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y Documents\【00】以前年度文件\2018年文件\【06】人大审计业务\[09]人大预算调整和决算等事项\[02]2018年7月决算报告\"/>
    </mc:Choice>
  </mc:AlternateContent>
  <bookViews>
    <workbookView xWindow="10610" yWindow="-14" windowWidth="10651" windowHeight="9523" activeTab="4"/>
  </bookViews>
  <sheets>
    <sheet name="封面" sheetId="2" r:id="rId1"/>
    <sheet name="目录" sheetId="3" r:id="rId2"/>
    <sheet name="01" sheetId="12" r:id="rId3"/>
    <sheet name="02" sheetId="28" r:id="rId4"/>
    <sheet name="03" sheetId="30" r:id="rId5"/>
    <sheet name="04" sheetId="20" r:id="rId6"/>
    <sheet name="05" sheetId="14" r:id="rId7"/>
    <sheet name="06" sheetId="15" r:id="rId8"/>
    <sheet name="07" sheetId="16" r:id="rId9"/>
    <sheet name="08" sheetId="17" r:id="rId10"/>
    <sheet name="09" sheetId="18" r:id="rId11"/>
    <sheet name="10" sheetId="19" r:id="rId12"/>
    <sheet name="11" sheetId="21" r:id="rId13"/>
    <sheet name="12" sheetId="22" r:id="rId14"/>
    <sheet name="13" sheetId="23" r:id="rId15"/>
    <sheet name="14" sheetId="24" r:id="rId16"/>
    <sheet name="15" sheetId="25" r:id="rId17"/>
  </sheets>
  <definedNames>
    <definedName name="_xlnm.Print_Area" localSheetId="2">'01'!$A$1:$I$30</definedName>
    <definedName name="_xlnm.Print_Area" localSheetId="3">'02'!$A$1:$D$18</definedName>
    <definedName name="_xlnm.Print_Area" localSheetId="4">'03'!$A$1:$F$27</definedName>
    <definedName name="_xlnm.Print_Area" localSheetId="5">'04'!$A$1:$D$76</definedName>
    <definedName name="_xlnm.Print_Area" localSheetId="6">'05'!$A$1:$G$30</definedName>
    <definedName name="_xlnm.Print_Area" localSheetId="7">'06'!$A$1:$R$182</definedName>
    <definedName name="_xlnm.Print_Area" localSheetId="8">'07'!$A$1:$H$30</definedName>
    <definedName name="_xlnm.Print_Area" localSheetId="9">'08'!$A$1:$D$23</definedName>
    <definedName name="_xlnm.Print_Area" localSheetId="10">'09'!$A$1:$K$35</definedName>
    <definedName name="_xlnm.Print_Area" localSheetId="11">'10'!$A$1:$M$55</definedName>
    <definedName name="_xlnm.Print_Area" localSheetId="12">'11'!$A$1:$J$19</definedName>
    <definedName name="_xlnm.Print_Area" localSheetId="13">'12'!$A$1:$D$52</definedName>
    <definedName name="_xlnm.Print_Area" localSheetId="14">'13'!$A$1:$E$32</definedName>
    <definedName name="_xlnm.Print_Area" localSheetId="15">'14'!$A$1:$E$20</definedName>
    <definedName name="_xlnm.Print_Area" localSheetId="16">'15'!$A$1:$E$11</definedName>
    <definedName name="_xlnm.Print_Area" localSheetId="1">目录!$A$1:$D$18</definedName>
    <definedName name="_xlnm.Print_Titles" localSheetId="2">'01'!$1:$4</definedName>
    <definedName name="_xlnm.Print_Titles" localSheetId="3">'02'!$1:$4</definedName>
    <definedName name="_xlnm.Print_Titles" localSheetId="4">'03'!$1:$4</definedName>
    <definedName name="_xlnm.Print_Titles" localSheetId="5">'04'!$4:$4</definedName>
    <definedName name="_xlnm.Print_Titles" localSheetId="6">'05'!$1:$6</definedName>
    <definedName name="_xlnm.Print_Titles" localSheetId="7">'06'!$4:$5</definedName>
    <definedName name="_xlnm.Print_Titles" localSheetId="8">'07'!$1:$4</definedName>
    <definedName name="_xlnm.Print_Titles" localSheetId="9">'08'!$1:$4</definedName>
    <definedName name="_xlnm.Print_Titles" localSheetId="10">'09'!$4:$5</definedName>
    <definedName name="_xlnm.Print_Titles" localSheetId="11">'10'!$4:$4</definedName>
    <definedName name="_xlnm.Print_Titles" localSheetId="13">'12'!$4:$4</definedName>
    <definedName name="_xlnm.Print_Titles" localSheetId="14">'13'!$4:$4</definedName>
    <definedName name="_xlnm.Print_Titles" localSheetId="15">'14'!$1:$4</definedName>
  </definedNames>
  <calcPr calcId="152511"/>
</workbook>
</file>

<file path=xl/calcChain.xml><?xml version="1.0" encoding="utf-8"?>
<calcChain xmlns="http://schemas.openxmlformats.org/spreadsheetml/2006/main">
  <c r="E8" i="23" l="1"/>
  <c r="E9" i="23"/>
  <c r="E10" i="23"/>
  <c r="E11" i="23"/>
  <c r="E12" i="23"/>
  <c r="E13" i="23"/>
  <c r="E14" i="23"/>
  <c r="E15" i="23"/>
  <c r="E16" i="23"/>
  <c r="E17" i="23"/>
  <c r="E18" i="23"/>
  <c r="E19" i="23"/>
  <c r="E20" i="23"/>
  <c r="E21" i="23"/>
  <c r="E22" i="23"/>
  <c r="E23" i="23"/>
  <c r="E24" i="23"/>
  <c r="E25" i="23"/>
  <c r="E26" i="23"/>
  <c r="E27" i="23"/>
  <c r="E28" i="23"/>
  <c r="E29" i="23"/>
  <c r="E30" i="23"/>
  <c r="E31" i="23"/>
  <c r="E32" i="23"/>
  <c r="C8" i="23"/>
  <c r="D8" i="23"/>
  <c r="C7" i="23"/>
  <c r="E7" i="23" s="1"/>
  <c r="D7" i="23"/>
  <c r="C6" i="23"/>
  <c r="E6" i="23" s="1"/>
  <c r="D6" i="23"/>
  <c r="C5" i="23"/>
  <c r="E5" i="23" s="1"/>
  <c r="D5" i="23"/>
  <c r="E7" i="24"/>
  <c r="E8" i="24"/>
  <c r="E9" i="24"/>
  <c r="E10" i="24"/>
  <c r="E11" i="24"/>
  <c r="E12" i="24"/>
  <c r="E13" i="24"/>
  <c r="E14" i="24"/>
  <c r="E15" i="24"/>
  <c r="E16" i="24"/>
  <c r="E17" i="24"/>
  <c r="E18" i="24"/>
  <c r="E19" i="24"/>
  <c r="C6" i="24"/>
  <c r="E6" i="24" s="1"/>
  <c r="D6" i="24"/>
  <c r="B6" i="24"/>
  <c r="C5" i="24"/>
  <c r="E5" i="24" s="1"/>
  <c r="D5" i="24"/>
  <c r="B5" i="24"/>
  <c r="E6" i="25"/>
  <c r="E7" i="25"/>
  <c r="E8" i="25"/>
  <c r="E9" i="25"/>
  <c r="E10" i="25"/>
  <c r="E11" i="25"/>
  <c r="D5" i="25"/>
  <c r="C5" i="25"/>
  <c r="B5" i="25"/>
  <c r="E5" i="25" s="1"/>
  <c r="B8" i="23"/>
  <c r="B7" i="23"/>
  <c r="B6" i="23"/>
  <c r="B5" i="23"/>
  <c r="J6" i="12" l="1"/>
  <c r="J7" i="12"/>
  <c r="J8" i="12"/>
  <c r="J9" i="12"/>
  <c r="J10" i="12"/>
  <c r="J11" i="12"/>
  <c r="J12" i="12"/>
  <c r="J13" i="12"/>
  <c r="J14" i="12"/>
  <c r="J15" i="12"/>
  <c r="J16" i="12"/>
  <c r="J17" i="12"/>
  <c r="J18" i="12"/>
  <c r="J19" i="12"/>
  <c r="J20" i="12"/>
  <c r="J21" i="12"/>
  <c r="J22" i="12"/>
  <c r="J23" i="12"/>
  <c r="J24" i="12"/>
  <c r="J25" i="12"/>
  <c r="J26" i="12"/>
  <c r="J27" i="12"/>
  <c r="J28" i="12"/>
  <c r="J29" i="12"/>
  <c r="J5" i="12"/>
  <c r="M55" i="19" l="1"/>
  <c r="K55" i="19"/>
  <c r="J55" i="19"/>
  <c r="I55" i="19"/>
  <c r="H55" i="19"/>
  <c r="C55" i="19"/>
  <c r="D55" i="19"/>
  <c r="E55" i="19"/>
  <c r="F55" i="19"/>
  <c r="B55" i="19"/>
  <c r="C35" i="18" l="1"/>
  <c r="D35" i="18"/>
  <c r="E35" i="18"/>
  <c r="F35" i="18"/>
  <c r="G35" i="18"/>
  <c r="H35" i="18"/>
  <c r="I35" i="18"/>
  <c r="J35" i="18"/>
  <c r="K35" i="18"/>
  <c r="B35" i="18"/>
  <c r="C23" i="17"/>
  <c r="D23" i="17"/>
  <c r="B23" i="17"/>
  <c r="G16" i="16"/>
  <c r="H16" i="16"/>
  <c r="F16" i="16"/>
  <c r="C16" i="16"/>
  <c r="D16" i="16"/>
  <c r="B16" i="16"/>
  <c r="D27" i="30" l="1"/>
  <c r="B27" i="30"/>
  <c r="B76" i="20" l="1"/>
  <c r="D76" i="20" s="1"/>
  <c r="B30" i="14"/>
  <c r="H30" i="12"/>
  <c r="I30" i="12"/>
  <c r="C30" i="12"/>
  <c r="J30" i="12" s="1"/>
  <c r="D30" i="12"/>
  <c r="B30" i="12"/>
  <c r="E6" i="12"/>
  <c r="E7" i="12"/>
  <c r="E8" i="12"/>
  <c r="E9" i="12"/>
  <c r="E10" i="12"/>
  <c r="E11" i="12"/>
  <c r="E12" i="12"/>
  <c r="E13" i="12"/>
  <c r="E14" i="12"/>
  <c r="E15" i="12"/>
  <c r="E16" i="12"/>
  <c r="E17" i="12"/>
  <c r="E18" i="12"/>
  <c r="E19" i="12"/>
  <c r="E20" i="12"/>
  <c r="E21" i="12"/>
  <c r="E22" i="12"/>
  <c r="E23" i="12"/>
  <c r="E24" i="12"/>
  <c r="E25" i="12"/>
  <c r="E26" i="12"/>
  <c r="E27" i="12"/>
  <c r="E28" i="12"/>
  <c r="E29" i="12"/>
  <c r="B18" i="28" l="1"/>
  <c r="G30" i="12" l="1"/>
  <c r="J19" i="21" l="1"/>
  <c r="E19" i="21" l="1"/>
  <c r="H30" i="16" l="1"/>
  <c r="D30" i="16"/>
  <c r="E5" i="12"/>
  <c r="E30" i="12"/>
</calcChain>
</file>

<file path=xl/sharedStrings.xml><?xml version="1.0" encoding="utf-8"?>
<sst xmlns="http://schemas.openxmlformats.org/spreadsheetml/2006/main" count="976" uniqueCount="774">
  <si>
    <t>预算科目</t>
  </si>
  <si>
    <t>调整预算数</t>
  </si>
  <si>
    <t>决算01表</t>
  </si>
  <si>
    <t>单位:万元</t>
  </si>
  <si>
    <t>上级补助收入</t>
  </si>
  <si>
    <t>上解上级支出</t>
  </si>
  <si>
    <t>上年结余</t>
  </si>
  <si>
    <t>调出资金</t>
  </si>
  <si>
    <t>年终结余</t>
  </si>
  <si>
    <t xml:space="preserve">  </t>
  </si>
  <si>
    <t>页码</t>
  </si>
  <si>
    <t>年初预算数</t>
  </si>
  <si>
    <t>变动项目</t>
  </si>
  <si>
    <t>小计</t>
  </si>
  <si>
    <t>决算数</t>
  </si>
  <si>
    <t>专项补助</t>
  </si>
  <si>
    <t>调入资金</t>
  </si>
  <si>
    <t>补助下级专款</t>
  </si>
  <si>
    <t xml:space="preserve">  商贸事务</t>
  </si>
  <si>
    <t xml:space="preserve">  体育</t>
  </si>
  <si>
    <t xml:space="preserve">  公路水路运输</t>
  </si>
  <si>
    <t>其他支出</t>
  </si>
  <si>
    <t>政府性基金收入</t>
  </si>
  <si>
    <t>新型墙体材料专项基金收入</t>
  </si>
  <si>
    <t>国家电影事业发展专项资金收入</t>
  </si>
  <si>
    <t>农业土地开发资金收入</t>
  </si>
  <si>
    <t>彩票公益金收入</t>
  </si>
  <si>
    <t xml:space="preserve">  福利彩票公益金收入</t>
  </si>
  <si>
    <t xml:space="preserve">  体育彩票公益金收入</t>
  </si>
  <si>
    <t>其他政府性基金收入</t>
  </si>
  <si>
    <t>合           计</t>
  </si>
  <si>
    <t>本年_x000D_
收入</t>
  </si>
  <si>
    <t>本年_x000D_
支出</t>
  </si>
  <si>
    <t>项目</t>
  </si>
  <si>
    <t>年终_x000D_
结余</t>
  </si>
  <si>
    <t>新型墙体材料专项基金</t>
  </si>
  <si>
    <t>旅游发展基金收入</t>
  </si>
  <si>
    <t>旅游发展基金</t>
  </si>
  <si>
    <t>国家电影事业发展专项资金</t>
  </si>
  <si>
    <t xml:space="preserve">  划拨土地收入</t>
  </si>
  <si>
    <t>农业土地开发资金</t>
  </si>
  <si>
    <t>大中型水库移民后期扶持基金收入</t>
  </si>
  <si>
    <t>大中型水库移民后期扶持基金</t>
  </si>
  <si>
    <t>彩票公益金</t>
  </si>
  <si>
    <t>其他政府性基金</t>
  </si>
  <si>
    <t>本 年 收 入 合 计</t>
  </si>
  <si>
    <t>本 年 支 出 合 计</t>
  </si>
  <si>
    <t xml:space="preserve">  3.其他调入</t>
  </si>
  <si>
    <t>增加(减少)
预算指标</t>
  </si>
  <si>
    <t>城市基础设施配套费收入</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</si>
  <si>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</si>
  <si>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</si>
  <si>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</si>
  <si>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</si>
  <si>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收 入 合 计</t>
  </si>
  <si>
    <t>支 出 合 计</t>
  </si>
  <si>
    <t>结 余 合 计</t>
  </si>
  <si>
    <t>车辆通行费</t>
  </si>
  <si>
    <t xml:space="preserve">  省级重大水利工程建设资金</t>
  </si>
  <si>
    <t>收 入 总 计</t>
  </si>
  <si>
    <t>国家重大水利工程建设基金</t>
  </si>
  <si>
    <t xml:space="preserve">    土地开发支出</t>
  </si>
  <si>
    <t xml:space="preserve">  大中型水库移民后期扶持基金支出</t>
  </si>
  <si>
    <t xml:space="preserve">    其他国家电影事业发展专项资金支出</t>
  </si>
  <si>
    <t xml:space="preserve">    资助国产影片放映</t>
  </si>
  <si>
    <t>国家重大水利工程建设基金收入</t>
  </si>
  <si>
    <t xml:space="preserve">    资助少数民族电影译制</t>
  </si>
  <si>
    <t xml:space="preserve">    资助城市影院</t>
  </si>
  <si>
    <t>支 出 总 计</t>
  </si>
  <si>
    <t>新疆维吾尔自治区财政厅编制</t>
    <phoneticPr fontId="2" type="noConversion"/>
  </si>
  <si>
    <t>国有土地使用权出让收入</t>
  </si>
  <si>
    <t xml:space="preserve">    其他国有土地使用权出让收入安排的支出</t>
  </si>
  <si>
    <t xml:space="preserve">    其他重大水利工程建设基金支出</t>
  </si>
  <si>
    <t xml:space="preserve">    公路还贷</t>
  </si>
  <si>
    <t xml:space="preserve">    政府还贷公路养护</t>
  </si>
  <si>
    <t xml:space="preserve">    政府还贷公路管理</t>
  </si>
  <si>
    <t xml:space="preserve">    其他车辆通行费安排的支出</t>
  </si>
  <si>
    <t xml:space="preserve">    其他新型墙体材料专项基金支出</t>
  </si>
  <si>
    <t xml:space="preserve">  旅游发展基金支出</t>
  </si>
  <si>
    <t xml:space="preserve">    用于残疾人事业的彩票公益金支出</t>
  </si>
  <si>
    <t xml:space="preserve">    用于文化事业的彩票公益金支出</t>
  </si>
  <si>
    <t xml:space="preserve">    用于扶贫的彩票公益金支出</t>
  </si>
  <si>
    <t xml:space="preserve">  土地出让价款收入</t>
  </si>
  <si>
    <t xml:space="preserve">  其他土地出让收入</t>
  </si>
  <si>
    <t>国有土地使用权出让</t>
  </si>
  <si>
    <t>第二部分:政府性基金决算表</t>
    <phoneticPr fontId="2" type="noConversion"/>
  </si>
  <si>
    <t>一、税收收入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</si>
  <si>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</si>
  <si>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</si>
  <si>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</si>
  <si>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</si>
  <si>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</si>
  <si>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</si>
  <si>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</si>
  <si>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</si>
  <si>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</si>
  <si>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</si>
  <si>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</si>
  <si>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</si>
  <si>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</si>
  <si>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其他税收收入</t>
  </si>
  <si>
    <t>二、非税收入</t>
  </si>
  <si>
    <t>　　专项收入</t>
  </si>
  <si>
    <t>　　行政事业性收费收入</t>
  </si>
  <si>
    <t>　　罚没收入</t>
  </si>
  <si>
    <t>　　国有资本经营收入</t>
  </si>
  <si>
    <t>　　国有资源(资产)有偿使用收入</t>
  </si>
  <si>
    <t>　　其他收入</t>
  </si>
  <si>
    <t>省本级</t>
  </si>
  <si>
    <t>地市本级</t>
  </si>
  <si>
    <t>区县本级</t>
  </si>
  <si>
    <t xml:space="preserve">  返还性收入</t>
  </si>
  <si>
    <t>净结余</t>
  </si>
  <si>
    <t xml:space="preserve">    所得税基数返还收入</t>
  </si>
  <si>
    <t xml:space="preserve">  一般性转移支付收入</t>
  </si>
  <si>
    <t xml:space="preserve">  专项转移支付收入</t>
  </si>
  <si>
    <t>债务收入</t>
  </si>
  <si>
    <t>调入预算稳定调节基金</t>
  </si>
  <si>
    <t>减:结转下年的支出</t>
  </si>
  <si>
    <t>收  入  总  计</t>
  </si>
  <si>
    <t>支  出  总  计</t>
  </si>
  <si>
    <t>上级专项调整数</t>
  </si>
  <si>
    <t>企业上下划</t>
  </si>
  <si>
    <t>其他</t>
  </si>
  <si>
    <t>变    动    项    目</t>
  </si>
  <si>
    <t>预算结余</t>
  </si>
  <si>
    <t>结转下年_x000D_
使用数</t>
  </si>
  <si>
    <t>科目调剂</t>
  </si>
  <si>
    <t xml:space="preserve">  人大事务</t>
  </si>
  <si>
    <t xml:space="preserve">  政协事务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</si>
  <si>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</si>
  <si>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</si>
  <si>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</si>
  <si>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</si>
  <si>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</si>
  <si>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</si>
  <si>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</si>
  <si>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</si>
  <si>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知识产权事务</t>
  </si>
  <si>
    <t xml:space="preserve">  工商行政管理事务</t>
  </si>
  <si>
    <t xml:space="preserve">  民族事务</t>
  </si>
  <si>
    <t xml:space="preserve">  宗教事务</t>
  </si>
  <si>
    <t xml:space="preserve">  港澳台侨事务</t>
  </si>
  <si>
    <t xml:space="preserve">  档案事务</t>
  </si>
  <si>
    <t xml:space="preserve">  民主党派及工商联事务</t>
  </si>
  <si>
    <t xml:space="preserve">  群众团体事务</t>
  </si>
  <si>
    <t xml:space="preserve">  组织事务</t>
  </si>
  <si>
    <t xml:space="preserve">  宣传事务</t>
  </si>
  <si>
    <t xml:space="preserve">  统战事务</t>
  </si>
  <si>
    <t xml:space="preserve">  其他共产党事务支出</t>
  </si>
  <si>
    <t xml:space="preserve">  其他一般公共服务支出</t>
  </si>
  <si>
    <t xml:space="preserve">  武装警察</t>
  </si>
  <si>
    <t xml:space="preserve">  公安</t>
  </si>
  <si>
    <t xml:space="preserve">  国家安全</t>
  </si>
  <si>
    <t xml:space="preserve">  检察</t>
  </si>
  <si>
    <t xml:space="preserve">  法院</t>
  </si>
  <si>
    <t xml:space="preserve">  司法</t>
  </si>
  <si>
    <t xml:space="preserve">  监狱</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</si>
  <si>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</si>
  <si>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</si>
  <si>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</si>
  <si>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</si>
  <si>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</si>
  <si>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</si>
  <si>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</si>
  <si>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</si>
  <si>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</si>
  <si>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</si>
  <si>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</si>
  <si>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</si>
  <si>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</si>
  <si>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</si>
  <si>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</si>
  <si>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</si>
  <si>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</si>
  <si>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其他科学技术支出</t>
  </si>
  <si>
    <t xml:space="preserve">  文化</t>
  </si>
  <si>
    <t xml:space="preserve">  文物</t>
  </si>
  <si>
    <t xml:space="preserve">  其他文化体育与传媒支出</t>
  </si>
  <si>
    <t xml:space="preserve">  人力资源和社会保障管理事务</t>
  </si>
  <si>
    <t xml:space="preserve">  民政管理事务</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</si>
  <si>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</si>
  <si>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</si>
  <si>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</si>
  <si>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</si>
  <si>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</si>
  <si>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</si>
  <si>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</si>
  <si>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自然灾害生活救助</t>
  </si>
  <si>
    <t xml:space="preserve">  红十字事业</t>
  </si>
  <si>
    <t xml:space="preserve">  其他社会保障和就业支出</t>
  </si>
  <si>
    <t xml:space="preserve">  公立医院</t>
  </si>
  <si>
    <t xml:space="preserve">  基层医疗卫生机构</t>
  </si>
  <si>
    <t xml:space="preserve">  公共卫生</t>
  </si>
  <si>
    <t xml:space="preserve">  中医药</t>
  </si>
  <si>
    <t xml:space="preserve">  食品和药品监督管理事务</t>
  </si>
  <si>
    <t xml:space="preserve">  环境保护管理事务</t>
  </si>
  <si>
    <t xml:space="preserve">  环境监测与监察</t>
  </si>
  <si>
    <t xml:space="preserve">  污染防治</t>
  </si>
  <si>
    <t xml:space="preserve">  自然生态保护</t>
  </si>
  <si>
    <t xml:space="preserve">  天然林保护</t>
  </si>
  <si>
    <t xml:space="preserve">  退耕还林</t>
  </si>
  <si>
    <t xml:space="preserve">  退牧还草</t>
  </si>
  <si>
    <t xml:space="preserve">  能源节约利用</t>
  </si>
  <si>
    <t xml:space="preserve">  污染减排</t>
  </si>
  <si>
    <t xml:space="preserve">  可再生能源</t>
  </si>
  <si>
    <t xml:space="preserve">  其他节能环保支出</t>
  </si>
  <si>
    <t xml:space="preserve">  城乡社区管理事务</t>
  </si>
  <si>
    <t xml:space="preserve">  城乡社区规划与管理</t>
  </si>
  <si>
    <t xml:space="preserve">  城乡社区公共设施</t>
  </si>
  <si>
    <t xml:space="preserve">  建设市场管理与监督</t>
  </si>
  <si>
    <t xml:space="preserve">  农业</t>
  </si>
  <si>
    <t xml:space="preserve">  林业</t>
  </si>
  <si>
    <t xml:space="preserve">  水利</t>
  </si>
  <si>
    <t xml:space="preserve">  扶贫</t>
  </si>
  <si>
    <t xml:space="preserve">  农业综合开发</t>
  </si>
  <si>
    <t xml:space="preserve">  农村综合改革</t>
  </si>
  <si>
    <t xml:space="preserve">  铁路运输</t>
  </si>
  <si>
    <t xml:space="preserve">  民用航空运输</t>
  </si>
  <si>
    <t xml:space="preserve">  邮政业支出</t>
  </si>
  <si>
    <t xml:space="preserve">  车辆购置税支出</t>
  </si>
  <si>
    <t xml:space="preserve">  其他交通运输支出</t>
  </si>
  <si>
    <t xml:space="preserve">  制造业</t>
  </si>
  <si>
    <t xml:space="preserve">  建筑业</t>
  </si>
  <si>
    <t xml:space="preserve">  安全生产监管</t>
  </si>
  <si>
    <t xml:space="preserve">  国有资产监管</t>
  </si>
  <si>
    <t xml:space="preserve">  支持中小企业发展和管理支出</t>
  </si>
  <si>
    <t xml:space="preserve">  商业流通事务</t>
  </si>
  <si>
    <t xml:space="preserve">  旅游业管理与服务支出</t>
  </si>
  <si>
    <t xml:space="preserve">  涉外发展服务支出</t>
  </si>
  <si>
    <t xml:space="preserve">  金融部门监管支出</t>
  </si>
  <si>
    <t xml:space="preserve">  金融发展支出</t>
  </si>
  <si>
    <t xml:space="preserve">  国土资源事务</t>
  </si>
  <si>
    <t xml:space="preserve">  测绘事务</t>
  </si>
  <si>
    <t xml:space="preserve">  地震事务</t>
  </si>
  <si>
    <t xml:space="preserve">  气象事务</t>
  </si>
  <si>
    <t>住房保障支出</t>
  </si>
  <si>
    <t xml:space="preserve">  保障性安居工程支出</t>
  </si>
  <si>
    <t xml:space="preserve">  粮油事务</t>
  </si>
  <si>
    <t xml:space="preserve">  粮油储备</t>
  </si>
  <si>
    <t xml:space="preserve">  重要商品储备</t>
  </si>
  <si>
    <t>预备费</t>
  </si>
  <si>
    <t>其他支出(类)</t>
  </si>
  <si>
    <t xml:space="preserve">  年初预留</t>
  </si>
  <si>
    <t xml:space="preserve">  其他支出(款)</t>
  </si>
  <si>
    <t>变          动          项          目</t>
  </si>
  <si>
    <t xml:space="preserve">  民航发展基金支出</t>
  </si>
  <si>
    <t>民航发展基金收入</t>
  </si>
  <si>
    <t>单位：万元</t>
  </si>
  <si>
    <t>决 算 数</t>
  </si>
  <si>
    <t>补助下级支出</t>
  </si>
  <si>
    <t xml:space="preserve">  返还性支出</t>
  </si>
  <si>
    <t xml:space="preserve">    所得税基数返还支出</t>
  </si>
  <si>
    <t xml:space="preserve">  一般性转移支付支出</t>
  </si>
  <si>
    <t xml:space="preserve">    体制补助支出</t>
  </si>
  <si>
    <t xml:space="preserve">    均衡性转移支付支出</t>
  </si>
  <si>
    <t xml:space="preserve">    县级基本财力保障机制奖补资金支出</t>
  </si>
  <si>
    <t xml:space="preserve">    结算补助支出</t>
  </si>
  <si>
    <t xml:space="preserve">    企业事业单位划转补助支出</t>
  </si>
  <si>
    <t xml:space="preserve">    产粮(油)大县奖励资金支出</t>
  </si>
  <si>
    <t xml:space="preserve">    重点生态功能区转移支付支出</t>
  </si>
  <si>
    <t xml:space="preserve">    其他一般性转移支付支出</t>
  </si>
  <si>
    <t xml:space="preserve">  专项转移支付支出</t>
  </si>
  <si>
    <t>下级上解收入</t>
  </si>
  <si>
    <t xml:space="preserve">  体制上解收入</t>
  </si>
  <si>
    <t xml:space="preserve">  专项上解收入</t>
  </si>
  <si>
    <t xml:space="preserve">  专项上解支出</t>
  </si>
  <si>
    <t xml:space="preserve">调入资金   </t>
  </si>
  <si>
    <t>决算05表</t>
    <phoneticPr fontId="2" type="noConversion"/>
  </si>
  <si>
    <t>增加(减少)预算指标</t>
    <phoneticPr fontId="2" type="noConversion"/>
  </si>
  <si>
    <t xml:space="preserve">    基层公检法司转移支付支出</t>
  </si>
  <si>
    <t xml:space="preserve">  政府办公厅(室)及相关机构事务</t>
  </si>
  <si>
    <t xml:space="preserve">  质量技术监督与检验检疫事务</t>
  </si>
  <si>
    <t xml:space="preserve">  党委办公厅(室)及相关机构事务</t>
  </si>
  <si>
    <t>决算01表</t>
    <phoneticPr fontId="2" type="noConversion"/>
  </si>
  <si>
    <t>补助下_x000D_
级支出</t>
  </si>
  <si>
    <t xml:space="preserve">    资源枯竭型城市转移支付补助支出</t>
  </si>
  <si>
    <t xml:space="preserve">    固定数额补助支出</t>
  </si>
  <si>
    <t>超收</t>
    <phoneticPr fontId="2" type="noConversion"/>
  </si>
  <si>
    <t>一、一般公共服务支出</t>
  </si>
  <si>
    <t>二、外交支出</t>
  </si>
  <si>
    <t>三、国防支出</t>
  </si>
  <si>
    <t>四、公共安全支出</t>
  </si>
  <si>
    <t>五、教育支出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</si>
  <si>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</si>
  <si>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</si>
  <si>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</si>
  <si>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</si>
  <si>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</si>
  <si>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</si>
  <si>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</si>
  <si>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</si>
  <si>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</si>
  <si>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</si>
  <si>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</si>
  <si>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</si>
  <si>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</si>
  <si>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</si>
  <si>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</si>
  <si>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</si>
  <si>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</si>
  <si>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</si>
  <si>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</si>
  <si>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</si>
  <si>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</si>
  <si>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</si>
  <si>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基层公检法司转移支付收入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</si>
  <si>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</si>
  <si>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</si>
  <si>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</si>
  <si>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</si>
  <si>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其他一般性转移支付收入</t>
  </si>
  <si>
    <t>一般公共服务支出</t>
  </si>
  <si>
    <t>外交支出</t>
  </si>
  <si>
    <t xml:space="preserve">  对外合作与交流</t>
  </si>
  <si>
    <t xml:space="preserve">  其他外交支出</t>
  </si>
  <si>
    <t>国防支出</t>
  </si>
  <si>
    <t xml:space="preserve">  国防动员</t>
  </si>
  <si>
    <t xml:space="preserve">  其他国防支出</t>
  </si>
  <si>
    <t>公共安全支出</t>
  </si>
  <si>
    <t xml:space="preserve">  强制隔离戒毒</t>
  </si>
  <si>
    <t>教育支出</t>
  </si>
  <si>
    <t xml:space="preserve">  进修及培训</t>
  </si>
  <si>
    <t>科学技术支出</t>
  </si>
  <si>
    <t>文化体育与传媒支出</t>
  </si>
  <si>
    <t>社会保障和就业支出</t>
  </si>
  <si>
    <t>医疗卫生与计划生育支出</t>
  </si>
  <si>
    <t>节能环保支出</t>
  </si>
  <si>
    <t>城乡社区支出</t>
  </si>
  <si>
    <t xml:space="preserve">  其他城乡社区支出</t>
  </si>
  <si>
    <t>农林水支出</t>
  </si>
  <si>
    <t xml:space="preserve">  其他农林水支出</t>
  </si>
  <si>
    <t>交通运输支出</t>
  </si>
  <si>
    <t>资源勘探信息等支出</t>
  </si>
  <si>
    <t xml:space="preserve">  资源勘探开发</t>
  </si>
  <si>
    <t xml:space="preserve">  工业和信息产业监管</t>
  </si>
  <si>
    <t xml:space="preserve">  其他资源勘探信息等支出</t>
  </si>
  <si>
    <t>商业服务业等支出</t>
  </si>
  <si>
    <t xml:space="preserve">  其他商业服务业等支出</t>
  </si>
  <si>
    <t>金融支出</t>
  </si>
  <si>
    <t xml:space="preserve">  其他金融支出</t>
  </si>
  <si>
    <t>国土海洋气象等支出</t>
  </si>
  <si>
    <t>粮油物资储备支出</t>
  </si>
  <si>
    <t>专项转移支付</t>
  </si>
  <si>
    <t>返还性收入</t>
  </si>
  <si>
    <t xml:space="preserve">  土地出让价款</t>
  </si>
  <si>
    <t xml:space="preserve">  划拨土地</t>
  </si>
  <si>
    <t xml:space="preserve">  其他土地出让</t>
  </si>
  <si>
    <t>民航发展基金</t>
  </si>
  <si>
    <t xml:space="preserve">  福利彩票公益金</t>
  </si>
  <si>
    <t xml:space="preserve">  体育彩票公益金</t>
  </si>
  <si>
    <t>第一部分:一般公共预算决算表</t>
    <phoneticPr fontId="2" type="noConversion"/>
  </si>
  <si>
    <t>二十二、其他支出</t>
  </si>
  <si>
    <t>二十三、债务付息支出</t>
  </si>
  <si>
    <t>二十四、债务发行费用支出</t>
    <phoneticPr fontId="2" type="noConversion"/>
  </si>
  <si>
    <t>一般公共预算收入</t>
  </si>
  <si>
    <t xml:space="preserve">  地方政府债务收入</t>
  </si>
  <si>
    <t xml:space="preserve">    一般债务收入</t>
  </si>
  <si>
    <t xml:space="preserve">      地方政府一般债券收入</t>
  </si>
  <si>
    <t>一般公共预算支出</t>
  </si>
  <si>
    <t xml:space="preserve">    农村综合改革转移支付支出</t>
  </si>
  <si>
    <t>债务还本支出</t>
  </si>
  <si>
    <t xml:space="preserve">  地方政府债务还本支出</t>
  </si>
  <si>
    <t xml:space="preserve">  最低生活保障</t>
  </si>
  <si>
    <t xml:space="preserve">  临时救助</t>
  </si>
  <si>
    <t xml:space="preserve">  医疗卫生与计划生育管理事务</t>
  </si>
  <si>
    <t xml:space="preserve">  计划生育事务</t>
  </si>
  <si>
    <t xml:space="preserve">  循环经济</t>
  </si>
  <si>
    <t xml:space="preserve">  目标价格补贴</t>
  </si>
  <si>
    <t>债务付息支出</t>
  </si>
  <si>
    <t>债务发行费用支出</t>
  </si>
  <si>
    <t xml:space="preserve">    专项债务收入</t>
  </si>
  <si>
    <t>债务转贷收入</t>
  </si>
  <si>
    <t xml:space="preserve">  地方政府专项债务转贷收入</t>
  </si>
  <si>
    <t xml:space="preserve">  1.一般公共预算调入</t>
  </si>
  <si>
    <t xml:space="preserve">  2.调入专项收入</t>
  </si>
  <si>
    <t xml:space="preserve">    专项债务还本支出</t>
  </si>
  <si>
    <t>债务转贷支出</t>
  </si>
  <si>
    <t xml:space="preserve">  地方政府专项债务转贷支出</t>
  </si>
  <si>
    <t xml:space="preserve">  国家电影事业发展专项资金及对应专项债务收入安排的支出</t>
  </si>
  <si>
    <t xml:space="preserve">  国有土地使用权出让收入及对应专项债务收入安排的支出</t>
  </si>
  <si>
    <t xml:space="preserve">  农业土地开发资金及对应专项债务收入安排的支出</t>
  </si>
  <si>
    <t xml:space="preserve">  国家重大水利工程建设基金及对应专项债务收入安排的支出</t>
  </si>
  <si>
    <t xml:space="preserve">  车辆通行费及对应专项债务收入安排的支出</t>
  </si>
  <si>
    <t xml:space="preserve">  新型墙体材料专项基金及对应专项债务收入安排的支出</t>
  </si>
  <si>
    <t xml:space="preserve">  彩票发行销售机构业务费安排的支出</t>
  </si>
  <si>
    <t xml:space="preserve">  彩票公益金及对应专项债务收入安排的支出</t>
  </si>
  <si>
    <t>预算数</t>
    <phoneticPr fontId="2" type="noConversion"/>
  </si>
  <si>
    <t>污水处理费收入</t>
  </si>
  <si>
    <t>彩票发行机构和彩票销售机构的业务费用</t>
  </si>
  <si>
    <t>国家电影事业发展专项资金相关支出</t>
  </si>
  <si>
    <t>大中型水库移民后期扶持基金支出</t>
  </si>
  <si>
    <t xml:space="preserve">  移民补助</t>
  </si>
  <si>
    <t xml:space="preserve">  基础设施建设和经济发展</t>
  </si>
  <si>
    <t xml:space="preserve">  其他大中型水库移民后期扶持基金支出</t>
  </si>
  <si>
    <t>国有土地使用权出让相关支出</t>
  </si>
  <si>
    <t>农业土地开发资金相关支出</t>
  </si>
  <si>
    <t>国家重大水利工程建设相关支出</t>
  </si>
  <si>
    <t>车辆通行费相关支出</t>
  </si>
  <si>
    <t>民航发展基金支出</t>
  </si>
  <si>
    <t xml:space="preserve">  民航机场建设</t>
  </si>
  <si>
    <t xml:space="preserve">  航线和机场补贴</t>
  </si>
  <si>
    <t>新型墙体材料专项基金相关支出</t>
  </si>
  <si>
    <t>旅游发展基金支出</t>
  </si>
  <si>
    <t xml:space="preserve">  地方旅游开发项目补助</t>
  </si>
  <si>
    <t>彩票发行销售机构业务费安排的支出</t>
  </si>
  <si>
    <t xml:space="preserve">  福利彩票销售机构的业务费用</t>
  </si>
  <si>
    <t xml:space="preserve">  福利彩票销售机构的业务费支出</t>
  </si>
  <si>
    <t xml:space="preserve">  体育彩票销售机构的业务费用</t>
  </si>
  <si>
    <t xml:space="preserve">  体育彩票销售机构的业务费支出</t>
  </si>
  <si>
    <t xml:space="preserve">  彩票市场调控资金收入</t>
  </si>
  <si>
    <t xml:space="preserve">  彩票市场调控资金支出</t>
  </si>
  <si>
    <t xml:space="preserve">  彩票市场调控资金</t>
  </si>
  <si>
    <t>彩票公益金相关支出</t>
  </si>
  <si>
    <t xml:space="preserve">    用于城乡医疗救助的彩票公益金支出</t>
  </si>
  <si>
    <t>其他政府性基金相关支出</t>
  </si>
  <si>
    <t>利润收入</t>
  </si>
  <si>
    <t>股利、股息收入</t>
  </si>
  <si>
    <t>产权转让收入</t>
  </si>
  <si>
    <t>清算收入</t>
  </si>
  <si>
    <t>其他国有资本经营预算收入</t>
  </si>
  <si>
    <t>第三部分:国有资本经营决算表</t>
    <phoneticPr fontId="2" type="noConversion"/>
  </si>
  <si>
    <t>表                名</t>
    <phoneticPr fontId="2" type="noConversion"/>
  </si>
  <si>
    <t>分           类</t>
    <phoneticPr fontId="2" type="noConversion"/>
  </si>
  <si>
    <t>表   号</t>
    <phoneticPr fontId="2" type="noConversion"/>
  </si>
  <si>
    <t xml:space="preserve"> 目     录</t>
    <phoneticPr fontId="2" type="noConversion"/>
  </si>
  <si>
    <t>单位：万元</t>
    <phoneticPr fontId="15" type="noConversion"/>
  </si>
  <si>
    <t>一、企业职工基本养老保险基金收入</t>
  </si>
  <si>
    <t>单位：万元</t>
    <phoneticPr fontId="15" type="noConversion"/>
  </si>
  <si>
    <t>一、企业职工基本养老保险基金支出</t>
  </si>
  <si>
    <t>单位：万元</t>
    <phoneticPr fontId="15" type="noConversion"/>
  </si>
  <si>
    <t>第四部分:社会保险基金决算表</t>
    <phoneticPr fontId="2" type="noConversion"/>
  </si>
  <si>
    <t>决算12表</t>
    <phoneticPr fontId="2" type="noConversion"/>
  </si>
  <si>
    <t>预算数</t>
  </si>
  <si>
    <t>完成预算数的%</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</si>
  <si>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</si>
  <si>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</si>
  <si>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</si>
  <si>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</si>
  <si>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</si>
  <si>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地方政府一般债券转贷支出</t>
  </si>
  <si>
    <t xml:space="preserve">  新闻出版广播影视</t>
  </si>
  <si>
    <t xml:space="preserve">  普惠金融发展支出</t>
  </si>
  <si>
    <t xml:space="preserve">  成品油价格改革对交通运输的补贴</t>
  </si>
  <si>
    <t xml:space="preserve">  地方政府一般债务付息支出</t>
  </si>
  <si>
    <t xml:space="preserve">  地方政府一般债务发行费用支出</t>
  </si>
  <si>
    <t>解决历史遗留问题及改革成本支出</t>
  </si>
  <si>
    <t>国有企业资本金注入</t>
  </si>
  <si>
    <t>国有企业政策性补贴</t>
  </si>
  <si>
    <t>金融国有资本经营预算支出</t>
  </si>
  <si>
    <t>其他国有资本经营预算支出</t>
  </si>
  <si>
    <t>调整预算数</t>
    <phoneticPr fontId="2" type="noConversion"/>
  </si>
  <si>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</si>
  <si>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</si>
  <si>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</si>
  <si>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</si>
  <si>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</si>
  <si>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</si>
  <si>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</si>
  <si>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</si>
  <si>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</si>
  <si>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</si>
  <si>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</si>
  <si>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</si>
  <si>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</si>
  <si>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</si>
  <si>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</si>
  <si>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</si>
  <si>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</si>
  <si>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其他解决历史遗留问题及改革成本支出</t>
  </si>
  <si>
    <t xml:space="preserve">  机械企业利润收入</t>
  </si>
  <si>
    <t xml:space="preserve">  投资服务企业利润收入</t>
  </si>
  <si>
    <t xml:space="preserve">  国有经济结构调整支出</t>
  </si>
  <si>
    <t xml:space="preserve">  纺织轻工企业利润收入</t>
  </si>
  <si>
    <t xml:space="preserve">  公益性设施投资支出</t>
  </si>
  <si>
    <t xml:space="preserve">  贸易企业利润收入</t>
  </si>
  <si>
    <t xml:space="preserve">  前瞻性战略性产业发展支出</t>
  </si>
  <si>
    <t xml:space="preserve">  建筑施工企业利润收入</t>
  </si>
  <si>
    <t xml:space="preserve">  生态环境保护支出</t>
  </si>
  <si>
    <t xml:space="preserve">  房地产企业利润收入</t>
  </si>
  <si>
    <t xml:space="preserve">  支持科技进步支出</t>
  </si>
  <si>
    <t xml:space="preserve">  建材企业利润收入</t>
  </si>
  <si>
    <t xml:space="preserve">  保障国家经济安全支出</t>
  </si>
  <si>
    <t xml:space="preserve">  境外企业利润收入</t>
  </si>
  <si>
    <t xml:space="preserve">  对外投资合作支出</t>
  </si>
  <si>
    <t xml:space="preserve">  对外合作企业利润收入</t>
  </si>
  <si>
    <t xml:space="preserve">  其他国有企业资本金注入</t>
  </si>
  <si>
    <t xml:space="preserve">  医药企业利润收入</t>
  </si>
  <si>
    <t>国有企业政策性补贴(款)</t>
  </si>
  <si>
    <t xml:space="preserve">  农林牧渔企业利润收入</t>
  </si>
  <si>
    <t xml:space="preserve">  国有企业政策性补贴(项)</t>
  </si>
  <si>
    <t xml:space="preserve">  邮政企业利润收入</t>
  </si>
  <si>
    <t xml:space="preserve">  军工企业利润收入</t>
  </si>
  <si>
    <t xml:space="preserve">  资本性支出</t>
  </si>
  <si>
    <t xml:space="preserve">  转制科研院所利润收入</t>
  </si>
  <si>
    <t xml:space="preserve">  改革性支出</t>
  </si>
  <si>
    <t xml:space="preserve">  地质勘查企业利润收入</t>
  </si>
  <si>
    <t xml:space="preserve">  其他金融国有资本经营预算支出</t>
  </si>
  <si>
    <t xml:space="preserve">  卫生体育福利企业利润收入</t>
  </si>
  <si>
    <t>其他国有资本经营预算支出(款)</t>
  </si>
  <si>
    <t xml:space="preserve">  教育文化广播企业利润收入</t>
  </si>
  <si>
    <t xml:space="preserve">  其他国有资本经营预算支出(项)</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</si>
  <si>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</si>
  <si>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</si>
  <si>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</si>
  <si>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</si>
  <si>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</si>
  <si>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</si>
  <si>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</si>
  <si>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</si>
  <si>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</si>
  <si>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</si>
  <si>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</si>
  <si>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</si>
  <si>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</si>
  <si>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</si>
  <si>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</si>
  <si>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其中：保险费收入</t>
  </si>
  <si>
    <t xml:space="preserve">      利息收入</t>
  </si>
  <si>
    <t xml:space="preserve">      财政补贴收入</t>
  </si>
  <si>
    <t>二、机关事业单位基本养老保险基金收入</t>
  </si>
  <si>
    <t>三、城镇职工基本医疗保险收入</t>
  </si>
  <si>
    <t xml:space="preserve">    其中：基本养老保险基金支出</t>
  </si>
  <si>
    <t>二、机关事业单位基本养老保险基金支出</t>
  </si>
  <si>
    <t>三、城镇职工基本医疗保险支出</t>
  </si>
  <si>
    <t xml:space="preserve">    其中：基本医疗保险待遇支出</t>
  </si>
  <si>
    <t xml:space="preserve">    其中：工伤保险待遇支出</t>
  </si>
  <si>
    <t xml:space="preserve">   其中：失业保险金支出</t>
  </si>
  <si>
    <t xml:space="preserve">   其中：医疗费用支出</t>
  </si>
  <si>
    <t xml:space="preserve">         生育津贴支出</t>
  </si>
  <si>
    <t>一、企业职工基本养老保险基金年末累计结余</t>
  </si>
  <si>
    <t>二、机关事业单位基本养老保险基末累计结余</t>
  </si>
  <si>
    <t>三、城镇职工基本医疗保险末累计结余</t>
  </si>
  <si>
    <r>
      <t>2</t>
    </r>
    <r>
      <rPr>
        <sz val="12"/>
        <rFont val="宋体"/>
        <family val="3"/>
        <charset val="134"/>
      </rPr>
      <t>2-23</t>
    </r>
    <phoneticPr fontId="2" type="noConversion"/>
  </si>
  <si>
    <t>四、工伤保险基金收入</t>
  </si>
  <si>
    <t>五、失业保险基金收入</t>
  </si>
  <si>
    <t>六、生育保险基金收入</t>
  </si>
  <si>
    <t>四、工伤保险基金支出</t>
  </si>
  <si>
    <t>五、失业保险基金支出</t>
  </si>
  <si>
    <t>六、生育保险基金支出</t>
  </si>
  <si>
    <t>四、工伤保险基金末累计结余</t>
  </si>
  <si>
    <t>五、失业保险基金末累计结余</t>
  </si>
  <si>
    <t>六、生育保险基金末累计结余</t>
  </si>
  <si>
    <t>预算数</t>
    <phoneticPr fontId="2" type="noConversion"/>
  </si>
  <si>
    <t>预算数</t>
    <phoneticPr fontId="2" type="noConversion"/>
  </si>
  <si>
    <t>预算数</t>
    <phoneticPr fontId="2" type="noConversion"/>
  </si>
  <si>
    <r>
      <t>决算0</t>
    </r>
    <r>
      <rPr>
        <sz val="12"/>
        <rFont val="宋体"/>
        <charset val="134"/>
      </rPr>
      <t>2</t>
    </r>
    <r>
      <rPr>
        <sz val="12"/>
        <rFont val="宋体"/>
        <charset val="134"/>
      </rPr>
      <t>表</t>
    </r>
    <phoneticPr fontId="2" type="noConversion"/>
  </si>
  <si>
    <r>
      <t>决算0</t>
    </r>
    <r>
      <rPr>
        <sz val="12"/>
        <rFont val="宋体"/>
        <charset val="134"/>
      </rPr>
      <t>3</t>
    </r>
    <r>
      <rPr>
        <sz val="12"/>
        <rFont val="宋体"/>
        <charset val="134"/>
      </rPr>
      <t>表</t>
    </r>
    <phoneticPr fontId="2" type="noConversion"/>
  </si>
  <si>
    <r>
      <t>决算0</t>
    </r>
    <r>
      <rPr>
        <sz val="12"/>
        <rFont val="宋体"/>
        <charset val="134"/>
      </rPr>
      <t>4</t>
    </r>
    <r>
      <rPr>
        <sz val="12"/>
        <rFont val="宋体"/>
        <charset val="134"/>
      </rPr>
      <t>表</t>
    </r>
    <phoneticPr fontId="2" type="noConversion"/>
  </si>
  <si>
    <r>
      <t>决算0</t>
    </r>
    <r>
      <rPr>
        <sz val="12"/>
        <rFont val="宋体"/>
        <charset val="134"/>
      </rPr>
      <t>5</t>
    </r>
    <r>
      <rPr>
        <sz val="12"/>
        <rFont val="宋体"/>
        <charset val="134"/>
      </rPr>
      <t>表</t>
    </r>
    <phoneticPr fontId="2" type="noConversion"/>
  </si>
  <si>
    <r>
      <t>决算0</t>
    </r>
    <r>
      <rPr>
        <sz val="12"/>
        <rFont val="宋体"/>
        <charset val="134"/>
      </rPr>
      <t>6</t>
    </r>
    <r>
      <rPr>
        <sz val="12"/>
        <rFont val="宋体"/>
        <charset val="134"/>
      </rPr>
      <t>表</t>
    </r>
    <phoneticPr fontId="2" type="noConversion"/>
  </si>
  <si>
    <r>
      <t>决算0</t>
    </r>
    <r>
      <rPr>
        <sz val="12"/>
        <rFont val="宋体"/>
        <charset val="134"/>
      </rPr>
      <t>7</t>
    </r>
    <r>
      <rPr>
        <sz val="12"/>
        <rFont val="宋体"/>
        <charset val="134"/>
      </rPr>
      <t>表</t>
    </r>
    <phoneticPr fontId="2" type="noConversion"/>
  </si>
  <si>
    <r>
      <t>决算0</t>
    </r>
    <r>
      <rPr>
        <sz val="12"/>
        <rFont val="宋体"/>
        <charset val="134"/>
      </rPr>
      <t>8</t>
    </r>
    <r>
      <rPr>
        <sz val="12"/>
        <rFont val="宋体"/>
        <charset val="134"/>
      </rPr>
      <t>表</t>
    </r>
    <phoneticPr fontId="2" type="noConversion"/>
  </si>
  <si>
    <r>
      <t>决算0</t>
    </r>
    <r>
      <rPr>
        <sz val="12"/>
        <rFont val="宋体"/>
        <charset val="134"/>
      </rPr>
      <t>9</t>
    </r>
    <r>
      <rPr>
        <sz val="12"/>
        <rFont val="宋体"/>
        <charset val="134"/>
      </rPr>
      <t>表</t>
    </r>
    <phoneticPr fontId="2" type="noConversion"/>
  </si>
  <si>
    <r>
      <t>决算1</t>
    </r>
    <r>
      <rPr>
        <sz val="12"/>
        <rFont val="宋体"/>
        <charset val="134"/>
      </rPr>
      <t>0</t>
    </r>
    <r>
      <rPr>
        <sz val="12"/>
        <rFont val="宋体"/>
        <charset val="134"/>
      </rPr>
      <t>表</t>
    </r>
    <phoneticPr fontId="2" type="noConversion"/>
  </si>
  <si>
    <t>决算11表</t>
    <phoneticPr fontId="2" type="noConversion"/>
  </si>
  <si>
    <r>
      <t>决算1</t>
    </r>
    <r>
      <rPr>
        <sz val="12"/>
        <rFont val="宋体"/>
        <charset val="134"/>
      </rPr>
      <t>3</t>
    </r>
    <r>
      <rPr>
        <sz val="12"/>
        <rFont val="宋体"/>
        <charset val="134"/>
      </rPr>
      <t>表</t>
    </r>
    <phoneticPr fontId="2" type="noConversion"/>
  </si>
  <si>
    <r>
      <t>决算1</t>
    </r>
    <r>
      <rPr>
        <sz val="12"/>
        <rFont val="宋体"/>
        <charset val="134"/>
      </rPr>
      <t>4</t>
    </r>
    <r>
      <rPr>
        <sz val="12"/>
        <rFont val="宋体"/>
        <charset val="134"/>
      </rPr>
      <t>表</t>
    </r>
    <phoneticPr fontId="2" type="noConversion"/>
  </si>
  <si>
    <r>
      <t>决算1</t>
    </r>
    <r>
      <rPr>
        <sz val="12"/>
        <rFont val="宋体"/>
        <charset val="134"/>
      </rPr>
      <t>5</t>
    </r>
    <r>
      <rPr>
        <sz val="12"/>
        <rFont val="宋体"/>
        <charset val="134"/>
      </rPr>
      <t>表</t>
    </r>
    <phoneticPr fontId="2" type="noConversion"/>
  </si>
  <si>
    <t>说明</t>
    <phoneticPr fontId="2" type="noConversion"/>
  </si>
  <si>
    <t>收入决算数</t>
    <phoneticPr fontId="2" type="noConversion"/>
  </si>
  <si>
    <t>比上年增减%</t>
    <phoneticPr fontId="2" type="noConversion"/>
  </si>
  <si>
    <r>
      <t>决算0</t>
    </r>
    <r>
      <rPr>
        <sz val="10"/>
        <rFont val="宋体"/>
        <family val="3"/>
        <charset val="134"/>
      </rPr>
      <t>2</t>
    </r>
    <r>
      <rPr>
        <sz val="10"/>
        <rFont val="宋体"/>
        <charset val="134"/>
      </rPr>
      <t>表</t>
    </r>
    <phoneticPr fontId="2" type="noConversion"/>
  </si>
  <si>
    <r>
      <t>决算03</t>
    </r>
    <r>
      <rPr>
        <sz val="10"/>
        <rFont val="宋体"/>
        <charset val="134"/>
      </rPr>
      <t>表</t>
    </r>
    <phoneticPr fontId="2" type="noConversion"/>
  </si>
  <si>
    <r>
      <t>决算0</t>
    </r>
    <r>
      <rPr>
        <sz val="10"/>
        <rFont val="宋体"/>
        <family val="3"/>
        <charset val="134"/>
      </rPr>
      <t>4</t>
    </r>
    <r>
      <rPr>
        <sz val="10"/>
        <rFont val="宋体"/>
        <charset val="134"/>
      </rPr>
      <t>表</t>
    </r>
    <phoneticPr fontId="2" type="noConversion"/>
  </si>
  <si>
    <r>
      <t>决算0</t>
    </r>
    <r>
      <rPr>
        <sz val="10"/>
        <rFont val="宋体"/>
        <family val="3"/>
        <charset val="134"/>
      </rPr>
      <t>6</t>
    </r>
    <r>
      <rPr>
        <sz val="10"/>
        <rFont val="宋体"/>
        <charset val="134"/>
      </rPr>
      <t>表</t>
    </r>
    <phoneticPr fontId="2" type="noConversion"/>
  </si>
  <si>
    <r>
      <t>决算0</t>
    </r>
    <r>
      <rPr>
        <sz val="10"/>
        <rFont val="宋体"/>
        <family val="3"/>
        <charset val="134"/>
      </rPr>
      <t>7</t>
    </r>
    <r>
      <rPr>
        <sz val="10"/>
        <rFont val="宋体"/>
        <charset val="134"/>
      </rPr>
      <t>表</t>
    </r>
    <phoneticPr fontId="2" type="noConversion"/>
  </si>
  <si>
    <r>
      <t>决算0</t>
    </r>
    <r>
      <rPr>
        <sz val="10"/>
        <rFont val="宋体"/>
        <family val="3"/>
        <charset val="134"/>
      </rPr>
      <t>8</t>
    </r>
    <r>
      <rPr>
        <sz val="10"/>
        <rFont val="宋体"/>
        <charset val="134"/>
      </rPr>
      <t>表</t>
    </r>
    <phoneticPr fontId="2" type="noConversion"/>
  </si>
  <si>
    <r>
      <t>决算0</t>
    </r>
    <r>
      <rPr>
        <sz val="10"/>
        <rFont val="宋体"/>
        <family val="3"/>
        <charset val="134"/>
      </rPr>
      <t>9</t>
    </r>
    <r>
      <rPr>
        <sz val="10"/>
        <rFont val="宋体"/>
        <charset val="134"/>
      </rPr>
      <t>表</t>
    </r>
    <phoneticPr fontId="2" type="noConversion"/>
  </si>
  <si>
    <r>
      <t>决算1</t>
    </r>
    <r>
      <rPr>
        <sz val="10"/>
        <rFont val="宋体"/>
        <family val="3"/>
        <charset val="134"/>
      </rPr>
      <t>0</t>
    </r>
    <r>
      <rPr>
        <sz val="10"/>
        <rFont val="宋体"/>
        <charset val="134"/>
      </rPr>
      <t>表</t>
    </r>
    <phoneticPr fontId="2" type="noConversion"/>
  </si>
  <si>
    <r>
      <t>决算1</t>
    </r>
    <r>
      <rPr>
        <sz val="10"/>
        <rFont val="宋体"/>
        <family val="3"/>
        <charset val="134"/>
      </rPr>
      <t>1</t>
    </r>
    <r>
      <rPr>
        <sz val="10"/>
        <rFont val="宋体"/>
        <charset val="134"/>
      </rPr>
      <t>表</t>
    </r>
    <phoneticPr fontId="2" type="noConversion"/>
  </si>
  <si>
    <r>
      <t>决算1</t>
    </r>
    <r>
      <rPr>
        <sz val="10"/>
        <rFont val="宋体"/>
        <family val="3"/>
        <charset val="134"/>
      </rPr>
      <t>2</t>
    </r>
    <r>
      <rPr>
        <sz val="10"/>
        <rFont val="宋体"/>
        <charset val="134"/>
      </rPr>
      <t>表</t>
    </r>
    <phoneticPr fontId="2" type="noConversion"/>
  </si>
  <si>
    <r>
      <t>决算1</t>
    </r>
    <r>
      <rPr>
        <sz val="10"/>
        <rFont val="宋体"/>
        <family val="3"/>
        <charset val="134"/>
      </rPr>
      <t>3</t>
    </r>
    <r>
      <rPr>
        <sz val="10"/>
        <rFont val="宋体"/>
        <charset val="134"/>
      </rPr>
      <t>表</t>
    </r>
    <phoneticPr fontId="15" type="noConversion"/>
  </si>
  <si>
    <r>
      <t>决算1</t>
    </r>
    <r>
      <rPr>
        <sz val="10"/>
        <rFont val="宋体"/>
        <family val="3"/>
        <charset val="134"/>
      </rPr>
      <t>4</t>
    </r>
    <r>
      <rPr>
        <sz val="10"/>
        <rFont val="宋体"/>
        <charset val="134"/>
      </rPr>
      <t>表</t>
    </r>
    <phoneticPr fontId="15" type="noConversion"/>
  </si>
  <si>
    <r>
      <t>决算1</t>
    </r>
    <r>
      <rPr>
        <sz val="10"/>
        <rFont val="宋体"/>
        <family val="3"/>
        <charset val="134"/>
      </rPr>
      <t>5</t>
    </r>
    <r>
      <rPr>
        <sz val="10"/>
        <rFont val="宋体"/>
        <charset val="134"/>
      </rPr>
      <t>表</t>
    </r>
    <phoneticPr fontId="15" type="noConversion"/>
  </si>
  <si>
    <t>26</t>
    <phoneticPr fontId="2" type="noConversion"/>
  </si>
  <si>
    <t>27</t>
    <phoneticPr fontId="2" type="noConversion"/>
  </si>
  <si>
    <t>支出决算数</t>
    <phoneticPr fontId="2" type="noConversion"/>
  </si>
  <si>
    <t>本 年 支 出 合 计</t>
    <phoneticPr fontId="27" type="noConversion"/>
  </si>
  <si>
    <t>对各地补助</t>
    <phoneticPr fontId="27" type="noConversion"/>
  </si>
  <si>
    <t>比上年增减%</t>
    <phoneticPr fontId="2" type="noConversion"/>
  </si>
  <si>
    <t>加对各地补助后比上年增减%</t>
    <phoneticPr fontId="27" type="noConversion"/>
  </si>
  <si>
    <t>二、外交、国防支出</t>
    <phoneticPr fontId="27" type="noConversion"/>
  </si>
  <si>
    <t>三、公共安全支出</t>
    <phoneticPr fontId="27" type="noConversion"/>
  </si>
  <si>
    <t>四、教育支出</t>
    <phoneticPr fontId="27" type="noConversion"/>
  </si>
  <si>
    <t>五、科学技术支出</t>
    <phoneticPr fontId="27" type="noConversion"/>
  </si>
  <si>
    <t>六、文化体育与传媒支出</t>
    <phoneticPr fontId="27" type="noConversion"/>
  </si>
  <si>
    <t>七、社会保障和就业支出</t>
    <phoneticPr fontId="27" type="noConversion"/>
  </si>
  <si>
    <t>八、医疗卫生与计划生育支出</t>
    <phoneticPr fontId="27" type="noConversion"/>
  </si>
  <si>
    <t>九、节能环保支出</t>
    <phoneticPr fontId="27" type="noConversion"/>
  </si>
  <si>
    <t>十、城乡社区支出</t>
    <phoneticPr fontId="27" type="noConversion"/>
  </si>
  <si>
    <t>十一、农林水支出</t>
    <phoneticPr fontId="27" type="noConversion"/>
  </si>
  <si>
    <t>十二、交通运输支出</t>
    <phoneticPr fontId="27" type="noConversion"/>
  </si>
  <si>
    <t>十三、资源勘探信息等支出</t>
    <phoneticPr fontId="27" type="noConversion"/>
  </si>
  <si>
    <t>十四、商业服务业等支出</t>
    <phoneticPr fontId="27" type="noConversion"/>
  </si>
  <si>
    <t>十五、金融支出</t>
    <phoneticPr fontId="27" type="noConversion"/>
  </si>
  <si>
    <t>十六、国土海洋气象等支出</t>
    <phoneticPr fontId="27" type="noConversion"/>
  </si>
  <si>
    <t>十七、住房保障支出</t>
    <phoneticPr fontId="27" type="noConversion"/>
  </si>
  <si>
    <t>十八、粮油物资储备支出</t>
    <phoneticPr fontId="27" type="noConversion"/>
  </si>
  <si>
    <t>十九、其他支出</t>
    <phoneticPr fontId="27" type="noConversion"/>
  </si>
  <si>
    <t>自治区第十三届人民代表大会
常务委员会第四次会议文件</t>
    <phoneticPr fontId="2" type="noConversion"/>
  </si>
  <si>
    <t>新疆维吾尔自治区本级
2017年度财政总决算报表(草案)</t>
    <phoneticPr fontId="2" type="noConversion"/>
  </si>
  <si>
    <t>2017年度新疆维吾尔自治区本级一般公共预算收支决算总表</t>
  </si>
  <si>
    <t>2017年度新疆维吾尔自治区本级一般公共预算收入完成情况表</t>
  </si>
  <si>
    <t>2017年度新疆维吾尔自治区本级一般公共预算支出完成情况表</t>
  </si>
  <si>
    <t>2017年度新疆维吾尔自治区本级一般公共预算收支决算平衡表</t>
  </si>
  <si>
    <t>2017年度新疆维吾尔自治区本级一般公共预算收入预算变动情况表</t>
  </si>
  <si>
    <t>2017年度新疆维吾尔自治区本级一般公共预算支出预算变动及结余、结转情况表</t>
  </si>
  <si>
    <t>2017年度新疆维吾尔自治区本级政府性基金收支决算总表</t>
  </si>
  <si>
    <t>2017年度新疆维吾尔自治区本级政府性基金收入预算变动情况表</t>
  </si>
  <si>
    <t>2017年度新疆维吾尔自治区本级政府性基金支出预算变动情况表</t>
  </si>
  <si>
    <t>2017年度新疆维吾尔自治区本级政府性基金收支及结余情况表</t>
  </si>
  <si>
    <t>2017年度新疆维吾尔自治区本级国有资本经营收支决算总表</t>
  </si>
  <si>
    <t>2017年度新疆维吾尔自治区本级国有资本经营收支决算明细表</t>
  </si>
  <si>
    <t>2017年度新疆维吾尔自治区本级社会保险基金收入情况表</t>
  </si>
  <si>
    <t>2017年度新疆维吾尔自治区本级社会保险基金支出情况表</t>
  </si>
  <si>
    <t>2017年度新疆维吾尔自治区本级社会保险基金决算结余情况表</t>
  </si>
  <si>
    <r>
      <t>2017</t>
    </r>
    <r>
      <rPr>
        <sz val="20"/>
        <rFont val="方正小标宋_GBK"/>
        <charset val="134"/>
      </rPr>
      <t>年度新疆维吾尔自治区本级一般公共预算收支决算总表</t>
    </r>
    <phoneticPr fontId="2" type="noConversion"/>
  </si>
  <si>
    <r>
      <t>2017</t>
    </r>
    <r>
      <rPr>
        <sz val="20"/>
        <rFont val="方正小标宋_GBK"/>
        <charset val="134"/>
      </rPr>
      <t>年度新疆维吾尔自治区本级一般公共预算收入完成情况表</t>
    </r>
    <phoneticPr fontId="2" type="noConversion"/>
  </si>
  <si>
    <r>
      <t>2017</t>
    </r>
    <r>
      <rPr>
        <sz val="20"/>
        <rFont val="方正小标宋_GBK"/>
        <charset val="134"/>
      </rPr>
      <t>年度新疆维吾尔自治区本级一般公共预算收支决算平衡表</t>
    </r>
    <phoneticPr fontId="2" type="noConversion"/>
  </si>
  <si>
    <r>
      <t>2017</t>
    </r>
    <r>
      <rPr>
        <sz val="20"/>
        <rFont val="方正小标宋_GBK"/>
        <charset val="134"/>
      </rPr>
      <t>年度新疆维吾尔自治区本级一般公共预算收入预算变动情况表</t>
    </r>
    <phoneticPr fontId="2" type="noConversion"/>
  </si>
  <si>
    <r>
      <t>2017</t>
    </r>
    <r>
      <rPr>
        <sz val="20"/>
        <rFont val="方正小标宋_GBK"/>
        <charset val="134"/>
      </rPr>
      <t>年度新疆维吾尔自治区本级一般公共预算支出完成情况表</t>
    </r>
    <phoneticPr fontId="2" type="noConversion"/>
  </si>
  <si>
    <r>
      <t>2017</t>
    </r>
    <r>
      <rPr>
        <sz val="20"/>
        <rFont val="方正小标宋_GBK"/>
        <charset val="134"/>
      </rPr>
      <t>年度新疆维吾尔自治区本级一般公共预算支出预算变动及结余、结转情况表</t>
    </r>
    <phoneticPr fontId="2" type="noConversion"/>
  </si>
  <si>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</si>
  <si>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</si>
  <si>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</si>
  <si>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</si>
  <si>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</si>
  <si>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</si>
  <si>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</si>
  <si>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</si>
  <si>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</si>
  <si>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</si>
  <si>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</si>
  <si>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</si>
  <si>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</si>
  <si>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</si>
  <si>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</si>
  <si>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</si>
  <si>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</si>
  <si>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</si>
  <si>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</si>
  <si>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</si>
  <si>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一般性转移支付</t>
  </si>
  <si>
    <t>上年结转使用数</t>
  </si>
  <si>
    <t>动支预备费</t>
  </si>
  <si>
    <t>动用预算稳定调节基金</t>
  </si>
  <si>
    <t>补充预算稳定调节基金</t>
  </si>
  <si>
    <t xml:space="preserve">  科技重大项目</t>
  </si>
  <si>
    <t xml:space="preserve">  财政对基本养老保险基金的补助</t>
  </si>
  <si>
    <t xml:space="preserve">  财政对基本医疗保险基金的补助</t>
  </si>
  <si>
    <t xml:space="preserve">  医疗救助</t>
  </si>
  <si>
    <t xml:space="preserve">  优抚对象医疗</t>
  </si>
  <si>
    <t xml:space="preserve">  其他医疗卫生与计划生育支出</t>
  </si>
  <si>
    <t xml:space="preserve">  物资事务</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</si>
  <si>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</si>
  <si>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</si>
  <si>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</si>
  <si>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</si>
  <si>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</si>
  <si>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</si>
  <si>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</si>
  <si>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</si>
  <si>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成品油税费改革转移支付补助收入</t>
  </si>
  <si>
    <t xml:space="preserve">    成品油税费改革转移支付补助支出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</si>
  <si>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</si>
  <si>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</si>
  <si>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</si>
  <si>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</si>
  <si>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城乡居民医疗保险转移支付收入</t>
  </si>
  <si>
    <t xml:space="preserve">    城乡居民医疗保险转移支付支出</t>
  </si>
  <si>
    <t xml:space="preserve">    民族地区转移支付收入</t>
  </si>
  <si>
    <t xml:space="preserve">    民族地区转移支付支出</t>
  </si>
  <si>
    <t xml:space="preserve">    边疆地区转移支付收入</t>
  </si>
  <si>
    <t xml:space="preserve">    边疆地区转移支付支出</t>
  </si>
  <si>
    <t xml:space="preserve">    贫困地区转移支付收入</t>
  </si>
  <si>
    <t xml:space="preserve">    贫困地区转移支付支出</t>
  </si>
  <si>
    <t xml:space="preserve">  体制上解支出</t>
  </si>
  <si>
    <t xml:space="preserve">  从政府性基金调入</t>
  </si>
  <si>
    <t xml:space="preserve">  从国有资本经营调入</t>
  </si>
  <si>
    <t>接受其他地区援助收入</t>
  </si>
  <si>
    <t>援助其他地区支出</t>
  </si>
  <si>
    <t xml:space="preserve">  接受其他省(自治区、直辖市、计划单列市)援助收入</t>
  </si>
  <si>
    <t xml:space="preserve">  援助其他省(自治区、直辖市、计划单列市)支出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</si>
  <si>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</si>
  <si>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</si>
  <si>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</si>
  <si>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</si>
  <si>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</si>
  <si>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</si>
  <si>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</si>
  <si>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</si>
  <si>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</si>
  <si>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</si>
  <si>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</si>
  <si>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</si>
  <si>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</si>
  <si>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</si>
  <si>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</si>
  <si>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</si>
  <si>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</si>
  <si>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</si>
  <si>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</si>
  <si>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其他支出</t>
  </si>
  <si>
    <t>主要是烟草行业销售增长，企业所得税增收。</t>
    <phoneticPr fontId="2" type="noConversion"/>
  </si>
  <si>
    <t>主要是中国铁路总公司集中缴纳的铁路运输企业城市维护建设税。</t>
    <phoneticPr fontId="2" type="noConversion"/>
  </si>
  <si>
    <t>主要是国际原油价格回升，自治区本级分享各地石油天然气资源税税收增长。</t>
    <phoneticPr fontId="2" type="noConversion"/>
  </si>
  <si>
    <t>主要是根据财政部要求，排污费收入由专项收入科目调整至行政事业性收费收入科目中；水资源费收入由专项收入调整至国有资源(资产)有偿使用收入科目。</t>
    <phoneticPr fontId="2" type="noConversion"/>
  </si>
  <si>
    <t>主要是排污费收入由专项收入科目调整至行政事业性收费收入科目，环保行政事业性收费收入增长。</t>
    <phoneticPr fontId="2" type="noConversion"/>
  </si>
  <si>
    <t>主要是交通罚没收入和其他罚没收入增加。</t>
    <phoneticPr fontId="2" type="noConversion"/>
  </si>
  <si>
    <t>主要是上年一次性产权转让收入影响。</t>
    <phoneticPr fontId="2" type="noConversion"/>
  </si>
  <si>
    <t>主要一是大额矿权收入同比增加。二是根据财政部要求，将水资源费收入由专项收入调整至国有资源(资产)有偿使用收入。</t>
    <phoneticPr fontId="2" type="noConversion"/>
  </si>
  <si>
    <t>主要一是自治区实行城乡居民生活用电同网同价改革后，农网还贷资金入库，其他收入增加。二是捐赠收入同比增加。</t>
    <phoneticPr fontId="2" type="noConversion"/>
  </si>
  <si>
    <t>主要是全面推开“营改增”改革后，改征增值税实行“五五分享”，收入减少。</t>
    <phoneticPr fontId="2" type="noConversion"/>
  </si>
  <si>
    <r>
      <t xml:space="preserve">说 </t>
    </r>
    <r>
      <rPr>
        <sz val="10"/>
        <rFont val="宋体"/>
        <family val="3"/>
        <charset val="134"/>
      </rPr>
      <t xml:space="preserve">    </t>
    </r>
    <r>
      <rPr>
        <sz val="10"/>
        <rFont val="宋体"/>
        <charset val="134"/>
      </rPr>
      <t>明</t>
    </r>
    <phoneticPr fontId="2" type="noConversion"/>
  </si>
  <si>
    <t>二十、债务付息支出</t>
    <phoneticPr fontId="27" type="noConversion"/>
  </si>
  <si>
    <t>二十一、债务发行费用支出</t>
    <phoneticPr fontId="27" type="noConversion"/>
  </si>
  <si>
    <t>主要是债务发行数额增加。</t>
    <phoneticPr fontId="27" type="noConversion"/>
  </si>
  <si>
    <t>主要是自治区边境防控、监狱、职业技术技能教育培训中心等维稳支出增加。</t>
    <phoneticPr fontId="27" type="noConversion"/>
  </si>
  <si>
    <t>主要是湖泊治理、金太阳示范项目、农村节能环保、支持传统村落和电力淘汰落后产能项目执行到期，转移支出补助有所减少。</t>
    <phoneticPr fontId="27" type="noConversion"/>
  </si>
  <si>
    <t>主要是中央棉花目标价格补贴比上年减少119.4亿元。</t>
    <phoneticPr fontId="27" type="noConversion"/>
  </si>
  <si>
    <t>主要是2016年实施自治区机关事业单位养老保险改革，一次性补助各地2014年10月至2016年12月共27个月的机关养老保险清算资金65亿元，增加了2016年支出基数。</t>
    <phoneticPr fontId="27" type="noConversion"/>
  </si>
  <si>
    <t>主要是2016年支出中含2015年结转支出60亿元，增加了支出基数，同时中央成品油转移支付减少4亿元。</t>
    <phoneticPr fontId="27" type="noConversion"/>
  </si>
  <si>
    <t>主要是中央和自治区加大了对各地义务教育转移支付力度。</t>
    <phoneticPr fontId="27" type="noConversion"/>
  </si>
  <si>
    <t>主要自治区加大了对重大科技专项、科技成果转化示范、区域协同创新和建立自然基金等支持力度。</t>
    <phoneticPr fontId="27" type="noConversion"/>
  </si>
  <si>
    <t>主要一是中央加大对自治区基本公共卫生服务、公立医院等转移支付补助力度。二是自治区在校大学生医疗补助资金增加支出。</t>
    <phoneticPr fontId="27" type="noConversion"/>
  </si>
  <si>
    <t>主要一是军队转业干部安置转移支付补助增加4.1亿元；二是部门单位正常增人，人员和日常公用经费增加。三是部分部门单位专项业务经费增加。</t>
    <phoneticPr fontId="27" type="noConversion"/>
  </si>
  <si>
    <t>主要一是自治区图书馆二期建设、新疆木卡姆艺术团综合楼建设增加支出；二是第五届新疆国际舞蹈节等文化交流合作支出增加；三是中央对自治区博物馆免费开放等转移支付补助增加。</t>
    <phoneticPr fontId="27" type="noConversion"/>
  </si>
  <si>
    <t>主要是中央对自治区国防动员和边防基础设施维护转移支付补助同比减少。</t>
    <phoneticPr fontId="27" type="noConversion"/>
  </si>
  <si>
    <t>主要是中央国有工矿棚户区转移支付补助、自治区债务资金安排的安居富民工程建设资金由城乡社区支出科目调整至住房保障支出科目下达。</t>
    <phoneticPr fontId="27" type="noConversion"/>
  </si>
  <si>
    <t>主要一是自治区拨付新疆能源集团、新疆交通建设投资公司注册资本金131.1亿元，上年无此因素。二是2017年下达2016年中央对自治区纺织服装产业转移支付补助结转指标，同比增幅较大。</t>
    <phoneticPr fontId="27" type="noConversion"/>
  </si>
  <si>
    <t>根据自治区党委、自治区人民政府决定，2016年自治区安排新疆银行注册资本金10亿元，新疆再担保公司资本金3亿元和代偿新疆天然彩棉公司担保贷款本金补助0.2亿元，2017年无此因素。</t>
    <phoneticPr fontId="27" type="noConversion"/>
  </si>
  <si>
    <t>主要是中央调整民贸民品贷款贴息政策，自治区转移支付补助减少。</t>
    <phoneticPr fontId="27" type="noConversion"/>
  </si>
  <si>
    <t>主要一是从2017年1月1日起，新增建设用地土地有偿使用费由政府性基金转列一般公共预算后，自治区对下转移支付补助增加。二是2015年年末中央下达自治区矿补费和探矿权采矿权使用费预算结转2016年下达，造成本级支出下降。</t>
    <phoneticPr fontId="27" type="noConversion"/>
  </si>
  <si>
    <t>主要是中央对自治区粮食风险基金转移支付补助同比减少15.4亿元。</t>
    <phoneticPr fontId="27" type="noConversion"/>
  </si>
  <si>
    <t>主要一是自治区本级国有垦区、工矿棚户区危房改造任务减少，支出同比下降。二是中央国有工矿棚户区转移支付补助、自治区债务资金安排的安居富民工程建设资金由城乡社区支出科目调整至本科目，对各地补助增加，增幅较大。二是中央对自治区城镇保障性住房安居工程转移支付补助增加16亿元，对各地补助增加。</t>
    <phoneticPr fontId="27" type="noConversion"/>
  </si>
  <si>
    <t>主要一是自治区新增护边员，同时提高护边员补助标准，增加对各地护边员补助。二是自治区增加对部分地州财力补助34.72亿元。</t>
    <phoneticPr fontId="27" type="noConversion"/>
  </si>
  <si>
    <r>
      <t>2017</t>
    </r>
    <r>
      <rPr>
        <sz val="20"/>
        <rFont val="方正小标宋_GBK"/>
        <charset val="134"/>
      </rPr>
      <t>年度新疆维吾尔自治区本级政府性基金收支决算总表</t>
    </r>
    <phoneticPr fontId="2" type="noConversion"/>
  </si>
  <si>
    <t>2017年度新疆维吾尔自治区本级政府性基金收入预算变动情况表</t>
    <phoneticPr fontId="2" type="noConversion"/>
  </si>
  <si>
    <t>城市公用事业附加收入</t>
  </si>
  <si>
    <t>国有土地收益基金收入</t>
  </si>
  <si>
    <t>大中型水库库区基金收入</t>
  </si>
  <si>
    <t>小型水库移民扶助基金收入</t>
  </si>
  <si>
    <t>动用上年结余</t>
  </si>
  <si>
    <t>本年短收安排</t>
  </si>
  <si>
    <t xml:space="preserve">  其他政府性基金及对应专项债务收入安排的支出</t>
  </si>
  <si>
    <r>
      <t>201</t>
    </r>
    <r>
      <rPr>
        <sz val="20"/>
        <rFont val="方正小标宋_GBK"/>
        <family val="4"/>
        <charset val="134"/>
      </rPr>
      <t>7</t>
    </r>
    <r>
      <rPr>
        <sz val="20"/>
        <rFont val="方正小标宋_GBK"/>
        <charset val="134"/>
      </rPr>
      <t>年度新疆维吾尔自治区本级政府性基金支出预算变动情况表</t>
    </r>
    <phoneticPr fontId="2" type="noConversion"/>
  </si>
  <si>
    <r>
      <t>201</t>
    </r>
    <r>
      <rPr>
        <sz val="20"/>
        <rFont val="方正小标宋_GBK"/>
        <family val="4"/>
        <charset val="134"/>
      </rPr>
      <t>7</t>
    </r>
    <r>
      <rPr>
        <sz val="20"/>
        <rFont val="方正小标宋_GBK"/>
        <charset val="134"/>
      </rPr>
      <t>年度新疆维吾尔自治区本级政府性基金收支及结余情况表</t>
    </r>
    <phoneticPr fontId="2" type="noConversion"/>
  </si>
  <si>
    <t>2017年度新疆维吾尔自治区本级国有资本经营收支决算总表</t>
    <phoneticPr fontId="2" type="noConversion"/>
  </si>
  <si>
    <t>补助下级支出</t>
    <phoneticPr fontId="2" type="noConversion"/>
  </si>
  <si>
    <t>2017年度新疆维吾尔自治区本级国有资本经营收支决算明细表</t>
    <phoneticPr fontId="2" type="noConversion"/>
  </si>
  <si>
    <t>2017年度新疆维吾尔自治区本级社会保险基金决算结余情况表</t>
    <phoneticPr fontId="15" type="noConversion"/>
  </si>
  <si>
    <r>
      <t>2017</t>
    </r>
    <r>
      <rPr>
        <sz val="20"/>
        <rFont val="方正小标宋_GBK"/>
        <charset val="134"/>
      </rPr>
      <t>年度新疆维吾尔自治区本级社会保险基金支出情况表</t>
    </r>
    <phoneticPr fontId="15" type="noConversion"/>
  </si>
  <si>
    <t>2017年度新疆维吾尔自治区本级社会保险基金收入情况表</t>
    <phoneticPr fontId="15" type="noConversion"/>
  </si>
  <si>
    <t>项  目</t>
    <phoneticPr fontId="27" type="noConversion"/>
  </si>
  <si>
    <t>预算数</t>
    <phoneticPr fontId="27" type="noConversion"/>
  </si>
  <si>
    <t>调整预算数</t>
    <phoneticPr fontId="27" type="noConversion"/>
  </si>
  <si>
    <t>决算数</t>
    <phoneticPr fontId="27" type="noConversion"/>
  </si>
  <si>
    <t>完成预算数的%</t>
    <phoneticPr fontId="27" type="noConversion"/>
  </si>
  <si>
    <t>自治区本级社会保险基金收入合计</t>
    <phoneticPr fontId="27" type="noConversion"/>
  </si>
  <si>
    <t xml:space="preserve">    其中：保险费收入</t>
    <phoneticPr fontId="27" type="noConversion"/>
  </si>
  <si>
    <t xml:space="preserve">          利息收入</t>
    <phoneticPr fontId="27" type="noConversion"/>
  </si>
  <si>
    <t xml:space="preserve">          财政补贴收入</t>
    <phoneticPr fontId="27" type="noConversion"/>
  </si>
  <si>
    <t>项　目</t>
    <phoneticPr fontId="27" type="noConversion"/>
  </si>
  <si>
    <t>自治区本级社会保险基金支出合计</t>
    <phoneticPr fontId="27" type="noConversion"/>
  </si>
  <si>
    <t>　　其中：社会保险待遇支出</t>
    <phoneticPr fontId="27" type="noConversion"/>
  </si>
  <si>
    <t>项   　目</t>
    <phoneticPr fontId="27" type="noConversion"/>
  </si>
  <si>
    <t>本级社会保险基金年末累计结余</t>
    <phoneticPr fontId="27" type="noConversion"/>
  </si>
  <si>
    <t>3-4</t>
    <phoneticPr fontId="2" type="noConversion"/>
  </si>
  <si>
    <t>5-7</t>
    <phoneticPr fontId="2" type="noConversion"/>
  </si>
  <si>
    <t>9-14</t>
    <phoneticPr fontId="2" type="noConversion"/>
  </si>
  <si>
    <r>
      <t>17</t>
    </r>
    <r>
      <rPr>
        <sz val="12"/>
        <rFont val="宋体"/>
        <charset val="134"/>
      </rPr>
      <t>-1</t>
    </r>
    <r>
      <rPr>
        <sz val="12"/>
        <rFont val="宋体"/>
        <family val="3"/>
        <charset val="134"/>
      </rPr>
      <t>8</t>
    </r>
    <phoneticPr fontId="2" type="noConversion"/>
  </si>
  <si>
    <r>
      <t>19</t>
    </r>
    <r>
      <rPr>
        <sz val="12"/>
        <rFont val="宋体"/>
        <charset val="134"/>
      </rPr>
      <t>-</t>
    </r>
    <r>
      <rPr>
        <sz val="12"/>
        <rFont val="宋体"/>
        <family val="3"/>
        <charset val="134"/>
      </rPr>
      <t>20</t>
    </r>
    <phoneticPr fontId="2" type="noConversion"/>
  </si>
  <si>
    <t>24-25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</si>
</sst>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76" formatCode="0_ "/>
    <numFmt numFmtId="177" formatCode="0.0%"/>
    <numFmt numFmtId="178" formatCode="0_);[Red]\(0\)"/>
    <numFmt numFmtId="179" formatCode="#,##0.00_ ;[Red]\-#,##0.00\ "/>
    <numFmt numFmtId="180" formatCode="0_ ;[Red]\-0\ "/>
    <numFmt numFmtId="181" formatCode="_ * #,##0.0_ ;_ * \-#,##0.0_ ;_ * &quot;-&quot;??_ ;_ @_ "/>
  </numFmts>
  <fonts count="29" x14ac:knownFonts="1">
    <font>
      <sz val="12"/>
      <name val="宋体"/>
      <charset val="134"/>
    </font>
    <font>
      <sz val="12"/>
      <name val="宋体"/>
      <charset val="134"/>
    </font>
    <font>
      <sz val="9"/>
      <name val="宋体"/>
      <charset val="134"/>
    </font>
    <font>
      <b/>
      <sz val="12"/>
      <name val="宋体"/>
      <charset val="134"/>
    </font>
    <font>
      <sz val="11"/>
      <name val="宋体"/>
      <charset val="134"/>
    </font>
    <font>
      <sz val="20"/>
      <name val="宋体"/>
      <charset val="134"/>
    </font>
    <font>
      <sz val="10"/>
      <name val="宋体"/>
      <charset val="134"/>
    </font>
    <font>
      <sz val="10"/>
      <name val="宋体"/>
      <charset val="134"/>
    </font>
    <font>
      <b/>
      <sz val="28"/>
      <name val="华文宋体"/>
      <charset val="134"/>
    </font>
    <font>
      <b/>
      <sz val="22"/>
      <name val="楷体_GB2312"/>
      <family val="3"/>
      <charset val="134"/>
    </font>
    <font>
      <b/>
      <sz val="24"/>
      <name val="宋体"/>
      <charset val="134"/>
    </font>
    <font>
      <b/>
      <sz val="10"/>
      <name val="宋体"/>
      <charset val="134"/>
    </font>
    <font>
      <sz val="10"/>
      <name val="宋体"/>
      <charset val="134"/>
    </font>
    <font>
      <sz val="10"/>
      <name val="宋体"/>
      <charset val="134"/>
    </font>
    <font>
      <b/>
      <sz val="13"/>
      <name val="宋体"/>
      <charset val="134"/>
    </font>
    <font>
      <sz val="9"/>
      <name val="宋体"/>
      <charset val="134"/>
    </font>
    <font>
      <sz val="12"/>
      <color indexed="8"/>
      <name val="宋体"/>
      <charset val="134"/>
    </font>
    <font>
      <b/>
      <sz val="18"/>
      <name val="宋体"/>
      <charset val="134"/>
    </font>
    <font>
      <sz val="20"/>
      <name val="方正小标宋_GBK"/>
      <charset val="134"/>
    </font>
    <font>
      <b/>
      <sz val="36"/>
      <name val="方正小标宋_GBK"/>
      <family val="4"/>
      <charset val="134"/>
    </font>
    <font>
      <b/>
      <sz val="13"/>
      <name val="宋体"/>
      <family val="3"/>
      <charset val="134"/>
    </font>
    <font>
      <sz val="20"/>
      <name val="方正小标宋_GBK"/>
      <family val="4"/>
      <charset val="134"/>
    </font>
    <font>
      <sz val="10"/>
      <name val="宋体"/>
      <family val="3"/>
      <charset val="134"/>
    </font>
    <font>
      <sz val="12"/>
      <name val="宋体"/>
      <family val="3"/>
      <charset val="134"/>
    </font>
    <font>
      <sz val="11"/>
      <name val="宋体"/>
      <family val="3"/>
      <charset val="134"/>
    </font>
    <font>
      <b/>
      <sz val="10"/>
      <color indexed="8"/>
      <name val="宋体"/>
      <family val="3"/>
      <charset val="134"/>
    </font>
    <font>
      <sz val="10"/>
      <color indexed="8"/>
      <name val="宋体"/>
      <family val="3"/>
      <charset val="134"/>
    </font>
    <font>
      <sz val="9"/>
      <name val="宋体"/>
      <family val="3"/>
      <charset val="134"/>
    </font>
    <font>
      <b/>
      <sz val="26"/>
      <name val="楷体_GB2312"/>
      <family val="3"/>
      <charset val="134"/>
    </font>
  </fonts>
  <fills count="6">
    <fill>
      <patternFill patternType="none"/>
    </fill>
    <fill>
      <patternFill patternType="gray125"/>
    </fill>
    <fill>
      <patternFill patternType="solid">
        <fgColor indexed="9"/>
      </patternFill>
    </fill>
    <fill>
      <patternFill patternType="solid">
        <fgColor indexed="22"/>
      </patternFill>
    </fill>
    <fill>
      <patternFill patternType="solid">
        <fgColor indexed="43"/>
      </patternFill>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9">
    <xf numFmtId="0" fontId="0" fillId="0" borderId="0">
      <alignment vertical="center"/>
    </xf>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alignment vertical="center"/>
    </xf>
    <xf numFmtId="9" fontId="1" fillId="0" borderId="0" applyFont="0" applyFill="0" applyBorder="0" applyAlignment="0" applyProtection="0">
      <alignment vertical="center"/>
    </xf>
    <xf numFmtId="43" fontId="23" fillId="0" borderId="0" applyFont="0" applyFill="0" applyBorder="0" applyAlignment="0" applyProtection="0">
      <alignment vertical="center"/>
    </xf>
  </cellStyleXfs>
  <cellXfs count="188">
    <xf numFmtId="0" fontId="0" fillId="0" borderId="0" xfId="0">
      <alignment vertical="center"/>
    </xf>
    <xf numFmtId="0" fontId="1"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5" fillId="0" borderId="0" xfId="0" applyNumberFormat="1" applyFont="1" applyFill="1" applyAlignment="1" applyProtection="1">
      <alignment horizontal="centerContinuous" vertical="center"/>
    </xf>
    <xf numFmtId="0" fontId="4" fillId="0" borderId="0" xfId="0" applyNumberFormat="1" applyFont="1" applyFill="1" applyAlignment="1" applyProtection="1">
      <alignment vertical="center"/>
    </xf>
    <xf numFmtId="0" fontId="4"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1" fillId="0" borderId="0" xfId="1"/>
    <xf numFmtId="3" fontId="6" fillId="4" borderId="1" xfId="1" applyNumberFormat="1" applyFont="1" applyFill="1" applyBorder="1" applyAlignment="1" applyProtection="1">
      <alignment horizontal="right" vertical="center"/>
    </xf>
    <xf numFmtId="3" fontId="6" fillId="3" borderId="1" xfId="1" applyNumberFormat="1" applyFont="1" applyFill="1" applyBorder="1" applyAlignment="1" applyProtection="1">
      <alignment horizontal="right" vertical="center"/>
    </xf>
    <xf numFmtId="0" fontId="6" fillId="0" borderId="1" xfId="1" applyNumberFormat="1" applyFont="1" applyFill="1" applyBorder="1" applyAlignment="1" applyProtection="1">
      <alignment vertical="center"/>
    </xf>
    <xf numFmtId="0" fontId="1" fillId="2" borderId="0" xfId="1" applyFill="1"/>
    <xf numFmtId="0" fontId="0" fillId="0" borderId="1" xfId="0" applyNumberFormat="1" applyFont="1" applyFill="1" applyBorder="1" applyAlignment="1" applyProtection="1">
      <alignment horizontal="left" vertical="center"/>
    </xf>
    <xf numFmtId="0" fontId="6" fillId="0" borderId="3" xfId="1" applyNumberFormat="1" applyFont="1" applyFill="1" applyBorder="1" applyAlignment="1" applyProtection="1">
      <alignment vertical="center"/>
    </xf>
    <xf numFmtId="0" fontId="1" fillId="0" borderId="0" xfId="1" applyFill="1"/>
    <xf numFmtId="0" fontId="1" fillId="0" borderId="0" xfId="2"/>
    <xf numFmtId="0" fontId="6" fillId="0" borderId="1" xfId="2" applyNumberFormat="1" applyFont="1" applyFill="1" applyBorder="1" applyAlignment="1" applyProtection="1">
      <alignment horizontal="center" vertical="center"/>
    </xf>
    <xf numFmtId="0" fontId="6" fillId="0" borderId="1" xfId="1" applyNumberFormat="1" applyFont="1" applyFill="1" applyBorder="1" applyAlignment="1" applyProtection="1">
      <alignment horizontal="center" vertical="center"/>
    </xf>
    <xf numFmtId="0" fontId="6" fillId="0" borderId="1" xfId="1" applyNumberFormat="1" applyFont="1" applyFill="1" applyBorder="1" applyAlignment="1" applyProtection="1">
      <alignment horizontal="center" vertical="center" wrapText="1"/>
    </xf>
    <xf numFmtId="3" fontId="6" fillId="0" borderId="1" xfId="1" applyNumberFormat="1" applyFont="1" applyFill="1" applyBorder="1" applyAlignment="1" applyProtection="1">
      <alignment horizontal="center" vertical="center" wrapText="1"/>
    </xf>
    <xf numFmtId="3" fontId="6" fillId="0" borderId="1" xfId="1" applyNumberFormat="1" applyFont="1" applyFill="1" applyBorder="1" applyAlignment="1" applyProtection="1">
      <alignment horizontal="centerContinuous" vertical="center"/>
    </xf>
    <xf numFmtId="3" fontId="6" fillId="0" borderId="1" xfId="1" applyNumberFormat="1" applyFont="1" applyFill="1" applyBorder="1" applyAlignment="1" applyProtection="1">
      <alignment horizontal="centerContinuous" vertical="center" wrapText="1"/>
    </xf>
    <xf numFmtId="3" fontId="6" fillId="3" borderId="3" xfId="1" applyNumberFormat="1" applyFont="1" applyFill="1" applyBorder="1" applyAlignment="1" applyProtection="1">
      <alignment horizontal="right" vertical="center"/>
    </xf>
    <xf numFmtId="3" fontId="6" fillId="0" borderId="1" xfId="1" applyNumberFormat="1" applyFont="1" applyFill="1" applyBorder="1" applyAlignment="1" applyProtection="1">
      <alignment horizontal="right" vertical="center"/>
    </xf>
    <xf numFmtId="0" fontId="6" fillId="0" borderId="1" xfId="1" applyNumberFormat="1" applyFont="1" applyFill="1" applyBorder="1" applyAlignment="1" applyProtection="1">
      <alignment horizontal="left" vertical="center"/>
    </xf>
    <xf numFmtId="0" fontId="1" fillId="0" borderId="1" xfId="1" applyFill="1" applyBorder="1"/>
    <xf numFmtId="0" fontId="11" fillId="0" borderId="1" xfId="1" applyNumberFormat="1" applyFont="1" applyFill="1" applyBorder="1" applyAlignment="1" applyProtection="1">
      <alignment horizontal="center" vertical="center"/>
    </xf>
    <xf numFmtId="3" fontId="11" fillId="0" borderId="1" xfId="1" applyNumberFormat="1" applyFont="1" applyFill="1" applyBorder="1" applyAlignment="1" applyProtection="1">
      <alignment horizontal="center" vertical="center"/>
    </xf>
    <xf numFmtId="0" fontId="6" fillId="0" borderId="1" xfId="2" applyNumberFormat="1" applyFont="1" applyFill="1" applyBorder="1" applyAlignment="1" applyProtection="1">
      <alignment horizontal="left" vertical="center"/>
    </xf>
    <xf numFmtId="3" fontId="6" fillId="0" borderId="1" xfId="2" applyNumberFormat="1" applyFont="1" applyFill="1" applyBorder="1" applyAlignment="1" applyProtection="1">
      <alignment horizontal="left" vertical="center"/>
    </xf>
    <xf numFmtId="0" fontId="11" fillId="0" borderId="1" xfId="2" applyNumberFormat="1" applyFont="1" applyFill="1" applyBorder="1" applyAlignment="1" applyProtection="1">
      <alignment horizontal="center" vertical="center"/>
    </xf>
    <xf numFmtId="3" fontId="6" fillId="0" borderId="1" xfId="1" applyNumberFormat="1" applyFont="1" applyFill="1" applyBorder="1" applyAlignment="1" applyProtection="1">
      <alignment horizontal="left" vertical="center" wrapText="1"/>
    </xf>
    <xf numFmtId="176" fontId="6" fillId="0" borderId="1" xfId="1" applyNumberFormat="1" applyFont="1" applyFill="1" applyBorder="1" applyAlignment="1" applyProtection="1">
      <alignment horizontal="right" vertical="center"/>
    </xf>
    <xf numFmtId="0" fontId="6" fillId="0" borderId="1" xfId="1" applyNumberFormat="1" applyFont="1" applyFill="1" applyBorder="1" applyAlignment="1" applyProtection="1">
      <alignment vertical="center" shrinkToFit="1"/>
    </xf>
    <xf numFmtId="0" fontId="11" fillId="0" borderId="1" xfId="1" applyNumberFormat="1" applyFont="1" applyFill="1" applyBorder="1" applyAlignment="1" applyProtection="1">
      <alignment horizontal="center" vertical="center" shrinkToFit="1"/>
    </xf>
    <xf numFmtId="3" fontId="6" fillId="0" borderId="1" xfId="1" applyNumberFormat="1" applyFont="1" applyFill="1" applyBorder="1" applyAlignment="1" applyProtection="1">
      <alignment horizontal="left" vertical="center" shrinkToFit="1"/>
    </xf>
    <xf numFmtId="0" fontId="0" fillId="0" borderId="1" xfId="1" applyNumberFormat="1" applyFont="1" applyFill="1" applyBorder="1" applyAlignment="1" applyProtection="1">
      <alignment shrinkToFit="1"/>
    </xf>
    <xf numFmtId="3" fontId="11" fillId="0" borderId="1" xfId="1" applyNumberFormat="1" applyFont="1" applyFill="1" applyBorder="1" applyAlignment="1" applyProtection="1">
      <alignment horizontal="center" vertical="center" shrinkToFit="1"/>
    </xf>
    <xf numFmtId="176" fontId="6" fillId="0" borderId="1" xfId="2" applyNumberFormat="1" applyFont="1" applyFill="1" applyBorder="1" applyAlignment="1" applyProtection="1">
      <alignment horizontal="right" vertical="center"/>
    </xf>
    <xf numFmtId="176" fontId="6" fillId="0" borderId="1" xfId="1" applyNumberFormat="1" applyFont="1" applyFill="1" applyBorder="1" applyAlignment="1" applyProtection="1">
      <alignment horizontal="right" vertical="center" wrapText="1"/>
    </xf>
    <xf numFmtId="0" fontId="3" fillId="0" borderId="3" xfId="0" applyNumberFormat="1" applyFont="1" applyFill="1" applyBorder="1" applyAlignment="1" applyProtection="1">
      <alignment horizontal="center" vertical="center"/>
    </xf>
    <xf numFmtId="0" fontId="12" fillId="0" borderId="1" xfId="2" applyNumberFormat="1" applyFont="1" applyFill="1" applyBorder="1" applyAlignment="1" applyProtection="1">
      <alignment horizontal="left" vertical="center"/>
    </xf>
    <xf numFmtId="0" fontId="6" fillId="0" borderId="2" xfId="2" applyNumberFormat="1" applyFont="1" applyFill="1" applyBorder="1" applyAlignment="1" applyProtection="1">
      <alignment horizontal="left" vertical="center"/>
    </xf>
    <xf numFmtId="0" fontId="13" fillId="0" borderId="1" xfId="1" applyNumberFormat="1" applyFont="1" applyFill="1" applyBorder="1" applyAlignment="1" applyProtection="1">
      <alignment horizontal="center" vertical="center"/>
    </xf>
    <xf numFmtId="176" fontId="1" fillId="0" borderId="0" xfId="2" applyNumberFormat="1"/>
    <xf numFmtId="3" fontId="6" fillId="0" borderId="1" xfId="1" applyNumberFormat="1" applyFont="1" applyFill="1" applyBorder="1" applyAlignment="1" applyProtection="1">
      <alignment horizontal="center" vertical="center"/>
    </xf>
    <xf numFmtId="3" fontId="0" fillId="0" borderId="0" xfId="5" applyNumberFormat="1" applyFont="1" applyFill="1" applyAlignment="1" applyProtection="1">
      <alignment horizontal="right" vertical="center"/>
    </xf>
    <xf numFmtId="3" fontId="0" fillId="3" borderId="3" xfId="5" applyNumberFormat="1" applyFont="1" applyFill="1" applyBorder="1" applyAlignment="1" applyProtection="1">
      <alignment horizontal="center" vertical="center"/>
    </xf>
    <xf numFmtId="3" fontId="0" fillId="3" borderId="1" xfId="5" applyNumberFormat="1" applyFont="1" applyFill="1" applyBorder="1" applyAlignment="1" applyProtection="1">
      <alignment horizontal="center" vertical="center"/>
    </xf>
    <xf numFmtId="3" fontId="0" fillId="4" borderId="3" xfId="5" applyNumberFormat="1" applyFont="1" applyFill="1" applyBorder="1" applyAlignment="1" applyProtection="1">
      <alignment horizontal="right" vertical="center"/>
    </xf>
    <xf numFmtId="3" fontId="0" fillId="4" borderId="1" xfId="5" applyNumberFormat="1" applyFont="1" applyFill="1" applyBorder="1" applyAlignment="1" applyProtection="1">
      <alignment horizontal="right" vertical="center"/>
    </xf>
    <xf numFmtId="3" fontId="0" fillId="0" borderId="3" xfId="5" applyNumberFormat="1" applyFont="1" applyFill="1" applyBorder="1" applyAlignment="1" applyProtection="1">
      <alignment horizontal="right" vertical="center"/>
    </xf>
    <xf numFmtId="3" fontId="0" fillId="0" borderId="1" xfId="5" applyNumberFormat="1" applyFont="1" applyFill="1" applyBorder="1" applyAlignment="1" applyProtection="1">
      <alignment horizontal="right" vertical="center"/>
    </xf>
    <xf numFmtId="3" fontId="0" fillId="0" borderId="0" xfId="5" applyNumberFormat="1" applyFont="1" applyFill="1" applyAlignment="1" applyProtection="1"/>
    <xf numFmtId="0" fontId="1" fillId="0" borderId="0" xfId="5"/>
    <xf numFmtId="3" fontId="0" fillId="0" borderId="0" xfId="1" applyNumberFormat="1" applyFont="1" applyFill="1" applyAlignment="1" applyProtection="1"/>
    <xf numFmtId="3" fontId="6" fillId="0" borderId="4" xfId="5" applyNumberFormat="1" applyFont="1" applyFill="1" applyBorder="1" applyAlignment="1" applyProtection="1">
      <alignment horizontal="center" vertical="center"/>
    </xf>
    <xf numFmtId="3" fontId="6" fillId="0" borderId="5" xfId="5" applyNumberFormat="1" applyFont="1" applyFill="1" applyBorder="1" applyAlignment="1" applyProtection="1">
      <alignment horizontal="center" vertical="center"/>
    </xf>
    <xf numFmtId="3" fontId="6" fillId="0" borderId="1" xfId="5" applyNumberFormat="1" applyFont="1" applyFill="1" applyBorder="1" applyAlignment="1" applyProtection="1">
      <alignment horizontal="left" vertical="center"/>
    </xf>
    <xf numFmtId="3" fontId="6" fillId="0" borderId="9" xfId="5" applyNumberFormat="1" applyFont="1" applyFill="1" applyBorder="1" applyAlignment="1" applyProtection="1">
      <alignment horizontal="right" vertical="center"/>
    </xf>
    <xf numFmtId="3" fontId="6" fillId="0" borderId="6" xfId="5" applyNumberFormat="1" applyFont="1" applyFill="1" applyBorder="1" applyAlignment="1" applyProtection="1">
      <alignment horizontal="left" vertical="center"/>
    </xf>
    <xf numFmtId="3" fontId="6" fillId="0" borderId="1" xfId="5" applyNumberFormat="1" applyFont="1" applyFill="1" applyBorder="1" applyAlignment="1" applyProtection="1">
      <alignment horizontal="center" vertical="center"/>
    </xf>
    <xf numFmtId="3" fontId="6" fillId="0" borderId="6" xfId="1" applyNumberFormat="1" applyFont="1" applyFill="1" applyBorder="1" applyAlignment="1" applyProtection="1">
      <alignment horizontal="center" vertical="center"/>
    </xf>
    <xf numFmtId="3" fontId="6" fillId="0" borderId="1" xfId="1" applyNumberFormat="1" applyFont="1" applyFill="1" applyBorder="1" applyAlignment="1" applyProtection="1">
      <alignment horizontal="left" vertical="center"/>
    </xf>
    <xf numFmtId="3" fontId="6" fillId="0" borderId="3" xfId="1" applyNumberFormat="1" applyFont="1" applyFill="1" applyBorder="1" applyAlignment="1" applyProtection="1">
      <alignment vertical="center"/>
    </xf>
    <xf numFmtId="3" fontId="6" fillId="0" borderId="1" xfId="1" applyNumberFormat="1" applyFont="1" applyFill="1" applyBorder="1" applyAlignment="1" applyProtection="1">
      <alignment vertical="center"/>
    </xf>
    <xf numFmtId="3" fontId="6" fillId="0" borderId="10" xfId="1" applyNumberFormat="1" applyFont="1" applyFill="1" applyBorder="1" applyAlignment="1" applyProtection="1">
      <alignment vertical="center"/>
    </xf>
    <xf numFmtId="3" fontId="6" fillId="0" borderId="7" xfId="1" applyNumberFormat="1" applyFont="1" applyFill="1" applyBorder="1" applyAlignment="1" applyProtection="1">
      <alignment vertical="center"/>
    </xf>
    <xf numFmtId="3" fontId="6" fillId="0" borderId="6" xfId="1" applyNumberFormat="1" applyFont="1" applyFill="1" applyBorder="1" applyAlignment="1" applyProtection="1">
      <alignment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5" borderId="0" xfId="0" applyFill="1">
      <alignment vertical="center"/>
    </xf>
    <xf numFmtId="0" fontId="0" fillId="5" borderId="0" xfId="0"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4" fontId="0" fillId="0" borderId="0" xfId="0" applyNumberFormat="1">
      <alignment vertical="center"/>
    </xf>
    <xf numFmtId="0" fontId="16" fillId="0" borderId="0" xfId="0" applyFont="1" applyFill="1" applyBorder="1" applyAlignment="1">
      <alignment horizontal="center" vertical="center" wrapText="1"/>
    </xf>
    <xf numFmtId="178" fontId="16" fillId="0" borderId="0" xfId="0" applyNumberFormat="1" applyFont="1" applyFill="1" applyBorder="1" applyAlignment="1">
      <alignment horizontal="center" vertical="center" wrapText="1"/>
    </xf>
    <xf numFmtId="178" fontId="0" fillId="0" borderId="0" xfId="0" applyNumberFormat="1" applyFill="1" applyBorder="1" applyAlignment="1">
      <alignment horizontal="center" vertical="center"/>
    </xf>
    <xf numFmtId="9" fontId="0" fillId="0" borderId="0" xfId="0" applyNumberFormat="1" applyFont="1" applyFill="1" applyBorder="1" applyAlignment="1">
      <alignment horizontal="center" vertical="top" wrapText="1"/>
    </xf>
    <xf numFmtId="0" fontId="0" fillId="0" borderId="0" xfId="0" applyFill="1" applyBorder="1" applyAlignment="1">
      <alignment horizontal="left" vertical="center" wrapText="1"/>
    </xf>
    <xf numFmtId="178" fontId="0" fillId="0" borderId="0" xfId="0" applyNumberForma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0" fontId="16" fillId="0" borderId="0" xfId="0" applyFont="1" applyFill="1" applyBorder="1" applyAlignment="1">
      <alignment horizontal="left" vertical="center" wrapText="1"/>
    </xf>
    <xf numFmtId="178" fontId="0" fillId="0" borderId="0" xfId="0" applyNumberFormat="1" applyFill="1" applyAlignment="1">
      <alignment horizontal="center" vertical="center"/>
    </xf>
    <xf numFmtId="178" fontId="0" fillId="0" borderId="0" xfId="0" applyNumberFormat="1" applyFill="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7" fillId="0" borderId="0" xfId="0" applyFont="1" applyFill="1" applyAlignment="1">
      <alignment horizontal="center" vertical="center"/>
    </xf>
    <xf numFmtId="0" fontId="0" fillId="0" borderId="0" xfId="0" applyFill="1" applyBorder="1">
      <alignment vertical="center"/>
    </xf>
    <xf numFmtId="0" fontId="14" fillId="0" borderId="0" xfId="0" applyFont="1" applyFill="1" applyBorder="1" applyAlignment="1">
      <alignment vertical="center" wrapText="1"/>
    </xf>
    <xf numFmtId="0" fontId="8" fillId="0" borderId="0" xfId="0" applyNumberFormat="1" applyFont="1" applyFill="1" applyBorder="1" applyAlignment="1" applyProtection="1">
      <alignment horizontal="center" vertical="center"/>
    </xf>
    <xf numFmtId="0" fontId="1" fillId="0" borderId="1" xfId="2" applyBorder="1"/>
    <xf numFmtId="176" fontId="24" fillId="0" borderId="0" xfId="2" applyNumberFormat="1" applyFont="1"/>
    <xf numFmtId="0" fontId="22" fillId="0" borderId="1" xfId="1" applyNumberFormat="1" applyFont="1" applyFill="1" applyBorder="1" applyAlignment="1" applyProtection="1">
      <alignment horizontal="left" vertical="center"/>
    </xf>
    <xf numFmtId="3" fontId="22" fillId="0" borderId="1" xfId="1" applyNumberFormat="1" applyFont="1" applyFill="1" applyBorder="1" applyAlignment="1" applyProtection="1">
      <alignment horizontal="center" vertical="center" wrapText="1"/>
    </xf>
    <xf numFmtId="49" fontId="23" fillId="0" borderId="2" xfId="0" applyNumberFormat="1" applyFont="1" applyFill="1" applyBorder="1" applyAlignment="1" applyProtection="1">
      <alignment horizontal="center" vertical="center"/>
    </xf>
    <xf numFmtId="0" fontId="23" fillId="0" borderId="2" xfId="0" applyNumberFormat="1" applyFont="1" applyFill="1" applyBorder="1" applyAlignment="1" applyProtection="1">
      <alignment horizontal="center" vertical="center"/>
    </xf>
    <xf numFmtId="0" fontId="6" fillId="0" borderId="1" xfId="1" applyNumberFormat="1" applyFont="1" applyFill="1" applyBorder="1" applyAlignment="1" applyProtection="1">
      <alignment horizontal="center" vertical="center"/>
    </xf>
    <xf numFmtId="180" fontId="6" fillId="0" borderId="1" xfId="5" applyNumberFormat="1" applyFont="1" applyFill="1" applyBorder="1" applyAlignment="1" applyProtection="1">
      <alignment horizontal="right" vertical="center"/>
    </xf>
    <xf numFmtId="180" fontId="6" fillId="0" borderId="1" xfId="1" applyNumberFormat="1" applyFont="1" applyFill="1" applyBorder="1" applyAlignment="1" applyProtection="1">
      <alignment horizontal="right" vertical="center"/>
    </xf>
    <xf numFmtId="180" fontId="6" fillId="0" borderId="6" xfId="1" applyNumberFormat="1" applyFont="1" applyFill="1" applyBorder="1" applyAlignment="1" applyProtection="1">
      <alignment horizontal="right" vertical="center"/>
    </xf>
    <xf numFmtId="180" fontId="6" fillId="0" borderId="3" xfId="1" applyNumberFormat="1" applyFont="1" applyFill="1" applyBorder="1" applyAlignment="1" applyProtection="1">
      <alignment horizontal="right" vertical="center"/>
    </xf>
    <xf numFmtId="180" fontId="6" fillId="0" borderId="10" xfId="1" applyNumberFormat="1" applyFont="1" applyFill="1" applyBorder="1" applyAlignment="1" applyProtection="1">
      <alignment horizontal="right" vertical="center"/>
    </xf>
    <xf numFmtId="180" fontId="6" fillId="0" borderId="8" xfId="1" applyNumberFormat="1" applyFont="1" applyFill="1" applyBorder="1" applyAlignment="1" applyProtection="1">
      <alignment horizontal="right" vertical="center"/>
    </xf>
    <xf numFmtId="0" fontId="6" fillId="0" borderId="1" xfId="1" applyNumberFormat="1" applyFont="1" applyFill="1" applyBorder="1" applyAlignment="1" applyProtection="1">
      <alignment horizontal="center" vertical="center"/>
    </xf>
    <xf numFmtId="0" fontId="22" fillId="0" borderId="1" xfId="1" applyNumberFormat="1" applyFont="1" applyFill="1" applyBorder="1" applyAlignment="1" applyProtection="1">
      <alignment vertical="center"/>
    </xf>
    <xf numFmtId="0" fontId="22" fillId="0" borderId="1" xfId="1" applyNumberFormat="1" applyFont="1" applyFill="1" applyBorder="1" applyAlignment="1" applyProtection="1">
      <alignment horizontal="center" vertical="center"/>
    </xf>
    <xf numFmtId="3" fontId="22" fillId="0" borderId="1" xfId="1" applyNumberFormat="1" applyFont="1" applyFill="1" applyBorder="1" applyAlignment="1" applyProtection="1">
      <alignment horizontal="center" vertical="center"/>
    </xf>
    <xf numFmtId="3" fontId="6" fillId="0" borderId="9" xfId="5" applyNumberFormat="1" applyFont="1" applyFill="1" applyBorder="1" applyAlignment="1" applyProtection="1">
      <alignment horizontal="left" vertical="center"/>
    </xf>
    <xf numFmtId="3" fontId="6" fillId="0" borderId="9" xfId="5" applyNumberFormat="1" applyFont="1" applyFill="1" applyBorder="1" applyAlignment="1" applyProtection="1">
      <alignment horizontal="center" vertical="center"/>
    </xf>
    <xf numFmtId="3" fontId="22" fillId="0" borderId="1" xfId="5" applyNumberFormat="1" applyFont="1" applyFill="1" applyBorder="1" applyAlignment="1" applyProtection="1">
      <alignment horizontal="center" vertical="center"/>
    </xf>
    <xf numFmtId="3" fontId="6" fillId="0" borderId="1" xfId="5" applyNumberFormat="1" applyFont="1" applyFill="1" applyBorder="1" applyAlignment="1" applyProtection="1">
      <alignment horizontal="right" vertical="center"/>
    </xf>
    <xf numFmtId="0" fontId="6" fillId="0" borderId="1" xfId="1" applyNumberFormat="1" applyFont="1" applyFill="1" applyBorder="1" applyAlignment="1" applyProtection="1">
      <alignment horizontal="right" vertical="center"/>
    </xf>
    <xf numFmtId="176" fontId="6" fillId="0" borderId="1" xfId="1" applyNumberFormat="1" applyFont="1" applyFill="1" applyBorder="1" applyAlignment="1" applyProtection="1">
      <alignment vertical="center"/>
    </xf>
    <xf numFmtId="177" fontId="6" fillId="0" borderId="1" xfId="7" applyNumberFormat="1" applyFont="1" applyFill="1" applyBorder="1" applyAlignment="1" applyProtection="1">
      <alignment horizontal="right" vertical="center"/>
    </xf>
    <xf numFmtId="176" fontId="6" fillId="0" borderId="1" xfId="1" applyNumberFormat="1" applyFont="1" applyFill="1" applyBorder="1" applyAlignment="1" applyProtection="1">
      <alignment horizontal="left" vertical="center"/>
    </xf>
    <xf numFmtId="176" fontId="22" fillId="0" borderId="1" xfId="1" applyNumberFormat="1" applyFont="1" applyFill="1" applyBorder="1" applyAlignment="1" applyProtection="1">
      <alignment horizontal="left" vertical="center"/>
    </xf>
    <xf numFmtId="176" fontId="6" fillId="0" borderId="1" xfId="1" applyNumberFormat="1" applyFont="1" applyFill="1" applyBorder="1" applyAlignment="1" applyProtection="1">
      <alignment horizontal="left" vertical="center" wrapText="1"/>
    </xf>
    <xf numFmtId="0" fontId="22" fillId="0" borderId="0" xfId="0" applyFont="1" applyFill="1" applyAlignment="1">
      <alignment horizontal="right" vertical="center"/>
    </xf>
    <xf numFmtId="0" fontId="27" fillId="0" borderId="1" xfId="1" applyNumberFormat="1" applyFont="1" applyFill="1" applyBorder="1" applyAlignment="1" applyProtection="1">
      <alignment horizontal="center" vertical="center" wrapText="1"/>
    </xf>
    <xf numFmtId="178" fontId="6" fillId="0" borderId="1" xfId="7" applyNumberFormat="1" applyFont="1" applyFill="1" applyBorder="1" applyAlignment="1" applyProtection="1">
      <alignment horizontal="right" vertical="center"/>
    </xf>
    <xf numFmtId="176" fontId="22" fillId="0" borderId="1" xfId="1" applyNumberFormat="1" applyFont="1" applyFill="1" applyBorder="1" applyAlignment="1" applyProtection="1">
      <alignment horizontal="left" vertical="center" wrapText="1"/>
    </xf>
    <xf numFmtId="176" fontId="22" fillId="0" borderId="1" xfId="1" applyNumberFormat="1" applyFont="1" applyFill="1" applyBorder="1" applyAlignment="1" applyProtection="1">
      <alignment horizontal="right" vertical="center"/>
    </xf>
    <xf numFmtId="176" fontId="22" fillId="0" borderId="1" xfId="1" applyNumberFormat="1" applyFont="1" applyFill="1" applyBorder="1" applyAlignment="1" applyProtection="1"/>
    <xf numFmtId="181" fontId="1" fillId="0" borderId="0" xfId="6" applyNumberFormat="1" applyAlignment="1">
      <alignment horizontal="center"/>
    </xf>
    <xf numFmtId="10" fontId="1" fillId="0" borderId="0" xfId="7" applyNumberFormat="1" applyAlignment="1"/>
    <xf numFmtId="177" fontId="0" fillId="0" borderId="0" xfId="7" applyNumberFormat="1" applyFont="1" applyFill="1" applyAlignment="1" applyProtection="1">
      <alignment horizontal="right" vertical="center"/>
    </xf>
    <xf numFmtId="0" fontId="22" fillId="0" borderId="1" xfId="1" applyFont="1" applyFill="1" applyBorder="1" applyAlignment="1">
      <alignment horizontal="center" vertical="center" wrapText="1"/>
    </xf>
    <xf numFmtId="0" fontId="25" fillId="0" borderId="1" xfId="1" applyFont="1" applyFill="1" applyBorder="1" applyAlignment="1">
      <alignment horizontal="center" vertical="center" wrapText="1"/>
    </xf>
    <xf numFmtId="180" fontId="22" fillId="0" borderId="1" xfId="1" applyNumberFormat="1" applyFont="1" applyFill="1" applyBorder="1" applyAlignment="1">
      <alignment horizontal="right" vertical="center"/>
    </xf>
    <xf numFmtId="177" fontId="22" fillId="0" borderId="1" xfId="1" applyNumberFormat="1" applyFont="1" applyFill="1" applyBorder="1" applyAlignment="1">
      <alignment horizontal="right" vertical="center" wrapText="1"/>
    </xf>
    <xf numFmtId="0" fontId="26" fillId="0" borderId="1" xfId="1" applyFont="1" applyFill="1" applyBorder="1" applyAlignment="1">
      <alignment horizontal="left" vertical="center" wrapText="1"/>
    </xf>
    <xf numFmtId="178" fontId="26" fillId="0" borderId="1" xfId="1" applyNumberFormat="1" applyFont="1" applyFill="1" applyBorder="1" applyAlignment="1">
      <alignment horizontal="left" vertical="center" wrapText="1"/>
    </xf>
    <xf numFmtId="180" fontId="22" fillId="0" borderId="1" xfId="1" applyNumberFormat="1" applyFont="1" applyFill="1" applyBorder="1" applyAlignment="1">
      <alignment horizontal="right" vertical="center" wrapText="1"/>
    </xf>
    <xf numFmtId="179" fontId="26" fillId="0" borderId="1" xfId="8" applyNumberFormat="1" applyFont="1" applyFill="1" applyBorder="1" applyAlignment="1">
      <alignment horizontal="left" vertical="center" wrapText="1"/>
    </xf>
    <xf numFmtId="180" fontId="22" fillId="0" borderId="1" xfId="8" applyNumberFormat="1" applyFont="1" applyFill="1" applyBorder="1" applyAlignment="1">
      <alignment horizontal="right" vertical="center"/>
    </xf>
    <xf numFmtId="179" fontId="22" fillId="0" borderId="1" xfId="8" applyNumberFormat="1" applyFont="1" applyFill="1" applyBorder="1" applyAlignment="1">
      <alignment horizontal="left" vertical="center" wrapText="1"/>
    </xf>
    <xf numFmtId="180" fontId="22" fillId="0" borderId="1" xfId="1" applyNumberFormat="1" applyFont="1" applyFill="1" applyBorder="1" applyAlignment="1">
      <alignment vertical="center"/>
    </xf>
    <xf numFmtId="177" fontId="22" fillId="0" borderId="1" xfId="1" applyNumberFormat="1" applyFont="1" applyFill="1" applyBorder="1" applyAlignment="1">
      <alignment vertical="center"/>
    </xf>
    <xf numFmtId="0" fontId="26" fillId="0" borderId="1" xfId="1" applyFont="1" applyFill="1" applyBorder="1" applyAlignment="1">
      <alignment horizontal="justify" vertical="center" wrapText="1"/>
    </xf>
    <xf numFmtId="180" fontId="22" fillId="0" borderId="1" xfId="1" applyNumberFormat="1" applyFont="1" applyFill="1" applyBorder="1" applyAlignment="1">
      <alignment vertical="center" wrapText="1"/>
    </xf>
    <xf numFmtId="0" fontId="28" fillId="0" borderId="0" xfId="0" applyNumberFormat="1" applyFont="1" applyFill="1" applyBorder="1" applyAlignment="1" applyProtection="1">
      <alignment horizontal="left" vertical="center"/>
    </xf>
    <xf numFmtId="0" fontId="20" fillId="0" borderId="0" xfId="0" applyFont="1" applyFill="1" applyBorder="1" applyAlignment="1">
      <alignment vertical="center" wrapText="1"/>
    </xf>
    <xf numFmtId="0" fontId="14" fillId="0" borderId="0" xfId="0" applyFont="1" applyFill="1" applyBorder="1" applyAlignment="1">
      <alignment vertical="center" wrapText="1"/>
    </xf>
    <xf numFmtId="0" fontId="19" fillId="0"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57" fontId="9" fillId="0" borderId="0"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left" vertical="center"/>
    </xf>
    <xf numFmtId="0" fontId="0" fillId="0" borderId="3"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21" fillId="0" borderId="0" xfId="1" applyNumberFormat="1" applyFont="1" applyFill="1" applyAlignment="1" applyProtection="1">
      <alignment horizontal="center" vertical="center"/>
    </xf>
    <xf numFmtId="0" fontId="18" fillId="0" borderId="0" xfId="1" applyNumberFormat="1" applyFont="1" applyFill="1" applyAlignment="1" applyProtection="1">
      <alignment horizontal="center" vertical="center"/>
    </xf>
    <xf numFmtId="0" fontId="6" fillId="0" borderId="0" xfId="1" applyNumberFormat="1" applyFont="1" applyFill="1" applyAlignment="1" applyProtection="1">
      <alignment horizontal="right" vertical="center"/>
    </xf>
    <xf numFmtId="0" fontId="22" fillId="0" borderId="0" xfId="1" applyNumberFormat="1" applyFont="1" applyFill="1" applyAlignment="1" applyProtection="1">
      <alignment horizontal="right" vertical="center"/>
    </xf>
    <xf numFmtId="0" fontId="22" fillId="0" borderId="12" xfId="1" applyFont="1" applyFill="1" applyBorder="1" applyAlignment="1">
      <alignment horizontal="left" vertical="top" wrapText="1"/>
    </xf>
    <xf numFmtId="0" fontId="21" fillId="0" borderId="0" xfId="2" applyNumberFormat="1" applyFont="1" applyFill="1" applyAlignment="1" applyProtection="1">
      <alignment horizontal="center" vertical="center"/>
    </xf>
    <xf numFmtId="0" fontId="18" fillId="0" borderId="0" xfId="2" applyNumberFormat="1" applyFont="1" applyFill="1" applyAlignment="1" applyProtection="1">
      <alignment horizontal="center" vertical="center"/>
    </xf>
    <xf numFmtId="0" fontId="22" fillId="0" borderId="0" xfId="2" applyNumberFormat="1" applyFont="1" applyFill="1" applyAlignment="1" applyProtection="1">
      <alignment horizontal="right" vertical="center"/>
    </xf>
    <xf numFmtId="0" fontId="7" fillId="0" borderId="0" xfId="2" applyNumberFormat="1" applyFont="1" applyFill="1" applyAlignment="1" applyProtection="1">
      <alignment horizontal="right" vertical="center"/>
    </xf>
    <xf numFmtId="0" fontId="6" fillId="0" borderId="1" xfId="1" applyNumberFormat="1" applyFont="1" applyFill="1" applyBorder="1" applyAlignment="1" applyProtection="1">
      <alignment horizontal="center" vertical="center"/>
    </xf>
    <xf numFmtId="0" fontId="6" fillId="0" borderId="1" xfId="1" applyNumberFormat="1" applyFont="1" applyFill="1" applyBorder="1" applyAlignment="1" applyProtection="1">
      <alignment horizontal="center" vertical="center" wrapText="1"/>
    </xf>
    <xf numFmtId="0" fontId="6" fillId="0" borderId="11" xfId="1" applyNumberFormat="1" applyFont="1" applyFill="1" applyBorder="1" applyAlignment="1" applyProtection="1">
      <alignment horizontal="right" vertical="center"/>
    </xf>
    <xf numFmtId="3" fontId="6" fillId="0" borderId="1" xfId="1" applyNumberFormat="1" applyFont="1" applyFill="1" applyBorder="1" applyAlignment="1" applyProtection="1">
      <alignment horizontal="center" vertical="center"/>
    </xf>
    <xf numFmtId="3" fontId="6" fillId="0" borderId="1" xfId="1" applyNumberFormat="1" applyFont="1" applyFill="1" applyBorder="1" applyAlignment="1" applyProtection="1">
      <alignment horizontal="center" vertical="center" wrapText="1"/>
    </xf>
    <xf numFmtId="3" fontId="6" fillId="0" borderId="2" xfId="1" applyNumberFormat="1" applyFont="1" applyFill="1" applyBorder="1" applyAlignment="1" applyProtection="1">
      <alignment horizontal="center" vertical="center"/>
    </xf>
    <xf numFmtId="3" fontId="6" fillId="0" borderId="9" xfId="1" applyNumberFormat="1" applyFont="1" applyFill="1" applyBorder="1" applyAlignment="1" applyProtection="1">
      <alignment horizontal="center" vertical="center"/>
    </xf>
    <xf numFmtId="3" fontId="6" fillId="0" borderId="3" xfId="1" applyNumberFormat="1" applyFont="1" applyFill="1" applyBorder="1" applyAlignment="1" applyProtection="1">
      <alignment horizontal="center" vertical="center"/>
    </xf>
    <xf numFmtId="3" fontId="18" fillId="0" borderId="0" xfId="5" applyNumberFormat="1" applyFont="1" applyFill="1" applyAlignment="1" applyProtection="1">
      <alignment horizontal="center" vertical="center"/>
    </xf>
    <xf numFmtId="3" fontId="22" fillId="0" borderId="0" xfId="5" applyNumberFormat="1" applyFont="1" applyFill="1" applyAlignment="1" applyProtection="1">
      <alignment horizontal="right" vertical="center"/>
    </xf>
    <xf numFmtId="3" fontId="6" fillId="0" borderId="0" xfId="5" applyNumberFormat="1" applyFont="1" applyFill="1" applyAlignment="1" applyProtection="1">
      <alignment horizontal="right" vertical="center"/>
    </xf>
    <xf numFmtId="3" fontId="6" fillId="0" borderId="11" xfId="5" applyNumberFormat="1" applyFont="1" applyFill="1" applyBorder="1" applyAlignment="1" applyProtection="1">
      <alignment horizontal="right" vertical="center"/>
    </xf>
    <xf numFmtId="3" fontId="6" fillId="0" borderId="0" xfId="5" applyNumberFormat="1" applyFont="1" applyFill="1" applyBorder="1" applyAlignment="1" applyProtection="1">
      <alignment horizontal="right" vertical="center"/>
    </xf>
    <xf numFmtId="3" fontId="18" fillId="0" borderId="0" xfId="1" applyNumberFormat="1" applyFont="1" applyFill="1" applyAlignment="1" applyProtection="1">
      <alignment horizontal="center" vertical="center"/>
    </xf>
    <xf numFmtId="3" fontId="22" fillId="0" borderId="0" xfId="1" applyNumberFormat="1" applyFont="1" applyFill="1" applyAlignment="1" applyProtection="1">
      <alignment horizontal="right" vertical="center"/>
    </xf>
    <xf numFmtId="3" fontId="6" fillId="0" borderId="0" xfId="1" applyNumberFormat="1" applyFont="1" applyFill="1" applyAlignment="1" applyProtection="1">
      <alignment horizontal="right" vertical="center"/>
    </xf>
    <xf numFmtId="0" fontId="18" fillId="0" borderId="0" xfId="0" applyFont="1" applyFill="1" applyAlignment="1">
      <alignment horizontal="center" vertical="center"/>
    </xf>
    <xf numFmtId="178" fontId="6" fillId="5" borderId="12" xfId="0" applyNumberFormat="1" applyFont="1" applyFill="1" applyBorder="1" applyAlignment="1">
      <alignment horizontal="left" vertical="top" wrapText="1"/>
    </xf>
    <xf numFmtId="0" fontId="21" fillId="0" borderId="0" xfId="0" applyFont="1" applyFill="1" applyAlignment="1">
      <alignment horizontal="center" vertical="center"/>
    </xf>
    <xf numFmtId="0" fontId="6" fillId="0" borderId="12" xfId="0" applyFont="1" applyFill="1" applyBorder="1" applyAlignment="1">
      <alignment horizontal="left" vertical="center" wrapText="1"/>
    </xf>
    <xf numFmtId="0" fontId="6" fillId="0" borderId="11" xfId="0" applyFont="1" applyFill="1" applyBorder="1" applyAlignment="1">
      <alignment horizontal="right" vertical="center"/>
    </xf>
    <xf numFmtId="0" fontId="6" fillId="0" borderId="12" xfId="0" applyFont="1" applyFill="1" applyBorder="1" applyAlignment="1">
      <alignment horizontal="left" vertical="center"/>
    </xf>
  </cellXfs>
  <cellStyles count="9">
    <cellStyle name="百分比" xfId="7" builtinId="5"/>
    <cellStyle name="常规" xfId="0" builtinId="0"/>
    <cellStyle name="常规 2" xfId="1"/>
    <cellStyle name="常规 3" xfId="2"/>
    <cellStyle name="常规 4" xfId="3"/>
    <cellStyle name="常规 5" xfId="4"/>
    <cellStyle name="常规 6" xfId="5"/>
    <cellStyle name="千位分隔" xfId="6" builtinId="3"/>
    <cellStyle name="千位分隔 2"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election activeCell="C6" sqref="C6"/>
    </sheetView>
  </sheetViews>
  <sheetFormatPr defaultColWidth="5.77734375" defaultRowHeight="16.3" x14ac:dyDescent="0.25"/>
  <cols>
    <col min="1" max="2" width="24.6640625" style="77" customWidth="1"/>
    <col min="3" max="3" width="30.77734375" style="77" customWidth="1"/>
    <col min="4" max="7" width="21" style="77" customWidth="1"/>
    <col min="8" max="16384" width="5.77734375" style="77"/>
  </cols>
  <sheetData>
    <row r="1" spans="1:10" ht="46.55" customHeight="1" x14ac:dyDescent="0.25">
      <c r="A1" s="148" t="s">
        <v>600</v>
      </c>
      <c r="B1" s="149"/>
      <c r="C1" s="94"/>
      <c r="D1" s="94"/>
      <c r="E1" s="94"/>
      <c r="F1" s="94"/>
      <c r="G1" s="94"/>
      <c r="H1" s="94"/>
      <c r="I1" s="94"/>
      <c r="J1" s="94"/>
    </row>
    <row r="2" spans="1:10" ht="25.5" customHeight="1" x14ac:dyDescent="0.25">
      <c r="A2" s="95"/>
      <c r="B2" s="95"/>
      <c r="C2" s="94"/>
      <c r="D2" s="94"/>
      <c r="E2" s="94"/>
      <c r="F2" s="94"/>
      <c r="G2" s="94"/>
      <c r="H2" s="94"/>
      <c r="I2" s="94"/>
      <c r="J2" s="94"/>
    </row>
    <row r="3" spans="1:10" ht="25.5" customHeight="1" x14ac:dyDescent="0.25">
      <c r="A3" s="1" t="s">
        <v>9</v>
      </c>
      <c r="B3" s="1"/>
      <c r="C3" s="1"/>
      <c r="D3" s="94"/>
      <c r="E3" s="94"/>
      <c r="F3" s="94"/>
      <c r="G3" s="94"/>
      <c r="H3" s="94"/>
      <c r="I3" s="94"/>
      <c r="J3" s="94"/>
    </row>
    <row r="4" spans="1:10" ht="100.55" customHeight="1" x14ac:dyDescent="0.25">
      <c r="A4" s="150" t="s">
        <v>601</v>
      </c>
      <c r="B4" s="151"/>
      <c r="C4" s="151"/>
      <c r="D4" s="151"/>
      <c r="E4" s="151"/>
      <c r="F4" s="94"/>
      <c r="G4" s="94"/>
      <c r="H4" s="94"/>
      <c r="I4" s="94"/>
      <c r="J4" s="94"/>
    </row>
    <row r="5" spans="1:10" ht="39.6" customHeight="1" x14ac:dyDescent="0.25">
      <c r="A5" s="96"/>
      <c r="B5" s="96"/>
      <c r="C5" s="147"/>
      <c r="D5" s="94"/>
      <c r="E5" s="94"/>
      <c r="F5" s="94"/>
      <c r="G5" s="94"/>
      <c r="H5" s="94"/>
      <c r="I5" s="94"/>
      <c r="J5" s="94"/>
    </row>
    <row r="6" spans="1:10" ht="39.6" customHeight="1" x14ac:dyDescent="0.25">
      <c r="A6" s="96"/>
      <c r="B6" s="96"/>
      <c r="C6" s="147"/>
      <c r="D6" s="94"/>
      <c r="E6" s="94"/>
      <c r="F6" s="94"/>
      <c r="G6" s="94"/>
      <c r="H6" s="94"/>
      <c r="I6" s="94"/>
      <c r="J6" s="94"/>
    </row>
    <row r="7" spans="1:10" ht="35.5" customHeight="1" x14ac:dyDescent="0.25">
      <c r="A7" s="2"/>
      <c r="B7" s="2"/>
      <c r="C7" s="2"/>
      <c r="D7" s="94"/>
      <c r="E7" s="94"/>
      <c r="F7" s="94"/>
      <c r="G7" s="94"/>
      <c r="H7" s="94"/>
      <c r="I7" s="94"/>
      <c r="J7" s="94"/>
    </row>
    <row r="8" spans="1:10" ht="35.5" customHeight="1" x14ac:dyDescent="0.25">
      <c r="A8" s="5"/>
      <c r="B8" s="5"/>
      <c r="C8" s="5"/>
      <c r="D8" s="94"/>
      <c r="E8" s="94"/>
      <c r="F8" s="94"/>
      <c r="G8" s="94"/>
      <c r="H8" s="94"/>
      <c r="I8" s="94"/>
      <c r="J8" s="94"/>
    </row>
    <row r="9" spans="1:10" ht="35.5" customHeight="1" x14ac:dyDescent="0.25">
      <c r="A9" s="152" t="s">
        <v>69</v>
      </c>
      <c r="B9" s="152"/>
      <c r="C9" s="152"/>
      <c r="D9" s="152"/>
      <c r="E9" s="152"/>
      <c r="F9" s="94"/>
      <c r="G9" s="94"/>
      <c r="H9" s="94"/>
      <c r="I9" s="94"/>
      <c r="J9" s="94"/>
    </row>
    <row r="10" spans="1:10" ht="35.5" customHeight="1" x14ac:dyDescent="0.25">
      <c r="A10" s="153">
        <v>43282</v>
      </c>
      <c r="B10" s="153"/>
      <c r="C10" s="153"/>
      <c r="D10" s="153"/>
      <c r="E10" s="153"/>
      <c r="F10" s="94"/>
      <c r="G10" s="94"/>
      <c r="H10" s="94"/>
      <c r="I10" s="94"/>
      <c r="J10" s="94"/>
    </row>
    <row r="11" spans="1:10" x14ac:dyDescent="0.25">
      <c r="A11" s="94"/>
      <c r="B11" s="94"/>
      <c r="C11" s="94"/>
      <c r="D11" s="94"/>
      <c r="E11" s="94"/>
      <c r="F11" s="94"/>
      <c r="G11" s="94"/>
      <c r="H11" s="94"/>
      <c r="I11" s="94"/>
      <c r="J11" s="94"/>
    </row>
    <row r="12" spans="1:10" x14ac:dyDescent="0.25">
      <c r="A12" s="94"/>
      <c r="B12" s="94"/>
      <c r="C12" s="94"/>
      <c r="D12" s="94"/>
      <c r="E12" s="94"/>
      <c r="F12" s="94"/>
      <c r="G12" s="94"/>
      <c r="H12" s="94"/>
      <c r="I12" s="94"/>
      <c r="J12" s="94"/>
    </row>
    <row r="13" spans="1:10" x14ac:dyDescent="0.25">
      <c r="A13" s="94"/>
      <c r="B13" s="94"/>
      <c r="C13" s="94"/>
      <c r="D13" s="94"/>
      <c r="E13" s="94"/>
      <c r="F13" s="94"/>
      <c r="G13" s="94"/>
      <c r="H13" s="94"/>
      <c r="I13" s="94"/>
      <c r="J13" s="94"/>
    </row>
    <row r="14" spans="1:10" x14ac:dyDescent="0.25">
      <c r="A14" s="94"/>
      <c r="B14" s="94"/>
      <c r="C14" s="94"/>
      <c r="D14" s="94"/>
      <c r="E14" s="94"/>
      <c r="F14" s="94"/>
      <c r="G14" s="94"/>
      <c r="H14" s="94"/>
      <c r="I14" s="94"/>
      <c r="J14" s="94"/>
    </row>
    <row r="15" spans="1:10" x14ac:dyDescent="0.25">
      <c r="A15" s="94"/>
      <c r="B15" s="94"/>
      <c r="C15" s="94"/>
      <c r="D15" s="94"/>
      <c r="E15" s="94"/>
      <c r="F15" s="94"/>
      <c r="G15" s="94"/>
      <c r="H15" s="94"/>
      <c r="I15" s="94"/>
      <c r="J15" s="94"/>
    </row>
    <row r="16" spans="1:10" x14ac:dyDescent="0.25">
      <c r="A16" s="94"/>
      <c r="B16" s="94"/>
      <c r="C16" s="94"/>
      <c r="D16" s="94"/>
      <c r="E16" s="94"/>
      <c r="F16" s="94"/>
      <c r="G16" s="94"/>
      <c r="H16" s="94"/>
      <c r="I16" s="94"/>
      <c r="J16" s="94"/>
    </row>
    <row r="17" spans="1:10" x14ac:dyDescent="0.25">
      <c r="A17" s="94"/>
      <c r="B17" s="94"/>
      <c r="C17" s="94"/>
      <c r="D17" s="94"/>
      <c r="E17" s="94"/>
      <c r="F17" s="94"/>
      <c r="G17" s="94"/>
      <c r="H17" s="94"/>
      <c r="I17" s="94"/>
      <c r="J17" s="94"/>
    </row>
    <row r="18" spans="1:10" x14ac:dyDescent="0.25">
      <c r="A18" s="94"/>
      <c r="B18" s="94"/>
      <c r="C18" s="94"/>
      <c r="D18" s="94"/>
      <c r="E18" s="94"/>
      <c r="F18" s="94"/>
      <c r="G18" s="94"/>
      <c r="H18" s="94"/>
      <c r="I18" s="94"/>
      <c r="J18" s="94"/>
    </row>
    <row r="19" spans="1:10" x14ac:dyDescent="0.25">
      <c r="A19" s="94"/>
      <c r="B19" s="94"/>
      <c r="C19" s="94"/>
      <c r="D19" s="94"/>
      <c r="E19" s="94"/>
      <c r="F19" s="94"/>
      <c r="G19" s="94"/>
      <c r="H19" s="94"/>
      <c r="I19" s="94"/>
      <c r="J19" s="94"/>
    </row>
    <row r="20" spans="1:10" x14ac:dyDescent="0.25">
      <c r="A20" s="94"/>
      <c r="B20" s="94"/>
      <c r="C20" s="94"/>
      <c r="D20" s="94"/>
      <c r="E20" s="94"/>
      <c r="F20" s="94"/>
      <c r="G20" s="94"/>
      <c r="H20" s="94"/>
      <c r="I20" s="94"/>
      <c r="J20" s="94"/>
    </row>
    <row r="21" spans="1:10" x14ac:dyDescent="0.25">
      <c r="A21" s="94"/>
      <c r="B21" s="94"/>
      <c r="C21" s="94"/>
      <c r="D21" s="94"/>
      <c r="E21" s="94"/>
      <c r="F21" s="94"/>
      <c r="G21" s="94"/>
      <c r="H21" s="94"/>
      <c r="I21" s="94"/>
      <c r="J21" s="94"/>
    </row>
  </sheetData>
  <mergeCells count="4">
    <mergeCell ref="A1:B1"/>
    <mergeCell ref="A4:E4"/>
    <mergeCell ref="A9:E9"/>
    <mergeCell ref="A10:E10"/>
  </mergeCells>
  <phoneticPr fontId="2" type="noConversion"/>
  <printOptions horizontalCentered="1"/>
  <pageMargins left="0.6692913385826772" right="0.55118110236220474" top="0.98425196850393704" bottom="0.98425196850393704" header="0.51181102362204722" footer="0.51181102362204722"/>
  <pageSetup paperSize="9" fitToHeight="1000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showGridLines="0" showZeros="0" workbookViewId="0">
      <selection activeCell="C10" sqref="C10"/>
    </sheetView>
  </sheetViews>
  <sheetFormatPr defaultColWidth="9.109375" defaultRowHeight="16.3" x14ac:dyDescent="0.25"/>
  <cols>
    <col min="1" max="1" width="61.109375" style="11" customWidth="1"/>
    <col min="2" max="4" width="20.6640625" style="11" customWidth="1"/>
    <col min="5" max="16384" width="9.109375" style="11"/>
  </cols>
  <sheetData>
    <row r="1" spans="1:6" ht="34" customHeight="1" x14ac:dyDescent="0.25">
      <c r="A1" s="158" t="s">
        <v>738</v>
      </c>
      <c r="B1" s="158"/>
      <c r="C1" s="158"/>
      <c r="D1" s="158"/>
    </row>
    <row r="2" spans="1:6" ht="17.149999999999999" customHeight="1" x14ac:dyDescent="0.25">
      <c r="A2" s="160" t="s">
        <v>567</v>
      </c>
      <c r="B2" s="159"/>
      <c r="C2" s="159"/>
      <c r="D2" s="159"/>
    </row>
    <row r="3" spans="1:6" ht="17.149999999999999" customHeight="1" x14ac:dyDescent="0.25">
      <c r="A3" s="159" t="s">
        <v>3</v>
      </c>
      <c r="B3" s="159"/>
      <c r="C3" s="159"/>
      <c r="D3" s="159"/>
    </row>
    <row r="4" spans="1:6" ht="23.95" customHeight="1" x14ac:dyDescent="0.25">
      <c r="A4" s="21" t="s">
        <v>0</v>
      </c>
      <c r="B4" s="22" t="s">
        <v>11</v>
      </c>
      <c r="C4" s="22" t="s">
        <v>48</v>
      </c>
      <c r="D4" s="22" t="s">
        <v>1</v>
      </c>
      <c r="E4" s="18"/>
      <c r="F4" s="18"/>
    </row>
    <row r="5" spans="1:6" ht="21.1" customHeight="1" x14ac:dyDescent="0.25">
      <c r="A5" s="14" t="s">
        <v>23</v>
      </c>
      <c r="B5" s="36">
        <v>5000</v>
      </c>
      <c r="C5" s="36">
        <v>0</v>
      </c>
      <c r="D5" s="36">
        <v>5000</v>
      </c>
      <c r="E5" s="18"/>
      <c r="F5" s="18"/>
    </row>
    <row r="6" spans="1:6" ht="21.1" customHeight="1" x14ac:dyDescent="0.25">
      <c r="A6" s="14" t="s">
        <v>24</v>
      </c>
      <c r="B6" s="36">
        <v>1500</v>
      </c>
      <c r="C6" s="36">
        <v>0</v>
      </c>
      <c r="D6" s="36">
        <v>1500</v>
      </c>
      <c r="E6" s="18"/>
      <c r="F6" s="18"/>
    </row>
    <row r="7" spans="1:6" ht="21.1" customHeight="1" x14ac:dyDescent="0.25">
      <c r="A7" s="14" t="s">
        <v>739</v>
      </c>
      <c r="B7" s="36">
        <v>0</v>
      </c>
      <c r="C7" s="36">
        <v>0</v>
      </c>
      <c r="D7" s="36">
        <v>0</v>
      </c>
      <c r="E7" s="18"/>
      <c r="F7" s="18"/>
    </row>
    <row r="8" spans="1:6" ht="21.1" customHeight="1" x14ac:dyDescent="0.25">
      <c r="A8" s="14" t="s">
        <v>740</v>
      </c>
      <c r="B8" s="36">
        <v>0</v>
      </c>
      <c r="C8" s="36">
        <v>0</v>
      </c>
      <c r="D8" s="36">
        <v>0</v>
      </c>
      <c r="E8" s="18"/>
      <c r="F8" s="18"/>
    </row>
    <row r="9" spans="1:6" ht="21.1" customHeight="1" x14ac:dyDescent="0.25">
      <c r="A9" s="14" t="s">
        <v>25</v>
      </c>
      <c r="B9" s="36">
        <v>20000</v>
      </c>
      <c r="C9" s="36">
        <v>0</v>
      </c>
      <c r="D9" s="36">
        <v>20000</v>
      </c>
      <c r="E9" s="18"/>
      <c r="F9" s="18"/>
    </row>
    <row r="10" spans="1:6" ht="21.1" customHeight="1" x14ac:dyDescent="0.25">
      <c r="A10" s="14" t="s">
        <v>70</v>
      </c>
      <c r="B10" s="36">
        <v>0</v>
      </c>
      <c r="C10" s="36">
        <v>0</v>
      </c>
      <c r="D10" s="36">
        <v>0</v>
      </c>
      <c r="E10" s="18"/>
      <c r="F10" s="18"/>
    </row>
    <row r="11" spans="1:6" ht="21.1" customHeight="1" x14ac:dyDescent="0.25">
      <c r="A11" s="14" t="s">
        <v>741</v>
      </c>
      <c r="B11" s="36">
        <v>0</v>
      </c>
      <c r="C11" s="36">
        <v>0</v>
      </c>
      <c r="D11" s="36">
        <v>0</v>
      </c>
      <c r="E11" s="18"/>
      <c r="F11" s="18"/>
    </row>
    <row r="12" spans="1:6" ht="21.1" customHeight="1" x14ac:dyDescent="0.25">
      <c r="A12" s="14" t="s">
        <v>26</v>
      </c>
      <c r="B12" s="36">
        <v>103000</v>
      </c>
      <c r="C12" s="36">
        <v>0</v>
      </c>
      <c r="D12" s="36">
        <v>103000</v>
      </c>
      <c r="E12" s="18"/>
      <c r="F12" s="18"/>
    </row>
    <row r="13" spans="1:6" ht="21.1" customHeight="1" x14ac:dyDescent="0.25">
      <c r="A13" s="14" t="s">
        <v>49</v>
      </c>
      <c r="B13" s="36">
        <v>0</v>
      </c>
      <c r="C13" s="36">
        <v>0</v>
      </c>
      <c r="D13" s="36">
        <v>0</v>
      </c>
      <c r="E13" s="18"/>
      <c r="F13" s="18"/>
    </row>
    <row r="14" spans="1:6" ht="21.1" customHeight="1" x14ac:dyDescent="0.25">
      <c r="A14" s="14" t="s">
        <v>742</v>
      </c>
      <c r="B14" s="36">
        <v>0</v>
      </c>
      <c r="C14" s="36">
        <v>0</v>
      </c>
      <c r="D14" s="36">
        <v>0</v>
      </c>
      <c r="E14" s="18"/>
      <c r="F14" s="18"/>
    </row>
    <row r="15" spans="1:6" ht="21.1" customHeight="1" x14ac:dyDescent="0.25">
      <c r="A15" s="14" t="s">
        <v>65</v>
      </c>
      <c r="B15" s="36">
        <v>3100</v>
      </c>
      <c r="C15" s="36">
        <v>0</v>
      </c>
      <c r="D15" s="36">
        <v>3100</v>
      </c>
      <c r="E15" s="18"/>
      <c r="F15" s="18"/>
    </row>
    <row r="16" spans="1:6" ht="21.1" customHeight="1" x14ac:dyDescent="0.25">
      <c r="A16" s="14" t="s">
        <v>57</v>
      </c>
      <c r="B16" s="36">
        <v>566000</v>
      </c>
      <c r="C16" s="36">
        <v>0</v>
      </c>
      <c r="D16" s="36">
        <v>566000</v>
      </c>
      <c r="E16" s="18"/>
      <c r="F16" s="18"/>
    </row>
    <row r="17" spans="1:6" ht="21.1" customHeight="1" x14ac:dyDescent="0.25">
      <c r="A17" s="14" t="s">
        <v>388</v>
      </c>
      <c r="B17" s="36">
        <v>0</v>
      </c>
      <c r="C17" s="36">
        <v>0</v>
      </c>
      <c r="D17" s="36">
        <v>0</v>
      </c>
      <c r="E17" s="18"/>
      <c r="F17" s="18"/>
    </row>
    <row r="18" spans="1:6" ht="21.1" customHeight="1" x14ac:dyDescent="0.25">
      <c r="A18" s="14" t="s">
        <v>29</v>
      </c>
      <c r="B18" s="36">
        <v>0</v>
      </c>
      <c r="C18" s="36">
        <v>0</v>
      </c>
      <c r="D18" s="36">
        <v>0</v>
      </c>
      <c r="E18" s="18"/>
      <c r="F18" s="18"/>
    </row>
    <row r="19" spans="1:6" ht="21.1" customHeight="1" x14ac:dyDescent="0.25">
      <c r="A19" s="14" t="s">
        <v>389</v>
      </c>
      <c r="B19" s="36">
        <v>90000</v>
      </c>
      <c r="C19" s="36">
        <v>0</v>
      </c>
      <c r="D19" s="36">
        <v>90000</v>
      </c>
      <c r="E19" s="18"/>
      <c r="F19" s="18"/>
    </row>
    <row r="20" spans="1:6" ht="21.1" customHeight="1" x14ac:dyDescent="0.25">
      <c r="A20" s="14"/>
      <c r="B20" s="36"/>
      <c r="C20" s="36"/>
      <c r="D20" s="36"/>
      <c r="E20" s="18"/>
      <c r="F20" s="18"/>
    </row>
    <row r="21" spans="1:6" ht="21.1" customHeight="1" x14ac:dyDescent="0.25">
      <c r="A21" s="14"/>
      <c r="B21" s="36"/>
      <c r="C21" s="36"/>
      <c r="D21" s="36"/>
      <c r="E21" s="18"/>
      <c r="F21" s="18"/>
    </row>
    <row r="22" spans="1:6" ht="21.1" customHeight="1" x14ac:dyDescent="0.25">
      <c r="A22" s="14"/>
      <c r="B22" s="36"/>
      <c r="C22" s="36"/>
      <c r="D22" s="36"/>
      <c r="E22" s="18"/>
      <c r="F22" s="18"/>
    </row>
    <row r="23" spans="1:6" ht="21.1" customHeight="1" x14ac:dyDescent="0.25">
      <c r="A23" s="30" t="s">
        <v>22</v>
      </c>
      <c r="B23" s="36">
        <f>SUM(B5:B19)</f>
        <v>788600</v>
      </c>
      <c r="C23" s="36">
        <f t="shared" ref="C23:D23" si="0">SUM(C5:C19)</f>
        <v>0</v>
      </c>
      <c r="D23" s="36">
        <f t="shared" si="0"/>
        <v>788600</v>
      </c>
      <c r="E23" s="18"/>
      <c r="F23" s="18"/>
    </row>
    <row r="24" spans="1:6" x14ac:dyDescent="0.25">
      <c r="A24" s="18"/>
      <c r="B24" s="18"/>
      <c r="C24" s="18"/>
      <c r="D24" s="18"/>
      <c r="E24" s="18"/>
      <c r="F24" s="18"/>
    </row>
    <row r="25" spans="1:6" x14ac:dyDescent="0.25">
      <c r="A25" s="18"/>
      <c r="B25" s="18"/>
      <c r="C25" s="18"/>
      <c r="D25" s="18"/>
      <c r="E25" s="18"/>
      <c r="F25" s="18"/>
    </row>
    <row r="26" spans="1:6" x14ac:dyDescent="0.25">
      <c r="A26" s="18"/>
      <c r="B26" s="18"/>
      <c r="C26" s="18"/>
      <c r="D26" s="18"/>
      <c r="E26" s="18"/>
      <c r="F26" s="18"/>
    </row>
    <row r="27" spans="1:6" x14ac:dyDescent="0.25">
      <c r="A27" s="18"/>
      <c r="B27" s="18"/>
      <c r="C27" s="18"/>
      <c r="D27" s="18"/>
      <c r="E27" s="18"/>
      <c r="F27" s="18"/>
    </row>
    <row r="28" spans="1:6" x14ac:dyDescent="0.25">
      <c r="A28" s="18"/>
      <c r="B28" s="18"/>
      <c r="C28" s="18"/>
      <c r="D28" s="18"/>
      <c r="E28" s="18"/>
      <c r="F28" s="18"/>
    </row>
    <row r="29" spans="1:6" x14ac:dyDescent="0.25">
      <c r="A29" s="18"/>
      <c r="B29" s="18"/>
      <c r="C29" s="18"/>
      <c r="D29" s="18"/>
      <c r="E29" s="18"/>
      <c r="F29" s="18"/>
    </row>
    <row r="30" spans="1:6" x14ac:dyDescent="0.25">
      <c r="A30" s="18"/>
      <c r="B30" s="18"/>
      <c r="C30" s="18"/>
      <c r="D30" s="18"/>
      <c r="E30" s="18"/>
      <c r="F30" s="18"/>
    </row>
    <row r="31" spans="1:6" x14ac:dyDescent="0.25">
      <c r="A31" s="18"/>
      <c r="B31" s="18"/>
      <c r="C31" s="18"/>
      <c r="D31" s="18"/>
      <c r="E31" s="18"/>
      <c r="F31" s="18"/>
    </row>
    <row r="32" spans="1:6" x14ac:dyDescent="0.25">
      <c r="A32" s="18"/>
      <c r="B32" s="18"/>
      <c r="C32" s="18"/>
      <c r="D32" s="18"/>
      <c r="E32" s="18"/>
      <c r="F32" s="18"/>
    </row>
    <row r="33" spans="1:6" x14ac:dyDescent="0.25">
      <c r="A33" s="18"/>
      <c r="B33" s="18"/>
      <c r="C33" s="18"/>
      <c r="D33" s="18"/>
      <c r="E33" s="18"/>
      <c r="F33" s="18"/>
    </row>
    <row r="34" spans="1:6" x14ac:dyDescent="0.25">
      <c r="A34" s="18"/>
      <c r="B34" s="18"/>
      <c r="C34" s="18"/>
      <c r="D34" s="18"/>
      <c r="E34" s="18"/>
      <c r="F34" s="18"/>
    </row>
    <row r="35" spans="1:6" x14ac:dyDescent="0.25">
      <c r="A35" s="18"/>
      <c r="B35" s="18"/>
      <c r="C35" s="18"/>
      <c r="D35" s="18"/>
      <c r="E35" s="18"/>
      <c r="F35" s="18"/>
    </row>
    <row r="36" spans="1:6" x14ac:dyDescent="0.25">
      <c r="A36" s="18"/>
      <c r="B36" s="18"/>
      <c r="C36" s="18"/>
      <c r="D36" s="18"/>
      <c r="E36" s="18"/>
      <c r="F36" s="18"/>
    </row>
    <row r="37" spans="1:6" x14ac:dyDescent="0.25">
      <c r="A37" s="18"/>
      <c r="B37" s="18"/>
      <c r="C37" s="18"/>
      <c r="D37" s="18"/>
      <c r="E37" s="18"/>
      <c r="F37" s="18"/>
    </row>
    <row r="38" spans="1:6" x14ac:dyDescent="0.25">
      <c r="A38" s="18"/>
      <c r="B38" s="18"/>
      <c r="C38" s="18"/>
      <c r="D38" s="18"/>
      <c r="E38" s="18"/>
      <c r="F38" s="18"/>
    </row>
    <row r="39" spans="1:6" x14ac:dyDescent="0.25">
      <c r="A39" s="18"/>
      <c r="B39" s="18"/>
      <c r="C39" s="18"/>
      <c r="D39" s="18"/>
      <c r="E39" s="18"/>
      <c r="F39" s="18"/>
    </row>
    <row r="40" spans="1:6" x14ac:dyDescent="0.25">
      <c r="A40" s="18"/>
      <c r="B40" s="18"/>
      <c r="C40" s="18"/>
      <c r="D40" s="18"/>
      <c r="E40" s="18"/>
      <c r="F40" s="18"/>
    </row>
    <row r="41" spans="1:6" x14ac:dyDescent="0.25">
      <c r="A41" s="18"/>
      <c r="B41" s="18"/>
      <c r="C41" s="18"/>
      <c r="D41" s="18"/>
      <c r="E41" s="18"/>
      <c r="F41" s="18"/>
    </row>
    <row r="42" spans="1:6" x14ac:dyDescent="0.25">
      <c r="A42" s="18"/>
      <c r="B42" s="18"/>
      <c r="C42" s="18"/>
      <c r="D42" s="18"/>
      <c r="E42" s="18"/>
      <c r="F42" s="18"/>
    </row>
    <row r="43" spans="1:6" x14ac:dyDescent="0.25">
      <c r="A43" s="18"/>
      <c r="B43" s="18"/>
      <c r="C43" s="18"/>
      <c r="D43" s="18"/>
      <c r="E43" s="18"/>
      <c r="F43" s="18"/>
    </row>
    <row r="44" spans="1:6" x14ac:dyDescent="0.25">
      <c r="A44" s="18"/>
      <c r="B44" s="18"/>
      <c r="C44" s="18"/>
      <c r="D44" s="18"/>
      <c r="E44" s="18"/>
      <c r="F44" s="18"/>
    </row>
    <row r="45" spans="1:6" x14ac:dyDescent="0.25">
      <c r="A45" s="18"/>
      <c r="B45" s="18"/>
      <c r="C45" s="18"/>
      <c r="D45" s="18"/>
      <c r="E45" s="18"/>
      <c r="F45" s="18"/>
    </row>
    <row r="46" spans="1:6" x14ac:dyDescent="0.25">
      <c r="A46" s="18"/>
      <c r="B46" s="18"/>
      <c r="C46" s="18"/>
      <c r="D46" s="18"/>
      <c r="E46" s="18"/>
      <c r="F46" s="18"/>
    </row>
    <row r="47" spans="1:6" x14ac:dyDescent="0.25">
      <c r="A47" s="18"/>
      <c r="B47" s="18"/>
      <c r="C47" s="18"/>
      <c r="D47" s="18"/>
      <c r="E47" s="18"/>
      <c r="F47" s="18"/>
    </row>
    <row r="48" spans="1:6" x14ac:dyDescent="0.25">
      <c r="A48" s="18"/>
      <c r="B48" s="18"/>
      <c r="C48" s="18"/>
      <c r="D48" s="18"/>
      <c r="E48" s="18"/>
      <c r="F48" s="18"/>
    </row>
    <row r="49" spans="1:6" x14ac:dyDescent="0.25">
      <c r="A49" s="18"/>
      <c r="B49" s="18"/>
      <c r="C49" s="18"/>
      <c r="D49" s="18"/>
      <c r="E49" s="18"/>
      <c r="F49" s="18"/>
    </row>
    <row r="50" spans="1:6" x14ac:dyDescent="0.25">
      <c r="A50" s="18"/>
      <c r="B50" s="18"/>
      <c r="C50" s="18"/>
      <c r="D50" s="18"/>
      <c r="E50" s="18"/>
      <c r="F50" s="18"/>
    </row>
    <row r="51" spans="1:6" x14ac:dyDescent="0.25">
      <c r="A51" s="18"/>
      <c r="B51" s="18"/>
      <c r="C51" s="18"/>
      <c r="D51" s="18"/>
      <c r="E51" s="18"/>
      <c r="F51" s="18"/>
    </row>
    <row r="52" spans="1:6" x14ac:dyDescent="0.25">
      <c r="A52" s="18"/>
      <c r="B52" s="18"/>
      <c r="C52" s="18"/>
      <c r="D52" s="18"/>
      <c r="E52" s="18"/>
      <c r="F52" s="18"/>
    </row>
    <row r="53" spans="1:6" x14ac:dyDescent="0.25">
      <c r="A53" s="18"/>
      <c r="B53" s="18"/>
      <c r="C53" s="18"/>
      <c r="D53" s="18"/>
      <c r="E53" s="18"/>
      <c r="F53" s="18"/>
    </row>
    <row r="54" spans="1:6" x14ac:dyDescent="0.25">
      <c r="A54" s="18"/>
      <c r="B54" s="18"/>
      <c r="C54" s="18"/>
      <c r="D54" s="18"/>
      <c r="E54" s="18"/>
      <c r="F54" s="18"/>
    </row>
    <row r="55" spans="1:6" x14ac:dyDescent="0.25">
      <c r="A55" s="18"/>
      <c r="B55" s="18"/>
      <c r="C55" s="18"/>
      <c r="D55" s="18"/>
      <c r="E55" s="18"/>
      <c r="F55" s="18"/>
    </row>
    <row r="56" spans="1:6" x14ac:dyDescent="0.25">
      <c r="A56" s="18"/>
      <c r="B56" s="18"/>
      <c r="C56" s="18"/>
      <c r="D56" s="18"/>
      <c r="E56" s="18"/>
      <c r="F56" s="18"/>
    </row>
    <row r="57" spans="1:6" x14ac:dyDescent="0.25">
      <c r="A57" s="18"/>
      <c r="B57" s="18"/>
      <c r="C57" s="18"/>
      <c r="D57" s="18"/>
      <c r="E57" s="18"/>
      <c r="F57" s="18"/>
    </row>
    <row r="58" spans="1:6" x14ac:dyDescent="0.25">
      <c r="A58" s="18"/>
      <c r="B58" s="18"/>
      <c r="C58" s="18"/>
      <c r="D58" s="18"/>
      <c r="E58" s="18"/>
      <c r="F58" s="18"/>
    </row>
    <row r="59" spans="1:6" x14ac:dyDescent="0.25">
      <c r="A59" s="18"/>
      <c r="B59" s="18"/>
      <c r="C59" s="18"/>
      <c r="D59" s="18"/>
      <c r="E59" s="18"/>
      <c r="F59" s="18"/>
    </row>
    <row r="60" spans="1:6" x14ac:dyDescent="0.25">
      <c r="A60" s="18"/>
      <c r="B60" s="18"/>
      <c r="C60" s="18"/>
      <c r="D60" s="18"/>
      <c r="E60" s="18"/>
      <c r="F60" s="18"/>
    </row>
    <row r="61" spans="1:6" x14ac:dyDescent="0.25">
      <c r="A61" s="18"/>
      <c r="B61" s="18"/>
      <c r="C61" s="18"/>
      <c r="D61" s="18"/>
      <c r="E61" s="18"/>
      <c r="F61" s="18"/>
    </row>
    <row r="62" spans="1:6" x14ac:dyDescent="0.25">
      <c r="A62" s="18"/>
      <c r="B62" s="18"/>
      <c r="C62" s="18"/>
      <c r="D62" s="18"/>
      <c r="E62" s="18"/>
      <c r="F62" s="18"/>
    </row>
    <row r="63" spans="1:6" x14ac:dyDescent="0.25">
      <c r="A63" s="18"/>
      <c r="B63" s="18"/>
      <c r="C63" s="18"/>
      <c r="D63" s="18"/>
      <c r="E63" s="18"/>
      <c r="F63" s="18"/>
    </row>
    <row r="64" spans="1:6" x14ac:dyDescent="0.25">
      <c r="A64" s="18"/>
      <c r="B64" s="18"/>
      <c r="C64" s="18"/>
      <c r="D64" s="18"/>
      <c r="E64" s="18"/>
      <c r="F64" s="18"/>
    </row>
    <row r="65" spans="1:6" x14ac:dyDescent="0.25">
      <c r="A65" s="18"/>
      <c r="B65" s="18"/>
      <c r="C65" s="18"/>
      <c r="D65" s="18"/>
      <c r="E65" s="18"/>
      <c r="F65" s="18"/>
    </row>
    <row r="66" spans="1:6" x14ac:dyDescent="0.25">
      <c r="A66" s="18"/>
      <c r="B66" s="18"/>
      <c r="C66" s="18"/>
      <c r="D66" s="18"/>
      <c r="E66" s="18"/>
      <c r="F66" s="18"/>
    </row>
    <row r="67" spans="1:6" x14ac:dyDescent="0.25">
      <c r="A67" s="18"/>
      <c r="B67" s="18"/>
      <c r="C67" s="18"/>
      <c r="D67" s="18"/>
      <c r="E67" s="18"/>
      <c r="F67" s="18"/>
    </row>
    <row r="68" spans="1:6" x14ac:dyDescent="0.25">
      <c r="A68" s="18"/>
      <c r="B68" s="18"/>
      <c r="C68" s="18"/>
      <c r="D68" s="18"/>
      <c r="E68" s="18"/>
      <c r="F68" s="18"/>
    </row>
    <row r="69" spans="1:6" x14ac:dyDescent="0.25">
      <c r="A69" s="18"/>
      <c r="B69" s="18"/>
      <c r="C69" s="18"/>
      <c r="D69" s="18"/>
      <c r="E69" s="18"/>
      <c r="F69" s="18"/>
    </row>
    <row r="70" spans="1:6" x14ac:dyDescent="0.25">
      <c r="A70" s="18"/>
      <c r="B70" s="18"/>
      <c r="C70" s="18"/>
      <c r="D70" s="18"/>
      <c r="E70" s="18"/>
      <c r="F70" s="18"/>
    </row>
    <row r="71" spans="1:6" x14ac:dyDescent="0.25">
      <c r="A71" s="18"/>
      <c r="B71" s="18"/>
      <c r="C71" s="18"/>
      <c r="D71" s="18"/>
      <c r="E71" s="18"/>
      <c r="F71" s="18"/>
    </row>
    <row r="72" spans="1:6" x14ac:dyDescent="0.25">
      <c r="A72" s="18"/>
      <c r="B72" s="18"/>
      <c r="C72" s="18"/>
      <c r="D72" s="18"/>
      <c r="E72" s="18"/>
      <c r="F72" s="18"/>
    </row>
    <row r="73" spans="1:6" x14ac:dyDescent="0.25">
      <c r="A73" s="18"/>
      <c r="B73" s="18"/>
      <c r="C73" s="18"/>
      <c r="D73" s="18"/>
      <c r="E73" s="18"/>
      <c r="F73" s="18"/>
    </row>
    <row r="74" spans="1:6" x14ac:dyDescent="0.25">
      <c r="A74" s="18"/>
      <c r="B74" s="18"/>
      <c r="C74" s="18"/>
      <c r="D74" s="18"/>
      <c r="E74" s="18"/>
      <c r="F74" s="18"/>
    </row>
    <row r="75" spans="1:6" x14ac:dyDescent="0.25">
      <c r="A75" s="18"/>
      <c r="B75" s="18"/>
      <c r="C75" s="18"/>
      <c r="D75" s="18"/>
      <c r="E75" s="18"/>
      <c r="F75" s="18"/>
    </row>
    <row r="76" spans="1:6" x14ac:dyDescent="0.25">
      <c r="A76" s="18"/>
      <c r="B76" s="18"/>
      <c r="C76" s="18"/>
      <c r="D76" s="18"/>
      <c r="E76" s="18"/>
      <c r="F76" s="18"/>
    </row>
    <row r="77" spans="1:6" x14ac:dyDescent="0.25">
      <c r="A77" s="18"/>
      <c r="B77" s="18"/>
      <c r="C77" s="18"/>
      <c r="D77" s="18"/>
      <c r="E77" s="18"/>
      <c r="F77" s="18"/>
    </row>
    <row r="78" spans="1:6" x14ac:dyDescent="0.25">
      <c r="A78" s="18"/>
      <c r="B78" s="18"/>
      <c r="C78" s="18"/>
      <c r="D78" s="18"/>
      <c r="E78" s="18"/>
      <c r="F78" s="18"/>
    </row>
    <row r="79" spans="1:6" x14ac:dyDescent="0.25">
      <c r="A79" s="18"/>
      <c r="B79" s="18"/>
      <c r="C79" s="18"/>
      <c r="D79" s="18"/>
      <c r="E79" s="18"/>
      <c r="F79" s="18"/>
    </row>
    <row r="80" spans="1:6" x14ac:dyDescent="0.25">
      <c r="A80" s="18"/>
      <c r="B80" s="18"/>
      <c r="C80" s="18"/>
      <c r="D80" s="18"/>
      <c r="E80" s="18"/>
      <c r="F80" s="18"/>
    </row>
    <row r="81" spans="1:6" x14ac:dyDescent="0.25">
      <c r="A81" s="18"/>
      <c r="B81" s="18"/>
      <c r="C81" s="18"/>
      <c r="D81" s="18"/>
      <c r="E81" s="18"/>
      <c r="F81" s="18"/>
    </row>
    <row r="82" spans="1:6" x14ac:dyDescent="0.25">
      <c r="A82" s="18"/>
      <c r="B82" s="18"/>
      <c r="C82" s="18"/>
      <c r="D82" s="18"/>
      <c r="E82" s="18"/>
      <c r="F82" s="18"/>
    </row>
    <row r="83" spans="1:6" x14ac:dyDescent="0.25">
      <c r="A83" s="18"/>
      <c r="B83" s="18"/>
      <c r="C83" s="18"/>
      <c r="D83" s="18"/>
      <c r="E83" s="18"/>
      <c r="F83" s="18"/>
    </row>
    <row r="84" spans="1:6" x14ac:dyDescent="0.25">
      <c r="A84" s="18"/>
      <c r="B84" s="18"/>
      <c r="C84" s="18"/>
      <c r="D84" s="18"/>
      <c r="E84" s="18"/>
      <c r="F84" s="18"/>
    </row>
    <row r="85" spans="1:6" x14ac:dyDescent="0.25">
      <c r="A85" s="18"/>
      <c r="B85" s="18"/>
      <c r="C85" s="18"/>
      <c r="D85" s="18"/>
      <c r="E85" s="18"/>
      <c r="F85" s="18"/>
    </row>
    <row r="86" spans="1:6" x14ac:dyDescent="0.25">
      <c r="A86" s="18"/>
      <c r="B86" s="18"/>
      <c r="C86" s="18"/>
      <c r="D86" s="18"/>
      <c r="E86" s="18"/>
      <c r="F86" s="18"/>
    </row>
    <row r="87" spans="1:6" x14ac:dyDescent="0.25">
      <c r="A87" s="18"/>
      <c r="B87" s="18"/>
      <c r="C87" s="18"/>
      <c r="D87" s="18"/>
      <c r="E87" s="18"/>
      <c r="F87" s="18"/>
    </row>
    <row r="88" spans="1:6" x14ac:dyDescent="0.25">
      <c r="A88" s="18"/>
      <c r="B88" s="18"/>
      <c r="C88" s="18"/>
      <c r="D88" s="18"/>
      <c r="E88" s="18"/>
      <c r="F88" s="18"/>
    </row>
    <row r="89" spans="1:6" x14ac:dyDescent="0.25">
      <c r="A89" s="18"/>
      <c r="B89" s="18"/>
      <c r="C89" s="18"/>
      <c r="D89" s="18"/>
      <c r="E89" s="18"/>
      <c r="F89" s="18"/>
    </row>
    <row r="90" spans="1:6" x14ac:dyDescent="0.25">
      <c r="A90" s="18"/>
      <c r="B90" s="18"/>
      <c r="C90" s="18"/>
      <c r="D90" s="18"/>
      <c r="E90" s="18"/>
      <c r="F90" s="18"/>
    </row>
    <row r="91" spans="1:6" x14ac:dyDescent="0.25">
      <c r="A91" s="18"/>
      <c r="B91" s="18"/>
      <c r="C91" s="18"/>
      <c r="D91" s="18"/>
      <c r="E91" s="18"/>
      <c r="F91" s="18"/>
    </row>
    <row r="92" spans="1:6" x14ac:dyDescent="0.25">
      <c r="A92" s="18"/>
      <c r="B92" s="18"/>
      <c r="C92" s="18"/>
      <c r="D92" s="18"/>
      <c r="E92" s="18"/>
      <c r="F92" s="18"/>
    </row>
    <row r="93" spans="1:6" x14ac:dyDescent="0.25">
      <c r="A93" s="18"/>
      <c r="B93" s="18"/>
      <c r="C93" s="18"/>
      <c r="D93" s="18"/>
      <c r="E93" s="18"/>
      <c r="F93" s="18"/>
    </row>
    <row r="94" spans="1:6" x14ac:dyDescent="0.25">
      <c r="A94" s="18"/>
      <c r="B94" s="18"/>
      <c r="C94" s="18"/>
      <c r="D94" s="18"/>
      <c r="E94" s="18"/>
      <c r="F94" s="18"/>
    </row>
    <row r="95" spans="1:6" x14ac:dyDescent="0.25">
      <c r="A95" s="18"/>
      <c r="B95" s="18"/>
      <c r="C95" s="18"/>
      <c r="D95" s="18"/>
      <c r="E95" s="18"/>
      <c r="F95" s="18"/>
    </row>
    <row r="96" spans="1:6" x14ac:dyDescent="0.25">
      <c r="A96" s="18"/>
      <c r="B96" s="18"/>
      <c r="C96" s="18"/>
      <c r="D96" s="18"/>
      <c r="E96" s="18"/>
      <c r="F96" s="18"/>
    </row>
    <row r="97" spans="1:6" x14ac:dyDescent="0.25">
      <c r="A97" s="18"/>
      <c r="B97" s="18"/>
      <c r="C97" s="18"/>
      <c r="D97" s="18"/>
      <c r="E97" s="18"/>
      <c r="F97" s="18"/>
    </row>
    <row r="98" spans="1:6" x14ac:dyDescent="0.25">
      <c r="A98" s="18"/>
      <c r="B98" s="18"/>
      <c r="C98" s="18"/>
      <c r="D98" s="18"/>
      <c r="E98" s="18"/>
      <c r="F98" s="18"/>
    </row>
    <row r="99" spans="1:6" x14ac:dyDescent="0.25">
      <c r="A99" s="18"/>
      <c r="B99" s="18"/>
      <c r="C99" s="18"/>
      <c r="D99" s="18"/>
      <c r="E99" s="18"/>
      <c r="F99" s="18"/>
    </row>
    <row r="100" spans="1:6" x14ac:dyDescent="0.25">
      <c r="A100" s="18"/>
      <c r="B100" s="18"/>
      <c r="C100" s="18"/>
      <c r="D100" s="18"/>
      <c r="E100" s="18"/>
      <c r="F100" s="18"/>
    </row>
    <row r="101" spans="1:6" x14ac:dyDescent="0.25">
      <c r="A101" s="18"/>
      <c r="B101" s="18"/>
      <c r="C101" s="18"/>
      <c r="D101" s="18"/>
      <c r="E101" s="18"/>
      <c r="F101" s="18"/>
    </row>
    <row r="102" spans="1:6" x14ac:dyDescent="0.25">
      <c r="A102" s="18"/>
      <c r="B102" s="18"/>
      <c r="C102" s="18"/>
      <c r="D102" s="18"/>
      <c r="E102" s="18"/>
      <c r="F102" s="18"/>
    </row>
    <row r="103" spans="1:6" x14ac:dyDescent="0.25">
      <c r="A103" s="18"/>
      <c r="B103" s="18"/>
      <c r="C103" s="18"/>
      <c r="D103" s="18"/>
      <c r="E103" s="18"/>
      <c r="F103" s="18"/>
    </row>
    <row r="104" spans="1:6" x14ac:dyDescent="0.25">
      <c r="A104" s="18"/>
      <c r="B104" s="18"/>
      <c r="C104" s="18"/>
      <c r="D104" s="18"/>
      <c r="E104" s="18"/>
      <c r="F104" s="18"/>
    </row>
    <row r="105" spans="1:6" x14ac:dyDescent="0.25">
      <c r="A105" s="18"/>
      <c r="B105" s="18"/>
      <c r="C105" s="18"/>
      <c r="D105" s="18"/>
      <c r="E105" s="18"/>
      <c r="F105" s="18"/>
    </row>
    <row r="106" spans="1:6" x14ac:dyDescent="0.25">
      <c r="A106" s="18"/>
      <c r="B106" s="18"/>
      <c r="C106" s="18"/>
      <c r="D106" s="18"/>
      <c r="E106" s="18"/>
      <c r="F106" s="18"/>
    </row>
    <row r="107" spans="1:6" x14ac:dyDescent="0.25">
      <c r="A107" s="18"/>
      <c r="B107" s="18"/>
      <c r="C107" s="18"/>
      <c r="D107" s="18"/>
      <c r="E107" s="18"/>
      <c r="F107" s="18"/>
    </row>
    <row r="108" spans="1:6" x14ac:dyDescent="0.25">
      <c r="A108" s="18"/>
      <c r="B108" s="18"/>
      <c r="C108" s="18"/>
      <c r="D108" s="18"/>
      <c r="E108" s="18"/>
      <c r="F108" s="18"/>
    </row>
    <row r="109" spans="1:6" x14ac:dyDescent="0.25">
      <c r="A109" s="18"/>
      <c r="B109" s="18"/>
      <c r="C109" s="18"/>
      <c r="D109" s="18"/>
      <c r="E109" s="18"/>
      <c r="F109" s="18"/>
    </row>
    <row r="110" spans="1:6" x14ac:dyDescent="0.25">
      <c r="A110" s="18"/>
      <c r="B110" s="18"/>
      <c r="C110" s="18"/>
      <c r="D110" s="18"/>
      <c r="E110" s="18"/>
      <c r="F110" s="18"/>
    </row>
    <row r="111" spans="1:6" x14ac:dyDescent="0.25">
      <c r="A111" s="18"/>
      <c r="B111" s="18"/>
      <c r="C111" s="18"/>
      <c r="D111" s="18"/>
      <c r="E111" s="18"/>
      <c r="F111" s="18"/>
    </row>
    <row r="112" spans="1:6" x14ac:dyDescent="0.25">
      <c r="A112" s="18"/>
      <c r="B112" s="18"/>
      <c r="C112" s="18"/>
      <c r="D112" s="18"/>
      <c r="E112" s="18"/>
      <c r="F112" s="18"/>
    </row>
    <row r="113" spans="1:6" x14ac:dyDescent="0.25">
      <c r="A113" s="18"/>
      <c r="B113" s="18"/>
      <c r="C113" s="18"/>
      <c r="D113" s="18"/>
      <c r="E113" s="18"/>
      <c r="F113" s="18"/>
    </row>
    <row r="114" spans="1:6" x14ac:dyDescent="0.25">
      <c r="A114" s="18"/>
      <c r="B114" s="18"/>
      <c r="C114" s="18"/>
      <c r="D114" s="18"/>
      <c r="E114" s="18"/>
      <c r="F114" s="18"/>
    </row>
    <row r="115" spans="1:6" x14ac:dyDescent="0.25">
      <c r="A115" s="18"/>
      <c r="B115" s="18"/>
      <c r="C115" s="18"/>
      <c r="D115" s="18"/>
      <c r="E115" s="18"/>
      <c r="F115" s="18"/>
    </row>
    <row r="116" spans="1:6" x14ac:dyDescent="0.25">
      <c r="A116" s="18"/>
      <c r="B116" s="18"/>
      <c r="C116" s="18"/>
      <c r="D116" s="18"/>
      <c r="E116" s="18"/>
      <c r="F116" s="18"/>
    </row>
    <row r="117" spans="1:6" x14ac:dyDescent="0.25">
      <c r="A117" s="18"/>
      <c r="B117" s="18"/>
      <c r="C117" s="18"/>
      <c r="D117" s="18"/>
      <c r="E117" s="18"/>
      <c r="F117" s="18"/>
    </row>
    <row r="118" spans="1:6" x14ac:dyDescent="0.25">
      <c r="A118" s="18"/>
      <c r="B118" s="18"/>
      <c r="C118" s="18"/>
      <c r="D118" s="18"/>
      <c r="E118" s="18"/>
      <c r="F118" s="18"/>
    </row>
    <row r="119" spans="1:6" x14ac:dyDescent="0.25">
      <c r="A119" s="18"/>
      <c r="B119" s="18"/>
      <c r="C119" s="18"/>
      <c r="D119" s="18"/>
      <c r="E119" s="18"/>
      <c r="F119" s="18"/>
    </row>
    <row r="120" spans="1:6" x14ac:dyDescent="0.25">
      <c r="A120" s="18"/>
      <c r="B120" s="18"/>
      <c r="C120" s="18"/>
      <c r="D120" s="18"/>
      <c r="E120" s="18"/>
      <c r="F120" s="18"/>
    </row>
    <row r="121" spans="1:6" x14ac:dyDescent="0.25">
      <c r="A121" s="18"/>
      <c r="B121" s="18"/>
      <c r="C121" s="18"/>
      <c r="D121" s="18"/>
      <c r="E121" s="18"/>
      <c r="F121" s="18"/>
    </row>
    <row r="122" spans="1:6" x14ac:dyDescent="0.25">
      <c r="A122" s="18"/>
      <c r="B122" s="18"/>
      <c r="C122" s="18"/>
      <c r="D122" s="18"/>
      <c r="E122" s="18"/>
      <c r="F122" s="18"/>
    </row>
    <row r="123" spans="1:6" x14ac:dyDescent="0.25">
      <c r="A123" s="18"/>
      <c r="B123" s="18"/>
      <c r="C123" s="18"/>
      <c r="D123" s="18"/>
      <c r="E123" s="18"/>
      <c r="F123" s="18"/>
    </row>
    <row r="124" spans="1:6" x14ac:dyDescent="0.25">
      <c r="A124" s="18"/>
      <c r="B124" s="18"/>
      <c r="C124" s="18"/>
      <c r="D124" s="18"/>
      <c r="E124" s="18"/>
      <c r="F124" s="18"/>
    </row>
    <row r="125" spans="1:6" x14ac:dyDescent="0.25">
      <c r="A125" s="18"/>
      <c r="B125" s="18"/>
      <c r="C125" s="18"/>
      <c r="D125" s="18"/>
      <c r="E125" s="18"/>
      <c r="F125" s="18"/>
    </row>
    <row r="126" spans="1:6" x14ac:dyDescent="0.25">
      <c r="A126" s="18"/>
      <c r="B126" s="18"/>
      <c r="C126" s="18"/>
      <c r="D126" s="18"/>
      <c r="E126" s="18"/>
      <c r="F126" s="18"/>
    </row>
    <row r="127" spans="1:6" x14ac:dyDescent="0.25">
      <c r="A127" s="18"/>
      <c r="B127" s="18"/>
      <c r="C127" s="18"/>
      <c r="D127" s="18"/>
      <c r="E127" s="18"/>
      <c r="F127" s="18"/>
    </row>
    <row r="128" spans="1:6" x14ac:dyDescent="0.25">
      <c r="A128" s="18"/>
      <c r="B128" s="18"/>
      <c r="C128" s="18"/>
      <c r="D128" s="18"/>
      <c r="E128" s="18"/>
      <c r="F128" s="18"/>
    </row>
    <row r="129" spans="1:6" x14ac:dyDescent="0.25">
      <c r="A129" s="18"/>
      <c r="B129" s="18"/>
      <c r="C129" s="18"/>
      <c r="D129" s="18"/>
      <c r="E129" s="18"/>
      <c r="F129" s="18"/>
    </row>
    <row r="130" spans="1:6" x14ac:dyDescent="0.25">
      <c r="A130" s="18"/>
      <c r="B130" s="18"/>
      <c r="C130" s="18"/>
      <c r="D130" s="18"/>
      <c r="E130" s="18"/>
      <c r="F130" s="18"/>
    </row>
    <row r="131" spans="1:6" x14ac:dyDescent="0.25">
      <c r="A131" s="18"/>
      <c r="B131" s="18"/>
      <c r="C131" s="18"/>
      <c r="D131" s="18"/>
      <c r="E131" s="18"/>
      <c r="F131" s="18"/>
    </row>
    <row r="132" spans="1:6" x14ac:dyDescent="0.25">
      <c r="A132" s="18"/>
      <c r="B132" s="18"/>
      <c r="C132" s="18"/>
      <c r="D132" s="18"/>
      <c r="E132" s="18"/>
      <c r="F132" s="18"/>
    </row>
    <row r="133" spans="1:6" x14ac:dyDescent="0.25">
      <c r="A133" s="18"/>
      <c r="B133" s="18"/>
      <c r="C133" s="18"/>
      <c r="D133" s="18"/>
      <c r="E133" s="18"/>
      <c r="F133" s="18"/>
    </row>
    <row r="134" spans="1:6" x14ac:dyDescent="0.25">
      <c r="A134" s="18"/>
      <c r="B134" s="18"/>
      <c r="C134" s="18"/>
      <c r="D134" s="18"/>
      <c r="E134" s="18"/>
      <c r="F134" s="18"/>
    </row>
    <row r="135" spans="1:6" x14ac:dyDescent="0.25">
      <c r="A135" s="18"/>
      <c r="B135" s="18"/>
      <c r="C135" s="18"/>
      <c r="D135" s="18"/>
      <c r="E135" s="18"/>
      <c r="F135" s="18"/>
    </row>
  </sheetData>
  <mergeCells count="3">
    <mergeCell ref="A1:D1"/>
    <mergeCell ref="A2:D2"/>
    <mergeCell ref="A3:D3"/>
  </mergeCells>
  <phoneticPr fontId="2" type="noConversion"/>
  <printOptions horizontalCentered="1"/>
  <pageMargins left="0.19685039370078741" right="0.19685039370078741" top="0.62992125984251968" bottom="0.39370078740157483" header="0.27559055118110237" footer="0.15748031496062992"/>
  <pageSetup paperSize="9" firstPageNumber="16" fitToHeight="10000" orientation="landscape" useFirstPageNumber="1" r:id="rId1"/>
  <headerFooter alignWithMargins="0">
    <oddFooter>&amp;C&amp;14‐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showZeros="0" workbookViewId="0">
      <pane xSplit="1" ySplit="5" topLeftCell="B27" activePane="bottomRight" state="frozen"/>
      <selection activeCell="A25" sqref="A25"/>
      <selection pane="topRight" activeCell="A25" sqref="A25"/>
      <selection pane="bottomLeft" activeCell="A25" sqref="A25"/>
      <selection pane="bottomRight" activeCell="A2" sqref="A2:K2"/>
    </sheetView>
  </sheetViews>
  <sheetFormatPr defaultColWidth="9.109375" defaultRowHeight="16.3" x14ac:dyDescent="0.25"/>
  <cols>
    <col min="1" max="1" width="51.88671875" style="18" customWidth="1"/>
    <col min="2" max="3" width="7.6640625" style="18" bestFit="1" customWidth="1"/>
    <col min="4" max="4" width="8" style="18" bestFit="1" customWidth="1"/>
    <col min="5" max="5" width="7.6640625" style="18" bestFit="1" customWidth="1"/>
    <col min="6" max="6" width="7.109375" style="18" customWidth="1"/>
    <col min="7" max="7" width="8" style="18" bestFit="1" customWidth="1"/>
    <col min="8" max="8" width="8" style="18" customWidth="1"/>
    <col min="9" max="11" width="8.6640625" style="18" customWidth="1"/>
    <col min="12" max="16384" width="9.109375" style="18"/>
  </cols>
  <sheetData>
    <row r="1" spans="1:11" ht="33.799999999999997" customHeight="1" x14ac:dyDescent="0.25">
      <c r="A1" s="157" t="s">
        <v>746</v>
      </c>
      <c r="B1" s="158"/>
      <c r="C1" s="158"/>
      <c r="D1" s="158"/>
      <c r="E1" s="158"/>
      <c r="F1" s="158"/>
      <c r="G1" s="158"/>
      <c r="H1" s="158"/>
      <c r="I1" s="158"/>
      <c r="J1" s="158"/>
      <c r="K1" s="158"/>
    </row>
    <row r="2" spans="1:11" ht="17" customHeight="1" x14ac:dyDescent="0.25">
      <c r="A2" s="160" t="s">
        <v>568</v>
      </c>
      <c r="B2" s="159"/>
      <c r="C2" s="159"/>
      <c r="D2" s="159"/>
      <c r="E2" s="159"/>
      <c r="F2" s="159"/>
      <c r="G2" s="159"/>
      <c r="H2" s="159"/>
      <c r="I2" s="159"/>
      <c r="J2" s="159"/>
      <c r="K2" s="159"/>
    </row>
    <row r="3" spans="1:11" ht="17" customHeight="1" x14ac:dyDescent="0.25">
      <c r="A3" s="159" t="s">
        <v>3</v>
      </c>
      <c r="B3" s="159"/>
      <c r="C3" s="159"/>
      <c r="D3" s="159"/>
      <c r="E3" s="159"/>
      <c r="F3" s="159"/>
      <c r="G3" s="159"/>
      <c r="H3" s="159"/>
      <c r="I3" s="159"/>
      <c r="J3" s="159"/>
      <c r="K3" s="159"/>
    </row>
    <row r="4" spans="1:11" ht="20.25" customHeight="1" x14ac:dyDescent="0.25">
      <c r="A4" s="166" t="s">
        <v>0</v>
      </c>
      <c r="B4" s="166" t="s">
        <v>387</v>
      </c>
      <c r="C4" s="166" t="s">
        <v>245</v>
      </c>
      <c r="D4" s="166"/>
      <c r="E4" s="166"/>
      <c r="F4" s="166"/>
      <c r="G4" s="166"/>
      <c r="H4" s="166"/>
      <c r="I4" s="166"/>
      <c r="J4" s="166" t="s">
        <v>1</v>
      </c>
      <c r="K4" s="166" t="s">
        <v>14</v>
      </c>
    </row>
    <row r="5" spans="1:11" ht="33.799999999999997" customHeight="1" x14ac:dyDescent="0.25">
      <c r="A5" s="166"/>
      <c r="B5" s="166"/>
      <c r="C5" s="21" t="s">
        <v>13</v>
      </c>
      <c r="D5" s="21" t="s">
        <v>15</v>
      </c>
      <c r="E5" s="22" t="s">
        <v>743</v>
      </c>
      <c r="F5" s="22" t="s">
        <v>116</v>
      </c>
      <c r="G5" s="22" t="s">
        <v>744</v>
      </c>
      <c r="H5" s="22" t="s">
        <v>17</v>
      </c>
      <c r="I5" s="22" t="s">
        <v>123</v>
      </c>
      <c r="J5" s="166"/>
      <c r="K5" s="166"/>
    </row>
    <row r="6" spans="1:11" ht="27" customHeight="1" x14ac:dyDescent="0.25">
      <c r="A6" s="14" t="s">
        <v>324</v>
      </c>
      <c r="B6" s="36">
        <v>3500</v>
      </c>
      <c r="C6" s="36">
        <v>1281</v>
      </c>
      <c r="D6" s="36">
        <v>1046</v>
      </c>
      <c r="E6" s="36">
        <v>5</v>
      </c>
      <c r="F6" s="36">
        <v>0</v>
      </c>
      <c r="G6" s="36">
        <v>0</v>
      </c>
      <c r="H6" s="36">
        <v>0</v>
      </c>
      <c r="I6" s="36">
        <v>230</v>
      </c>
      <c r="J6" s="36">
        <v>4781</v>
      </c>
      <c r="K6" s="36">
        <v>3046</v>
      </c>
    </row>
    <row r="7" spans="1:11" ht="27" customHeight="1" x14ac:dyDescent="0.25">
      <c r="A7" s="14" t="s">
        <v>379</v>
      </c>
      <c r="B7" s="36">
        <v>3500</v>
      </c>
      <c r="C7" s="36">
        <v>1281</v>
      </c>
      <c r="D7" s="36">
        <v>1046</v>
      </c>
      <c r="E7" s="36">
        <v>5</v>
      </c>
      <c r="F7" s="36">
        <v>0</v>
      </c>
      <c r="G7" s="36">
        <v>0</v>
      </c>
      <c r="H7" s="36">
        <v>0</v>
      </c>
      <c r="I7" s="36">
        <v>230</v>
      </c>
      <c r="J7" s="36">
        <v>4781</v>
      </c>
      <c r="K7" s="36">
        <v>3046</v>
      </c>
    </row>
    <row r="8" spans="1:11" ht="27" customHeight="1" x14ac:dyDescent="0.25">
      <c r="A8" s="14" t="s">
        <v>325</v>
      </c>
      <c r="B8" s="36">
        <v>608</v>
      </c>
      <c r="C8" s="36">
        <v>5245</v>
      </c>
      <c r="D8" s="36">
        <v>9830</v>
      </c>
      <c r="E8" s="36">
        <v>53</v>
      </c>
      <c r="F8" s="36">
        <v>0</v>
      </c>
      <c r="G8" s="36">
        <v>0</v>
      </c>
      <c r="H8" s="36">
        <v>-4638</v>
      </c>
      <c r="I8" s="36">
        <v>0</v>
      </c>
      <c r="J8" s="36">
        <v>5853</v>
      </c>
      <c r="K8" s="36">
        <v>193</v>
      </c>
    </row>
    <row r="9" spans="1:11" ht="27" customHeight="1" x14ac:dyDescent="0.25">
      <c r="A9" s="14" t="s">
        <v>62</v>
      </c>
      <c r="B9" s="36">
        <v>608</v>
      </c>
      <c r="C9" s="36">
        <v>5245</v>
      </c>
      <c r="D9" s="36">
        <v>9830</v>
      </c>
      <c r="E9" s="36">
        <v>53</v>
      </c>
      <c r="F9" s="36">
        <v>0</v>
      </c>
      <c r="G9" s="36">
        <v>0</v>
      </c>
      <c r="H9" s="36">
        <v>-4638</v>
      </c>
      <c r="I9" s="36">
        <v>0</v>
      </c>
      <c r="J9" s="36">
        <v>5853</v>
      </c>
      <c r="K9" s="36">
        <v>193</v>
      </c>
    </row>
    <row r="10" spans="1:11" ht="27" customHeight="1" x14ac:dyDescent="0.25">
      <c r="A10" s="14" t="s">
        <v>328</v>
      </c>
      <c r="B10" s="36">
        <v>8000</v>
      </c>
      <c r="C10" s="36">
        <v>498126</v>
      </c>
      <c r="D10" s="36">
        <v>0</v>
      </c>
      <c r="E10" s="36">
        <v>10382</v>
      </c>
      <c r="F10" s="36">
        <v>0</v>
      </c>
      <c r="G10" s="36">
        <v>-12092</v>
      </c>
      <c r="H10" s="36">
        <v>-164</v>
      </c>
      <c r="I10" s="36">
        <v>500000</v>
      </c>
      <c r="J10" s="36">
        <v>506126</v>
      </c>
      <c r="K10" s="36">
        <v>1109</v>
      </c>
    </row>
    <row r="11" spans="1:11" ht="27" customHeight="1" x14ac:dyDescent="0.25">
      <c r="A11" s="14" t="s">
        <v>380</v>
      </c>
      <c r="B11" s="36">
        <v>0</v>
      </c>
      <c r="C11" s="36">
        <v>500000</v>
      </c>
      <c r="D11" s="36">
        <v>0</v>
      </c>
      <c r="E11" s="36">
        <v>0</v>
      </c>
      <c r="F11" s="36">
        <v>0</v>
      </c>
      <c r="G11" s="36">
        <v>0</v>
      </c>
      <c r="H11" s="36">
        <v>0</v>
      </c>
      <c r="I11" s="36">
        <v>500000</v>
      </c>
      <c r="J11" s="36">
        <v>500000</v>
      </c>
      <c r="K11" s="36">
        <v>0</v>
      </c>
    </row>
    <row r="12" spans="1:11" ht="27" customHeight="1" x14ac:dyDescent="0.25">
      <c r="A12" s="14" t="s">
        <v>381</v>
      </c>
      <c r="B12" s="36">
        <v>8000</v>
      </c>
      <c r="C12" s="36">
        <v>-1874</v>
      </c>
      <c r="D12" s="36">
        <v>0</v>
      </c>
      <c r="E12" s="36">
        <v>10382</v>
      </c>
      <c r="F12" s="36">
        <v>0</v>
      </c>
      <c r="G12" s="36">
        <v>-12092</v>
      </c>
      <c r="H12" s="36">
        <v>-164</v>
      </c>
      <c r="I12" s="36">
        <v>0</v>
      </c>
      <c r="J12" s="36">
        <v>6126</v>
      </c>
      <c r="K12" s="36">
        <v>1109</v>
      </c>
    </row>
    <row r="13" spans="1:11" ht="27" customHeight="1" x14ac:dyDescent="0.25">
      <c r="A13" s="14" t="s">
        <v>330</v>
      </c>
      <c r="B13" s="36">
        <v>0</v>
      </c>
      <c r="C13" s="36">
        <v>0</v>
      </c>
      <c r="D13" s="36">
        <v>0</v>
      </c>
      <c r="E13" s="36">
        <v>3041</v>
      </c>
      <c r="F13" s="36">
        <v>0</v>
      </c>
      <c r="G13" s="36">
        <v>-3041</v>
      </c>
      <c r="H13" s="36">
        <v>0</v>
      </c>
      <c r="I13" s="36">
        <v>0</v>
      </c>
      <c r="J13" s="36">
        <v>0</v>
      </c>
      <c r="K13" s="36">
        <v>0</v>
      </c>
    </row>
    <row r="14" spans="1:11" ht="27" customHeight="1" x14ac:dyDescent="0.25">
      <c r="A14" s="14" t="s">
        <v>382</v>
      </c>
      <c r="B14" s="36">
        <v>0</v>
      </c>
      <c r="C14" s="36">
        <v>0</v>
      </c>
      <c r="D14" s="36">
        <v>0</v>
      </c>
      <c r="E14" s="36">
        <v>3041</v>
      </c>
      <c r="F14" s="36">
        <v>0</v>
      </c>
      <c r="G14" s="36">
        <v>-3041</v>
      </c>
      <c r="H14" s="36">
        <v>0</v>
      </c>
      <c r="I14" s="36">
        <v>0</v>
      </c>
      <c r="J14" s="36">
        <v>0</v>
      </c>
      <c r="K14" s="36">
        <v>0</v>
      </c>
    </row>
    <row r="15" spans="1:11" ht="27" customHeight="1" x14ac:dyDescent="0.25">
      <c r="A15" s="14" t="s">
        <v>332</v>
      </c>
      <c r="B15" s="36">
        <v>537370</v>
      </c>
      <c r="C15" s="36">
        <v>250202</v>
      </c>
      <c r="D15" s="36">
        <v>-10275</v>
      </c>
      <c r="E15" s="36">
        <v>29980</v>
      </c>
      <c r="F15" s="36">
        <v>100000</v>
      </c>
      <c r="G15" s="36">
        <v>0</v>
      </c>
      <c r="H15" s="36">
        <v>0</v>
      </c>
      <c r="I15" s="36">
        <v>130497</v>
      </c>
      <c r="J15" s="36">
        <v>787572</v>
      </c>
      <c r="K15" s="36">
        <v>713295</v>
      </c>
    </row>
    <row r="16" spans="1:11" ht="27" customHeight="1" x14ac:dyDescent="0.25">
      <c r="A16" s="14" t="s">
        <v>383</v>
      </c>
      <c r="B16" s="36">
        <v>490000</v>
      </c>
      <c r="C16" s="36">
        <v>260477</v>
      </c>
      <c r="D16" s="36">
        <v>0</v>
      </c>
      <c r="E16" s="36">
        <v>29980</v>
      </c>
      <c r="F16" s="36">
        <v>100000</v>
      </c>
      <c r="G16" s="36">
        <v>0</v>
      </c>
      <c r="H16" s="36">
        <v>0</v>
      </c>
      <c r="I16" s="36">
        <v>130497</v>
      </c>
      <c r="J16" s="36">
        <v>750477</v>
      </c>
      <c r="K16" s="36">
        <v>676200</v>
      </c>
    </row>
    <row r="17" spans="1:11" ht="27" customHeight="1" x14ac:dyDescent="0.25">
      <c r="A17" s="14" t="s">
        <v>246</v>
      </c>
      <c r="B17" s="36">
        <v>47370</v>
      </c>
      <c r="C17" s="36">
        <v>-10275</v>
      </c>
      <c r="D17" s="36">
        <v>-10275</v>
      </c>
      <c r="E17" s="36">
        <v>0</v>
      </c>
      <c r="F17" s="36">
        <v>0</v>
      </c>
      <c r="G17" s="36">
        <v>0</v>
      </c>
      <c r="H17" s="36">
        <v>0</v>
      </c>
      <c r="I17" s="36">
        <v>0</v>
      </c>
      <c r="J17" s="36">
        <v>37095</v>
      </c>
      <c r="K17" s="36">
        <v>37095</v>
      </c>
    </row>
    <row r="18" spans="1:11" ht="27" customHeight="1" x14ac:dyDescent="0.25">
      <c r="A18" s="14" t="s">
        <v>333</v>
      </c>
      <c r="B18" s="36">
        <v>3980</v>
      </c>
      <c r="C18" s="36">
        <v>-3980</v>
      </c>
      <c r="D18" s="36">
        <v>0</v>
      </c>
      <c r="E18" s="36">
        <v>3444</v>
      </c>
      <c r="F18" s="36">
        <v>0</v>
      </c>
      <c r="G18" s="36">
        <v>-4248</v>
      </c>
      <c r="H18" s="36">
        <v>0</v>
      </c>
      <c r="I18" s="36">
        <v>-3176</v>
      </c>
      <c r="J18" s="36">
        <v>0</v>
      </c>
      <c r="K18" s="36">
        <v>0</v>
      </c>
    </row>
    <row r="19" spans="1:11" ht="27" customHeight="1" x14ac:dyDescent="0.25">
      <c r="A19" s="14" t="s">
        <v>384</v>
      </c>
      <c r="B19" s="36">
        <v>3980</v>
      </c>
      <c r="C19" s="36">
        <v>-3980</v>
      </c>
      <c r="D19" s="36">
        <v>0</v>
      </c>
      <c r="E19" s="36">
        <v>3444</v>
      </c>
      <c r="F19" s="36">
        <v>0</v>
      </c>
      <c r="G19" s="36">
        <v>-4248</v>
      </c>
      <c r="H19" s="36">
        <v>0</v>
      </c>
      <c r="I19" s="36">
        <v>-3176</v>
      </c>
      <c r="J19" s="36">
        <v>0</v>
      </c>
      <c r="K19" s="36">
        <v>0</v>
      </c>
    </row>
    <row r="20" spans="1:11" ht="27" customHeight="1" x14ac:dyDescent="0.25">
      <c r="A20" s="14" t="s">
        <v>337</v>
      </c>
      <c r="B20" s="36">
        <v>0</v>
      </c>
      <c r="C20" s="36">
        <v>4870</v>
      </c>
      <c r="D20" s="36">
        <v>4870</v>
      </c>
      <c r="E20" s="36">
        <v>3550</v>
      </c>
      <c r="F20" s="36">
        <v>0</v>
      </c>
      <c r="G20" s="36">
        <v>0</v>
      </c>
      <c r="H20" s="36">
        <v>-3550</v>
      </c>
      <c r="I20" s="36">
        <v>0</v>
      </c>
      <c r="J20" s="36">
        <v>4870</v>
      </c>
      <c r="K20" s="36">
        <v>0</v>
      </c>
    </row>
    <row r="21" spans="1:11" ht="27" customHeight="1" x14ac:dyDescent="0.25">
      <c r="A21" s="14" t="s">
        <v>78</v>
      </c>
      <c r="B21" s="36">
        <v>0</v>
      </c>
      <c r="C21" s="36">
        <v>4870</v>
      </c>
      <c r="D21" s="36">
        <v>4870</v>
      </c>
      <c r="E21" s="36">
        <v>3550</v>
      </c>
      <c r="F21" s="36">
        <v>0</v>
      </c>
      <c r="G21" s="36">
        <v>0</v>
      </c>
      <c r="H21" s="36">
        <v>-3550</v>
      </c>
      <c r="I21" s="36">
        <v>0</v>
      </c>
      <c r="J21" s="36">
        <v>4870</v>
      </c>
      <c r="K21" s="36">
        <v>0</v>
      </c>
    </row>
    <row r="22" spans="1:11" ht="27" customHeight="1" x14ac:dyDescent="0.25">
      <c r="A22" s="14" t="s">
        <v>21</v>
      </c>
      <c r="B22" s="36">
        <v>99708</v>
      </c>
      <c r="C22" s="36">
        <v>23016</v>
      </c>
      <c r="D22" s="36">
        <v>86286</v>
      </c>
      <c r="E22" s="36">
        <v>30592</v>
      </c>
      <c r="F22" s="36">
        <v>0</v>
      </c>
      <c r="G22" s="36">
        <v>-83903</v>
      </c>
      <c r="H22" s="36">
        <v>-70257</v>
      </c>
      <c r="I22" s="36">
        <v>60298</v>
      </c>
      <c r="J22" s="36">
        <v>122724</v>
      </c>
      <c r="K22" s="36">
        <v>52480</v>
      </c>
    </row>
    <row r="23" spans="1:11" ht="27" customHeight="1" x14ac:dyDescent="0.25">
      <c r="A23" s="14" t="s">
        <v>385</v>
      </c>
      <c r="B23" s="36">
        <v>24230</v>
      </c>
      <c r="C23" s="36">
        <v>6075</v>
      </c>
      <c r="D23" s="36">
        <v>1600</v>
      </c>
      <c r="E23" s="36">
        <v>6435</v>
      </c>
      <c r="F23" s="36">
        <v>0</v>
      </c>
      <c r="G23" s="36">
        <v>-57794</v>
      </c>
      <c r="H23" s="36">
        <v>-4464</v>
      </c>
      <c r="I23" s="36">
        <v>60298</v>
      </c>
      <c r="J23" s="36">
        <v>30305</v>
      </c>
      <c r="K23" s="36">
        <v>21066</v>
      </c>
    </row>
    <row r="24" spans="1:11" ht="27" customHeight="1" x14ac:dyDescent="0.25">
      <c r="A24" s="14" t="s">
        <v>386</v>
      </c>
      <c r="B24" s="36">
        <v>75478</v>
      </c>
      <c r="C24" s="36">
        <v>15809</v>
      </c>
      <c r="D24" s="36">
        <v>84686</v>
      </c>
      <c r="E24" s="36">
        <v>23025</v>
      </c>
      <c r="F24" s="36">
        <v>0</v>
      </c>
      <c r="G24" s="36">
        <v>-26109</v>
      </c>
      <c r="H24" s="36">
        <v>-65793</v>
      </c>
      <c r="I24" s="36">
        <v>0</v>
      </c>
      <c r="J24" s="36">
        <v>91287</v>
      </c>
      <c r="K24" s="36">
        <v>30282</v>
      </c>
    </row>
    <row r="25" spans="1:11" ht="27" customHeight="1" x14ac:dyDescent="0.25">
      <c r="A25" s="14" t="s">
        <v>745</v>
      </c>
      <c r="B25" s="36">
        <v>0</v>
      </c>
      <c r="C25" s="36">
        <v>1132</v>
      </c>
      <c r="D25" s="36">
        <v>0</v>
      </c>
      <c r="E25" s="36">
        <v>1132</v>
      </c>
      <c r="F25" s="36">
        <v>0</v>
      </c>
      <c r="G25" s="36">
        <v>0</v>
      </c>
      <c r="H25" s="36">
        <v>0</v>
      </c>
      <c r="I25" s="36">
        <v>0</v>
      </c>
      <c r="J25" s="36">
        <v>1132</v>
      </c>
      <c r="K25" s="36">
        <v>1132</v>
      </c>
    </row>
    <row r="26" spans="1:11" ht="27" customHeight="1" x14ac:dyDescent="0.25">
      <c r="A26" s="14" t="s">
        <v>369</v>
      </c>
      <c r="B26" s="36">
        <v>0</v>
      </c>
      <c r="C26" s="36">
        <v>0</v>
      </c>
      <c r="D26" s="36">
        <v>0</v>
      </c>
      <c r="E26" s="36">
        <v>0</v>
      </c>
      <c r="F26" s="36">
        <v>0</v>
      </c>
      <c r="G26" s="36">
        <v>0</v>
      </c>
      <c r="H26" s="36">
        <v>0</v>
      </c>
      <c r="I26" s="36">
        <v>0</v>
      </c>
      <c r="J26" s="36">
        <v>0</v>
      </c>
      <c r="K26" s="36">
        <v>0</v>
      </c>
    </row>
    <row r="27" spans="1:11" ht="27" customHeight="1" x14ac:dyDescent="0.25">
      <c r="A27" s="14" t="s">
        <v>370</v>
      </c>
      <c r="B27" s="36">
        <v>0</v>
      </c>
      <c r="C27" s="36">
        <v>0</v>
      </c>
      <c r="D27" s="36">
        <v>0</v>
      </c>
      <c r="E27" s="36">
        <v>0</v>
      </c>
      <c r="F27" s="36">
        <v>0</v>
      </c>
      <c r="G27" s="36">
        <v>0</v>
      </c>
      <c r="H27" s="36">
        <v>0</v>
      </c>
      <c r="I27" s="36">
        <v>0</v>
      </c>
      <c r="J27" s="36">
        <v>0</v>
      </c>
      <c r="K27" s="36">
        <v>0</v>
      </c>
    </row>
    <row r="28" spans="1:11" ht="27" customHeight="1" x14ac:dyDescent="0.25">
      <c r="A28" s="14"/>
      <c r="B28" s="36"/>
      <c r="C28" s="36"/>
      <c r="D28" s="36"/>
      <c r="E28" s="36"/>
      <c r="F28" s="36"/>
      <c r="G28" s="36"/>
      <c r="H28" s="36"/>
      <c r="I28" s="36"/>
      <c r="J28" s="36"/>
      <c r="K28" s="36"/>
    </row>
    <row r="29" spans="1:11" ht="27" customHeight="1" x14ac:dyDescent="0.25">
      <c r="A29" s="14"/>
      <c r="B29" s="36"/>
      <c r="C29" s="36"/>
      <c r="D29" s="36"/>
      <c r="E29" s="36"/>
      <c r="F29" s="36"/>
      <c r="G29" s="36"/>
      <c r="H29" s="36"/>
      <c r="I29" s="36"/>
      <c r="J29" s="36"/>
      <c r="K29" s="36"/>
    </row>
    <row r="30" spans="1:11" ht="27" customHeight="1" x14ac:dyDescent="0.25">
      <c r="A30" s="14"/>
      <c r="B30" s="36"/>
      <c r="C30" s="36"/>
      <c r="D30" s="36"/>
      <c r="E30" s="36"/>
      <c r="F30" s="36"/>
      <c r="G30" s="36"/>
      <c r="H30" s="36"/>
      <c r="I30" s="36"/>
      <c r="J30" s="36"/>
      <c r="K30" s="36"/>
    </row>
    <row r="31" spans="1:11" ht="27" customHeight="1" x14ac:dyDescent="0.25">
      <c r="A31" s="14"/>
      <c r="B31" s="36"/>
      <c r="C31" s="36"/>
      <c r="D31" s="36"/>
      <c r="E31" s="36"/>
      <c r="F31" s="36"/>
      <c r="G31" s="36"/>
      <c r="H31" s="36"/>
      <c r="I31" s="36"/>
      <c r="J31" s="36"/>
      <c r="K31" s="36"/>
    </row>
    <row r="32" spans="1:11" ht="27" customHeight="1" x14ac:dyDescent="0.25">
      <c r="A32" s="14"/>
      <c r="B32" s="36"/>
      <c r="C32" s="36"/>
      <c r="D32" s="36"/>
      <c r="E32" s="36"/>
      <c r="F32" s="36"/>
      <c r="G32" s="36"/>
      <c r="H32" s="36"/>
      <c r="I32" s="36"/>
      <c r="J32" s="36"/>
      <c r="K32" s="36"/>
    </row>
    <row r="33" spans="1:11" ht="27" customHeight="1" x14ac:dyDescent="0.25">
      <c r="A33" s="14"/>
      <c r="B33" s="36"/>
      <c r="C33" s="36"/>
      <c r="D33" s="36"/>
      <c r="E33" s="36"/>
      <c r="F33" s="36"/>
      <c r="G33" s="36"/>
      <c r="H33" s="36"/>
      <c r="I33" s="36"/>
      <c r="J33" s="36"/>
      <c r="K33" s="36"/>
    </row>
    <row r="34" spans="1:11" ht="27" customHeight="1" x14ac:dyDescent="0.25">
      <c r="A34" s="14"/>
      <c r="B34" s="36"/>
      <c r="C34" s="36"/>
      <c r="D34" s="36"/>
      <c r="E34" s="36"/>
      <c r="F34" s="36"/>
      <c r="G34" s="36"/>
      <c r="H34" s="36"/>
      <c r="I34" s="36"/>
      <c r="J34" s="36"/>
      <c r="K34" s="36"/>
    </row>
    <row r="35" spans="1:11" ht="27" customHeight="1" x14ac:dyDescent="0.25">
      <c r="A35" s="30" t="s">
        <v>30</v>
      </c>
      <c r="B35" s="36">
        <f>SUM(B6,B8,B10,B13,B15,B18,B20,B22,B26:B27)</f>
        <v>653166</v>
      </c>
      <c r="C35" s="36">
        <f t="shared" ref="C35:K35" si="0">SUM(C6,C8,C10,C13,C15,C18,C20,C22,C26:C27)</f>
        <v>778760</v>
      </c>
      <c r="D35" s="36">
        <f t="shared" si="0"/>
        <v>91757</v>
      </c>
      <c r="E35" s="36">
        <f t="shared" si="0"/>
        <v>81047</v>
      </c>
      <c r="F35" s="36">
        <f t="shared" si="0"/>
        <v>100000</v>
      </c>
      <c r="G35" s="36">
        <f t="shared" si="0"/>
        <v>-103284</v>
      </c>
      <c r="H35" s="36">
        <f t="shared" si="0"/>
        <v>-78609</v>
      </c>
      <c r="I35" s="36">
        <f t="shared" si="0"/>
        <v>687849</v>
      </c>
      <c r="J35" s="36">
        <f t="shared" si="0"/>
        <v>1431926</v>
      </c>
      <c r="K35" s="36">
        <f t="shared" si="0"/>
        <v>770123</v>
      </c>
    </row>
  </sheetData>
  <mergeCells count="8">
    <mergeCell ref="A1:K1"/>
    <mergeCell ref="A2:K2"/>
    <mergeCell ref="A3:K3"/>
    <mergeCell ref="A4:A5"/>
    <mergeCell ref="B4:B5"/>
    <mergeCell ref="C4:I4"/>
    <mergeCell ref="J4:J5"/>
    <mergeCell ref="K4:K5"/>
  </mergeCells>
  <phoneticPr fontId="2" type="noConversion"/>
  <printOptions horizontalCentered="1"/>
  <pageMargins left="0.19685039370078741" right="0.19685039370078741" top="0.62992125984251968" bottom="0.47244094488188981" header="0.35433070866141736" footer="0.15748031496062992"/>
  <pageSetup paperSize="9" firstPageNumber="17" fitToHeight="100" orientation="landscape" useFirstPageNumber="1" r:id="rId1"/>
  <headerFooter alignWithMargins="0">
    <oddFooter>&amp;C&amp;14‐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showGridLines="0" showZeros="0" workbookViewId="0">
      <pane xSplit="1" ySplit="4" topLeftCell="B41" activePane="bottomRight" state="frozen"/>
      <selection activeCell="A25" sqref="A25"/>
      <selection pane="topRight" activeCell="A25" sqref="A25"/>
      <selection pane="bottomLeft" activeCell="A25" sqref="A25"/>
      <selection pane="bottomRight" activeCell="A5" sqref="A5:XFD55"/>
    </sheetView>
  </sheetViews>
  <sheetFormatPr defaultColWidth="9.109375" defaultRowHeight="16.3" x14ac:dyDescent="0.25"/>
  <cols>
    <col min="1" max="1" width="24.6640625" style="15" customWidth="1"/>
    <col min="2" max="2" width="7.109375" style="11" customWidth="1"/>
    <col min="3" max="3" width="7.6640625" style="11" bestFit="1" customWidth="1"/>
    <col min="4" max="4" width="8" style="11" bestFit="1" customWidth="1"/>
    <col min="5" max="6" width="8.44140625" style="11" bestFit="1" customWidth="1"/>
    <col min="7" max="7" width="26.109375" style="11" customWidth="1"/>
    <col min="8" max="9" width="6.88671875" style="11" customWidth="1"/>
    <col min="10" max="11" width="8.44140625" style="11" bestFit="1" customWidth="1"/>
    <col min="12" max="12" width="22.6640625" style="11" customWidth="1"/>
    <col min="13" max="13" width="7.6640625" style="11" bestFit="1" customWidth="1"/>
    <col min="14" max="16384" width="9.109375" style="11"/>
  </cols>
  <sheetData>
    <row r="1" spans="1:13" ht="30.1" customHeight="1" x14ac:dyDescent="0.25">
      <c r="A1" s="157" t="s">
        <v>747</v>
      </c>
      <c r="B1" s="158"/>
      <c r="C1" s="158"/>
      <c r="D1" s="158"/>
      <c r="E1" s="158"/>
      <c r="F1" s="158"/>
      <c r="G1" s="158"/>
      <c r="H1" s="158"/>
      <c r="I1" s="158"/>
      <c r="J1" s="158"/>
      <c r="K1" s="158"/>
      <c r="L1" s="158"/>
      <c r="M1" s="158"/>
    </row>
    <row r="2" spans="1:13" ht="17.149999999999999" customHeight="1" x14ac:dyDescent="0.25">
      <c r="A2" s="160" t="s">
        <v>569</v>
      </c>
      <c r="B2" s="159"/>
      <c r="C2" s="159"/>
      <c r="D2" s="159"/>
      <c r="E2" s="159"/>
      <c r="F2" s="159"/>
      <c r="G2" s="159"/>
      <c r="H2" s="159"/>
      <c r="I2" s="159"/>
      <c r="J2" s="159"/>
      <c r="K2" s="159"/>
      <c r="L2" s="159"/>
      <c r="M2" s="159"/>
    </row>
    <row r="3" spans="1:13" ht="17.149999999999999" customHeight="1" x14ac:dyDescent="0.25">
      <c r="A3" s="168" t="s">
        <v>3</v>
      </c>
      <c r="B3" s="168"/>
      <c r="C3" s="168"/>
      <c r="D3" s="168"/>
      <c r="E3" s="168"/>
      <c r="F3" s="168"/>
      <c r="G3" s="168"/>
      <c r="H3" s="168"/>
      <c r="I3" s="168"/>
      <c r="J3" s="168"/>
      <c r="K3" s="168"/>
      <c r="L3" s="168"/>
      <c r="M3" s="168"/>
    </row>
    <row r="4" spans="1:13" ht="30.1" customHeight="1" x14ac:dyDescent="0.25">
      <c r="A4" s="21" t="s">
        <v>0</v>
      </c>
      <c r="B4" s="22" t="s">
        <v>31</v>
      </c>
      <c r="C4" s="22" t="s">
        <v>4</v>
      </c>
      <c r="D4" s="22" t="s">
        <v>263</v>
      </c>
      <c r="E4" s="22" t="s">
        <v>6</v>
      </c>
      <c r="F4" s="22" t="s">
        <v>116</v>
      </c>
      <c r="G4" s="21" t="s">
        <v>0</v>
      </c>
      <c r="H4" s="22" t="s">
        <v>32</v>
      </c>
      <c r="I4" s="22" t="s">
        <v>275</v>
      </c>
      <c r="J4" s="22" t="s">
        <v>7</v>
      </c>
      <c r="K4" s="22" t="s">
        <v>377</v>
      </c>
      <c r="L4" s="21" t="s">
        <v>33</v>
      </c>
      <c r="M4" s="22" t="s">
        <v>34</v>
      </c>
    </row>
    <row r="5" spans="1:13" ht="20.05" customHeight="1" x14ac:dyDescent="0.25">
      <c r="A5" s="37" t="s">
        <v>24</v>
      </c>
      <c r="B5" s="128">
        <v>2035</v>
      </c>
      <c r="C5" s="128">
        <v>3046</v>
      </c>
      <c r="D5" s="128">
        <v>0</v>
      </c>
      <c r="E5" s="128">
        <v>5</v>
      </c>
      <c r="F5" s="128">
        <v>0</v>
      </c>
      <c r="G5" s="37" t="s">
        <v>390</v>
      </c>
      <c r="H5" s="36">
        <v>3046</v>
      </c>
      <c r="I5" s="36">
        <v>0</v>
      </c>
      <c r="J5" s="36">
        <v>305</v>
      </c>
      <c r="K5" s="36">
        <v>0</v>
      </c>
      <c r="L5" s="39" t="s">
        <v>38</v>
      </c>
      <c r="M5" s="36">
        <v>1735</v>
      </c>
    </row>
    <row r="6" spans="1:13" ht="20.05" customHeight="1" x14ac:dyDescent="0.25">
      <c r="A6" s="37"/>
      <c r="B6" s="128"/>
      <c r="C6" s="128"/>
      <c r="D6" s="128"/>
      <c r="E6" s="128"/>
      <c r="F6" s="128"/>
      <c r="G6" s="37" t="s">
        <v>379</v>
      </c>
      <c r="H6" s="36">
        <v>3046</v>
      </c>
      <c r="I6" s="36">
        <v>0</v>
      </c>
      <c r="J6" s="36">
        <v>305</v>
      </c>
      <c r="K6" s="36">
        <v>0</v>
      </c>
      <c r="L6" s="39"/>
      <c r="M6" s="36"/>
    </row>
    <row r="7" spans="1:13" ht="20.05" customHeight="1" x14ac:dyDescent="0.25">
      <c r="A7" s="37"/>
      <c r="B7" s="128"/>
      <c r="C7" s="128"/>
      <c r="D7" s="128"/>
      <c r="E7" s="128"/>
      <c r="F7" s="128"/>
      <c r="G7" s="37" t="s">
        <v>64</v>
      </c>
      <c r="H7" s="36">
        <v>0</v>
      </c>
      <c r="I7" s="36">
        <v>0</v>
      </c>
      <c r="J7" s="36">
        <v>0</v>
      </c>
      <c r="K7" s="36">
        <v>0</v>
      </c>
      <c r="L7" s="39"/>
      <c r="M7" s="36"/>
    </row>
    <row r="8" spans="1:13" ht="20.05" customHeight="1" x14ac:dyDescent="0.25">
      <c r="A8" s="37"/>
      <c r="B8" s="128"/>
      <c r="C8" s="128"/>
      <c r="D8" s="128"/>
      <c r="E8" s="128"/>
      <c r="F8" s="128"/>
      <c r="G8" s="37" t="s">
        <v>67</v>
      </c>
      <c r="H8" s="36">
        <v>0</v>
      </c>
      <c r="I8" s="36">
        <v>0</v>
      </c>
      <c r="J8" s="36">
        <v>0</v>
      </c>
      <c r="K8" s="36">
        <v>0</v>
      </c>
      <c r="L8" s="40"/>
      <c r="M8" s="36"/>
    </row>
    <row r="9" spans="1:13" ht="20.05" customHeight="1" x14ac:dyDescent="0.25">
      <c r="A9" s="37"/>
      <c r="B9" s="128"/>
      <c r="C9" s="128"/>
      <c r="D9" s="128"/>
      <c r="E9" s="128"/>
      <c r="F9" s="128"/>
      <c r="G9" s="37" t="s">
        <v>66</v>
      </c>
      <c r="H9" s="36">
        <v>0</v>
      </c>
      <c r="I9" s="36">
        <v>0</v>
      </c>
      <c r="J9" s="36">
        <v>0</v>
      </c>
      <c r="K9" s="36">
        <v>0</v>
      </c>
      <c r="L9" s="39"/>
      <c r="M9" s="36"/>
    </row>
    <row r="10" spans="1:13" ht="20.05" customHeight="1" x14ac:dyDescent="0.25">
      <c r="A10" s="37"/>
      <c r="B10" s="128"/>
      <c r="C10" s="128"/>
      <c r="D10" s="128"/>
      <c r="E10" s="128"/>
      <c r="F10" s="128"/>
      <c r="G10" s="37" t="s">
        <v>63</v>
      </c>
      <c r="H10" s="36">
        <v>3046</v>
      </c>
      <c r="I10" s="36">
        <v>0</v>
      </c>
      <c r="J10" s="36">
        <v>305</v>
      </c>
      <c r="K10" s="36">
        <v>0</v>
      </c>
      <c r="L10" s="39"/>
      <c r="M10" s="36"/>
    </row>
    <row r="11" spans="1:13" ht="20.05" customHeight="1" x14ac:dyDescent="0.25">
      <c r="A11" s="37" t="s">
        <v>41</v>
      </c>
      <c r="B11" s="128">
        <v>0</v>
      </c>
      <c r="C11" s="128">
        <v>10438</v>
      </c>
      <c r="D11" s="128">
        <v>0</v>
      </c>
      <c r="E11" s="128">
        <v>53</v>
      </c>
      <c r="F11" s="128">
        <v>0</v>
      </c>
      <c r="G11" s="37" t="s">
        <v>391</v>
      </c>
      <c r="H11" s="36">
        <v>193</v>
      </c>
      <c r="I11" s="36">
        <v>4638</v>
      </c>
      <c r="J11" s="36">
        <v>0</v>
      </c>
      <c r="K11" s="36">
        <v>0</v>
      </c>
      <c r="L11" s="39" t="s">
        <v>42</v>
      </c>
      <c r="M11" s="36">
        <v>5660</v>
      </c>
    </row>
    <row r="12" spans="1:13" ht="20.05" customHeight="1" x14ac:dyDescent="0.25">
      <c r="A12" s="37"/>
      <c r="B12" s="128"/>
      <c r="C12" s="128"/>
      <c r="D12" s="128"/>
      <c r="E12" s="128"/>
      <c r="F12" s="128"/>
      <c r="G12" s="37" t="s">
        <v>392</v>
      </c>
      <c r="H12" s="36">
        <v>0</v>
      </c>
      <c r="I12" s="36">
        <v>2740</v>
      </c>
      <c r="J12" s="36">
        <v>0</v>
      </c>
      <c r="K12" s="36">
        <v>0</v>
      </c>
      <c r="L12" s="39"/>
      <c r="M12" s="36"/>
    </row>
    <row r="13" spans="1:13" ht="20.05" customHeight="1" x14ac:dyDescent="0.25">
      <c r="A13" s="37"/>
      <c r="B13" s="128"/>
      <c r="C13" s="129"/>
      <c r="D13" s="129"/>
      <c r="E13" s="129"/>
      <c r="F13" s="128"/>
      <c r="G13" s="37" t="s">
        <v>393</v>
      </c>
      <c r="H13" s="36">
        <v>140</v>
      </c>
      <c r="I13" s="36">
        <v>1868</v>
      </c>
      <c r="J13" s="36">
        <v>0</v>
      </c>
      <c r="K13" s="36">
        <v>0</v>
      </c>
      <c r="L13" s="39"/>
      <c r="M13" s="36"/>
    </row>
    <row r="14" spans="1:13" ht="20.05" customHeight="1" x14ac:dyDescent="0.25">
      <c r="A14" s="37"/>
      <c r="B14" s="128"/>
      <c r="C14" s="128"/>
      <c r="D14" s="128"/>
      <c r="E14" s="128"/>
      <c r="F14" s="128"/>
      <c r="G14" s="37" t="s">
        <v>394</v>
      </c>
      <c r="H14" s="36">
        <v>53</v>
      </c>
      <c r="I14" s="36">
        <v>30</v>
      </c>
      <c r="J14" s="36">
        <v>0</v>
      </c>
      <c r="K14" s="36">
        <v>0</v>
      </c>
      <c r="L14" s="39"/>
      <c r="M14" s="36"/>
    </row>
    <row r="15" spans="1:13" ht="20.05" customHeight="1" x14ac:dyDescent="0.25">
      <c r="A15" s="37" t="s">
        <v>70</v>
      </c>
      <c r="B15" s="128">
        <v>0</v>
      </c>
      <c r="C15" s="128">
        <v>0</v>
      </c>
      <c r="D15" s="128">
        <v>800000</v>
      </c>
      <c r="E15" s="128">
        <v>14039</v>
      </c>
      <c r="F15" s="128">
        <v>1656000</v>
      </c>
      <c r="G15" s="37" t="s">
        <v>395</v>
      </c>
      <c r="H15" s="36">
        <v>0</v>
      </c>
      <c r="I15" s="36">
        <v>0</v>
      </c>
      <c r="J15" s="36">
        <v>314039</v>
      </c>
      <c r="K15" s="36">
        <v>1656000</v>
      </c>
      <c r="L15" s="39" t="s">
        <v>84</v>
      </c>
      <c r="M15" s="36">
        <v>500000</v>
      </c>
    </row>
    <row r="16" spans="1:13" ht="20.05" customHeight="1" x14ac:dyDescent="0.25">
      <c r="A16" s="37" t="s">
        <v>82</v>
      </c>
      <c r="B16" s="128">
        <v>0</v>
      </c>
      <c r="C16" s="128">
        <v>0</v>
      </c>
      <c r="D16" s="128">
        <v>0</v>
      </c>
      <c r="E16" s="128">
        <v>0</v>
      </c>
      <c r="F16" s="128">
        <v>0</v>
      </c>
      <c r="G16" s="37" t="s">
        <v>380</v>
      </c>
      <c r="H16" s="36">
        <v>0</v>
      </c>
      <c r="I16" s="36">
        <v>0</v>
      </c>
      <c r="J16" s="36">
        <v>314039</v>
      </c>
      <c r="K16" s="36">
        <v>1656000</v>
      </c>
      <c r="L16" s="39" t="s">
        <v>345</v>
      </c>
      <c r="M16" s="36">
        <v>0</v>
      </c>
    </row>
    <row r="17" spans="1:13" ht="20.05" customHeight="1" x14ac:dyDescent="0.25">
      <c r="A17" s="37" t="s">
        <v>39</v>
      </c>
      <c r="B17" s="128">
        <v>0</v>
      </c>
      <c r="C17" s="128">
        <v>0</v>
      </c>
      <c r="D17" s="128">
        <v>0</v>
      </c>
      <c r="E17" s="128">
        <v>14039</v>
      </c>
      <c r="F17" s="128">
        <v>0</v>
      </c>
      <c r="G17" s="37" t="s">
        <v>61</v>
      </c>
      <c r="H17" s="36">
        <v>0</v>
      </c>
      <c r="I17" s="36">
        <v>0</v>
      </c>
      <c r="J17" s="36">
        <v>0</v>
      </c>
      <c r="K17" s="36">
        <v>0</v>
      </c>
      <c r="L17" s="39" t="s">
        <v>346</v>
      </c>
      <c r="M17" s="36">
        <v>0</v>
      </c>
    </row>
    <row r="18" spans="1:13" ht="20.05" customHeight="1" x14ac:dyDescent="0.25">
      <c r="A18" s="37" t="s">
        <v>83</v>
      </c>
      <c r="B18" s="128">
        <v>0</v>
      </c>
      <c r="C18" s="129">
        <v>0</v>
      </c>
      <c r="D18" s="128">
        <v>800000</v>
      </c>
      <c r="E18" s="129">
        <v>0</v>
      </c>
      <c r="F18" s="128">
        <v>1656000</v>
      </c>
      <c r="G18" s="37" t="s">
        <v>71</v>
      </c>
      <c r="H18" s="36">
        <v>0</v>
      </c>
      <c r="I18" s="36">
        <v>0</v>
      </c>
      <c r="J18" s="36">
        <v>314039</v>
      </c>
      <c r="K18" s="36">
        <v>1656000</v>
      </c>
      <c r="L18" s="39" t="s">
        <v>347</v>
      </c>
      <c r="M18" s="36">
        <v>500000</v>
      </c>
    </row>
    <row r="19" spans="1:13" ht="20.05" customHeight="1" x14ac:dyDescent="0.25">
      <c r="A19" s="37" t="s">
        <v>25</v>
      </c>
      <c r="B19" s="128">
        <v>3463</v>
      </c>
      <c r="C19" s="129">
        <v>0</v>
      </c>
      <c r="D19" s="129">
        <v>5386</v>
      </c>
      <c r="E19" s="129">
        <v>10382</v>
      </c>
      <c r="F19" s="128">
        <v>0</v>
      </c>
      <c r="G19" s="37" t="s">
        <v>396</v>
      </c>
      <c r="H19" s="36">
        <v>1109</v>
      </c>
      <c r="I19" s="36">
        <v>164</v>
      </c>
      <c r="J19" s="36">
        <v>12941</v>
      </c>
      <c r="K19" s="36">
        <v>0</v>
      </c>
      <c r="L19" s="39" t="s">
        <v>40</v>
      </c>
      <c r="M19" s="36">
        <v>5017</v>
      </c>
    </row>
    <row r="20" spans="1:13" ht="20.05" customHeight="1" x14ac:dyDescent="0.25">
      <c r="A20" s="37"/>
      <c r="B20" s="128"/>
      <c r="C20" s="128"/>
      <c r="D20" s="128"/>
      <c r="E20" s="128"/>
      <c r="F20" s="128"/>
      <c r="G20" s="37" t="s">
        <v>381</v>
      </c>
      <c r="H20" s="36">
        <v>1109</v>
      </c>
      <c r="I20" s="36">
        <v>164</v>
      </c>
      <c r="J20" s="36">
        <v>12941</v>
      </c>
      <c r="K20" s="36">
        <v>0</v>
      </c>
      <c r="L20" s="39"/>
      <c r="M20" s="36"/>
    </row>
    <row r="21" spans="1:13" ht="20.05" customHeight="1" x14ac:dyDescent="0.25">
      <c r="A21" s="37" t="s">
        <v>65</v>
      </c>
      <c r="B21" s="128">
        <v>0</v>
      </c>
      <c r="C21" s="128">
        <v>0</v>
      </c>
      <c r="D21" s="128">
        <v>0</v>
      </c>
      <c r="E21" s="128">
        <v>3041</v>
      </c>
      <c r="F21" s="128">
        <v>0</v>
      </c>
      <c r="G21" s="37" t="s">
        <v>397</v>
      </c>
      <c r="H21" s="36">
        <v>0</v>
      </c>
      <c r="I21" s="36">
        <v>0</v>
      </c>
      <c r="J21" s="36">
        <v>3041</v>
      </c>
      <c r="K21" s="36">
        <v>0</v>
      </c>
      <c r="L21" s="39" t="s">
        <v>60</v>
      </c>
      <c r="M21" s="36">
        <v>0</v>
      </c>
    </row>
    <row r="22" spans="1:13" ht="20.05" customHeight="1" x14ac:dyDescent="0.25">
      <c r="A22" s="37" t="s">
        <v>58</v>
      </c>
      <c r="B22" s="128">
        <v>0</v>
      </c>
      <c r="C22" s="128">
        <v>0</v>
      </c>
      <c r="D22" s="128">
        <v>0</v>
      </c>
      <c r="E22" s="128">
        <v>3041</v>
      </c>
      <c r="F22" s="128">
        <v>0</v>
      </c>
      <c r="G22" s="37" t="s">
        <v>382</v>
      </c>
      <c r="H22" s="36">
        <v>0</v>
      </c>
      <c r="I22" s="36">
        <v>0</v>
      </c>
      <c r="J22" s="36">
        <v>3041</v>
      </c>
      <c r="K22" s="36">
        <v>0</v>
      </c>
      <c r="L22" s="39"/>
      <c r="M22" s="36">
        <v>0</v>
      </c>
    </row>
    <row r="23" spans="1:13" ht="20.05" customHeight="1" x14ac:dyDescent="0.25">
      <c r="A23" s="37"/>
      <c r="B23" s="128"/>
      <c r="C23" s="128"/>
      <c r="D23" s="128"/>
      <c r="E23" s="128"/>
      <c r="F23" s="128"/>
      <c r="G23" s="37" t="s">
        <v>72</v>
      </c>
      <c r="H23" s="36">
        <v>0</v>
      </c>
      <c r="I23" s="36">
        <v>0</v>
      </c>
      <c r="J23" s="36">
        <v>3041</v>
      </c>
      <c r="K23" s="36">
        <v>0</v>
      </c>
      <c r="L23" s="39"/>
      <c r="M23" s="36"/>
    </row>
    <row r="24" spans="1:13" ht="20.05" customHeight="1" x14ac:dyDescent="0.25">
      <c r="A24" s="37" t="s">
        <v>57</v>
      </c>
      <c r="B24" s="128">
        <v>736653</v>
      </c>
      <c r="C24" s="128">
        <v>0</v>
      </c>
      <c r="D24" s="128">
        <v>0</v>
      </c>
      <c r="E24" s="128">
        <v>29980</v>
      </c>
      <c r="F24" s="128">
        <v>100000</v>
      </c>
      <c r="G24" s="37" t="s">
        <v>398</v>
      </c>
      <c r="H24" s="36">
        <v>676200</v>
      </c>
      <c r="I24" s="36">
        <v>0</v>
      </c>
      <c r="J24" s="36">
        <v>116156</v>
      </c>
      <c r="K24" s="36">
        <v>0</v>
      </c>
      <c r="L24" s="39" t="s">
        <v>57</v>
      </c>
      <c r="M24" s="36">
        <v>74277</v>
      </c>
    </row>
    <row r="25" spans="1:13" ht="20.05" customHeight="1" x14ac:dyDescent="0.25">
      <c r="A25" s="37"/>
      <c r="B25" s="128"/>
      <c r="C25" s="128"/>
      <c r="D25" s="128"/>
      <c r="E25" s="128"/>
      <c r="F25" s="128"/>
      <c r="G25" s="37" t="s">
        <v>383</v>
      </c>
      <c r="H25" s="36">
        <v>676200</v>
      </c>
      <c r="I25" s="36">
        <v>0</v>
      </c>
      <c r="J25" s="36">
        <v>116156</v>
      </c>
      <c r="K25" s="36">
        <v>0</v>
      </c>
      <c r="L25" s="39"/>
      <c r="M25" s="36"/>
    </row>
    <row r="26" spans="1:13" ht="20.05" customHeight="1" x14ac:dyDescent="0.25">
      <c r="A26" s="37"/>
      <c r="B26" s="128"/>
      <c r="C26" s="128"/>
      <c r="D26" s="128"/>
      <c r="E26" s="128"/>
      <c r="F26" s="128"/>
      <c r="G26" s="37" t="s">
        <v>73</v>
      </c>
      <c r="H26" s="36">
        <v>274356</v>
      </c>
      <c r="I26" s="36">
        <v>0</v>
      </c>
      <c r="J26" s="36">
        <v>0</v>
      </c>
      <c r="K26" s="36">
        <v>0</v>
      </c>
      <c r="L26" s="39"/>
      <c r="M26" s="36"/>
    </row>
    <row r="27" spans="1:13" ht="20.05" customHeight="1" x14ac:dyDescent="0.25">
      <c r="A27" s="37"/>
      <c r="B27" s="128"/>
      <c r="C27" s="128"/>
      <c r="D27" s="128"/>
      <c r="E27" s="128"/>
      <c r="F27" s="128"/>
      <c r="G27" s="37" t="s">
        <v>74</v>
      </c>
      <c r="H27" s="36">
        <v>128201</v>
      </c>
      <c r="I27" s="36">
        <v>0</v>
      </c>
      <c r="J27" s="36">
        <v>0</v>
      </c>
      <c r="K27" s="36">
        <v>0</v>
      </c>
      <c r="L27" s="39"/>
      <c r="M27" s="36"/>
    </row>
    <row r="28" spans="1:13" ht="20.05" customHeight="1" x14ac:dyDescent="0.25">
      <c r="A28" s="37"/>
      <c r="B28" s="128"/>
      <c r="C28" s="128"/>
      <c r="D28" s="128"/>
      <c r="E28" s="128"/>
      <c r="F28" s="128"/>
      <c r="G28" s="37" t="s">
        <v>75</v>
      </c>
      <c r="H28" s="36">
        <v>98792</v>
      </c>
      <c r="I28" s="36">
        <v>0</v>
      </c>
      <c r="J28" s="36">
        <v>0</v>
      </c>
      <c r="K28" s="36">
        <v>0</v>
      </c>
      <c r="L28" s="39"/>
      <c r="M28" s="36"/>
    </row>
    <row r="29" spans="1:13" ht="20.05" customHeight="1" x14ac:dyDescent="0.25">
      <c r="A29" s="37"/>
      <c r="B29" s="128"/>
      <c r="C29" s="128"/>
      <c r="D29" s="128"/>
      <c r="E29" s="128"/>
      <c r="F29" s="128"/>
      <c r="G29" s="37" t="s">
        <v>76</v>
      </c>
      <c r="H29" s="36">
        <v>174851</v>
      </c>
      <c r="I29" s="36">
        <v>0</v>
      </c>
      <c r="J29" s="36">
        <v>116156</v>
      </c>
      <c r="K29" s="36">
        <v>0</v>
      </c>
      <c r="L29" s="39"/>
      <c r="M29" s="36"/>
    </row>
    <row r="30" spans="1:13" ht="20.05" customHeight="1" x14ac:dyDescent="0.25">
      <c r="A30" s="37" t="s">
        <v>247</v>
      </c>
      <c r="B30" s="128">
        <v>0</v>
      </c>
      <c r="C30" s="128">
        <v>37095</v>
      </c>
      <c r="D30" s="128">
        <v>0</v>
      </c>
      <c r="E30" s="128">
        <v>0</v>
      </c>
      <c r="F30" s="128">
        <v>0</v>
      </c>
      <c r="G30" s="37" t="s">
        <v>399</v>
      </c>
      <c r="H30" s="36">
        <v>37095</v>
      </c>
      <c r="I30" s="36">
        <v>0</v>
      </c>
      <c r="J30" s="36">
        <v>0</v>
      </c>
      <c r="K30" s="36">
        <v>0</v>
      </c>
      <c r="L30" s="39" t="s">
        <v>348</v>
      </c>
      <c r="M30" s="36">
        <v>0</v>
      </c>
    </row>
    <row r="31" spans="1:13" ht="20.05" customHeight="1" x14ac:dyDescent="0.25">
      <c r="A31" s="37"/>
      <c r="B31" s="128"/>
      <c r="C31" s="128"/>
      <c r="D31" s="128"/>
      <c r="E31" s="128"/>
      <c r="F31" s="128"/>
      <c r="G31" s="37" t="s">
        <v>400</v>
      </c>
      <c r="H31" s="36">
        <v>21350</v>
      </c>
      <c r="I31" s="36">
        <v>0</v>
      </c>
      <c r="J31" s="36">
        <v>0</v>
      </c>
      <c r="K31" s="36">
        <v>0</v>
      </c>
      <c r="L31" s="39"/>
      <c r="M31" s="36"/>
    </row>
    <row r="32" spans="1:13" ht="20.05" customHeight="1" x14ac:dyDescent="0.25">
      <c r="A32" s="37"/>
      <c r="B32" s="128"/>
      <c r="C32" s="128"/>
      <c r="D32" s="128"/>
      <c r="E32" s="128"/>
      <c r="F32" s="128"/>
      <c r="G32" s="37" t="s">
        <v>401</v>
      </c>
      <c r="H32" s="36">
        <v>15745</v>
      </c>
      <c r="I32" s="36">
        <v>0</v>
      </c>
      <c r="J32" s="36">
        <v>0</v>
      </c>
      <c r="K32" s="36">
        <v>0</v>
      </c>
      <c r="L32" s="39"/>
      <c r="M32" s="36"/>
    </row>
    <row r="33" spans="1:13" ht="20.05" customHeight="1" x14ac:dyDescent="0.25">
      <c r="A33" s="37" t="s">
        <v>23</v>
      </c>
      <c r="B33" s="128">
        <v>752</v>
      </c>
      <c r="C33" s="128">
        <v>0</v>
      </c>
      <c r="D33" s="128">
        <v>0</v>
      </c>
      <c r="E33" s="128">
        <v>3444</v>
      </c>
      <c r="F33" s="128">
        <v>0</v>
      </c>
      <c r="G33" s="37" t="s">
        <v>402</v>
      </c>
      <c r="H33" s="36">
        <v>0</v>
      </c>
      <c r="I33" s="36">
        <v>0</v>
      </c>
      <c r="J33" s="36">
        <v>4196</v>
      </c>
      <c r="K33" s="36">
        <v>0</v>
      </c>
      <c r="L33" s="39" t="s">
        <v>35</v>
      </c>
      <c r="M33" s="36">
        <v>0</v>
      </c>
    </row>
    <row r="34" spans="1:13" ht="20.05" customHeight="1" x14ac:dyDescent="0.25">
      <c r="A34" s="37"/>
      <c r="B34" s="128"/>
      <c r="C34" s="128"/>
      <c r="D34" s="128"/>
      <c r="E34" s="128"/>
      <c r="F34" s="128"/>
      <c r="G34" s="37" t="s">
        <v>384</v>
      </c>
      <c r="H34" s="36">
        <v>0</v>
      </c>
      <c r="I34" s="36">
        <v>0</v>
      </c>
      <c r="J34" s="36">
        <v>4196</v>
      </c>
      <c r="K34" s="36">
        <v>0</v>
      </c>
      <c r="L34" s="39"/>
      <c r="M34" s="36"/>
    </row>
    <row r="35" spans="1:13" ht="20.05" customHeight="1" x14ac:dyDescent="0.25">
      <c r="A35" s="37"/>
      <c r="B35" s="128"/>
      <c r="C35" s="128"/>
      <c r="D35" s="128"/>
      <c r="E35" s="128"/>
      <c r="F35" s="128"/>
      <c r="G35" s="37" t="s">
        <v>77</v>
      </c>
      <c r="H35" s="36">
        <v>0</v>
      </c>
      <c r="I35" s="36">
        <v>0</v>
      </c>
      <c r="J35" s="36">
        <v>4196</v>
      </c>
      <c r="K35" s="36">
        <v>0</v>
      </c>
      <c r="L35" s="39"/>
      <c r="M35" s="36"/>
    </row>
    <row r="36" spans="1:13" ht="20.05" customHeight="1" x14ac:dyDescent="0.25">
      <c r="A36" s="37" t="s">
        <v>36</v>
      </c>
      <c r="B36" s="128">
        <v>0</v>
      </c>
      <c r="C36" s="128">
        <v>4870</v>
      </c>
      <c r="D36" s="128">
        <v>0</v>
      </c>
      <c r="E36" s="128">
        <v>3550</v>
      </c>
      <c r="F36" s="128">
        <v>0</v>
      </c>
      <c r="G36" s="37" t="s">
        <v>403</v>
      </c>
      <c r="H36" s="36">
        <v>0</v>
      </c>
      <c r="I36" s="36">
        <v>3550</v>
      </c>
      <c r="J36" s="36">
        <v>0</v>
      </c>
      <c r="K36" s="36">
        <v>0</v>
      </c>
      <c r="L36" s="39" t="s">
        <v>37</v>
      </c>
      <c r="M36" s="36">
        <v>4870</v>
      </c>
    </row>
    <row r="37" spans="1:13" ht="20.05" customHeight="1" x14ac:dyDescent="0.25">
      <c r="A37" s="37"/>
      <c r="B37" s="128"/>
      <c r="C37" s="128"/>
      <c r="D37" s="128"/>
      <c r="E37" s="128"/>
      <c r="F37" s="128"/>
      <c r="G37" s="37" t="s">
        <v>404</v>
      </c>
      <c r="H37" s="36">
        <v>0</v>
      </c>
      <c r="I37" s="36">
        <v>3550</v>
      </c>
      <c r="J37" s="36">
        <v>0</v>
      </c>
      <c r="K37" s="36">
        <v>0</v>
      </c>
      <c r="L37" s="39"/>
      <c r="M37" s="36"/>
    </row>
    <row r="38" spans="1:13" ht="20.05" customHeight="1" x14ac:dyDescent="0.25">
      <c r="A38" s="37" t="s">
        <v>389</v>
      </c>
      <c r="B38" s="128">
        <v>32206</v>
      </c>
      <c r="C38" s="128">
        <v>2176</v>
      </c>
      <c r="D38" s="128">
        <v>0</v>
      </c>
      <c r="E38" s="128">
        <v>6435</v>
      </c>
      <c r="F38" s="128">
        <v>0</v>
      </c>
      <c r="G38" s="37" t="s">
        <v>405</v>
      </c>
      <c r="H38" s="36">
        <v>21066</v>
      </c>
      <c r="I38" s="36">
        <v>4464</v>
      </c>
      <c r="J38" s="36">
        <v>6048</v>
      </c>
      <c r="K38" s="36">
        <v>0</v>
      </c>
      <c r="L38" s="39" t="s">
        <v>389</v>
      </c>
      <c r="M38" s="36">
        <v>9239</v>
      </c>
    </row>
    <row r="39" spans="1:13" ht="20.05" customHeight="1" x14ac:dyDescent="0.25">
      <c r="A39" s="37" t="s">
        <v>406</v>
      </c>
      <c r="B39" s="128">
        <v>21398</v>
      </c>
      <c r="C39" s="128">
        <v>0</v>
      </c>
      <c r="D39" s="128">
        <v>0</v>
      </c>
      <c r="E39" s="128">
        <v>4875</v>
      </c>
      <c r="F39" s="128">
        <v>0</v>
      </c>
      <c r="G39" s="37" t="s">
        <v>407</v>
      </c>
      <c r="H39" s="36">
        <v>13040</v>
      </c>
      <c r="I39" s="36">
        <v>3190</v>
      </c>
      <c r="J39" s="36">
        <v>4348</v>
      </c>
      <c r="K39" s="36">
        <v>0</v>
      </c>
      <c r="L39" s="39" t="s">
        <v>406</v>
      </c>
      <c r="M39" s="36">
        <v>5695</v>
      </c>
    </row>
    <row r="40" spans="1:13" ht="20.05" customHeight="1" x14ac:dyDescent="0.25">
      <c r="A40" s="37" t="s">
        <v>408</v>
      </c>
      <c r="B40" s="128">
        <v>10808</v>
      </c>
      <c r="C40" s="128">
        <v>0</v>
      </c>
      <c r="D40" s="128">
        <v>0</v>
      </c>
      <c r="E40" s="128">
        <v>1560</v>
      </c>
      <c r="F40" s="128">
        <v>0</v>
      </c>
      <c r="G40" s="37" t="s">
        <v>409</v>
      </c>
      <c r="H40" s="36">
        <v>7124</v>
      </c>
      <c r="I40" s="36">
        <v>0</v>
      </c>
      <c r="J40" s="36">
        <v>1700</v>
      </c>
      <c r="K40" s="36">
        <v>0</v>
      </c>
      <c r="L40" s="39" t="s">
        <v>408</v>
      </c>
      <c r="M40" s="36">
        <v>3544</v>
      </c>
    </row>
    <row r="41" spans="1:13" ht="20.05" customHeight="1" x14ac:dyDescent="0.25">
      <c r="A41" s="37" t="s">
        <v>410</v>
      </c>
      <c r="B41" s="128">
        <v>0</v>
      </c>
      <c r="C41" s="128">
        <v>2176</v>
      </c>
      <c r="D41" s="128">
        <v>0</v>
      </c>
      <c r="E41" s="128">
        <v>0</v>
      </c>
      <c r="F41" s="128">
        <v>0</v>
      </c>
      <c r="G41" s="37" t="s">
        <v>411</v>
      </c>
      <c r="H41" s="36">
        <v>902</v>
      </c>
      <c r="I41" s="36">
        <v>1274</v>
      </c>
      <c r="J41" s="36">
        <v>0</v>
      </c>
      <c r="K41" s="36">
        <v>0</v>
      </c>
      <c r="L41" s="39" t="s">
        <v>412</v>
      </c>
      <c r="M41" s="36">
        <v>0</v>
      </c>
    </row>
    <row r="42" spans="1:13" ht="20.05" customHeight="1" x14ac:dyDescent="0.25">
      <c r="A42" s="37" t="s">
        <v>26</v>
      </c>
      <c r="B42" s="128">
        <v>61804</v>
      </c>
      <c r="C42" s="128">
        <v>86799</v>
      </c>
      <c r="D42" s="128">
        <v>0</v>
      </c>
      <c r="E42" s="128">
        <v>23025</v>
      </c>
      <c r="F42" s="128">
        <v>0</v>
      </c>
      <c r="G42" s="37" t="s">
        <v>413</v>
      </c>
      <c r="H42" s="36">
        <v>30282</v>
      </c>
      <c r="I42" s="36">
        <v>65793</v>
      </c>
      <c r="J42" s="36">
        <v>14548</v>
      </c>
      <c r="K42" s="36">
        <v>0</v>
      </c>
      <c r="L42" s="39" t="s">
        <v>43</v>
      </c>
      <c r="M42" s="36">
        <v>61005</v>
      </c>
    </row>
    <row r="43" spans="1:13" ht="20.05" customHeight="1" x14ac:dyDescent="0.25">
      <c r="A43" s="37" t="s">
        <v>27</v>
      </c>
      <c r="B43" s="128">
        <v>36688</v>
      </c>
      <c r="C43" s="128">
        <v>74309</v>
      </c>
      <c r="D43" s="128">
        <v>0</v>
      </c>
      <c r="E43" s="128">
        <v>12863</v>
      </c>
      <c r="F43" s="128">
        <v>0</v>
      </c>
      <c r="G43" s="37" t="s">
        <v>386</v>
      </c>
      <c r="H43" s="36">
        <v>30282</v>
      </c>
      <c r="I43" s="36">
        <v>65793</v>
      </c>
      <c r="J43" s="36">
        <v>14548</v>
      </c>
      <c r="K43" s="36">
        <v>0</v>
      </c>
      <c r="L43" s="39" t="s">
        <v>349</v>
      </c>
      <c r="M43" s="36">
        <v>54137</v>
      </c>
    </row>
    <row r="44" spans="1:13" ht="20.05" customHeight="1" x14ac:dyDescent="0.25">
      <c r="A44" s="37" t="s">
        <v>28</v>
      </c>
      <c r="B44" s="128">
        <v>25116</v>
      </c>
      <c r="C44" s="128">
        <v>12490</v>
      </c>
      <c r="D44" s="128">
        <v>0</v>
      </c>
      <c r="E44" s="128">
        <v>10162</v>
      </c>
      <c r="F44" s="128">
        <v>0</v>
      </c>
      <c r="G44" s="37" t="s">
        <v>50</v>
      </c>
      <c r="H44" s="36">
        <v>13249</v>
      </c>
      <c r="I44" s="36">
        <v>28595</v>
      </c>
      <c r="J44" s="36">
        <v>9132</v>
      </c>
      <c r="K44" s="36">
        <v>0</v>
      </c>
      <c r="L44" s="39" t="s">
        <v>350</v>
      </c>
      <c r="M44" s="36">
        <v>6868</v>
      </c>
    </row>
    <row r="45" spans="1:13" ht="20.05" customHeight="1" x14ac:dyDescent="0.25">
      <c r="A45" s="37"/>
      <c r="B45" s="36"/>
      <c r="C45" s="36"/>
      <c r="D45" s="36"/>
      <c r="E45" s="36"/>
      <c r="F45" s="36"/>
      <c r="G45" s="37" t="s">
        <v>51</v>
      </c>
      <c r="H45" s="36">
        <v>14681</v>
      </c>
      <c r="I45" s="36">
        <v>20803</v>
      </c>
      <c r="J45" s="36">
        <v>5416</v>
      </c>
      <c r="K45" s="36">
        <v>0</v>
      </c>
      <c r="L45" s="39"/>
      <c r="M45" s="36"/>
    </row>
    <row r="46" spans="1:13" ht="20.05" customHeight="1" x14ac:dyDescent="0.25">
      <c r="A46" s="37"/>
      <c r="B46" s="36"/>
      <c r="C46" s="36"/>
      <c r="D46" s="36"/>
      <c r="E46" s="36"/>
      <c r="F46" s="36"/>
      <c r="G46" s="37" t="s">
        <v>52</v>
      </c>
      <c r="H46" s="36">
        <v>0</v>
      </c>
      <c r="I46" s="36">
        <v>2686</v>
      </c>
      <c r="J46" s="36">
        <v>0</v>
      </c>
      <c r="K46" s="36">
        <v>0</v>
      </c>
      <c r="L46" s="39"/>
      <c r="M46" s="36"/>
    </row>
    <row r="47" spans="1:13" ht="20.05" customHeight="1" x14ac:dyDescent="0.25">
      <c r="A47" s="37"/>
      <c r="B47" s="36"/>
      <c r="C47" s="36"/>
      <c r="D47" s="36"/>
      <c r="E47" s="36"/>
      <c r="F47" s="36"/>
      <c r="G47" s="37" t="s">
        <v>79</v>
      </c>
      <c r="H47" s="36">
        <v>1963</v>
      </c>
      <c r="I47" s="36">
        <v>2420</v>
      </c>
      <c r="J47" s="36">
        <v>0</v>
      </c>
      <c r="K47" s="36">
        <v>0</v>
      </c>
      <c r="L47" s="39"/>
      <c r="M47" s="36"/>
    </row>
    <row r="48" spans="1:13" ht="20.05" customHeight="1" x14ac:dyDescent="0.25">
      <c r="A48" s="37"/>
      <c r="B48" s="36"/>
      <c r="C48" s="36"/>
      <c r="D48" s="36"/>
      <c r="E48" s="36"/>
      <c r="F48" s="36"/>
      <c r="G48" s="37" t="s">
        <v>80</v>
      </c>
      <c r="H48" s="36">
        <v>389</v>
      </c>
      <c r="I48" s="36">
        <v>1808</v>
      </c>
      <c r="J48" s="36">
        <v>0</v>
      </c>
      <c r="K48" s="36">
        <v>0</v>
      </c>
      <c r="L48" s="39"/>
      <c r="M48" s="36"/>
    </row>
    <row r="49" spans="1:13" ht="20.05" customHeight="1" x14ac:dyDescent="0.25">
      <c r="A49" s="37"/>
      <c r="B49" s="36"/>
      <c r="C49" s="36"/>
      <c r="D49" s="36"/>
      <c r="E49" s="36"/>
      <c r="F49" s="36"/>
      <c r="G49" s="37" t="s">
        <v>81</v>
      </c>
      <c r="H49" s="36">
        <v>0</v>
      </c>
      <c r="I49" s="36">
        <v>150</v>
      </c>
      <c r="J49" s="36">
        <v>0</v>
      </c>
      <c r="K49" s="36">
        <v>0</v>
      </c>
      <c r="L49" s="39"/>
      <c r="M49" s="36"/>
    </row>
    <row r="50" spans="1:13" ht="20.05" customHeight="1" x14ac:dyDescent="0.25">
      <c r="A50" s="37"/>
      <c r="B50" s="36"/>
      <c r="C50" s="36"/>
      <c r="D50" s="36"/>
      <c r="E50" s="36"/>
      <c r="F50" s="36"/>
      <c r="G50" s="37" t="s">
        <v>414</v>
      </c>
      <c r="H50" s="36">
        <v>0</v>
      </c>
      <c r="I50" s="36">
        <v>8831</v>
      </c>
      <c r="J50" s="36">
        <v>0</v>
      </c>
      <c r="K50" s="36">
        <v>0</v>
      </c>
      <c r="L50" s="39"/>
      <c r="M50" s="36"/>
    </row>
    <row r="51" spans="1:13" ht="20.05" customHeight="1" x14ac:dyDescent="0.25">
      <c r="A51" s="37"/>
      <c r="B51" s="36"/>
      <c r="C51" s="36"/>
      <c r="D51" s="36"/>
      <c r="E51" s="36"/>
      <c r="F51" s="36"/>
      <c r="G51" s="37" t="s">
        <v>53</v>
      </c>
      <c r="H51" s="36">
        <v>0</v>
      </c>
      <c r="I51" s="36">
        <v>500</v>
      </c>
      <c r="J51" s="36">
        <v>0</v>
      </c>
      <c r="K51" s="36">
        <v>0</v>
      </c>
      <c r="L51" s="39"/>
      <c r="M51" s="36"/>
    </row>
    <row r="52" spans="1:13" ht="20.05" customHeight="1" x14ac:dyDescent="0.25">
      <c r="A52" s="37" t="s">
        <v>29</v>
      </c>
      <c r="B52" s="36">
        <v>0</v>
      </c>
      <c r="C52" s="36">
        <v>0</v>
      </c>
      <c r="D52" s="36">
        <v>0</v>
      </c>
      <c r="E52" s="36">
        <v>174916</v>
      </c>
      <c r="F52" s="36">
        <v>0</v>
      </c>
      <c r="G52" s="37" t="s">
        <v>415</v>
      </c>
      <c r="H52" s="36">
        <v>1132</v>
      </c>
      <c r="I52" s="36">
        <v>0</v>
      </c>
      <c r="J52" s="36">
        <v>173784</v>
      </c>
      <c r="K52" s="36">
        <v>0</v>
      </c>
      <c r="L52" s="39" t="s">
        <v>44</v>
      </c>
      <c r="M52" s="36">
        <v>0</v>
      </c>
    </row>
    <row r="53" spans="1:13" ht="20.05" customHeight="1" x14ac:dyDescent="0.25">
      <c r="A53" s="37"/>
      <c r="B53" s="36"/>
      <c r="C53" s="36"/>
      <c r="D53" s="36"/>
      <c r="E53" s="36"/>
      <c r="F53" s="36"/>
      <c r="G53" s="37" t="s">
        <v>745</v>
      </c>
      <c r="H53" s="36">
        <v>1132</v>
      </c>
      <c r="I53" s="36">
        <v>0</v>
      </c>
      <c r="J53" s="36">
        <v>173784</v>
      </c>
      <c r="K53" s="36">
        <v>0</v>
      </c>
      <c r="L53" s="39"/>
      <c r="M53" s="36"/>
    </row>
    <row r="54" spans="1:13" ht="20.05" customHeight="1" x14ac:dyDescent="0.25">
      <c r="A54" s="37"/>
      <c r="B54" s="36"/>
      <c r="C54" s="36"/>
      <c r="D54" s="36"/>
      <c r="E54" s="36"/>
      <c r="F54" s="36"/>
      <c r="G54" s="37"/>
      <c r="H54" s="36"/>
      <c r="I54" s="36"/>
      <c r="J54" s="36"/>
      <c r="K54" s="36"/>
      <c r="L54" s="39"/>
      <c r="M54" s="36"/>
    </row>
    <row r="55" spans="1:13" ht="20.05" customHeight="1" x14ac:dyDescent="0.25">
      <c r="A55" s="38" t="s">
        <v>54</v>
      </c>
      <c r="B55" s="36">
        <f>SUM(B5,B11,B15,B19,B21,B24,B30,B33,B36,B38,B42,B52)</f>
        <v>836913</v>
      </c>
      <c r="C55" s="36">
        <f t="shared" ref="C55:M55" si="0">SUM(C5,C11,C15,C19,C21,C24,C30,C33,C36,C38,C42,C52)</f>
        <v>144424</v>
      </c>
      <c r="D55" s="36">
        <f t="shared" si="0"/>
        <v>805386</v>
      </c>
      <c r="E55" s="36">
        <f t="shared" si="0"/>
        <v>268870</v>
      </c>
      <c r="F55" s="36">
        <f t="shared" si="0"/>
        <v>1756000</v>
      </c>
      <c r="G55" s="38" t="s">
        <v>55</v>
      </c>
      <c r="H55" s="36">
        <f t="shared" si="0"/>
        <v>770123</v>
      </c>
      <c r="I55" s="36">
        <f t="shared" si="0"/>
        <v>78609</v>
      </c>
      <c r="J55" s="36">
        <f t="shared" si="0"/>
        <v>645058</v>
      </c>
      <c r="K55" s="36">
        <f t="shared" si="0"/>
        <v>1656000</v>
      </c>
      <c r="L55" s="41" t="s">
        <v>56</v>
      </c>
      <c r="M55" s="36">
        <f t="shared" si="0"/>
        <v>661803</v>
      </c>
    </row>
    <row r="56" spans="1:13" x14ac:dyDescent="0.25">
      <c r="A56" s="18"/>
      <c r="B56" s="18"/>
      <c r="C56" s="18"/>
      <c r="D56" s="18"/>
      <c r="E56" s="18"/>
      <c r="F56" s="18"/>
      <c r="G56" s="18"/>
      <c r="H56" s="18"/>
      <c r="I56" s="18"/>
      <c r="J56" s="18"/>
      <c r="K56" s="18"/>
      <c r="L56" s="18"/>
      <c r="M56" s="18"/>
    </row>
    <row r="57" spans="1:13" x14ac:dyDescent="0.25">
      <c r="A57" s="18"/>
      <c r="B57" s="18"/>
      <c r="C57" s="18"/>
      <c r="D57" s="18"/>
      <c r="E57" s="18"/>
      <c r="F57" s="18"/>
      <c r="G57" s="18"/>
      <c r="H57" s="18"/>
      <c r="I57" s="18"/>
      <c r="J57" s="18"/>
      <c r="K57" s="18"/>
      <c r="L57" s="18"/>
      <c r="M57" s="18"/>
    </row>
  </sheetData>
  <mergeCells count="3">
    <mergeCell ref="A1:M1"/>
    <mergeCell ref="A2:M2"/>
    <mergeCell ref="A3:M3"/>
  </mergeCells>
  <phoneticPr fontId="2" type="noConversion"/>
  <printOptions horizontalCentered="1"/>
  <pageMargins left="0.19685039370078741" right="0.19685039370078741" top="0.4" bottom="0.46" header="0.27559055118110237" footer="0.15748031496062992"/>
  <pageSetup paperSize="9" scale="89" firstPageNumber="19" fitToHeight="100" orientation="landscape" useFirstPageNumber="1" r:id="rId1"/>
  <headerFooter alignWithMargins="0">
    <oddFooter>&amp;C&amp;14‐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showZeros="0" zoomScaleNormal="100" workbookViewId="0">
      <selection activeCell="F14" sqref="F14"/>
    </sheetView>
  </sheetViews>
  <sheetFormatPr defaultColWidth="9.109375" defaultRowHeight="16.3" x14ac:dyDescent="0.25"/>
  <cols>
    <col min="1" max="1" width="33.6640625" style="57" customWidth="1"/>
    <col min="2" max="2" width="0" style="57" hidden="1" customWidth="1"/>
    <col min="3" max="5" width="11.109375" style="57" customWidth="1"/>
    <col min="6" max="6" width="33.6640625" style="57" customWidth="1"/>
    <col min="7" max="7" width="0" style="57" hidden="1" customWidth="1"/>
    <col min="8" max="10" width="11.109375" style="57" customWidth="1"/>
    <col min="11" max="13" width="0" style="57" hidden="1" customWidth="1"/>
    <col min="14" max="16384" width="9.109375" style="58"/>
  </cols>
  <sheetData>
    <row r="1" spans="1:14" s="50" customFormat="1" ht="33.799999999999997" customHeight="1" x14ac:dyDescent="0.25">
      <c r="A1" s="174" t="s">
        <v>748</v>
      </c>
      <c r="B1" s="174"/>
      <c r="C1" s="174"/>
      <c r="D1" s="174"/>
      <c r="E1" s="174"/>
      <c r="F1" s="174"/>
      <c r="G1" s="174"/>
      <c r="H1" s="174"/>
      <c r="I1" s="174"/>
      <c r="J1" s="174"/>
    </row>
    <row r="2" spans="1:14" s="50" customFormat="1" ht="17.149999999999999" customHeight="1" x14ac:dyDescent="0.25">
      <c r="A2" s="175" t="s">
        <v>570</v>
      </c>
      <c r="B2" s="176"/>
      <c r="C2" s="176"/>
      <c r="D2" s="176"/>
      <c r="E2" s="176"/>
      <c r="F2" s="176"/>
      <c r="G2" s="176"/>
      <c r="H2" s="176"/>
      <c r="I2" s="176"/>
      <c r="J2" s="176"/>
    </row>
    <row r="3" spans="1:14" s="50" customFormat="1" ht="17.149999999999999" customHeight="1" x14ac:dyDescent="0.25">
      <c r="A3" s="177" t="s">
        <v>3</v>
      </c>
      <c r="B3" s="177"/>
      <c r="C3" s="178"/>
      <c r="D3" s="176"/>
      <c r="E3" s="178"/>
      <c r="F3" s="178"/>
      <c r="G3" s="178"/>
      <c r="H3" s="178"/>
      <c r="I3" s="178"/>
      <c r="J3" s="178"/>
    </row>
    <row r="4" spans="1:14" s="50" customFormat="1" ht="27" customHeight="1" x14ac:dyDescent="0.25">
      <c r="A4" s="60" t="s">
        <v>0</v>
      </c>
      <c r="B4" s="61" t="s">
        <v>11</v>
      </c>
      <c r="C4" s="116" t="s">
        <v>545</v>
      </c>
      <c r="D4" s="65" t="s">
        <v>451</v>
      </c>
      <c r="E4" s="65" t="s">
        <v>14</v>
      </c>
      <c r="F4" s="65" t="s">
        <v>0</v>
      </c>
      <c r="G4" s="65" t="s">
        <v>11</v>
      </c>
      <c r="H4" s="116" t="s">
        <v>545</v>
      </c>
      <c r="I4" s="65" t="s">
        <v>451</v>
      </c>
      <c r="J4" s="65" t="s">
        <v>14</v>
      </c>
      <c r="K4" s="51" t="s">
        <v>108</v>
      </c>
      <c r="L4" s="52" t="s">
        <v>109</v>
      </c>
      <c r="M4" s="52" t="s">
        <v>110</v>
      </c>
    </row>
    <row r="5" spans="1:14" s="50" customFormat="1" ht="27" customHeight="1" x14ac:dyDescent="0.25">
      <c r="A5" s="62" t="s">
        <v>416</v>
      </c>
      <c r="B5" s="63"/>
      <c r="C5" s="104">
        <v>15270</v>
      </c>
      <c r="D5" s="104">
        <v>26916</v>
      </c>
      <c r="E5" s="104">
        <v>37246</v>
      </c>
      <c r="F5" s="62" t="s">
        <v>446</v>
      </c>
      <c r="G5" s="117"/>
      <c r="H5" s="117">
        <v>35252</v>
      </c>
      <c r="I5" s="104">
        <v>44266</v>
      </c>
      <c r="J5" s="104">
        <v>44266</v>
      </c>
      <c r="K5" s="53">
        <v>6257</v>
      </c>
      <c r="L5" s="54">
        <v>0</v>
      </c>
      <c r="M5" s="54">
        <v>0</v>
      </c>
      <c r="N5" s="132"/>
    </row>
    <row r="6" spans="1:14" s="50" customFormat="1" ht="27" customHeight="1" x14ac:dyDescent="0.25">
      <c r="A6" s="62" t="s">
        <v>417</v>
      </c>
      <c r="B6" s="63"/>
      <c r="C6" s="104"/>
      <c r="D6" s="104"/>
      <c r="E6" s="104"/>
      <c r="F6" s="62" t="s">
        <v>447</v>
      </c>
      <c r="G6" s="117"/>
      <c r="H6" s="117">
        <v>10500</v>
      </c>
      <c r="I6" s="104">
        <v>6156</v>
      </c>
      <c r="J6" s="104">
        <v>6156</v>
      </c>
      <c r="K6" s="53">
        <v>2417340</v>
      </c>
      <c r="L6" s="54">
        <v>0</v>
      </c>
      <c r="M6" s="54">
        <v>0</v>
      </c>
    </row>
    <row r="7" spans="1:14" s="50" customFormat="1" ht="27" customHeight="1" x14ac:dyDescent="0.25">
      <c r="A7" s="62" t="s">
        <v>418</v>
      </c>
      <c r="B7" s="63"/>
      <c r="C7" s="104"/>
      <c r="D7" s="104"/>
      <c r="E7" s="104"/>
      <c r="F7" s="62" t="s">
        <v>448</v>
      </c>
      <c r="G7" s="117"/>
      <c r="H7" s="117"/>
      <c r="I7" s="104"/>
      <c r="J7" s="104"/>
      <c r="K7" s="55"/>
      <c r="L7" s="56"/>
      <c r="M7" s="56"/>
    </row>
    <row r="8" spans="1:14" s="50" customFormat="1" ht="27" customHeight="1" x14ac:dyDescent="0.25">
      <c r="A8" s="62" t="s">
        <v>419</v>
      </c>
      <c r="B8" s="63"/>
      <c r="C8" s="104">
        <v>0</v>
      </c>
      <c r="D8" s="104">
        <v>0</v>
      </c>
      <c r="E8" s="104">
        <v>0</v>
      </c>
      <c r="F8" s="62" t="s">
        <v>449</v>
      </c>
      <c r="G8" s="117"/>
      <c r="H8" s="117"/>
      <c r="I8" s="104"/>
      <c r="J8" s="104"/>
      <c r="K8" s="55"/>
      <c r="L8" s="56"/>
      <c r="M8" s="56"/>
    </row>
    <row r="9" spans="1:14" s="50" customFormat="1" ht="27" customHeight="1" x14ac:dyDescent="0.25">
      <c r="A9" s="64" t="s">
        <v>420</v>
      </c>
      <c r="B9" s="63"/>
      <c r="C9" s="104"/>
      <c r="D9" s="104"/>
      <c r="E9" s="104"/>
      <c r="F9" s="62" t="s">
        <v>450</v>
      </c>
      <c r="G9" s="117"/>
      <c r="H9" s="117"/>
      <c r="I9" s="104"/>
      <c r="J9" s="104"/>
      <c r="K9" s="55"/>
      <c r="L9" s="56"/>
      <c r="M9" s="56"/>
    </row>
    <row r="10" spans="1:14" s="50" customFormat="1" ht="27" customHeight="1" x14ac:dyDescent="0.25">
      <c r="A10" s="64"/>
      <c r="B10" s="63"/>
      <c r="C10" s="104"/>
      <c r="D10" s="104"/>
      <c r="E10" s="104"/>
      <c r="F10" s="62"/>
      <c r="G10" s="117"/>
      <c r="H10" s="117"/>
      <c r="I10" s="104"/>
      <c r="J10" s="104"/>
      <c r="K10" s="55"/>
      <c r="L10" s="56"/>
      <c r="M10" s="56"/>
    </row>
    <row r="11" spans="1:14" s="50" customFormat="1" ht="27" customHeight="1" x14ac:dyDescent="0.25">
      <c r="A11" s="62"/>
      <c r="B11" s="114"/>
      <c r="C11" s="104"/>
      <c r="D11" s="104"/>
      <c r="E11" s="104"/>
      <c r="F11" s="62"/>
      <c r="G11" s="117"/>
      <c r="H11" s="117"/>
      <c r="I11" s="104"/>
      <c r="J11" s="104"/>
      <c r="K11" s="55"/>
      <c r="L11" s="56"/>
      <c r="M11" s="56"/>
    </row>
    <row r="12" spans="1:14" s="50" customFormat="1" ht="27" customHeight="1" x14ac:dyDescent="0.25">
      <c r="A12" s="65" t="s">
        <v>45</v>
      </c>
      <c r="B12" s="63"/>
      <c r="C12" s="104">
        <v>15270</v>
      </c>
      <c r="D12" s="104">
        <v>26916</v>
      </c>
      <c r="E12" s="104">
        <v>37246</v>
      </c>
      <c r="F12" s="65" t="s">
        <v>46</v>
      </c>
      <c r="G12" s="117"/>
      <c r="H12" s="117">
        <v>45752</v>
      </c>
      <c r="I12" s="104">
        <v>50422</v>
      </c>
      <c r="J12" s="104">
        <v>50422</v>
      </c>
      <c r="K12" s="55"/>
      <c r="L12" s="56"/>
      <c r="M12" s="56"/>
    </row>
    <row r="13" spans="1:14" s="50" customFormat="1" ht="27" customHeight="1" x14ac:dyDescent="0.25">
      <c r="A13" s="62" t="s">
        <v>4</v>
      </c>
      <c r="B13" s="114"/>
      <c r="C13" s="62"/>
      <c r="D13" s="104"/>
      <c r="E13" s="104">
        <v>45527</v>
      </c>
      <c r="F13" s="62" t="s">
        <v>749</v>
      </c>
      <c r="G13" s="62"/>
      <c r="H13" s="62"/>
      <c r="I13" s="104"/>
      <c r="J13" s="104">
        <v>2100</v>
      </c>
      <c r="K13" s="55"/>
      <c r="L13" s="56"/>
      <c r="M13" s="56"/>
    </row>
    <row r="14" spans="1:14" s="50" customFormat="1" ht="27" customHeight="1" x14ac:dyDescent="0.25">
      <c r="A14" s="62"/>
      <c r="B14" s="114"/>
      <c r="C14" s="62"/>
      <c r="D14" s="104"/>
      <c r="E14" s="104"/>
      <c r="F14" s="62" t="s">
        <v>7</v>
      </c>
      <c r="G14" s="62"/>
      <c r="H14" s="62"/>
      <c r="I14" s="104"/>
      <c r="J14" s="104">
        <v>8190</v>
      </c>
      <c r="K14" s="55"/>
      <c r="L14" s="56"/>
      <c r="M14" s="56"/>
    </row>
    <row r="15" spans="1:14" s="50" customFormat="1" ht="27" customHeight="1" x14ac:dyDescent="0.25">
      <c r="A15" s="62" t="s">
        <v>6</v>
      </c>
      <c r="B15" s="114"/>
      <c r="C15" s="62"/>
      <c r="D15" s="104"/>
      <c r="E15" s="104">
        <v>37412</v>
      </c>
      <c r="F15" s="62" t="s">
        <v>8</v>
      </c>
      <c r="G15" s="62"/>
      <c r="H15" s="62"/>
      <c r="I15" s="104"/>
      <c r="J15" s="104">
        <v>59473</v>
      </c>
      <c r="K15" s="55"/>
      <c r="L15" s="56"/>
      <c r="M15" s="56"/>
    </row>
    <row r="16" spans="1:14" s="50" customFormat="1" ht="27" customHeight="1" x14ac:dyDescent="0.25">
      <c r="A16" s="62"/>
      <c r="B16" s="114"/>
      <c r="C16" s="62"/>
      <c r="D16" s="104"/>
      <c r="E16" s="104"/>
      <c r="F16" s="62"/>
      <c r="G16" s="62"/>
      <c r="H16" s="62"/>
      <c r="I16" s="104"/>
      <c r="J16" s="104"/>
      <c r="K16" s="55"/>
      <c r="L16" s="56"/>
      <c r="M16" s="56"/>
    </row>
    <row r="17" spans="1:13" s="50" customFormat="1" ht="27" customHeight="1" x14ac:dyDescent="0.25">
      <c r="A17" s="62"/>
      <c r="B17" s="114"/>
      <c r="C17" s="62"/>
      <c r="D17" s="104"/>
      <c r="E17" s="104"/>
      <c r="F17" s="62"/>
      <c r="G17" s="62"/>
      <c r="H17" s="62"/>
      <c r="I17" s="104"/>
      <c r="J17" s="104"/>
      <c r="K17" s="55"/>
      <c r="L17" s="56"/>
      <c r="M17" s="56"/>
    </row>
    <row r="18" spans="1:13" s="50" customFormat="1" ht="27" customHeight="1" x14ac:dyDescent="0.25">
      <c r="A18" s="62"/>
      <c r="B18" s="114"/>
      <c r="C18" s="62"/>
      <c r="D18" s="104"/>
      <c r="E18" s="104"/>
      <c r="F18" s="62"/>
      <c r="G18" s="62"/>
      <c r="H18" s="62"/>
      <c r="I18" s="104"/>
      <c r="J18" s="104"/>
      <c r="K18" s="55"/>
      <c r="L18" s="56"/>
      <c r="M18" s="56"/>
    </row>
    <row r="19" spans="1:13" s="50" customFormat="1" ht="27" customHeight="1" x14ac:dyDescent="0.25">
      <c r="A19" s="65" t="s">
        <v>119</v>
      </c>
      <c r="B19" s="115"/>
      <c r="C19" s="65"/>
      <c r="D19" s="104"/>
      <c r="E19" s="104">
        <f>SUM(E12:E15)</f>
        <v>120185</v>
      </c>
      <c r="F19" s="65" t="s">
        <v>120</v>
      </c>
      <c r="G19" s="65"/>
      <c r="H19" s="65"/>
      <c r="I19" s="104"/>
      <c r="J19" s="104">
        <f>SUM(J12:J15)</f>
        <v>120185</v>
      </c>
      <c r="K19" s="55"/>
      <c r="L19" s="56"/>
      <c r="M19" s="56"/>
    </row>
  </sheetData>
  <mergeCells count="3">
    <mergeCell ref="A1:J1"/>
    <mergeCell ref="A2:J2"/>
    <mergeCell ref="A3:J3"/>
  </mergeCells>
  <phoneticPr fontId="2" type="noConversion"/>
  <printOptions horizontalCentered="1"/>
  <pageMargins left="0.19685039370078741" right="0.19685039370078741" top="0.51181102362204722" bottom="0.39370078740157483" header="0.39370078740157483" footer="0.15748031496062992"/>
  <pageSetup paperSize="9" firstPageNumber="21" pageOrder="overThenDown" orientation="landscape" useFirstPageNumber="1" r:id="rId1"/>
  <headerFooter alignWithMargins="0">
    <oddFooter>&amp;C&amp;14‐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showZeros="0" workbookViewId="0">
      <selection activeCell="G11" sqref="G11"/>
    </sheetView>
  </sheetViews>
  <sheetFormatPr defaultColWidth="9.109375" defaultRowHeight="16.3" x14ac:dyDescent="0.25"/>
  <cols>
    <col min="1" max="1" width="34.44140625" style="59" customWidth="1"/>
    <col min="2" max="2" width="23.6640625" style="59" customWidth="1"/>
    <col min="3" max="3" width="33.109375" style="59" customWidth="1"/>
    <col min="4" max="4" width="23.6640625" style="59" customWidth="1"/>
    <col min="5" max="16384" width="9.109375" style="11"/>
  </cols>
  <sheetData>
    <row r="1" spans="1:4" ht="34" customHeight="1" x14ac:dyDescent="0.25">
      <c r="A1" s="179" t="s">
        <v>750</v>
      </c>
      <c r="B1" s="179"/>
      <c r="C1" s="179"/>
      <c r="D1" s="179"/>
    </row>
    <row r="2" spans="1:4" ht="17" customHeight="1" x14ac:dyDescent="0.25">
      <c r="A2" s="180" t="s">
        <v>571</v>
      </c>
      <c r="B2" s="181"/>
      <c r="C2" s="181"/>
      <c r="D2" s="181"/>
    </row>
    <row r="3" spans="1:4" ht="17" customHeight="1" x14ac:dyDescent="0.25">
      <c r="A3" s="181" t="s">
        <v>3</v>
      </c>
      <c r="B3" s="181"/>
      <c r="C3" s="181"/>
      <c r="D3" s="181"/>
    </row>
    <row r="4" spans="1:4" ht="19.05" customHeight="1" x14ac:dyDescent="0.25">
      <c r="A4" s="66" t="s">
        <v>0</v>
      </c>
      <c r="B4" s="66" t="s">
        <v>14</v>
      </c>
      <c r="C4" s="66" t="s">
        <v>0</v>
      </c>
      <c r="D4" s="66" t="s">
        <v>14</v>
      </c>
    </row>
    <row r="5" spans="1:4" ht="19.05" customHeight="1" x14ac:dyDescent="0.25">
      <c r="A5" s="67" t="s">
        <v>416</v>
      </c>
      <c r="B5" s="105">
        <v>37246</v>
      </c>
      <c r="C5" s="68" t="s">
        <v>446</v>
      </c>
      <c r="D5" s="105">
        <v>44266</v>
      </c>
    </row>
    <row r="6" spans="1:4" ht="19.05" customHeight="1" x14ac:dyDescent="0.25">
      <c r="A6" s="67" t="s">
        <v>452</v>
      </c>
      <c r="B6" s="105">
        <v>0</v>
      </c>
      <c r="C6" s="68" t="s">
        <v>453</v>
      </c>
      <c r="D6" s="105">
        <v>0</v>
      </c>
    </row>
    <row r="7" spans="1:4" ht="19.05" customHeight="1" x14ac:dyDescent="0.25">
      <c r="A7" s="69" t="s">
        <v>454</v>
      </c>
      <c r="B7" s="105">
        <v>1555</v>
      </c>
      <c r="C7" s="68" t="s">
        <v>455</v>
      </c>
      <c r="D7" s="105">
        <v>43266</v>
      </c>
    </row>
    <row r="8" spans="1:4" ht="19.05" customHeight="1" x14ac:dyDescent="0.25">
      <c r="A8" s="69" t="s">
        <v>456</v>
      </c>
      <c r="B8" s="105">
        <v>0</v>
      </c>
      <c r="C8" s="68" t="s">
        <v>457</v>
      </c>
      <c r="D8" s="105">
        <v>0</v>
      </c>
    </row>
    <row r="9" spans="1:4" ht="19.05" customHeight="1" x14ac:dyDescent="0.25">
      <c r="A9" s="69" t="s">
        <v>458</v>
      </c>
      <c r="B9" s="105">
        <v>0</v>
      </c>
      <c r="C9" s="70" t="s">
        <v>459</v>
      </c>
      <c r="D9" s="105">
        <v>0</v>
      </c>
    </row>
    <row r="10" spans="1:4" ht="19.05" customHeight="1" x14ac:dyDescent="0.25">
      <c r="A10" s="69" t="s">
        <v>460</v>
      </c>
      <c r="B10" s="105">
        <v>1472</v>
      </c>
      <c r="C10" s="68" t="s">
        <v>461</v>
      </c>
      <c r="D10" s="107">
        <v>0</v>
      </c>
    </row>
    <row r="11" spans="1:4" ht="19.05" customHeight="1" x14ac:dyDescent="0.25">
      <c r="A11" s="69" t="s">
        <v>462</v>
      </c>
      <c r="B11" s="105">
        <v>0</v>
      </c>
      <c r="C11" s="71" t="s">
        <v>463</v>
      </c>
      <c r="D11" s="105">
        <v>0</v>
      </c>
    </row>
    <row r="12" spans="1:4" ht="19.05" customHeight="1" x14ac:dyDescent="0.25">
      <c r="A12" s="69" t="s">
        <v>464</v>
      </c>
      <c r="B12" s="105">
        <v>5864</v>
      </c>
      <c r="C12" s="71" t="s">
        <v>465</v>
      </c>
      <c r="D12" s="105">
        <v>1000</v>
      </c>
    </row>
    <row r="13" spans="1:4" ht="19.05" customHeight="1" x14ac:dyDescent="0.25">
      <c r="A13" s="69" t="s">
        <v>466</v>
      </c>
      <c r="B13" s="105">
        <v>0</v>
      </c>
      <c r="C13" s="71" t="s">
        <v>467</v>
      </c>
      <c r="D13" s="105">
        <v>0</v>
      </c>
    </row>
    <row r="14" spans="1:4" ht="19.05" customHeight="1" x14ac:dyDescent="0.25">
      <c r="A14" s="69" t="s">
        <v>468</v>
      </c>
      <c r="B14" s="105">
        <v>0</v>
      </c>
      <c r="C14" s="71" t="s">
        <v>469</v>
      </c>
      <c r="D14" s="105">
        <v>0</v>
      </c>
    </row>
    <row r="15" spans="1:4" ht="19.05" customHeight="1" x14ac:dyDescent="0.25">
      <c r="A15" s="69" t="s">
        <v>470</v>
      </c>
      <c r="B15" s="105">
        <v>0</v>
      </c>
      <c r="C15" s="68" t="s">
        <v>447</v>
      </c>
      <c r="D15" s="105">
        <v>6156</v>
      </c>
    </row>
    <row r="16" spans="1:4" ht="19.05" customHeight="1" x14ac:dyDescent="0.25">
      <c r="A16" s="69" t="s">
        <v>471</v>
      </c>
      <c r="B16" s="105">
        <v>18051</v>
      </c>
      <c r="C16" s="68" t="s">
        <v>472</v>
      </c>
      <c r="D16" s="105">
        <v>3600</v>
      </c>
    </row>
    <row r="17" spans="1:4" ht="19.05" customHeight="1" x14ac:dyDescent="0.25">
      <c r="A17" s="69" t="s">
        <v>473</v>
      </c>
      <c r="B17" s="105">
        <v>0</v>
      </c>
      <c r="C17" s="68" t="s">
        <v>474</v>
      </c>
      <c r="D17" s="105">
        <v>0</v>
      </c>
    </row>
    <row r="18" spans="1:4" ht="19.05" customHeight="1" x14ac:dyDescent="0.25">
      <c r="A18" s="69" t="s">
        <v>475</v>
      </c>
      <c r="B18" s="105">
        <v>0</v>
      </c>
      <c r="C18" s="68" t="s">
        <v>476</v>
      </c>
      <c r="D18" s="105">
        <v>0</v>
      </c>
    </row>
    <row r="19" spans="1:4" ht="19.05" customHeight="1" x14ac:dyDescent="0.25">
      <c r="A19" s="69" t="s">
        <v>477</v>
      </c>
      <c r="B19" s="105">
        <v>2113</v>
      </c>
      <c r="C19" s="68" t="s">
        <v>478</v>
      </c>
      <c r="D19" s="105">
        <v>1400</v>
      </c>
    </row>
    <row r="20" spans="1:4" ht="19.05" customHeight="1" x14ac:dyDescent="0.25">
      <c r="A20" s="69" t="s">
        <v>479</v>
      </c>
      <c r="B20" s="105">
        <v>0</v>
      </c>
      <c r="C20" s="68" t="s">
        <v>480</v>
      </c>
      <c r="D20" s="105">
        <v>500</v>
      </c>
    </row>
    <row r="21" spans="1:4" ht="19.05" customHeight="1" x14ac:dyDescent="0.25">
      <c r="A21" s="69" t="s">
        <v>481</v>
      </c>
      <c r="B21" s="105">
        <v>0</v>
      </c>
      <c r="C21" s="68" t="s">
        <v>482</v>
      </c>
      <c r="D21" s="105">
        <v>0</v>
      </c>
    </row>
    <row r="22" spans="1:4" ht="19.05" customHeight="1" x14ac:dyDescent="0.25">
      <c r="A22" s="69" t="s">
        <v>483</v>
      </c>
      <c r="B22" s="105">
        <v>0</v>
      </c>
      <c r="C22" s="68" t="s">
        <v>484</v>
      </c>
      <c r="D22" s="105">
        <v>0</v>
      </c>
    </row>
    <row r="23" spans="1:4" ht="19.05" customHeight="1" x14ac:dyDescent="0.25">
      <c r="A23" s="69" t="s">
        <v>485</v>
      </c>
      <c r="B23" s="105">
        <v>0</v>
      </c>
      <c r="C23" s="68" t="s">
        <v>486</v>
      </c>
      <c r="D23" s="105">
        <v>656</v>
      </c>
    </row>
    <row r="24" spans="1:4" ht="19.05" customHeight="1" x14ac:dyDescent="0.25">
      <c r="A24" s="69" t="s">
        <v>487</v>
      </c>
      <c r="B24" s="105">
        <v>0</v>
      </c>
      <c r="C24" s="68" t="s">
        <v>488</v>
      </c>
      <c r="D24" s="105">
        <v>0</v>
      </c>
    </row>
    <row r="25" spans="1:4" ht="19.05" customHeight="1" x14ac:dyDescent="0.25">
      <c r="A25" s="69" t="s">
        <v>489</v>
      </c>
      <c r="B25" s="105">
        <v>5190</v>
      </c>
      <c r="C25" s="68" t="s">
        <v>490</v>
      </c>
      <c r="D25" s="105">
        <v>0</v>
      </c>
    </row>
    <row r="26" spans="1:4" ht="19.05" customHeight="1" x14ac:dyDescent="0.25">
      <c r="A26" s="69" t="s">
        <v>491</v>
      </c>
      <c r="B26" s="105">
        <v>0</v>
      </c>
      <c r="C26" s="68" t="s">
        <v>449</v>
      </c>
      <c r="D26" s="105">
        <v>0</v>
      </c>
    </row>
    <row r="27" spans="1:4" ht="19.05" customHeight="1" x14ac:dyDescent="0.25">
      <c r="A27" s="69" t="s">
        <v>492</v>
      </c>
      <c r="B27" s="105">
        <v>0</v>
      </c>
      <c r="C27" s="68" t="s">
        <v>493</v>
      </c>
      <c r="D27" s="105">
        <v>0</v>
      </c>
    </row>
    <row r="28" spans="1:4" ht="19.05" customHeight="1" x14ac:dyDescent="0.25">
      <c r="A28" s="69" t="s">
        <v>494</v>
      </c>
      <c r="B28" s="105">
        <v>0</v>
      </c>
      <c r="C28" s="68" t="s">
        <v>495</v>
      </c>
      <c r="D28" s="105">
        <v>0</v>
      </c>
    </row>
    <row r="29" spans="1:4" ht="19.05" customHeight="1" x14ac:dyDescent="0.25">
      <c r="A29" s="69" t="s">
        <v>496</v>
      </c>
      <c r="B29" s="105">
        <v>0</v>
      </c>
      <c r="C29" s="68" t="s">
        <v>497</v>
      </c>
      <c r="D29" s="105">
        <v>0</v>
      </c>
    </row>
    <row r="30" spans="1:4" ht="19.05" customHeight="1" x14ac:dyDescent="0.25">
      <c r="A30" s="69" t="s">
        <v>498</v>
      </c>
      <c r="B30" s="105">
        <v>0</v>
      </c>
      <c r="C30" s="68" t="s">
        <v>499</v>
      </c>
      <c r="D30" s="105">
        <v>0</v>
      </c>
    </row>
    <row r="31" spans="1:4" ht="19.05" customHeight="1" x14ac:dyDescent="0.25">
      <c r="A31" s="69" t="s">
        <v>500</v>
      </c>
      <c r="B31" s="105">
        <v>1901</v>
      </c>
      <c r="C31" s="68" t="s">
        <v>501</v>
      </c>
      <c r="D31" s="105">
        <v>0</v>
      </c>
    </row>
    <row r="32" spans="1:4" ht="19.05" customHeight="1" x14ac:dyDescent="0.25">
      <c r="A32" s="69" t="s">
        <v>502</v>
      </c>
      <c r="B32" s="105">
        <v>0</v>
      </c>
      <c r="C32" s="68"/>
      <c r="D32" s="105"/>
    </row>
    <row r="33" spans="1:4" ht="19.05" customHeight="1" x14ac:dyDescent="0.25">
      <c r="A33" s="69" t="s">
        <v>503</v>
      </c>
      <c r="B33" s="105">
        <v>0</v>
      </c>
      <c r="C33" s="68"/>
      <c r="D33" s="105"/>
    </row>
    <row r="34" spans="1:4" ht="19.05" customHeight="1" x14ac:dyDescent="0.25">
      <c r="A34" s="69" t="s">
        <v>504</v>
      </c>
      <c r="B34" s="105">
        <v>0</v>
      </c>
      <c r="C34" s="68"/>
      <c r="D34" s="105"/>
    </row>
    <row r="35" spans="1:4" ht="19.05" customHeight="1" x14ac:dyDescent="0.25">
      <c r="A35" s="69" t="s">
        <v>505</v>
      </c>
      <c r="B35" s="105">
        <v>1100</v>
      </c>
      <c r="C35" s="68"/>
      <c r="D35" s="105"/>
    </row>
    <row r="36" spans="1:4" ht="19.05" customHeight="1" x14ac:dyDescent="0.25">
      <c r="A36" s="69" t="s">
        <v>417</v>
      </c>
      <c r="B36" s="105">
        <v>0</v>
      </c>
      <c r="C36" s="68"/>
      <c r="D36" s="105"/>
    </row>
    <row r="37" spans="1:4" ht="19.05" customHeight="1" x14ac:dyDescent="0.25">
      <c r="A37" s="69" t="s">
        <v>506</v>
      </c>
      <c r="B37" s="105">
        <v>0</v>
      </c>
      <c r="C37" s="68"/>
      <c r="D37" s="105"/>
    </row>
    <row r="38" spans="1:4" ht="19.05" customHeight="1" x14ac:dyDescent="0.25">
      <c r="A38" s="69" t="s">
        <v>507</v>
      </c>
      <c r="B38" s="105">
        <v>0</v>
      </c>
      <c r="C38" s="68"/>
      <c r="D38" s="105"/>
    </row>
    <row r="39" spans="1:4" ht="19.05" customHeight="1" x14ac:dyDescent="0.25">
      <c r="A39" s="69" t="s">
        <v>508</v>
      </c>
      <c r="B39" s="105">
        <v>0</v>
      </c>
      <c r="C39" s="70"/>
      <c r="D39" s="105"/>
    </row>
    <row r="40" spans="1:4" ht="19.05" customHeight="1" x14ac:dyDescent="0.25">
      <c r="A40" s="69" t="s">
        <v>509</v>
      </c>
      <c r="B40" s="105">
        <v>0</v>
      </c>
      <c r="C40" s="68"/>
      <c r="D40" s="106"/>
    </row>
    <row r="41" spans="1:4" ht="19.05" customHeight="1" x14ac:dyDescent="0.25">
      <c r="A41" s="69" t="s">
        <v>418</v>
      </c>
      <c r="B41" s="105">
        <v>0</v>
      </c>
      <c r="C41" s="68"/>
      <c r="D41" s="105"/>
    </row>
    <row r="42" spans="1:4" ht="19.05" customHeight="1" x14ac:dyDescent="0.25">
      <c r="A42" s="69" t="s">
        <v>510</v>
      </c>
      <c r="B42" s="105">
        <v>0</v>
      </c>
      <c r="C42" s="68"/>
      <c r="D42" s="105"/>
    </row>
    <row r="43" spans="1:4" ht="19.05" customHeight="1" x14ac:dyDescent="0.25">
      <c r="A43" s="69" t="s">
        <v>511</v>
      </c>
      <c r="B43" s="105">
        <v>0</v>
      </c>
      <c r="C43" s="70"/>
      <c r="D43" s="105"/>
    </row>
    <row r="44" spans="1:4" ht="19.05" customHeight="1" x14ac:dyDescent="0.25">
      <c r="A44" s="69" t="s">
        <v>512</v>
      </c>
      <c r="B44" s="105">
        <v>0</v>
      </c>
      <c r="C44" s="68"/>
      <c r="D44" s="106"/>
    </row>
    <row r="45" spans="1:4" ht="19.05" customHeight="1" x14ac:dyDescent="0.25">
      <c r="A45" s="69" t="s">
        <v>513</v>
      </c>
      <c r="B45" s="105">
        <v>0</v>
      </c>
      <c r="C45" s="70"/>
      <c r="D45" s="105"/>
    </row>
    <row r="46" spans="1:4" ht="19.05" customHeight="1" x14ac:dyDescent="0.25">
      <c r="A46" s="69" t="s">
        <v>419</v>
      </c>
      <c r="B46" s="105">
        <v>0</v>
      </c>
      <c r="C46" s="68"/>
      <c r="D46" s="108"/>
    </row>
    <row r="47" spans="1:4" ht="19.05" customHeight="1" x14ac:dyDescent="0.25">
      <c r="A47" s="69" t="s">
        <v>514</v>
      </c>
      <c r="B47" s="105">
        <v>0</v>
      </c>
      <c r="C47" s="71"/>
      <c r="D47" s="106"/>
    </row>
    <row r="48" spans="1:4" ht="19.05" customHeight="1" x14ac:dyDescent="0.25">
      <c r="A48" s="69" t="s">
        <v>515</v>
      </c>
      <c r="B48" s="105">
        <v>0</v>
      </c>
      <c r="C48" s="71"/>
      <c r="D48" s="105"/>
    </row>
    <row r="49" spans="1:4" ht="19.05" customHeight="1" x14ac:dyDescent="0.25">
      <c r="A49" s="69" t="s">
        <v>516</v>
      </c>
      <c r="B49" s="105">
        <v>0</v>
      </c>
      <c r="C49" s="71"/>
      <c r="D49" s="109"/>
    </row>
    <row r="50" spans="1:4" ht="19.05" customHeight="1" x14ac:dyDescent="0.25">
      <c r="A50" s="69" t="s">
        <v>420</v>
      </c>
      <c r="B50" s="105">
        <v>0</v>
      </c>
      <c r="C50" s="71"/>
      <c r="D50" s="109"/>
    </row>
    <row r="51" spans="1:4" ht="19.05" customHeight="1" x14ac:dyDescent="0.25">
      <c r="A51" s="72"/>
      <c r="B51" s="106"/>
      <c r="C51" s="72"/>
      <c r="D51" s="106"/>
    </row>
    <row r="52" spans="1:4" ht="19.05" customHeight="1" x14ac:dyDescent="0.25">
      <c r="A52" s="49" t="s">
        <v>45</v>
      </c>
      <c r="B52" s="105">
        <v>37246</v>
      </c>
      <c r="C52" s="49" t="s">
        <v>46</v>
      </c>
      <c r="D52" s="105">
        <v>50422</v>
      </c>
    </row>
  </sheetData>
  <mergeCells count="3">
    <mergeCell ref="A1:D1"/>
    <mergeCell ref="A2:D2"/>
    <mergeCell ref="A3:D3"/>
  </mergeCells>
  <phoneticPr fontId="2" type="noConversion"/>
  <printOptions horizontalCentered="1"/>
  <pageMargins left="0.19685039370078741" right="0.19685039370078741" top="0.43307086614173229" bottom="0.43307086614173229" header="0.27559055118110237" footer="0.15748031496062992"/>
  <pageSetup paperSize="9" firstPageNumber="22" pageOrder="overThenDown" orientation="landscape" useFirstPageNumber="1" r:id="rId1"/>
  <headerFooter alignWithMargins="0">
    <oddFooter>&amp;C&amp;14‐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showZeros="0" zoomScaleNormal="100" workbookViewId="0">
      <selection activeCell="D7" sqref="D7"/>
    </sheetView>
  </sheetViews>
  <sheetFormatPr defaultColWidth="9" defaultRowHeight="16.3" x14ac:dyDescent="0.25"/>
  <cols>
    <col min="1" max="1" width="50.6640625" style="75" customWidth="1"/>
    <col min="2" max="3" width="18.6640625" style="75" customWidth="1"/>
    <col min="4" max="5" width="18.6640625" style="76" customWidth="1"/>
    <col min="6" max="6" width="9" style="75"/>
    <col min="7" max="7" width="12.88671875" style="75" customWidth="1"/>
    <col min="8" max="8" width="20.21875" style="75" customWidth="1"/>
    <col min="9" max="16384" width="9" style="75"/>
  </cols>
  <sheetData>
    <row r="1" spans="1:5" ht="30.1" customHeight="1" x14ac:dyDescent="0.25">
      <c r="A1" s="182" t="s">
        <v>753</v>
      </c>
      <c r="B1" s="182"/>
      <c r="C1" s="182"/>
      <c r="D1" s="182"/>
      <c r="E1" s="182"/>
    </row>
    <row r="2" spans="1:5" ht="14.3" customHeight="1" x14ac:dyDescent="0.25">
      <c r="A2" s="93"/>
      <c r="B2" s="93"/>
      <c r="C2" s="93"/>
      <c r="D2" s="93"/>
      <c r="E2" s="124" t="s">
        <v>572</v>
      </c>
    </row>
    <row r="3" spans="1:5" ht="14.3" customHeight="1" x14ac:dyDescent="0.25">
      <c r="A3" s="77"/>
      <c r="B3" s="77"/>
      <c r="C3" s="77"/>
      <c r="D3" s="78"/>
      <c r="E3" s="92" t="s">
        <v>426</v>
      </c>
    </row>
    <row r="4" spans="1:5" ht="30.75" customHeight="1" x14ac:dyDescent="0.25">
      <c r="A4" s="133" t="s">
        <v>754</v>
      </c>
      <c r="B4" s="133" t="s">
        <v>755</v>
      </c>
      <c r="C4" s="133" t="s">
        <v>756</v>
      </c>
      <c r="D4" s="133" t="s">
        <v>757</v>
      </c>
      <c r="E4" s="133" t="s">
        <v>758</v>
      </c>
    </row>
    <row r="5" spans="1:5" ht="28.55" customHeight="1" x14ac:dyDescent="0.25">
      <c r="A5" s="134" t="s">
        <v>759</v>
      </c>
      <c r="B5" s="135">
        <f t="shared" ref="B5:D8" si="0">SUM(B9,B13,B17,B21,B25,B29)</f>
        <v>2487767.9000000004</v>
      </c>
      <c r="C5" s="135">
        <f t="shared" si="0"/>
        <v>2479935.9000000004</v>
      </c>
      <c r="D5" s="135">
        <f t="shared" si="0"/>
        <v>2677532.56</v>
      </c>
      <c r="E5" s="136">
        <f>IF(C5=0,"",D5/C5)</f>
        <v>1.0796781320033311</v>
      </c>
    </row>
    <row r="6" spans="1:5" ht="28.55" customHeight="1" x14ac:dyDescent="0.25">
      <c r="A6" s="137" t="s">
        <v>760</v>
      </c>
      <c r="B6" s="135">
        <f t="shared" si="0"/>
        <v>1481019.46</v>
      </c>
      <c r="C6" s="135">
        <f t="shared" si="0"/>
        <v>1473188.46</v>
      </c>
      <c r="D6" s="135">
        <f t="shared" si="0"/>
        <v>1275777.01</v>
      </c>
      <c r="E6" s="136">
        <f t="shared" ref="E6:E32" si="1">IF(C6=0,"",D6/C6)</f>
        <v>0.86599715151176249</v>
      </c>
    </row>
    <row r="7" spans="1:5" ht="28.55" customHeight="1" x14ac:dyDescent="0.25">
      <c r="A7" s="137" t="s">
        <v>761</v>
      </c>
      <c r="B7" s="135">
        <f t="shared" si="0"/>
        <v>123664.45</v>
      </c>
      <c r="C7" s="135">
        <f t="shared" si="0"/>
        <v>123664.45</v>
      </c>
      <c r="D7" s="135">
        <f t="shared" si="0"/>
        <v>109448.42</v>
      </c>
      <c r="E7" s="136">
        <f t="shared" si="1"/>
        <v>0.88504351897412714</v>
      </c>
    </row>
    <row r="8" spans="1:5" ht="28.55" customHeight="1" x14ac:dyDescent="0.25">
      <c r="A8" s="137" t="s">
        <v>762</v>
      </c>
      <c r="B8" s="135">
        <f t="shared" si="0"/>
        <v>882424</v>
      </c>
      <c r="C8" s="135">
        <f t="shared" si="0"/>
        <v>882424</v>
      </c>
      <c r="D8" s="135">
        <f t="shared" si="0"/>
        <v>1239416.51</v>
      </c>
      <c r="E8" s="136">
        <f t="shared" si="1"/>
        <v>1.404558930854102</v>
      </c>
    </row>
    <row r="9" spans="1:5" ht="28.55" customHeight="1" x14ac:dyDescent="0.25">
      <c r="A9" s="138" t="s">
        <v>427</v>
      </c>
      <c r="B9" s="135">
        <v>1821080.92</v>
      </c>
      <c r="C9" s="135">
        <v>1821080.92</v>
      </c>
      <c r="D9" s="135">
        <v>1890689.78</v>
      </c>
      <c r="E9" s="136">
        <f t="shared" si="1"/>
        <v>1.0382239247226861</v>
      </c>
    </row>
    <row r="10" spans="1:5" ht="28.55" customHeight="1" x14ac:dyDescent="0.25">
      <c r="A10" s="138" t="s">
        <v>517</v>
      </c>
      <c r="B10" s="135">
        <v>978293.92</v>
      </c>
      <c r="C10" s="135">
        <v>978293.92</v>
      </c>
      <c r="D10" s="135">
        <v>937274.62</v>
      </c>
      <c r="E10" s="136">
        <f t="shared" si="1"/>
        <v>0.95807057658091133</v>
      </c>
    </row>
    <row r="11" spans="1:5" ht="28.55" customHeight="1" x14ac:dyDescent="0.25">
      <c r="A11" s="138" t="s">
        <v>518</v>
      </c>
      <c r="B11" s="135">
        <v>120000</v>
      </c>
      <c r="C11" s="135">
        <v>120000</v>
      </c>
      <c r="D11" s="135">
        <v>103407.81</v>
      </c>
      <c r="E11" s="136">
        <f t="shared" si="1"/>
        <v>0.86173175000000002</v>
      </c>
    </row>
    <row r="12" spans="1:5" ht="28.55" customHeight="1" x14ac:dyDescent="0.25">
      <c r="A12" s="138" t="s">
        <v>519</v>
      </c>
      <c r="B12" s="135">
        <v>722187</v>
      </c>
      <c r="C12" s="135">
        <v>722187</v>
      </c>
      <c r="D12" s="135">
        <v>797850</v>
      </c>
      <c r="E12" s="136">
        <f t="shared" si="1"/>
        <v>1.1047692633625363</v>
      </c>
    </row>
    <row r="13" spans="1:5" ht="28.55" customHeight="1" x14ac:dyDescent="0.25">
      <c r="A13" s="138" t="s">
        <v>520</v>
      </c>
      <c r="B13" s="135">
        <v>325113.03999999998</v>
      </c>
      <c r="C13" s="135">
        <v>325113.03999999998</v>
      </c>
      <c r="D13" s="135">
        <v>431195.54</v>
      </c>
      <c r="E13" s="136">
        <f t="shared" si="1"/>
        <v>1.3262942021642687</v>
      </c>
    </row>
    <row r="14" spans="1:5" ht="28.55" customHeight="1" x14ac:dyDescent="0.25">
      <c r="A14" s="138" t="s">
        <v>517</v>
      </c>
      <c r="B14" s="135">
        <v>164676.04</v>
      </c>
      <c r="C14" s="135">
        <v>164676.04</v>
      </c>
      <c r="D14" s="135">
        <v>-10704.75999999998</v>
      </c>
      <c r="E14" s="136">
        <f t="shared" si="1"/>
        <v>-6.5004963685062991E-2</v>
      </c>
    </row>
    <row r="15" spans="1:5" ht="28.55" customHeight="1" x14ac:dyDescent="0.25">
      <c r="A15" s="138" t="s">
        <v>518</v>
      </c>
      <c r="B15" s="135">
        <v>200</v>
      </c>
      <c r="C15" s="135">
        <v>200</v>
      </c>
      <c r="D15" s="135">
        <v>289.82</v>
      </c>
      <c r="E15" s="136">
        <f t="shared" si="1"/>
        <v>1.4491000000000001</v>
      </c>
    </row>
    <row r="16" spans="1:5" ht="28.55" customHeight="1" x14ac:dyDescent="0.25">
      <c r="A16" s="138" t="s">
        <v>519</v>
      </c>
      <c r="B16" s="135">
        <v>160237</v>
      </c>
      <c r="C16" s="135">
        <v>160237</v>
      </c>
      <c r="D16" s="135">
        <v>441566.51</v>
      </c>
      <c r="E16" s="136">
        <f t="shared" si="1"/>
        <v>2.7557087938491112</v>
      </c>
    </row>
    <row r="17" spans="1:5" ht="28.55" customHeight="1" x14ac:dyDescent="0.25">
      <c r="A17" s="138" t="s">
        <v>521</v>
      </c>
      <c r="B17" s="135">
        <v>295353.7</v>
      </c>
      <c r="C17" s="135">
        <v>295353.7</v>
      </c>
      <c r="D17" s="135">
        <v>315356.62</v>
      </c>
      <c r="E17" s="136">
        <f t="shared" si="1"/>
        <v>1.0677253069793944</v>
      </c>
    </row>
    <row r="18" spans="1:5" ht="28.55" customHeight="1" x14ac:dyDescent="0.25">
      <c r="A18" s="138" t="s">
        <v>517</v>
      </c>
      <c r="B18" s="135">
        <v>292793.52</v>
      </c>
      <c r="C18" s="135">
        <v>292793.52</v>
      </c>
      <c r="D18" s="135">
        <v>309858.28999999998</v>
      </c>
      <c r="E18" s="136">
        <f t="shared" si="1"/>
        <v>1.0582826081670111</v>
      </c>
    </row>
    <row r="19" spans="1:5" ht="28.55" customHeight="1" x14ac:dyDescent="0.25">
      <c r="A19" s="138" t="s">
        <v>518</v>
      </c>
      <c r="B19" s="135">
        <v>2500.1799999999998</v>
      </c>
      <c r="C19" s="135">
        <v>2500.1799999999998</v>
      </c>
      <c r="D19" s="135">
        <v>4811.72</v>
      </c>
      <c r="E19" s="136">
        <f t="shared" si="1"/>
        <v>1.9245494324408645</v>
      </c>
    </row>
    <row r="20" spans="1:5" ht="28.55" customHeight="1" x14ac:dyDescent="0.25">
      <c r="A20" s="138" t="s">
        <v>519</v>
      </c>
      <c r="B20" s="135">
        <v>0</v>
      </c>
      <c r="C20" s="135"/>
      <c r="D20" s="135"/>
      <c r="E20" s="136" t="str">
        <f t="shared" si="1"/>
        <v/>
      </c>
    </row>
    <row r="21" spans="1:5" ht="28.55" customHeight="1" x14ac:dyDescent="0.25">
      <c r="A21" s="138" t="s">
        <v>534</v>
      </c>
      <c r="B21" s="135">
        <v>7057.99</v>
      </c>
      <c r="C21" s="135">
        <v>7057.99</v>
      </c>
      <c r="D21" s="135">
        <v>7331.1</v>
      </c>
      <c r="E21" s="136">
        <f t="shared" si="1"/>
        <v>1.0386951525859347</v>
      </c>
    </row>
    <row r="22" spans="1:5" ht="28.55" customHeight="1" x14ac:dyDescent="0.25">
      <c r="A22" s="138" t="s">
        <v>517</v>
      </c>
      <c r="B22" s="135">
        <v>6942.85</v>
      </c>
      <c r="C22" s="135">
        <v>6942.85</v>
      </c>
      <c r="D22" s="135">
        <v>7216.32</v>
      </c>
      <c r="E22" s="136">
        <f t="shared" si="1"/>
        <v>1.0393887236509503</v>
      </c>
    </row>
    <row r="23" spans="1:5" ht="28.55" customHeight="1" x14ac:dyDescent="0.25">
      <c r="A23" s="138" t="s">
        <v>518</v>
      </c>
      <c r="B23" s="135">
        <v>115.14</v>
      </c>
      <c r="C23" s="135">
        <v>115.14</v>
      </c>
      <c r="D23" s="135">
        <v>114.62</v>
      </c>
      <c r="E23" s="136">
        <f t="shared" si="1"/>
        <v>0.99548375890220608</v>
      </c>
    </row>
    <row r="24" spans="1:5" ht="28.55" customHeight="1" x14ac:dyDescent="0.25">
      <c r="A24" s="138" t="s">
        <v>519</v>
      </c>
      <c r="B24" s="135"/>
      <c r="C24" s="135"/>
      <c r="D24" s="135"/>
      <c r="E24" s="136" t="str">
        <f t="shared" si="1"/>
        <v/>
      </c>
    </row>
    <row r="25" spans="1:5" ht="28.55" customHeight="1" x14ac:dyDescent="0.25">
      <c r="A25" s="138" t="s">
        <v>535</v>
      </c>
      <c r="B25" s="135">
        <v>23813</v>
      </c>
      <c r="C25" s="135">
        <v>15981</v>
      </c>
      <c r="D25" s="135">
        <v>16490</v>
      </c>
      <c r="E25" s="136">
        <f t="shared" si="1"/>
        <v>1.0318503222576809</v>
      </c>
    </row>
    <row r="26" spans="1:5" ht="28.55" customHeight="1" x14ac:dyDescent="0.25">
      <c r="A26" s="138" t="s">
        <v>517</v>
      </c>
      <c r="B26" s="135">
        <v>23146</v>
      </c>
      <c r="C26" s="135">
        <v>15315</v>
      </c>
      <c r="D26" s="135">
        <v>15857</v>
      </c>
      <c r="E26" s="136">
        <f t="shared" si="1"/>
        <v>1.0353901403852432</v>
      </c>
    </row>
    <row r="27" spans="1:5" ht="28.55" customHeight="1" x14ac:dyDescent="0.25">
      <c r="A27" s="138" t="s">
        <v>518</v>
      </c>
      <c r="B27" s="135">
        <v>667</v>
      </c>
      <c r="C27" s="135">
        <v>667</v>
      </c>
      <c r="D27" s="135">
        <v>633</v>
      </c>
      <c r="E27" s="136">
        <f t="shared" si="1"/>
        <v>0.94902548725637181</v>
      </c>
    </row>
    <row r="28" spans="1:5" ht="28.55" customHeight="1" x14ac:dyDescent="0.25">
      <c r="A28" s="138" t="s">
        <v>519</v>
      </c>
      <c r="B28" s="135"/>
      <c r="C28" s="135"/>
      <c r="D28" s="135">
        <v>0</v>
      </c>
      <c r="E28" s="136" t="str">
        <f t="shared" si="1"/>
        <v/>
      </c>
    </row>
    <row r="29" spans="1:5" ht="28.55" customHeight="1" x14ac:dyDescent="0.25">
      <c r="A29" s="138" t="s">
        <v>536</v>
      </c>
      <c r="B29" s="135">
        <v>15349.25</v>
      </c>
      <c r="C29" s="135">
        <v>15349.25</v>
      </c>
      <c r="D29" s="135">
        <v>16469.52</v>
      </c>
      <c r="E29" s="136">
        <f t="shared" si="1"/>
        <v>1.0729853250158803</v>
      </c>
    </row>
    <row r="30" spans="1:5" ht="28.55" customHeight="1" x14ac:dyDescent="0.25">
      <c r="A30" s="138" t="s">
        <v>517</v>
      </c>
      <c r="B30" s="135">
        <v>15167.13</v>
      </c>
      <c r="C30" s="135">
        <v>15167.13</v>
      </c>
      <c r="D30" s="135">
        <v>16275.54</v>
      </c>
      <c r="E30" s="136">
        <f t="shared" si="1"/>
        <v>1.0730797454759076</v>
      </c>
    </row>
    <row r="31" spans="1:5" ht="28.55" customHeight="1" x14ac:dyDescent="0.25">
      <c r="A31" s="138" t="s">
        <v>518</v>
      </c>
      <c r="B31" s="135">
        <v>182.13</v>
      </c>
      <c r="C31" s="135">
        <v>182.13</v>
      </c>
      <c r="D31" s="135">
        <v>191.45</v>
      </c>
      <c r="E31" s="136">
        <f t="shared" si="1"/>
        <v>1.0511722396090704</v>
      </c>
    </row>
    <row r="32" spans="1:5" ht="28.55" customHeight="1" x14ac:dyDescent="0.25">
      <c r="A32" s="138" t="s">
        <v>519</v>
      </c>
      <c r="B32" s="135"/>
      <c r="C32" s="135"/>
      <c r="D32" s="135"/>
      <c r="E32" s="136" t="str">
        <f t="shared" si="1"/>
        <v/>
      </c>
    </row>
    <row r="33" spans="1:5" ht="17.350000000000001" customHeight="1" x14ac:dyDescent="0.25">
      <c r="A33" s="183"/>
      <c r="B33" s="183"/>
      <c r="C33" s="183"/>
      <c r="D33" s="183"/>
      <c r="E33" s="183"/>
    </row>
  </sheetData>
  <mergeCells count="2">
    <mergeCell ref="A1:E1"/>
    <mergeCell ref="A33:E33"/>
  </mergeCells>
  <phoneticPr fontId="15" type="noConversion"/>
  <printOptions horizontalCentered="1"/>
  <pageMargins left="0.19685039370078741" right="0.19685039370078741" top="0.82677165354330717" bottom="0.43307086614173229" header="0.47244094488188981" footer="0.15748031496062992"/>
  <pageSetup paperSize="9" firstPageNumber="24" orientation="landscape" useFirstPageNumber="1" r:id="rId1"/>
  <headerFooter alignWithMargins="0">
    <oddFooter>&amp;C&amp;14‐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showZeros="0" zoomScaleNormal="100" workbookViewId="0">
      <selection activeCell="D6" sqref="D6"/>
    </sheetView>
  </sheetViews>
  <sheetFormatPr defaultColWidth="9" defaultRowHeight="16.3" x14ac:dyDescent="0.25"/>
  <cols>
    <col min="1" max="1" width="51.109375" style="77" customWidth="1"/>
    <col min="2" max="3" width="18.6640625" style="77" customWidth="1"/>
    <col min="4" max="5" width="18.6640625" style="78" customWidth="1"/>
    <col min="6" max="16384" width="9" style="77"/>
  </cols>
  <sheetData>
    <row r="1" spans="1:5" ht="30.1" customHeight="1" x14ac:dyDescent="0.25">
      <c r="A1" s="184" t="s">
        <v>752</v>
      </c>
      <c r="B1" s="182"/>
      <c r="C1" s="182"/>
      <c r="D1" s="182"/>
      <c r="E1" s="182"/>
    </row>
    <row r="2" spans="1:5" ht="18" customHeight="1" x14ac:dyDescent="0.25">
      <c r="A2" s="93"/>
      <c r="B2" s="93"/>
      <c r="C2" s="93"/>
      <c r="D2" s="93"/>
      <c r="E2" s="124" t="s">
        <v>573</v>
      </c>
    </row>
    <row r="3" spans="1:5" ht="18" customHeight="1" x14ac:dyDescent="0.25">
      <c r="A3" s="90"/>
      <c r="B3" s="90"/>
      <c r="C3" s="90"/>
      <c r="D3" s="91"/>
      <c r="E3" s="92" t="s">
        <v>428</v>
      </c>
    </row>
    <row r="4" spans="1:5" ht="36" customHeight="1" x14ac:dyDescent="0.25">
      <c r="A4" s="133" t="s">
        <v>763</v>
      </c>
      <c r="B4" s="133" t="s">
        <v>433</v>
      </c>
      <c r="C4" s="133" t="s">
        <v>1</v>
      </c>
      <c r="D4" s="133" t="s">
        <v>14</v>
      </c>
      <c r="E4" s="133" t="s">
        <v>434</v>
      </c>
    </row>
    <row r="5" spans="1:5" ht="23.3" customHeight="1" x14ac:dyDescent="0.25">
      <c r="A5" s="134" t="s">
        <v>764</v>
      </c>
      <c r="B5" s="139">
        <f>SUM(B7,B9,B11,B13,B15,B17)</f>
        <v>1693561.2299999995</v>
      </c>
      <c r="C5" s="139">
        <f t="shared" ref="C5:D5" si="0">SUM(C7,C9,C11,C13,C15,C17)</f>
        <v>1698784.0899999996</v>
      </c>
      <c r="D5" s="139">
        <f t="shared" si="0"/>
        <v>1683295.6</v>
      </c>
      <c r="E5" s="136">
        <f>IF(C5=0,"",D5/C5)</f>
        <v>0.99088260239121995</v>
      </c>
    </row>
    <row r="6" spans="1:5" ht="23.3" customHeight="1" x14ac:dyDescent="0.25">
      <c r="A6" s="137" t="s">
        <v>765</v>
      </c>
      <c r="B6" s="139">
        <f>SUM(B8,B10,B12,B14,B16,B18:B19)</f>
        <v>1569056.28</v>
      </c>
      <c r="C6" s="139">
        <f t="shared" ref="C6:D6" si="1">SUM(C8,C10,C12,C14,C16,C18:C19)</f>
        <v>1573289.1400000001</v>
      </c>
      <c r="D6" s="139">
        <f t="shared" si="1"/>
        <v>1562594.73</v>
      </c>
      <c r="E6" s="136">
        <f t="shared" ref="E6:E19" si="2">IF(C6=0,"",D6/C6)</f>
        <v>0.99320251457402153</v>
      </c>
    </row>
    <row r="7" spans="1:5" ht="23.3" customHeight="1" x14ac:dyDescent="0.25">
      <c r="A7" s="140" t="s">
        <v>429</v>
      </c>
      <c r="B7" s="141">
        <v>996321.58</v>
      </c>
      <c r="C7" s="141">
        <v>996321.58</v>
      </c>
      <c r="D7" s="141">
        <v>1003466.91</v>
      </c>
      <c r="E7" s="136">
        <f t="shared" si="2"/>
        <v>1.0071717105635714</v>
      </c>
    </row>
    <row r="8" spans="1:5" ht="23.3" customHeight="1" x14ac:dyDescent="0.25">
      <c r="A8" s="140" t="s">
        <v>522</v>
      </c>
      <c r="B8" s="141">
        <v>945479.71</v>
      </c>
      <c r="C8" s="141">
        <v>945479.71</v>
      </c>
      <c r="D8" s="141">
        <v>948692.18</v>
      </c>
      <c r="E8" s="136">
        <f t="shared" si="2"/>
        <v>1.0033977143729504</v>
      </c>
    </row>
    <row r="9" spans="1:5" ht="23.3" customHeight="1" x14ac:dyDescent="0.25">
      <c r="A9" s="140" t="s">
        <v>523</v>
      </c>
      <c r="B9" s="141">
        <v>325112.74</v>
      </c>
      <c r="C9" s="141">
        <v>325112.74</v>
      </c>
      <c r="D9" s="141">
        <v>331885.01</v>
      </c>
      <c r="E9" s="136">
        <f t="shared" si="2"/>
        <v>1.0208305278962615</v>
      </c>
    </row>
    <row r="10" spans="1:5" ht="23.3" customHeight="1" x14ac:dyDescent="0.25">
      <c r="A10" s="140" t="s">
        <v>522</v>
      </c>
      <c r="B10" s="141">
        <v>325112.74</v>
      </c>
      <c r="C10" s="141">
        <v>325112.74</v>
      </c>
      <c r="D10" s="141">
        <v>331885.01</v>
      </c>
      <c r="E10" s="136">
        <f t="shared" si="2"/>
        <v>1.0208305278962615</v>
      </c>
    </row>
    <row r="11" spans="1:5" ht="23.3" customHeight="1" x14ac:dyDescent="0.25">
      <c r="A11" s="140" t="s">
        <v>524</v>
      </c>
      <c r="B11" s="141">
        <v>280197.61</v>
      </c>
      <c r="C11" s="141">
        <v>280197.61</v>
      </c>
      <c r="D11" s="141">
        <v>264403.21000000002</v>
      </c>
      <c r="E11" s="136">
        <f t="shared" si="2"/>
        <v>0.94363121084437529</v>
      </c>
    </row>
    <row r="12" spans="1:5" ht="23.3" customHeight="1" x14ac:dyDescent="0.25">
      <c r="A12" s="140" t="s">
        <v>525</v>
      </c>
      <c r="B12" s="141">
        <v>279997.61</v>
      </c>
      <c r="C12" s="141">
        <v>279997.61</v>
      </c>
      <c r="D12" s="141">
        <v>262349.37</v>
      </c>
      <c r="E12" s="136">
        <f t="shared" si="2"/>
        <v>0.93697003342278529</v>
      </c>
    </row>
    <row r="13" spans="1:5" ht="23.3" customHeight="1" x14ac:dyDescent="0.25">
      <c r="A13" s="140" t="s">
        <v>537</v>
      </c>
      <c r="B13" s="141">
        <v>5491.16</v>
      </c>
      <c r="C13" s="141">
        <v>5491.16</v>
      </c>
      <c r="D13" s="141">
        <v>5374.86</v>
      </c>
      <c r="E13" s="136">
        <f t="shared" si="2"/>
        <v>0.97882050422861466</v>
      </c>
    </row>
    <row r="14" spans="1:5" ht="23.3" customHeight="1" x14ac:dyDescent="0.25">
      <c r="A14" s="140" t="s">
        <v>526</v>
      </c>
      <c r="B14" s="141">
        <v>5306.09</v>
      </c>
      <c r="C14" s="141">
        <v>5306.09</v>
      </c>
      <c r="D14" s="141">
        <v>5368.56</v>
      </c>
      <c r="E14" s="136">
        <f t="shared" si="2"/>
        <v>1.0117732643057318</v>
      </c>
    </row>
    <row r="15" spans="1:5" ht="23.3" customHeight="1" x14ac:dyDescent="0.25">
      <c r="A15" s="140" t="s">
        <v>538</v>
      </c>
      <c r="B15" s="141">
        <v>73470</v>
      </c>
      <c r="C15" s="141">
        <v>74460</v>
      </c>
      <c r="D15" s="141">
        <v>63978</v>
      </c>
      <c r="E15" s="136">
        <f t="shared" si="2"/>
        <v>0.8592264302981466</v>
      </c>
    </row>
    <row r="16" spans="1:5" ht="23.3" customHeight="1" x14ac:dyDescent="0.25">
      <c r="A16" s="140" t="s">
        <v>527</v>
      </c>
      <c r="B16" s="141">
        <v>192</v>
      </c>
      <c r="C16" s="141">
        <v>192</v>
      </c>
      <c r="D16" s="141">
        <v>112</v>
      </c>
      <c r="E16" s="136">
        <f t="shared" si="2"/>
        <v>0.58333333333333337</v>
      </c>
    </row>
    <row r="17" spans="1:7" ht="23.3" customHeight="1" x14ac:dyDescent="0.25">
      <c r="A17" s="140" t="s">
        <v>539</v>
      </c>
      <c r="B17" s="141">
        <v>12968.14</v>
      </c>
      <c r="C17" s="141">
        <v>17201</v>
      </c>
      <c r="D17" s="141">
        <v>14187.61</v>
      </c>
      <c r="E17" s="136">
        <f t="shared" si="2"/>
        <v>0.82481309226207777</v>
      </c>
    </row>
    <row r="18" spans="1:7" ht="23.3" customHeight="1" x14ac:dyDescent="0.25">
      <c r="A18" s="140" t="s">
        <v>528</v>
      </c>
      <c r="B18" s="141">
        <v>1532.63</v>
      </c>
      <c r="C18" s="141">
        <v>1532.63</v>
      </c>
      <c r="D18" s="141">
        <v>1725.66</v>
      </c>
      <c r="E18" s="136">
        <f t="shared" si="2"/>
        <v>1.1259469017310113</v>
      </c>
    </row>
    <row r="19" spans="1:7" ht="23.3" customHeight="1" x14ac:dyDescent="0.25">
      <c r="A19" s="142" t="s">
        <v>529</v>
      </c>
      <c r="B19" s="141">
        <v>11435.5</v>
      </c>
      <c r="C19" s="141">
        <v>15668.36</v>
      </c>
      <c r="D19" s="141">
        <v>12461.95</v>
      </c>
      <c r="E19" s="136">
        <f t="shared" si="2"/>
        <v>0.79535765070498765</v>
      </c>
      <c r="G19" s="79"/>
    </row>
    <row r="20" spans="1:7" ht="10.55" customHeight="1" x14ac:dyDescent="0.25">
      <c r="A20" s="185"/>
      <c r="B20" s="185"/>
      <c r="C20" s="185"/>
      <c r="D20" s="185"/>
      <c r="E20" s="185"/>
    </row>
    <row r="21" spans="1:7" ht="23.95" customHeight="1" x14ac:dyDescent="0.25">
      <c r="A21" s="80"/>
      <c r="B21" s="81"/>
      <c r="C21" s="81"/>
      <c r="D21" s="82"/>
      <c r="E21" s="83"/>
    </row>
    <row r="22" spans="1:7" ht="23.95" customHeight="1" x14ac:dyDescent="0.25">
      <c r="A22" s="84"/>
      <c r="B22" s="85"/>
      <c r="C22" s="85"/>
      <c r="D22" s="86"/>
      <c r="E22" s="83"/>
    </row>
    <row r="23" spans="1:7" ht="23.95" customHeight="1" x14ac:dyDescent="0.25">
      <c r="A23" s="80"/>
      <c r="B23" s="81"/>
      <c r="C23" s="81"/>
      <c r="D23" s="86"/>
      <c r="E23" s="83"/>
    </row>
    <row r="24" spans="1:7" ht="23.95" customHeight="1" x14ac:dyDescent="0.25">
      <c r="A24" s="87"/>
      <c r="B24" s="81"/>
      <c r="C24" s="81"/>
      <c r="D24" s="86"/>
      <c r="E24" s="83"/>
    </row>
    <row r="25" spans="1:7" ht="23.95" customHeight="1" x14ac:dyDescent="0.25">
      <c r="A25" s="80"/>
      <c r="B25" s="81"/>
      <c r="C25" s="81"/>
      <c r="D25" s="86"/>
      <c r="E25" s="83"/>
    </row>
  </sheetData>
  <mergeCells count="2">
    <mergeCell ref="A1:E1"/>
    <mergeCell ref="A20:E20"/>
  </mergeCells>
  <phoneticPr fontId="15" type="noConversion"/>
  <printOptions horizontalCentered="1"/>
  <pageMargins left="0.19685039370078741" right="0.19685039370078741" top="0.82677165354330717" bottom="0.43307086614173229" header="0.39370078740157483" footer="0.15748031496062992"/>
  <pageSetup paperSize="9" firstPageNumber="26" orientation="landscape" useFirstPageNumber="1" r:id="rId1"/>
  <headerFooter alignWithMargins="0">
    <oddFooter>&amp;C&amp;14‐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showZeros="0" zoomScaleNormal="100" workbookViewId="0">
      <selection activeCell="C17" sqref="C17"/>
    </sheetView>
  </sheetViews>
  <sheetFormatPr defaultColWidth="9" defaultRowHeight="16.3" x14ac:dyDescent="0.25"/>
  <cols>
    <col min="1" max="1" width="52.6640625" style="77" customWidth="1"/>
    <col min="2" max="4" width="18.6640625" style="78" customWidth="1"/>
    <col min="5" max="5" width="18.6640625" style="77" customWidth="1"/>
    <col min="6" max="16384" width="9" style="77"/>
  </cols>
  <sheetData>
    <row r="1" spans="1:5" ht="30.1" customHeight="1" x14ac:dyDescent="0.25">
      <c r="A1" s="182" t="s">
        <v>751</v>
      </c>
      <c r="B1" s="182"/>
      <c r="C1" s="182"/>
      <c r="D1" s="182"/>
      <c r="E1" s="182"/>
    </row>
    <row r="2" spans="1:5" ht="19.55" customHeight="1" x14ac:dyDescent="0.25">
      <c r="A2" s="93"/>
      <c r="B2" s="93"/>
      <c r="C2" s="93"/>
      <c r="D2" s="93"/>
      <c r="E2" s="124" t="s">
        <v>574</v>
      </c>
    </row>
    <row r="3" spans="1:5" ht="19.55" customHeight="1" x14ac:dyDescent="0.25">
      <c r="D3" s="186" t="s">
        <v>430</v>
      </c>
      <c r="E3" s="186"/>
    </row>
    <row r="4" spans="1:5" ht="40.6" customHeight="1" x14ac:dyDescent="0.25">
      <c r="A4" s="133" t="s">
        <v>766</v>
      </c>
      <c r="B4" s="133" t="s">
        <v>433</v>
      </c>
      <c r="C4" s="133" t="s">
        <v>1</v>
      </c>
      <c r="D4" s="133" t="s">
        <v>14</v>
      </c>
      <c r="E4" s="133" t="s">
        <v>434</v>
      </c>
    </row>
    <row r="5" spans="1:5" ht="27.7" customHeight="1" x14ac:dyDescent="0.25">
      <c r="A5" s="134" t="s">
        <v>767</v>
      </c>
      <c r="B5" s="143">
        <f>SUM(B6:B11)</f>
        <v>7792206.2499999991</v>
      </c>
      <c r="C5" s="143">
        <f>SUM(C6:C11)</f>
        <v>7779152.3899999987</v>
      </c>
      <c r="D5" s="143">
        <f>SUM(D6:D11)</f>
        <v>7936279.54</v>
      </c>
      <c r="E5" s="144">
        <f t="shared" ref="E5:E11" si="0">IF(B5=0,0,D5/C5)</f>
        <v>1.0201984923449998</v>
      </c>
    </row>
    <row r="6" spans="1:5" ht="27.7" customHeight="1" x14ac:dyDescent="0.25">
      <c r="A6" s="145" t="s">
        <v>530</v>
      </c>
      <c r="B6" s="146">
        <v>7150609.6799999997</v>
      </c>
      <c r="C6" s="146">
        <v>7150609.6799999997</v>
      </c>
      <c r="D6" s="146">
        <v>7213073.21</v>
      </c>
      <c r="E6" s="144">
        <f t="shared" si="0"/>
        <v>1.0087354131738877</v>
      </c>
    </row>
    <row r="7" spans="1:5" ht="27.7" customHeight="1" x14ac:dyDescent="0.25">
      <c r="A7" s="145" t="s">
        <v>531</v>
      </c>
      <c r="B7" s="146">
        <v>-2882.4000000000115</v>
      </c>
      <c r="C7" s="146">
        <v>-2882.4000000000115</v>
      </c>
      <c r="D7" s="146">
        <v>42682.830000000031</v>
      </c>
      <c r="E7" s="144">
        <f t="shared" si="0"/>
        <v>-14.808087010824265</v>
      </c>
    </row>
    <row r="8" spans="1:5" ht="27.7" customHeight="1" x14ac:dyDescent="0.25">
      <c r="A8" s="145" t="s">
        <v>532</v>
      </c>
      <c r="B8" s="146">
        <v>388714.51</v>
      </c>
      <c r="C8" s="146">
        <v>388714.51</v>
      </c>
      <c r="D8" s="146">
        <v>424511.83</v>
      </c>
      <c r="E8" s="144">
        <f t="shared" si="0"/>
        <v>1.0920915455407105</v>
      </c>
    </row>
    <row r="9" spans="1:5" ht="27.7" customHeight="1" x14ac:dyDescent="0.25">
      <c r="A9" s="145" t="s">
        <v>540</v>
      </c>
      <c r="B9" s="146">
        <v>19982.580000000002</v>
      </c>
      <c r="C9" s="146">
        <v>19982.580000000002</v>
      </c>
      <c r="D9" s="146">
        <v>20371.989999999998</v>
      </c>
      <c r="E9" s="144">
        <f t="shared" si="0"/>
        <v>1.0194874735894963</v>
      </c>
    </row>
    <row r="10" spans="1:5" ht="27.7" customHeight="1" x14ac:dyDescent="0.25">
      <c r="A10" s="145" t="s">
        <v>541</v>
      </c>
      <c r="B10" s="143">
        <v>184833</v>
      </c>
      <c r="C10" s="143">
        <v>176012</v>
      </c>
      <c r="D10" s="143">
        <v>184790</v>
      </c>
      <c r="E10" s="144">
        <f t="shared" si="0"/>
        <v>1.0498715996636594</v>
      </c>
    </row>
    <row r="11" spans="1:5" ht="27.7" customHeight="1" x14ac:dyDescent="0.25">
      <c r="A11" s="145" t="s">
        <v>542</v>
      </c>
      <c r="B11" s="146">
        <v>50948.88</v>
      </c>
      <c r="C11" s="146">
        <v>46716.02</v>
      </c>
      <c r="D11" s="146">
        <v>50849.679999999993</v>
      </c>
      <c r="E11" s="144">
        <f t="shared" si="0"/>
        <v>1.0884848495227117</v>
      </c>
    </row>
    <row r="12" spans="1:5" ht="28.55" customHeight="1" x14ac:dyDescent="0.25">
      <c r="A12" s="187"/>
      <c r="B12" s="187"/>
      <c r="C12" s="187"/>
      <c r="D12" s="187"/>
      <c r="E12" s="187"/>
    </row>
    <row r="13" spans="1:5" x14ac:dyDescent="0.25">
      <c r="B13" s="88"/>
      <c r="C13" s="88"/>
      <c r="D13" s="88"/>
      <c r="E13" s="89"/>
    </row>
    <row r="14" spans="1:5" x14ac:dyDescent="0.25">
      <c r="B14" s="88"/>
      <c r="C14" s="88"/>
      <c r="D14" s="88"/>
      <c r="E14" s="89"/>
    </row>
    <row r="15" spans="1:5" x14ac:dyDescent="0.25">
      <c r="B15" s="88"/>
      <c r="C15" s="88"/>
      <c r="D15" s="88"/>
      <c r="E15" s="89"/>
    </row>
    <row r="16" spans="1:5" x14ac:dyDescent="0.25">
      <c r="B16" s="88"/>
      <c r="C16" s="88"/>
      <c r="D16" s="88"/>
      <c r="E16" s="89"/>
    </row>
    <row r="17" spans="2:5" x14ac:dyDescent="0.25">
      <c r="B17" s="88"/>
      <c r="C17" s="88"/>
      <c r="D17" s="88"/>
      <c r="E17" s="89"/>
    </row>
    <row r="18" spans="2:5" x14ac:dyDescent="0.25">
      <c r="B18" s="88"/>
      <c r="C18" s="88"/>
      <c r="D18" s="88"/>
      <c r="E18" s="89"/>
    </row>
    <row r="19" spans="2:5" x14ac:dyDescent="0.25">
      <c r="B19" s="88"/>
      <c r="C19" s="88"/>
      <c r="D19" s="88"/>
      <c r="E19" s="89"/>
    </row>
    <row r="20" spans="2:5" x14ac:dyDescent="0.25">
      <c r="B20" s="88"/>
      <c r="C20" s="88"/>
      <c r="D20" s="88"/>
      <c r="E20" s="89"/>
    </row>
    <row r="21" spans="2:5" x14ac:dyDescent="0.25">
      <c r="B21" s="88"/>
      <c r="C21" s="88"/>
      <c r="D21" s="88"/>
      <c r="E21" s="89"/>
    </row>
    <row r="22" spans="2:5" x14ac:dyDescent="0.25">
      <c r="B22" s="88"/>
      <c r="C22" s="88"/>
      <c r="D22" s="88"/>
      <c r="E22" s="89"/>
    </row>
    <row r="23" spans="2:5" x14ac:dyDescent="0.25">
      <c r="B23" s="88"/>
      <c r="C23" s="88"/>
      <c r="D23" s="88"/>
      <c r="E23" s="89"/>
    </row>
    <row r="24" spans="2:5" x14ac:dyDescent="0.25">
      <c r="B24" s="88"/>
      <c r="C24" s="88"/>
      <c r="D24" s="88"/>
      <c r="E24" s="89"/>
    </row>
    <row r="25" spans="2:5" x14ac:dyDescent="0.25">
      <c r="B25" s="88"/>
      <c r="C25" s="88"/>
      <c r="D25" s="88"/>
      <c r="E25" s="89"/>
    </row>
    <row r="26" spans="2:5" x14ac:dyDescent="0.25">
      <c r="B26" s="88"/>
      <c r="C26" s="88"/>
      <c r="D26" s="88"/>
      <c r="E26" s="89"/>
    </row>
    <row r="27" spans="2:5" x14ac:dyDescent="0.25">
      <c r="B27" s="88"/>
      <c r="C27" s="88"/>
      <c r="D27" s="88"/>
      <c r="E27" s="89"/>
    </row>
    <row r="28" spans="2:5" x14ac:dyDescent="0.25">
      <c r="B28" s="88"/>
      <c r="C28" s="88"/>
      <c r="D28" s="88"/>
      <c r="E28" s="89"/>
    </row>
    <row r="29" spans="2:5" x14ac:dyDescent="0.25">
      <c r="B29" s="88"/>
      <c r="C29" s="88"/>
      <c r="D29" s="88"/>
      <c r="E29" s="89"/>
    </row>
    <row r="30" spans="2:5" x14ac:dyDescent="0.25">
      <c r="B30" s="88"/>
      <c r="C30" s="88"/>
      <c r="D30" s="88"/>
      <c r="E30" s="89"/>
    </row>
    <row r="31" spans="2:5" x14ac:dyDescent="0.25">
      <c r="B31" s="88"/>
      <c r="C31" s="88"/>
      <c r="D31" s="88"/>
      <c r="E31" s="89"/>
    </row>
    <row r="32" spans="2:5" x14ac:dyDescent="0.25">
      <c r="B32" s="88"/>
      <c r="C32" s="88"/>
      <c r="D32" s="88"/>
      <c r="E32" s="89"/>
    </row>
    <row r="33" spans="2:5" x14ac:dyDescent="0.25">
      <c r="B33" s="88"/>
      <c r="C33" s="88"/>
      <c r="D33" s="88"/>
      <c r="E33" s="89"/>
    </row>
  </sheetData>
  <mergeCells count="3">
    <mergeCell ref="A1:E1"/>
    <mergeCell ref="D3:E3"/>
    <mergeCell ref="A12:E12"/>
  </mergeCells>
  <phoneticPr fontId="15" type="noConversion"/>
  <printOptions horizontalCentered="1"/>
  <pageMargins left="0.19685039370078741" right="0.19685039370078741" top="0.78740157480314965" bottom="0.39370078740157483" header="0.39370078740157483" footer="0.15748031496062992"/>
  <pageSetup paperSize="9" firstPageNumber="27" orientation="landscape" useFirstPageNumber="1" r:id="rId1"/>
  <headerFooter alignWithMargins="0">
    <oddFooter>&amp;C&amp;14‐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showGridLines="0" zoomScale="75" workbookViewId="0">
      <selection activeCell="H13" sqref="H13"/>
    </sheetView>
  </sheetViews>
  <sheetFormatPr defaultColWidth="5.77734375" defaultRowHeight="16.3" x14ac:dyDescent="0.25"/>
  <cols>
    <col min="1" max="1" width="31.6640625" bestFit="1" customWidth="1"/>
    <col min="2" max="2" width="14" customWidth="1"/>
    <col min="3" max="3" width="76.21875" customWidth="1"/>
    <col min="4" max="4" width="12.44140625" customWidth="1"/>
    <col min="5" max="5" width="20.77734375" customWidth="1"/>
    <col min="6" max="6" width="5.77734375" customWidth="1"/>
    <col min="7" max="7" width="0" hidden="1" customWidth="1"/>
  </cols>
  <sheetData>
    <row r="1" spans="1:5" ht="45" customHeight="1" x14ac:dyDescent="0.25">
      <c r="A1" s="156" t="s">
        <v>425</v>
      </c>
      <c r="B1" s="156"/>
      <c r="C1" s="156"/>
      <c r="D1" s="156"/>
      <c r="E1" s="3"/>
    </row>
    <row r="2" spans="1:5" ht="17" customHeight="1" x14ac:dyDescent="0.25">
      <c r="A2" s="4"/>
      <c r="B2" s="4"/>
      <c r="C2" s="4"/>
      <c r="D2" s="4"/>
      <c r="E2" s="4"/>
    </row>
    <row r="3" spans="1:5" ht="44.15" customHeight="1" x14ac:dyDescent="0.25">
      <c r="A3" s="44" t="s">
        <v>423</v>
      </c>
      <c r="B3" s="6" t="s">
        <v>424</v>
      </c>
      <c r="C3" s="6" t="s">
        <v>422</v>
      </c>
      <c r="D3" s="9" t="s">
        <v>10</v>
      </c>
      <c r="E3" s="5"/>
    </row>
    <row r="4" spans="1:5" ht="34" customHeight="1" x14ac:dyDescent="0.25">
      <c r="A4" s="155" t="s">
        <v>351</v>
      </c>
      <c r="B4" s="7" t="s">
        <v>2</v>
      </c>
      <c r="C4" s="16" t="s">
        <v>602</v>
      </c>
      <c r="D4" s="10">
        <v>1</v>
      </c>
      <c r="E4" s="5"/>
    </row>
    <row r="5" spans="1:5" ht="34" customHeight="1" x14ac:dyDescent="0.25">
      <c r="A5" s="155"/>
      <c r="B5" s="73" t="s">
        <v>546</v>
      </c>
      <c r="C5" s="16" t="s">
        <v>603</v>
      </c>
      <c r="D5" s="10">
        <v>2</v>
      </c>
      <c r="E5" s="5"/>
    </row>
    <row r="6" spans="1:5" ht="34" customHeight="1" x14ac:dyDescent="0.25">
      <c r="A6" s="155"/>
      <c r="B6" s="73" t="s">
        <v>547</v>
      </c>
      <c r="C6" s="16" t="s">
        <v>604</v>
      </c>
      <c r="D6" s="101" t="s">
        <v>768</v>
      </c>
      <c r="E6" s="5"/>
    </row>
    <row r="7" spans="1:5" ht="34" customHeight="1" x14ac:dyDescent="0.25">
      <c r="A7" s="154"/>
      <c r="B7" s="73" t="s">
        <v>548</v>
      </c>
      <c r="C7" s="16" t="s">
        <v>605</v>
      </c>
      <c r="D7" s="101" t="s">
        <v>769</v>
      </c>
      <c r="E7" s="5"/>
    </row>
    <row r="8" spans="1:5" ht="34" customHeight="1" x14ac:dyDescent="0.25">
      <c r="A8" s="154"/>
      <c r="B8" s="73" t="s">
        <v>549</v>
      </c>
      <c r="C8" s="16" t="s">
        <v>606</v>
      </c>
      <c r="D8" s="10">
        <v>8</v>
      </c>
      <c r="E8" s="5"/>
    </row>
    <row r="9" spans="1:5" ht="34" customHeight="1" x14ac:dyDescent="0.25">
      <c r="A9" s="154"/>
      <c r="B9" s="73" t="s">
        <v>550</v>
      </c>
      <c r="C9" s="8" t="s">
        <v>607</v>
      </c>
      <c r="D9" s="101" t="s">
        <v>770</v>
      </c>
      <c r="E9" s="5"/>
    </row>
    <row r="10" spans="1:5" ht="34" customHeight="1" x14ac:dyDescent="0.25">
      <c r="A10" s="155" t="s">
        <v>85</v>
      </c>
      <c r="B10" s="73" t="s">
        <v>551</v>
      </c>
      <c r="C10" s="8" t="s">
        <v>608</v>
      </c>
      <c r="D10" s="10">
        <v>15</v>
      </c>
      <c r="E10" s="5"/>
    </row>
    <row r="11" spans="1:5" ht="34" customHeight="1" x14ac:dyDescent="0.25">
      <c r="A11" s="154"/>
      <c r="B11" s="73" t="s">
        <v>552</v>
      </c>
      <c r="C11" s="16" t="s">
        <v>609</v>
      </c>
      <c r="D11" s="74">
        <v>16</v>
      </c>
      <c r="E11" s="5"/>
    </row>
    <row r="12" spans="1:5" ht="34" customHeight="1" x14ac:dyDescent="0.25">
      <c r="A12" s="154"/>
      <c r="B12" s="73" t="s">
        <v>553</v>
      </c>
      <c r="C12" s="8" t="s">
        <v>610</v>
      </c>
      <c r="D12" s="101" t="s">
        <v>771</v>
      </c>
      <c r="E12" s="5"/>
    </row>
    <row r="13" spans="1:5" ht="34" customHeight="1" x14ac:dyDescent="0.25">
      <c r="A13" s="154"/>
      <c r="B13" s="73" t="s">
        <v>554</v>
      </c>
      <c r="C13" s="8" t="s">
        <v>611</v>
      </c>
      <c r="D13" s="101" t="s">
        <v>772</v>
      </c>
      <c r="E13" s="5"/>
    </row>
    <row r="14" spans="1:5" ht="34" customHeight="1" x14ac:dyDescent="0.25">
      <c r="A14" s="155" t="s">
        <v>421</v>
      </c>
      <c r="B14" s="73" t="s">
        <v>555</v>
      </c>
      <c r="C14" s="16" t="s">
        <v>612</v>
      </c>
      <c r="D14" s="10">
        <v>21</v>
      </c>
    </row>
    <row r="15" spans="1:5" ht="34" customHeight="1" x14ac:dyDescent="0.25">
      <c r="A15" s="154"/>
      <c r="B15" s="73" t="s">
        <v>432</v>
      </c>
      <c r="C15" s="16" t="s">
        <v>613</v>
      </c>
      <c r="D15" s="101" t="s">
        <v>533</v>
      </c>
    </row>
    <row r="16" spans="1:5" ht="34" customHeight="1" x14ac:dyDescent="0.25">
      <c r="A16" s="154" t="s">
        <v>431</v>
      </c>
      <c r="B16" s="73" t="s">
        <v>556</v>
      </c>
      <c r="C16" s="16" t="s">
        <v>614</v>
      </c>
      <c r="D16" s="102" t="s">
        <v>773</v>
      </c>
    </row>
    <row r="17" spans="1:4" ht="34" customHeight="1" x14ac:dyDescent="0.25">
      <c r="A17" s="154"/>
      <c r="B17" s="73" t="s">
        <v>557</v>
      </c>
      <c r="C17" s="16" t="s">
        <v>615</v>
      </c>
      <c r="D17" s="101" t="s">
        <v>575</v>
      </c>
    </row>
    <row r="18" spans="1:4" ht="34" customHeight="1" x14ac:dyDescent="0.25">
      <c r="A18" s="154"/>
      <c r="B18" s="73" t="s">
        <v>558</v>
      </c>
      <c r="C18" s="8" t="s">
        <v>616</v>
      </c>
      <c r="D18" s="101" t="s">
        <v>576</v>
      </c>
    </row>
  </sheetData>
  <mergeCells count="5">
    <mergeCell ref="A16:A18"/>
    <mergeCell ref="A4:A9"/>
    <mergeCell ref="A10:A13"/>
    <mergeCell ref="A1:D1"/>
    <mergeCell ref="A14:A15"/>
  </mergeCells>
  <phoneticPr fontId="2" type="noConversion"/>
  <printOptions horizontalCentered="1"/>
  <pageMargins left="0.19685039370078741" right="0.19685039370078741" top="0.48" bottom="0.34" header="0.39370078740157483" footer="0.16"/>
  <pageSetup paperSize="9"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showGridLines="0" showZeros="0" workbookViewId="0">
      <selection activeCell="J20" sqref="J20"/>
    </sheetView>
  </sheetViews>
  <sheetFormatPr defaultColWidth="9.109375" defaultRowHeight="16.3" x14ac:dyDescent="0.25"/>
  <cols>
    <col min="1" max="1" width="26.6640625" style="11" customWidth="1"/>
    <col min="2" max="5" width="9.6640625" style="11" customWidth="1"/>
    <col min="6" max="6" width="28.6640625" style="11" customWidth="1"/>
    <col min="7" max="9" width="10.6640625" style="11" customWidth="1"/>
    <col min="10" max="10" width="9.109375" style="11" customWidth="1"/>
    <col min="11" max="16384" width="9.109375" style="11"/>
  </cols>
  <sheetData>
    <row r="1" spans="1:10" ht="23.95" customHeight="1" x14ac:dyDescent="0.25">
      <c r="A1" s="157" t="s">
        <v>617</v>
      </c>
      <c r="B1" s="157"/>
      <c r="C1" s="158"/>
      <c r="D1" s="158"/>
      <c r="E1" s="158"/>
      <c r="F1" s="158"/>
      <c r="G1" s="158"/>
      <c r="H1" s="158"/>
      <c r="I1" s="158"/>
    </row>
    <row r="2" spans="1:10" x14ac:dyDescent="0.25">
      <c r="A2" s="159" t="s">
        <v>274</v>
      </c>
      <c r="B2" s="159"/>
      <c r="C2" s="159"/>
      <c r="D2" s="159"/>
      <c r="E2" s="159"/>
      <c r="F2" s="159"/>
      <c r="G2" s="159"/>
      <c r="H2" s="159"/>
      <c r="I2" s="159"/>
    </row>
    <row r="3" spans="1:10" x14ac:dyDescent="0.25">
      <c r="A3" s="159" t="s">
        <v>3</v>
      </c>
      <c r="B3" s="159"/>
      <c r="C3" s="159"/>
      <c r="D3" s="159"/>
      <c r="E3" s="159"/>
      <c r="F3" s="159"/>
      <c r="G3" s="159"/>
      <c r="H3" s="159"/>
      <c r="I3" s="159"/>
    </row>
    <row r="4" spans="1:10" ht="22.6" customHeight="1" x14ac:dyDescent="0.25">
      <c r="A4" s="21" t="s">
        <v>0</v>
      </c>
      <c r="B4" s="103" t="s">
        <v>543</v>
      </c>
      <c r="C4" s="21" t="s">
        <v>1</v>
      </c>
      <c r="D4" s="21" t="s">
        <v>14</v>
      </c>
      <c r="E4" s="47" t="s">
        <v>278</v>
      </c>
      <c r="F4" s="21" t="s">
        <v>0</v>
      </c>
      <c r="G4" s="103" t="s">
        <v>543</v>
      </c>
      <c r="H4" s="21" t="s">
        <v>1</v>
      </c>
      <c r="I4" s="21" t="s">
        <v>14</v>
      </c>
    </row>
    <row r="5" spans="1:10" ht="16.5" customHeight="1" x14ac:dyDescent="0.25">
      <c r="A5" s="14" t="s">
        <v>86</v>
      </c>
      <c r="B5" s="111">
        <v>382000</v>
      </c>
      <c r="C5" s="36">
        <v>382000</v>
      </c>
      <c r="D5" s="36">
        <v>439661</v>
      </c>
      <c r="E5" s="36">
        <f>D5-C5</f>
        <v>57661</v>
      </c>
      <c r="F5" s="14" t="s">
        <v>279</v>
      </c>
      <c r="G5" s="14">
        <v>680359</v>
      </c>
      <c r="H5" s="36">
        <v>807168</v>
      </c>
      <c r="I5" s="36">
        <v>803084</v>
      </c>
      <c r="J5" s="130">
        <f>IF(C5=0,0,D5/C5*100)</f>
        <v>115.09450261780106</v>
      </c>
    </row>
    <row r="6" spans="1:10" ht="16.5" customHeight="1" x14ac:dyDescent="0.25">
      <c r="A6" s="14" t="s">
        <v>87</v>
      </c>
      <c r="B6" s="111">
        <v>25000</v>
      </c>
      <c r="C6" s="36">
        <v>25000</v>
      </c>
      <c r="D6" s="36">
        <v>7639</v>
      </c>
      <c r="E6" s="36">
        <f t="shared" ref="E6:E29" si="0">D6-C6</f>
        <v>-17361</v>
      </c>
      <c r="F6" s="14" t="s">
        <v>280</v>
      </c>
      <c r="G6" s="14">
        <v>1123</v>
      </c>
      <c r="H6" s="36">
        <v>3452</v>
      </c>
      <c r="I6" s="36">
        <v>3452</v>
      </c>
      <c r="J6" s="130">
        <f t="shared" ref="J6:J29" si="1">IF(C6=0,0,D6/C6*100)</f>
        <v>30.556000000000001</v>
      </c>
    </row>
    <row r="7" spans="1:10" ht="16.5" customHeight="1" x14ac:dyDescent="0.25">
      <c r="A7" s="14" t="s">
        <v>88</v>
      </c>
      <c r="B7" s="111">
        <v>37000</v>
      </c>
      <c r="C7" s="36">
        <v>37000</v>
      </c>
      <c r="D7" s="36">
        <v>39659</v>
      </c>
      <c r="E7" s="36">
        <f t="shared" si="0"/>
        <v>2659</v>
      </c>
      <c r="F7" s="14" t="s">
        <v>281</v>
      </c>
      <c r="G7" s="14">
        <v>23445</v>
      </c>
      <c r="H7" s="36">
        <v>19549</v>
      </c>
      <c r="I7" s="36">
        <v>19549</v>
      </c>
      <c r="J7" s="130">
        <f t="shared" si="1"/>
        <v>107.18648648648647</v>
      </c>
    </row>
    <row r="8" spans="1:10" ht="16.5" customHeight="1" x14ac:dyDescent="0.25">
      <c r="A8" s="14" t="s">
        <v>89</v>
      </c>
      <c r="B8" s="111">
        <v>0</v>
      </c>
      <c r="C8" s="36">
        <v>0</v>
      </c>
      <c r="D8" s="36">
        <v>0</v>
      </c>
      <c r="E8" s="36">
        <f t="shared" si="0"/>
        <v>0</v>
      </c>
      <c r="F8" s="14" t="s">
        <v>282</v>
      </c>
      <c r="G8" s="14">
        <v>711718</v>
      </c>
      <c r="H8" s="36">
        <v>977266</v>
      </c>
      <c r="I8" s="36">
        <v>974826</v>
      </c>
      <c r="J8" s="130">
        <f t="shared" si="1"/>
        <v>0</v>
      </c>
    </row>
    <row r="9" spans="1:10" ht="16.5" customHeight="1" x14ac:dyDescent="0.25">
      <c r="A9" s="14" t="s">
        <v>90</v>
      </c>
      <c r="B9" s="111">
        <v>320000</v>
      </c>
      <c r="C9" s="36">
        <v>320000</v>
      </c>
      <c r="D9" s="36">
        <v>391798</v>
      </c>
      <c r="E9" s="36">
        <f t="shared" si="0"/>
        <v>71798</v>
      </c>
      <c r="F9" s="14" t="s">
        <v>283</v>
      </c>
      <c r="G9" s="14">
        <v>1256032</v>
      </c>
      <c r="H9" s="36">
        <v>655457</v>
      </c>
      <c r="I9" s="36">
        <v>655257</v>
      </c>
      <c r="J9" s="130">
        <f t="shared" si="1"/>
        <v>122.436875</v>
      </c>
    </row>
    <row r="10" spans="1:10" ht="16.5" customHeight="1" x14ac:dyDescent="0.25">
      <c r="A10" s="28" t="s">
        <v>91</v>
      </c>
      <c r="B10" s="111">
        <v>0</v>
      </c>
      <c r="C10" s="36">
        <v>0</v>
      </c>
      <c r="D10" s="36">
        <v>565</v>
      </c>
      <c r="E10" s="36">
        <f t="shared" si="0"/>
        <v>565</v>
      </c>
      <c r="F10" s="14" t="s">
        <v>284</v>
      </c>
      <c r="G10" s="14">
        <v>101435</v>
      </c>
      <c r="H10" s="36">
        <v>104146</v>
      </c>
      <c r="I10" s="36">
        <v>104146</v>
      </c>
      <c r="J10" s="130">
        <f t="shared" si="1"/>
        <v>0</v>
      </c>
    </row>
    <row r="11" spans="1:10" ht="16.5" customHeight="1" x14ac:dyDescent="0.25">
      <c r="A11" s="14" t="s">
        <v>92</v>
      </c>
      <c r="B11" s="111"/>
      <c r="C11" s="36"/>
      <c r="D11" s="36"/>
      <c r="E11" s="36">
        <f t="shared" si="0"/>
        <v>0</v>
      </c>
      <c r="F11" s="14" t="s">
        <v>285</v>
      </c>
      <c r="G11" s="14">
        <v>224588</v>
      </c>
      <c r="H11" s="36">
        <v>277539</v>
      </c>
      <c r="I11" s="36">
        <v>277539</v>
      </c>
      <c r="J11" s="130">
        <f t="shared" si="1"/>
        <v>0</v>
      </c>
    </row>
    <row r="12" spans="1:10" ht="16.5" customHeight="1" x14ac:dyDescent="0.25">
      <c r="A12" s="14" t="s">
        <v>93</v>
      </c>
      <c r="B12" s="99"/>
      <c r="C12" s="36"/>
      <c r="D12" s="36"/>
      <c r="E12" s="36">
        <f t="shared" si="0"/>
        <v>0</v>
      </c>
      <c r="F12" s="14" t="s">
        <v>286</v>
      </c>
      <c r="G12" s="14">
        <v>1376244</v>
      </c>
      <c r="H12" s="36">
        <v>1623257</v>
      </c>
      <c r="I12" s="36">
        <v>1423171</v>
      </c>
      <c r="J12" s="130">
        <f t="shared" si="1"/>
        <v>0</v>
      </c>
    </row>
    <row r="13" spans="1:10" ht="16.5" customHeight="1" x14ac:dyDescent="0.25">
      <c r="A13" s="14" t="s">
        <v>94</v>
      </c>
      <c r="B13" s="111"/>
      <c r="C13" s="36"/>
      <c r="D13" s="36"/>
      <c r="E13" s="36">
        <f t="shared" si="0"/>
        <v>0</v>
      </c>
      <c r="F13" s="14" t="s">
        <v>287</v>
      </c>
      <c r="G13" s="14">
        <v>435828</v>
      </c>
      <c r="H13" s="36">
        <v>190998</v>
      </c>
      <c r="I13" s="36">
        <v>190998</v>
      </c>
      <c r="J13" s="130">
        <f t="shared" si="1"/>
        <v>0</v>
      </c>
    </row>
    <row r="14" spans="1:10" ht="16.5" customHeight="1" x14ac:dyDescent="0.25">
      <c r="A14" s="14" t="s">
        <v>95</v>
      </c>
      <c r="B14" s="111"/>
      <c r="C14" s="36"/>
      <c r="D14" s="36"/>
      <c r="E14" s="36">
        <f t="shared" si="0"/>
        <v>0</v>
      </c>
      <c r="F14" s="14" t="s">
        <v>288</v>
      </c>
      <c r="G14" s="14">
        <v>79203</v>
      </c>
      <c r="H14" s="36">
        <v>62490</v>
      </c>
      <c r="I14" s="36">
        <v>32844</v>
      </c>
      <c r="J14" s="130">
        <f t="shared" si="1"/>
        <v>0</v>
      </c>
    </row>
    <row r="15" spans="1:10" ht="16.5" customHeight="1" x14ac:dyDescent="0.25">
      <c r="A15" s="14" t="s">
        <v>96</v>
      </c>
      <c r="B15" s="111"/>
      <c r="C15" s="36"/>
      <c r="D15" s="36"/>
      <c r="E15" s="36">
        <f t="shared" si="0"/>
        <v>0</v>
      </c>
      <c r="F15" s="14" t="s">
        <v>289</v>
      </c>
      <c r="G15" s="14">
        <v>5405</v>
      </c>
      <c r="H15" s="36">
        <v>6210</v>
      </c>
      <c r="I15" s="36">
        <v>6210</v>
      </c>
      <c r="J15" s="130">
        <f t="shared" si="1"/>
        <v>0</v>
      </c>
    </row>
    <row r="16" spans="1:10" ht="16.5" customHeight="1" x14ac:dyDescent="0.25">
      <c r="A16" s="14" t="s">
        <v>97</v>
      </c>
      <c r="B16" s="111"/>
      <c r="C16" s="36"/>
      <c r="D16" s="36"/>
      <c r="E16" s="36">
        <f t="shared" si="0"/>
        <v>0</v>
      </c>
      <c r="F16" s="14" t="s">
        <v>290</v>
      </c>
      <c r="G16" s="14">
        <v>1188411</v>
      </c>
      <c r="H16" s="36">
        <v>1555237</v>
      </c>
      <c r="I16" s="36">
        <v>1491311</v>
      </c>
      <c r="J16" s="130">
        <f t="shared" si="1"/>
        <v>0</v>
      </c>
    </row>
    <row r="17" spans="1:10" ht="16.5" customHeight="1" x14ac:dyDescent="0.25">
      <c r="A17" s="14" t="s">
        <v>98</v>
      </c>
      <c r="B17" s="111"/>
      <c r="C17" s="36"/>
      <c r="D17" s="36"/>
      <c r="E17" s="36">
        <f t="shared" si="0"/>
        <v>0</v>
      </c>
      <c r="F17" s="14" t="s">
        <v>291</v>
      </c>
      <c r="G17" s="14">
        <v>1745078</v>
      </c>
      <c r="H17" s="36">
        <v>1591703</v>
      </c>
      <c r="I17" s="36">
        <v>1518918</v>
      </c>
      <c r="J17" s="130">
        <f t="shared" si="1"/>
        <v>0</v>
      </c>
    </row>
    <row r="18" spans="1:10" ht="16.5" customHeight="1" x14ac:dyDescent="0.25">
      <c r="A18" s="14" t="s">
        <v>99</v>
      </c>
      <c r="B18" s="111"/>
      <c r="C18" s="36"/>
      <c r="D18" s="36"/>
      <c r="E18" s="36">
        <f t="shared" si="0"/>
        <v>0</v>
      </c>
      <c r="F18" s="14" t="s">
        <v>292</v>
      </c>
      <c r="G18" s="14">
        <v>120845</v>
      </c>
      <c r="H18" s="36">
        <v>1546739</v>
      </c>
      <c r="I18" s="36">
        <v>1510666</v>
      </c>
      <c r="J18" s="130">
        <f t="shared" si="1"/>
        <v>0</v>
      </c>
    </row>
    <row r="19" spans="1:10" ht="16.5" customHeight="1" x14ac:dyDescent="0.25">
      <c r="A19" s="14" t="s">
        <v>100</v>
      </c>
      <c r="B19" s="111"/>
      <c r="C19" s="36"/>
      <c r="D19" s="36"/>
      <c r="E19" s="36">
        <f t="shared" si="0"/>
        <v>0</v>
      </c>
      <c r="F19" s="14" t="s">
        <v>293</v>
      </c>
      <c r="G19" s="14">
        <v>173715</v>
      </c>
      <c r="H19" s="36">
        <v>213943</v>
      </c>
      <c r="I19" s="36">
        <v>190151</v>
      </c>
      <c r="J19" s="130">
        <f t="shared" si="1"/>
        <v>0</v>
      </c>
    </row>
    <row r="20" spans="1:10" ht="16.5" customHeight="1" x14ac:dyDescent="0.25">
      <c r="A20" s="14" t="s">
        <v>101</v>
      </c>
      <c r="B20" s="111">
        <v>668000</v>
      </c>
      <c r="C20" s="36">
        <v>668000</v>
      </c>
      <c r="D20" s="36">
        <v>1746562</v>
      </c>
      <c r="E20" s="36">
        <f t="shared" si="0"/>
        <v>1078562</v>
      </c>
      <c r="F20" s="14" t="s">
        <v>294</v>
      </c>
      <c r="G20" s="14">
        <v>103230</v>
      </c>
      <c r="H20" s="36">
        <v>5448</v>
      </c>
      <c r="I20" s="36">
        <v>5448</v>
      </c>
      <c r="J20" s="130">
        <f t="shared" si="1"/>
        <v>261.46137724550897</v>
      </c>
    </row>
    <row r="21" spans="1:10" ht="16.5" customHeight="1" x14ac:dyDescent="0.25">
      <c r="A21" s="14" t="s">
        <v>102</v>
      </c>
      <c r="B21" s="111">
        <v>125000</v>
      </c>
      <c r="C21" s="36">
        <v>125000</v>
      </c>
      <c r="D21" s="36">
        <v>131713</v>
      </c>
      <c r="E21" s="36">
        <f t="shared" si="0"/>
        <v>6713</v>
      </c>
      <c r="F21" s="14" t="s">
        <v>295</v>
      </c>
      <c r="G21" s="14">
        <v>0</v>
      </c>
      <c r="H21" s="36">
        <v>0</v>
      </c>
      <c r="I21" s="36">
        <v>0</v>
      </c>
      <c r="J21" s="130">
        <f t="shared" si="1"/>
        <v>105.3704</v>
      </c>
    </row>
    <row r="22" spans="1:10" ht="16.5" customHeight="1" x14ac:dyDescent="0.25">
      <c r="A22" s="14" t="s">
        <v>103</v>
      </c>
      <c r="B22" s="111">
        <v>160000</v>
      </c>
      <c r="C22" s="36">
        <v>160000</v>
      </c>
      <c r="D22" s="36">
        <v>136467</v>
      </c>
      <c r="E22" s="36">
        <f t="shared" si="0"/>
        <v>-23533</v>
      </c>
      <c r="F22" s="14" t="s">
        <v>296</v>
      </c>
      <c r="G22" s="14">
        <v>70014</v>
      </c>
      <c r="H22" s="36">
        <v>262547</v>
      </c>
      <c r="I22" s="36">
        <v>262547</v>
      </c>
      <c r="J22" s="130">
        <f t="shared" si="1"/>
        <v>85.29187499999999</v>
      </c>
    </row>
    <row r="23" spans="1:10" ht="16.5" customHeight="1" x14ac:dyDescent="0.25">
      <c r="A23" s="14" t="s">
        <v>104</v>
      </c>
      <c r="B23" s="111">
        <v>60000</v>
      </c>
      <c r="C23" s="36">
        <v>60000</v>
      </c>
      <c r="D23" s="36">
        <v>57909</v>
      </c>
      <c r="E23" s="36">
        <f t="shared" si="0"/>
        <v>-2091</v>
      </c>
      <c r="F23" s="14" t="s">
        <v>297</v>
      </c>
      <c r="G23" s="14">
        <v>35616</v>
      </c>
      <c r="H23" s="36">
        <v>22391</v>
      </c>
      <c r="I23" s="36">
        <v>17967</v>
      </c>
      <c r="J23" s="130">
        <f t="shared" si="1"/>
        <v>96.515000000000001</v>
      </c>
    </row>
    <row r="24" spans="1:10" ht="16.5" customHeight="1" x14ac:dyDescent="0.25">
      <c r="A24" s="14" t="s">
        <v>105</v>
      </c>
      <c r="B24" s="111">
        <v>1000</v>
      </c>
      <c r="C24" s="36">
        <v>1000</v>
      </c>
      <c r="D24" s="36">
        <v>58</v>
      </c>
      <c r="E24" s="36">
        <f t="shared" si="0"/>
        <v>-942</v>
      </c>
      <c r="F24" s="14" t="s">
        <v>298</v>
      </c>
      <c r="G24" s="14">
        <v>47563</v>
      </c>
      <c r="H24" s="36">
        <v>96762</v>
      </c>
      <c r="I24" s="36">
        <v>70725</v>
      </c>
      <c r="J24" s="130">
        <f t="shared" si="1"/>
        <v>5.8000000000000007</v>
      </c>
    </row>
    <row r="25" spans="1:10" ht="16.5" customHeight="1" x14ac:dyDescent="0.25">
      <c r="A25" s="14" t="s">
        <v>106</v>
      </c>
      <c r="B25" s="111">
        <v>314000</v>
      </c>
      <c r="C25" s="36">
        <v>314000</v>
      </c>
      <c r="D25" s="36">
        <v>1365287</v>
      </c>
      <c r="E25" s="36">
        <f t="shared" si="0"/>
        <v>1051287</v>
      </c>
      <c r="F25" s="14" t="s">
        <v>299</v>
      </c>
      <c r="G25" s="14">
        <v>62000</v>
      </c>
      <c r="H25" s="36">
        <v>0</v>
      </c>
      <c r="I25" s="36">
        <v>0</v>
      </c>
      <c r="J25" s="130">
        <f t="shared" si="1"/>
        <v>434.80477707006366</v>
      </c>
    </row>
    <row r="26" spans="1:10" ht="16.5" customHeight="1" x14ac:dyDescent="0.25">
      <c r="A26" s="14" t="s">
        <v>107</v>
      </c>
      <c r="B26" s="111">
        <v>8000</v>
      </c>
      <c r="C26" s="36">
        <v>8000</v>
      </c>
      <c r="D26" s="36">
        <v>55128</v>
      </c>
      <c r="E26" s="36">
        <f t="shared" si="0"/>
        <v>47128</v>
      </c>
      <c r="F26" s="14" t="s">
        <v>352</v>
      </c>
      <c r="G26" s="14">
        <v>461295</v>
      </c>
      <c r="H26" s="36">
        <v>333505</v>
      </c>
      <c r="I26" s="36">
        <v>68849</v>
      </c>
      <c r="J26" s="130">
        <f t="shared" si="1"/>
        <v>689.1</v>
      </c>
    </row>
    <row r="27" spans="1:10" ht="16.5" customHeight="1" x14ac:dyDescent="0.25">
      <c r="A27" s="14"/>
      <c r="B27" s="111"/>
      <c r="C27" s="36"/>
      <c r="D27" s="36"/>
      <c r="E27" s="36">
        <f t="shared" si="0"/>
        <v>0</v>
      </c>
      <c r="F27" s="14" t="s">
        <v>353</v>
      </c>
      <c r="G27" s="14">
        <v>320857</v>
      </c>
      <c r="H27" s="36">
        <v>332782</v>
      </c>
      <c r="I27" s="36">
        <v>332782</v>
      </c>
      <c r="J27" s="130">
        <f t="shared" si="1"/>
        <v>0</v>
      </c>
    </row>
    <row r="28" spans="1:10" ht="16.5" customHeight="1" x14ac:dyDescent="0.25">
      <c r="A28" s="14"/>
      <c r="B28" s="111"/>
      <c r="C28" s="36"/>
      <c r="D28" s="36"/>
      <c r="E28" s="36">
        <f t="shared" si="0"/>
        <v>0</v>
      </c>
      <c r="F28" s="14" t="s">
        <v>354</v>
      </c>
      <c r="G28" s="14">
        <v>0</v>
      </c>
      <c r="H28" s="36">
        <v>3624</v>
      </c>
      <c r="I28" s="36">
        <v>3624</v>
      </c>
      <c r="J28" s="130">
        <f t="shared" si="1"/>
        <v>0</v>
      </c>
    </row>
    <row r="29" spans="1:10" ht="16.5" customHeight="1" x14ac:dyDescent="0.25">
      <c r="A29" s="14"/>
      <c r="B29" s="111"/>
      <c r="C29" s="36"/>
      <c r="D29" s="36"/>
      <c r="E29" s="36">
        <f t="shared" si="0"/>
        <v>0</v>
      </c>
      <c r="F29" s="29"/>
      <c r="G29" s="29"/>
      <c r="H29" s="27"/>
      <c r="I29" s="27"/>
      <c r="J29" s="130">
        <f t="shared" si="1"/>
        <v>0</v>
      </c>
    </row>
    <row r="30" spans="1:10" ht="16.5" customHeight="1" x14ac:dyDescent="0.25">
      <c r="A30" s="30" t="s">
        <v>45</v>
      </c>
      <c r="B30" s="112">
        <f>SUM(B5,B20)</f>
        <v>1050000</v>
      </c>
      <c r="C30" s="112">
        <f>SUM(C5,C20)</f>
        <v>1050000</v>
      </c>
      <c r="D30" s="112">
        <f>SUM(D5,D20)</f>
        <v>2186223</v>
      </c>
      <c r="E30" s="36">
        <f t="shared" ref="E30" si="2">D30-C30</f>
        <v>1136223</v>
      </c>
      <c r="F30" s="31" t="s">
        <v>46</v>
      </c>
      <c r="G30" s="113">
        <f>SUM(G5:G28)</f>
        <v>9224004</v>
      </c>
      <c r="H30" s="113">
        <f t="shared" ref="H30:I30" si="3">SUM(H5:H28)</f>
        <v>10692213</v>
      </c>
      <c r="I30" s="113">
        <f t="shared" si="3"/>
        <v>9964064</v>
      </c>
      <c r="J30" s="130">
        <f>IF(C30=0,0,D30/C30*100)</f>
        <v>208.21171428571427</v>
      </c>
    </row>
    <row r="31" spans="1:10" x14ac:dyDescent="0.25">
      <c r="A31" s="18"/>
      <c r="B31" s="18"/>
      <c r="C31" s="18"/>
      <c r="D31" s="18"/>
      <c r="E31" s="18"/>
      <c r="F31" s="18"/>
      <c r="G31" s="18"/>
      <c r="H31" s="18"/>
      <c r="I31" s="18"/>
    </row>
    <row r="32" spans="1:10" x14ac:dyDescent="0.25">
      <c r="A32" s="18"/>
      <c r="B32" s="18"/>
      <c r="C32" s="18"/>
      <c r="D32" s="18"/>
      <c r="E32" s="18"/>
      <c r="F32" s="18"/>
      <c r="G32" s="18"/>
      <c r="H32" s="18"/>
      <c r="I32" s="18"/>
    </row>
    <row r="33" spans="1:9" x14ac:dyDescent="0.25">
      <c r="A33" s="18"/>
      <c r="B33" s="18"/>
      <c r="C33" s="18"/>
      <c r="D33" s="18"/>
      <c r="E33" s="18"/>
      <c r="F33" s="18"/>
      <c r="G33" s="18"/>
      <c r="H33" s="18"/>
      <c r="I33" s="18"/>
    </row>
    <row r="34" spans="1:9" x14ac:dyDescent="0.25">
      <c r="A34" s="18"/>
      <c r="B34" s="18"/>
      <c r="C34" s="18"/>
      <c r="D34" s="18"/>
      <c r="E34" s="18"/>
      <c r="F34" s="18"/>
      <c r="G34" s="18"/>
      <c r="H34" s="18"/>
      <c r="I34" s="18"/>
    </row>
    <row r="35" spans="1:9" x14ac:dyDescent="0.25">
      <c r="A35" s="18"/>
      <c r="B35" s="18"/>
      <c r="C35" s="18"/>
      <c r="D35" s="18"/>
      <c r="E35" s="18"/>
      <c r="F35" s="18"/>
      <c r="G35" s="18"/>
      <c r="H35" s="18"/>
      <c r="I35" s="18"/>
    </row>
    <row r="36" spans="1:9" x14ac:dyDescent="0.25">
      <c r="A36" s="18"/>
      <c r="B36" s="18"/>
      <c r="C36" s="18"/>
      <c r="D36" s="18"/>
      <c r="E36" s="18"/>
      <c r="F36" s="18"/>
      <c r="G36" s="18"/>
      <c r="H36" s="18"/>
      <c r="I36" s="18"/>
    </row>
    <row r="37" spans="1:9" x14ac:dyDescent="0.25">
      <c r="A37" s="18"/>
      <c r="B37" s="18"/>
      <c r="C37" s="18"/>
      <c r="D37" s="18"/>
      <c r="E37" s="18"/>
      <c r="F37" s="18"/>
      <c r="G37" s="18"/>
      <c r="H37" s="18"/>
      <c r="I37" s="18"/>
    </row>
    <row r="38" spans="1:9" x14ac:dyDescent="0.25">
      <c r="A38" s="18"/>
      <c r="B38" s="18"/>
      <c r="C38" s="18"/>
      <c r="D38" s="18"/>
      <c r="E38" s="18"/>
      <c r="F38" s="18"/>
      <c r="G38" s="18"/>
      <c r="H38" s="18"/>
      <c r="I38" s="18"/>
    </row>
    <row r="39" spans="1:9" x14ac:dyDescent="0.25">
      <c r="A39" s="18"/>
      <c r="B39" s="18"/>
      <c r="C39" s="18"/>
      <c r="D39" s="18"/>
      <c r="E39" s="18"/>
      <c r="F39" s="18"/>
      <c r="G39" s="18"/>
      <c r="H39" s="18"/>
      <c r="I39" s="18"/>
    </row>
    <row r="40" spans="1:9" x14ac:dyDescent="0.25">
      <c r="A40" s="18"/>
      <c r="B40" s="18"/>
      <c r="C40" s="18"/>
      <c r="D40" s="18"/>
      <c r="E40" s="18"/>
      <c r="F40" s="18"/>
      <c r="G40" s="18"/>
      <c r="H40" s="18"/>
      <c r="I40" s="18"/>
    </row>
    <row r="41" spans="1:9" x14ac:dyDescent="0.25">
      <c r="A41" s="18"/>
      <c r="B41" s="18"/>
      <c r="C41" s="18"/>
      <c r="D41" s="18"/>
      <c r="E41" s="18"/>
      <c r="F41" s="18"/>
      <c r="G41" s="18"/>
      <c r="H41" s="18"/>
      <c r="I41" s="18"/>
    </row>
    <row r="42" spans="1:9" x14ac:dyDescent="0.25">
      <c r="A42" s="18"/>
      <c r="B42" s="18"/>
      <c r="C42" s="18"/>
      <c r="D42" s="18"/>
      <c r="E42" s="18"/>
      <c r="F42" s="18"/>
      <c r="G42" s="18"/>
      <c r="H42" s="18"/>
      <c r="I42" s="18"/>
    </row>
    <row r="43" spans="1:9" x14ac:dyDescent="0.25">
      <c r="A43" s="18"/>
      <c r="B43" s="18"/>
      <c r="C43" s="18"/>
      <c r="D43" s="18"/>
      <c r="E43" s="18"/>
      <c r="F43" s="18"/>
      <c r="G43" s="18"/>
      <c r="H43" s="18"/>
      <c r="I43" s="18"/>
    </row>
    <row r="44" spans="1:9" x14ac:dyDescent="0.25">
      <c r="A44" s="18"/>
      <c r="B44" s="18"/>
      <c r="C44" s="18"/>
      <c r="D44" s="18"/>
      <c r="E44" s="18"/>
      <c r="F44" s="18"/>
      <c r="G44" s="18"/>
      <c r="H44" s="18"/>
      <c r="I44" s="18"/>
    </row>
    <row r="45" spans="1:9" x14ac:dyDescent="0.25">
      <c r="A45" s="18"/>
      <c r="B45" s="18"/>
      <c r="C45" s="18"/>
      <c r="D45" s="18"/>
      <c r="E45" s="18"/>
      <c r="F45" s="18"/>
      <c r="G45" s="18"/>
      <c r="H45" s="18"/>
      <c r="I45" s="18"/>
    </row>
    <row r="46" spans="1:9" x14ac:dyDescent="0.25">
      <c r="A46" s="18"/>
      <c r="B46" s="18"/>
      <c r="C46" s="18"/>
      <c r="D46" s="18"/>
      <c r="E46" s="18"/>
      <c r="F46" s="18"/>
      <c r="G46" s="18"/>
      <c r="H46" s="18"/>
      <c r="I46" s="18"/>
    </row>
    <row r="47" spans="1:9" x14ac:dyDescent="0.25">
      <c r="A47" s="18"/>
      <c r="B47" s="18"/>
      <c r="C47" s="18"/>
      <c r="D47" s="18"/>
      <c r="E47" s="18"/>
      <c r="F47" s="18"/>
      <c r="G47" s="18"/>
      <c r="H47" s="18"/>
      <c r="I47" s="18"/>
    </row>
    <row r="48" spans="1:9" x14ac:dyDescent="0.25">
      <c r="A48" s="18"/>
      <c r="B48" s="18"/>
      <c r="C48" s="18"/>
      <c r="D48" s="18"/>
      <c r="E48" s="18"/>
      <c r="F48" s="18"/>
      <c r="G48" s="18"/>
      <c r="H48" s="18"/>
      <c r="I48" s="18"/>
    </row>
    <row r="49" spans="1:9" x14ac:dyDescent="0.25">
      <c r="A49" s="18"/>
      <c r="B49" s="18"/>
      <c r="C49" s="18"/>
      <c r="D49" s="18"/>
      <c r="E49" s="18"/>
      <c r="F49" s="18"/>
      <c r="G49" s="18"/>
      <c r="H49" s="18"/>
      <c r="I49" s="18"/>
    </row>
    <row r="50" spans="1:9" x14ac:dyDescent="0.25">
      <c r="A50" s="18"/>
      <c r="B50" s="18"/>
      <c r="C50" s="18"/>
      <c r="D50" s="18"/>
      <c r="E50" s="18"/>
      <c r="F50" s="18"/>
      <c r="G50" s="18"/>
      <c r="H50" s="18"/>
      <c r="I50" s="18"/>
    </row>
    <row r="51" spans="1:9" x14ac:dyDescent="0.25">
      <c r="A51" s="18"/>
      <c r="B51" s="18"/>
      <c r="C51" s="18"/>
      <c r="D51" s="18"/>
      <c r="E51" s="18"/>
      <c r="F51" s="18"/>
      <c r="G51" s="18"/>
      <c r="H51" s="18"/>
      <c r="I51" s="18"/>
    </row>
    <row r="52" spans="1:9" x14ac:dyDescent="0.25">
      <c r="A52" s="18"/>
      <c r="B52" s="18"/>
      <c r="C52" s="18"/>
      <c r="D52" s="18"/>
      <c r="E52" s="18"/>
      <c r="F52" s="18"/>
      <c r="G52" s="18"/>
      <c r="H52" s="18"/>
      <c r="I52" s="18"/>
    </row>
    <row r="53" spans="1:9" x14ac:dyDescent="0.25">
      <c r="A53" s="18"/>
      <c r="B53" s="18"/>
      <c r="C53" s="18"/>
      <c r="D53" s="18"/>
      <c r="E53" s="18"/>
      <c r="F53" s="18"/>
      <c r="G53" s="18"/>
      <c r="H53" s="18"/>
      <c r="I53" s="18"/>
    </row>
    <row r="54" spans="1:9" x14ac:dyDescent="0.25">
      <c r="A54" s="18"/>
      <c r="B54" s="18"/>
      <c r="C54" s="18"/>
      <c r="D54" s="18"/>
      <c r="E54" s="18"/>
      <c r="F54" s="18"/>
      <c r="G54" s="18"/>
      <c r="H54" s="18"/>
      <c r="I54" s="18"/>
    </row>
    <row r="55" spans="1:9" x14ac:dyDescent="0.25">
      <c r="A55" s="18"/>
      <c r="B55" s="18"/>
      <c r="C55" s="18"/>
      <c r="D55" s="18"/>
      <c r="E55" s="18"/>
      <c r="F55" s="18"/>
      <c r="G55" s="18"/>
      <c r="H55" s="18"/>
      <c r="I55" s="18"/>
    </row>
    <row r="56" spans="1:9" x14ac:dyDescent="0.25">
      <c r="A56" s="18"/>
      <c r="B56" s="18"/>
      <c r="C56" s="18"/>
      <c r="D56" s="18"/>
      <c r="E56" s="18"/>
      <c r="F56" s="18"/>
      <c r="G56" s="18"/>
      <c r="H56" s="18"/>
      <c r="I56" s="18"/>
    </row>
    <row r="57" spans="1:9" x14ac:dyDescent="0.25">
      <c r="A57" s="18"/>
      <c r="B57" s="18"/>
      <c r="C57" s="18"/>
      <c r="D57" s="18"/>
      <c r="E57" s="18"/>
      <c r="F57" s="18"/>
      <c r="G57" s="18"/>
      <c r="H57" s="18"/>
      <c r="I57" s="18"/>
    </row>
    <row r="58" spans="1:9" x14ac:dyDescent="0.25">
      <c r="A58" s="18"/>
      <c r="B58" s="18"/>
      <c r="C58" s="18"/>
      <c r="D58" s="18"/>
      <c r="E58" s="18"/>
      <c r="F58" s="18"/>
      <c r="G58" s="18"/>
      <c r="H58" s="18"/>
      <c r="I58" s="18"/>
    </row>
    <row r="59" spans="1:9" x14ac:dyDescent="0.25">
      <c r="A59" s="18"/>
      <c r="B59" s="18"/>
      <c r="C59" s="18"/>
      <c r="D59" s="18"/>
      <c r="E59" s="18"/>
      <c r="F59" s="18"/>
      <c r="G59" s="18"/>
      <c r="H59" s="18"/>
      <c r="I59" s="18"/>
    </row>
    <row r="60" spans="1:9" x14ac:dyDescent="0.25">
      <c r="A60" s="18"/>
      <c r="B60" s="18"/>
      <c r="C60" s="18"/>
      <c r="D60" s="18"/>
      <c r="E60" s="18"/>
      <c r="F60" s="18"/>
      <c r="G60" s="18"/>
      <c r="H60" s="18"/>
      <c r="I60" s="18"/>
    </row>
    <row r="61" spans="1:9" x14ac:dyDescent="0.25">
      <c r="A61" s="18"/>
      <c r="B61" s="18"/>
      <c r="C61" s="18"/>
      <c r="D61" s="18"/>
      <c r="E61" s="18"/>
      <c r="F61" s="18"/>
      <c r="G61" s="18"/>
      <c r="H61" s="18"/>
      <c r="I61" s="18"/>
    </row>
    <row r="62" spans="1:9" x14ac:dyDescent="0.25">
      <c r="A62" s="18"/>
      <c r="B62" s="18"/>
      <c r="C62" s="18"/>
      <c r="D62" s="18"/>
      <c r="E62" s="18"/>
      <c r="F62" s="18"/>
      <c r="G62" s="18"/>
      <c r="H62" s="18"/>
      <c r="I62" s="18"/>
    </row>
    <row r="63" spans="1:9" x14ac:dyDescent="0.25">
      <c r="A63" s="18"/>
      <c r="B63" s="18"/>
      <c r="C63" s="18"/>
      <c r="D63" s="18"/>
      <c r="E63" s="18"/>
      <c r="F63" s="18"/>
      <c r="G63" s="18"/>
      <c r="H63" s="18"/>
      <c r="I63" s="18"/>
    </row>
    <row r="64" spans="1:9" x14ac:dyDescent="0.25">
      <c r="A64" s="18"/>
      <c r="B64" s="18"/>
      <c r="C64" s="18"/>
      <c r="D64" s="18"/>
      <c r="E64" s="18"/>
      <c r="F64" s="18"/>
      <c r="G64" s="18"/>
      <c r="H64" s="18"/>
      <c r="I64" s="18"/>
    </row>
    <row r="65" spans="1:9" x14ac:dyDescent="0.25">
      <c r="A65" s="18"/>
      <c r="B65" s="18"/>
      <c r="C65" s="18"/>
      <c r="D65" s="18"/>
      <c r="E65" s="18"/>
      <c r="F65" s="18"/>
      <c r="G65" s="18"/>
      <c r="H65" s="18"/>
      <c r="I65" s="18"/>
    </row>
    <row r="66" spans="1:9" x14ac:dyDescent="0.25">
      <c r="A66" s="18"/>
      <c r="B66" s="18"/>
      <c r="C66" s="18"/>
      <c r="D66" s="18"/>
      <c r="E66" s="18"/>
      <c r="F66" s="18"/>
      <c r="G66" s="18"/>
      <c r="H66" s="18"/>
      <c r="I66" s="18"/>
    </row>
    <row r="67" spans="1:9" x14ac:dyDescent="0.25">
      <c r="A67" s="18"/>
      <c r="B67" s="18"/>
      <c r="C67" s="18"/>
      <c r="D67" s="18"/>
      <c r="E67" s="18"/>
      <c r="F67" s="18"/>
      <c r="G67" s="18"/>
      <c r="H67" s="18"/>
      <c r="I67" s="18"/>
    </row>
    <row r="68" spans="1:9" x14ac:dyDescent="0.25">
      <c r="A68" s="18"/>
      <c r="B68" s="18"/>
      <c r="C68" s="18"/>
      <c r="D68" s="18"/>
      <c r="E68" s="18"/>
      <c r="F68" s="18"/>
      <c r="G68" s="18"/>
      <c r="H68" s="18"/>
      <c r="I68" s="18"/>
    </row>
    <row r="69" spans="1:9" x14ac:dyDescent="0.25">
      <c r="A69" s="18"/>
      <c r="B69" s="18"/>
      <c r="C69" s="18"/>
      <c r="D69" s="18"/>
      <c r="E69" s="18"/>
      <c r="F69" s="18"/>
      <c r="G69" s="18"/>
      <c r="H69" s="18"/>
      <c r="I69" s="18"/>
    </row>
    <row r="70" spans="1:9" x14ac:dyDescent="0.25">
      <c r="A70" s="18"/>
      <c r="B70" s="18"/>
      <c r="C70" s="18"/>
      <c r="D70" s="18"/>
      <c r="E70" s="18"/>
      <c r="F70" s="18"/>
      <c r="G70" s="18"/>
      <c r="H70" s="18"/>
      <c r="I70" s="18"/>
    </row>
    <row r="71" spans="1:9" x14ac:dyDescent="0.25">
      <c r="A71" s="18"/>
      <c r="B71" s="18"/>
      <c r="C71" s="18"/>
      <c r="D71" s="18"/>
      <c r="E71" s="18"/>
      <c r="F71" s="18"/>
      <c r="G71" s="18"/>
      <c r="H71" s="18"/>
      <c r="I71" s="18"/>
    </row>
    <row r="72" spans="1:9" x14ac:dyDescent="0.25">
      <c r="A72" s="18"/>
      <c r="B72" s="18"/>
      <c r="C72" s="18"/>
      <c r="D72" s="18"/>
      <c r="E72" s="18"/>
      <c r="F72" s="18"/>
      <c r="G72" s="18"/>
      <c r="H72" s="18"/>
      <c r="I72" s="18"/>
    </row>
    <row r="73" spans="1:9" x14ac:dyDescent="0.25">
      <c r="A73" s="18"/>
      <c r="B73" s="18"/>
      <c r="C73" s="18"/>
      <c r="D73" s="18"/>
      <c r="E73" s="18"/>
      <c r="F73" s="18"/>
      <c r="G73" s="18"/>
      <c r="H73" s="18"/>
      <c r="I73" s="18"/>
    </row>
    <row r="74" spans="1:9" x14ac:dyDescent="0.25">
      <c r="A74" s="18"/>
      <c r="B74" s="18"/>
      <c r="C74" s="18"/>
      <c r="D74" s="18"/>
      <c r="E74" s="18"/>
      <c r="F74" s="18"/>
      <c r="G74" s="18"/>
      <c r="H74" s="18"/>
      <c r="I74" s="18"/>
    </row>
    <row r="75" spans="1:9" x14ac:dyDescent="0.25">
      <c r="A75" s="18"/>
      <c r="B75" s="18"/>
      <c r="C75" s="18"/>
      <c r="D75" s="18"/>
      <c r="E75" s="18"/>
      <c r="F75" s="18"/>
      <c r="G75" s="18"/>
      <c r="H75" s="18"/>
      <c r="I75" s="18"/>
    </row>
    <row r="76" spans="1:9" x14ac:dyDescent="0.25">
      <c r="A76" s="18"/>
      <c r="B76" s="18"/>
      <c r="C76" s="18"/>
      <c r="D76" s="18"/>
      <c r="E76" s="18"/>
      <c r="F76" s="18"/>
      <c r="G76" s="18"/>
      <c r="H76" s="18"/>
      <c r="I76" s="18"/>
    </row>
    <row r="77" spans="1:9" x14ac:dyDescent="0.25">
      <c r="A77" s="18"/>
      <c r="B77" s="18"/>
      <c r="C77" s="18"/>
      <c r="D77" s="18"/>
      <c r="E77" s="18"/>
      <c r="F77" s="18"/>
      <c r="G77" s="18"/>
      <c r="H77" s="18"/>
      <c r="I77" s="18"/>
    </row>
    <row r="78" spans="1:9" x14ac:dyDescent="0.25">
      <c r="A78" s="18"/>
      <c r="B78" s="18"/>
      <c r="C78" s="18"/>
      <c r="D78" s="18"/>
      <c r="E78" s="18"/>
      <c r="F78" s="18"/>
      <c r="G78" s="18"/>
      <c r="H78" s="18"/>
      <c r="I78" s="18"/>
    </row>
    <row r="79" spans="1:9" x14ac:dyDescent="0.25">
      <c r="A79" s="18"/>
      <c r="B79" s="18"/>
      <c r="C79" s="18"/>
      <c r="D79" s="18"/>
      <c r="E79" s="18"/>
      <c r="F79" s="18"/>
      <c r="G79" s="18"/>
      <c r="H79" s="18"/>
      <c r="I79" s="18"/>
    </row>
    <row r="80" spans="1:9" x14ac:dyDescent="0.25">
      <c r="A80" s="18"/>
      <c r="B80" s="18"/>
      <c r="C80" s="18"/>
      <c r="D80" s="18"/>
      <c r="E80" s="18"/>
      <c r="F80" s="18"/>
      <c r="G80" s="18"/>
      <c r="H80" s="18"/>
      <c r="I80" s="18"/>
    </row>
    <row r="81" spans="1:9" x14ac:dyDescent="0.25">
      <c r="A81" s="18"/>
      <c r="B81" s="18"/>
      <c r="C81" s="18"/>
      <c r="D81" s="18"/>
      <c r="E81" s="18"/>
      <c r="F81" s="18"/>
      <c r="G81" s="18"/>
      <c r="H81" s="18"/>
      <c r="I81" s="18"/>
    </row>
    <row r="82" spans="1:9" x14ac:dyDescent="0.25">
      <c r="A82" s="18"/>
      <c r="B82" s="18"/>
      <c r="C82" s="18"/>
      <c r="D82" s="18"/>
      <c r="E82" s="18"/>
      <c r="F82" s="18"/>
      <c r="G82" s="18"/>
      <c r="H82" s="18"/>
      <c r="I82" s="18"/>
    </row>
    <row r="83" spans="1:9" x14ac:dyDescent="0.25">
      <c r="A83" s="18"/>
      <c r="B83" s="18"/>
      <c r="C83" s="18"/>
      <c r="D83" s="18"/>
      <c r="E83" s="18"/>
      <c r="F83" s="18"/>
      <c r="G83" s="18"/>
      <c r="H83" s="18"/>
      <c r="I83" s="18"/>
    </row>
    <row r="84" spans="1:9" x14ac:dyDescent="0.25">
      <c r="A84" s="18"/>
      <c r="B84" s="18"/>
      <c r="C84" s="18"/>
      <c r="D84" s="18"/>
      <c r="E84" s="18"/>
      <c r="F84" s="18"/>
      <c r="G84" s="18"/>
      <c r="H84" s="18"/>
      <c r="I84" s="18"/>
    </row>
    <row r="85" spans="1:9" x14ac:dyDescent="0.25">
      <c r="A85" s="18"/>
      <c r="B85" s="18"/>
      <c r="C85" s="18"/>
      <c r="D85" s="18"/>
      <c r="E85" s="18"/>
      <c r="F85" s="18"/>
      <c r="G85" s="18"/>
      <c r="H85" s="18"/>
      <c r="I85" s="18"/>
    </row>
    <row r="86" spans="1:9" x14ac:dyDescent="0.25">
      <c r="A86" s="18"/>
      <c r="B86" s="18"/>
      <c r="C86" s="18"/>
      <c r="D86" s="18"/>
      <c r="E86" s="18"/>
      <c r="F86" s="18"/>
      <c r="G86" s="18"/>
      <c r="H86" s="18"/>
      <c r="I86" s="18"/>
    </row>
    <row r="87" spans="1:9" x14ac:dyDescent="0.25">
      <c r="A87" s="18"/>
      <c r="B87" s="18"/>
      <c r="C87" s="18"/>
      <c r="D87" s="18"/>
      <c r="E87" s="18"/>
      <c r="F87" s="18"/>
      <c r="G87" s="18"/>
      <c r="H87" s="18"/>
      <c r="I87" s="18"/>
    </row>
    <row r="88" spans="1:9" x14ac:dyDescent="0.25">
      <c r="A88" s="18"/>
      <c r="B88" s="18"/>
      <c r="C88" s="18"/>
      <c r="D88" s="18"/>
      <c r="E88" s="18"/>
      <c r="F88" s="18"/>
      <c r="G88" s="18"/>
      <c r="H88" s="18"/>
      <c r="I88" s="18"/>
    </row>
    <row r="89" spans="1:9" x14ac:dyDescent="0.25">
      <c r="A89" s="18"/>
      <c r="B89" s="18"/>
      <c r="C89" s="18"/>
      <c r="D89" s="18"/>
      <c r="E89" s="18"/>
      <c r="F89" s="18"/>
      <c r="G89" s="18"/>
      <c r="H89" s="18"/>
      <c r="I89" s="18"/>
    </row>
    <row r="90" spans="1:9" x14ac:dyDescent="0.25">
      <c r="A90" s="18"/>
      <c r="B90" s="18"/>
      <c r="C90" s="18"/>
      <c r="D90" s="18"/>
      <c r="E90" s="18"/>
      <c r="F90" s="18"/>
      <c r="G90" s="18"/>
      <c r="H90" s="18"/>
      <c r="I90" s="18"/>
    </row>
    <row r="91" spans="1:9" x14ac:dyDescent="0.25">
      <c r="A91" s="18"/>
      <c r="B91" s="18"/>
      <c r="C91" s="18"/>
      <c r="D91" s="18"/>
      <c r="E91" s="18"/>
      <c r="F91" s="18"/>
      <c r="G91" s="18"/>
      <c r="H91" s="18"/>
      <c r="I91" s="18"/>
    </row>
    <row r="92" spans="1:9" x14ac:dyDescent="0.25">
      <c r="A92" s="18"/>
      <c r="B92" s="18"/>
      <c r="C92" s="18"/>
      <c r="D92" s="18"/>
      <c r="E92" s="18"/>
      <c r="F92" s="18"/>
      <c r="G92" s="18"/>
      <c r="H92" s="18"/>
      <c r="I92" s="18"/>
    </row>
    <row r="93" spans="1:9" x14ac:dyDescent="0.25">
      <c r="A93" s="18"/>
      <c r="B93" s="18"/>
      <c r="C93" s="18"/>
      <c r="D93" s="18"/>
      <c r="E93" s="18"/>
      <c r="F93" s="18"/>
      <c r="G93" s="18"/>
      <c r="H93" s="18"/>
      <c r="I93" s="18"/>
    </row>
    <row r="94" spans="1:9" x14ac:dyDescent="0.25">
      <c r="A94" s="18"/>
      <c r="B94" s="18"/>
      <c r="C94" s="18"/>
      <c r="D94" s="18"/>
      <c r="E94" s="18"/>
      <c r="F94" s="18"/>
      <c r="G94" s="18"/>
      <c r="H94" s="18"/>
      <c r="I94" s="18"/>
    </row>
    <row r="95" spans="1:9" x14ac:dyDescent="0.25">
      <c r="A95" s="18"/>
      <c r="B95" s="18"/>
      <c r="C95" s="18"/>
      <c r="D95" s="18"/>
      <c r="E95" s="18"/>
      <c r="F95" s="18"/>
      <c r="G95" s="18"/>
      <c r="H95" s="18"/>
      <c r="I95" s="18"/>
    </row>
    <row r="96" spans="1:9" x14ac:dyDescent="0.25">
      <c r="A96" s="18"/>
      <c r="B96" s="18"/>
      <c r="C96" s="18"/>
      <c r="D96" s="18"/>
      <c r="E96" s="18"/>
      <c r="F96" s="18"/>
      <c r="G96" s="18"/>
      <c r="H96" s="18"/>
      <c r="I96" s="18"/>
    </row>
    <row r="97" spans="1:9" x14ac:dyDescent="0.25">
      <c r="A97" s="18"/>
      <c r="B97" s="18"/>
      <c r="C97" s="18"/>
      <c r="D97" s="18"/>
      <c r="E97" s="18"/>
      <c r="F97" s="18"/>
      <c r="G97" s="18"/>
      <c r="H97" s="18"/>
      <c r="I97" s="18"/>
    </row>
    <row r="98" spans="1:9" x14ac:dyDescent="0.25">
      <c r="A98" s="18"/>
      <c r="B98" s="18"/>
      <c r="C98" s="18"/>
      <c r="D98" s="18"/>
      <c r="E98" s="18"/>
      <c r="F98" s="18"/>
      <c r="G98" s="18"/>
      <c r="H98" s="18"/>
      <c r="I98" s="18"/>
    </row>
    <row r="99" spans="1:9" x14ac:dyDescent="0.25">
      <c r="A99" s="18"/>
      <c r="B99" s="18"/>
      <c r="C99" s="18"/>
      <c r="D99" s="18"/>
      <c r="E99" s="18"/>
      <c r="F99" s="18"/>
      <c r="G99" s="18"/>
      <c r="H99" s="18"/>
      <c r="I99" s="18"/>
    </row>
    <row r="100" spans="1:9" x14ac:dyDescent="0.25">
      <c r="A100" s="18"/>
      <c r="B100" s="18"/>
      <c r="C100" s="18"/>
      <c r="D100" s="18"/>
      <c r="E100" s="18"/>
      <c r="F100" s="18"/>
      <c r="G100" s="18"/>
      <c r="H100" s="18"/>
      <c r="I100" s="18"/>
    </row>
    <row r="101" spans="1:9" x14ac:dyDescent="0.25">
      <c r="A101" s="18"/>
      <c r="B101" s="18"/>
      <c r="C101" s="18"/>
      <c r="D101" s="18"/>
      <c r="E101" s="18"/>
      <c r="F101" s="18"/>
      <c r="G101" s="18"/>
      <c r="H101" s="18"/>
      <c r="I101" s="18"/>
    </row>
    <row r="102" spans="1:9" x14ac:dyDescent="0.25">
      <c r="A102" s="18"/>
      <c r="B102" s="18"/>
      <c r="C102" s="18"/>
      <c r="D102" s="18"/>
      <c r="E102" s="18"/>
      <c r="F102" s="18"/>
      <c r="G102" s="18"/>
      <c r="H102" s="18"/>
      <c r="I102" s="18"/>
    </row>
    <row r="103" spans="1:9" x14ac:dyDescent="0.25">
      <c r="A103" s="18"/>
      <c r="B103" s="18"/>
      <c r="C103" s="18"/>
      <c r="D103" s="18"/>
      <c r="E103" s="18"/>
      <c r="F103" s="18"/>
      <c r="G103" s="18"/>
      <c r="H103" s="18"/>
      <c r="I103" s="18"/>
    </row>
    <row r="104" spans="1:9" x14ac:dyDescent="0.25">
      <c r="A104" s="18"/>
      <c r="B104" s="18"/>
      <c r="C104" s="18"/>
      <c r="D104" s="18"/>
      <c r="E104" s="18"/>
      <c r="F104" s="18"/>
      <c r="G104" s="18"/>
      <c r="H104" s="18"/>
      <c r="I104" s="18"/>
    </row>
    <row r="105" spans="1:9" x14ac:dyDescent="0.25">
      <c r="A105" s="18"/>
      <c r="B105" s="18"/>
      <c r="C105" s="18"/>
      <c r="D105" s="18"/>
      <c r="E105" s="18"/>
      <c r="F105" s="18"/>
      <c r="G105" s="18"/>
      <c r="H105" s="18"/>
      <c r="I105" s="18"/>
    </row>
    <row r="106" spans="1:9" x14ac:dyDescent="0.25">
      <c r="A106" s="18"/>
      <c r="B106" s="18"/>
      <c r="C106" s="18"/>
      <c r="D106" s="18"/>
      <c r="E106" s="18"/>
      <c r="F106" s="18"/>
      <c r="G106" s="18"/>
      <c r="H106" s="18"/>
      <c r="I106" s="18"/>
    </row>
    <row r="107" spans="1:9" x14ac:dyDescent="0.25">
      <c r="A107" s="18"/>
      <c r="B107" s="18"/>
      <c r="C107" s="18"/>
      <c r="D107" s="18"/>
      <c r="E107" s="18"/>
      <c r="F107" s="18"/>
      <c r="G107" s="18"/>
      <c r="H107" s="18"/>
      <c r="I107" s="18"/>
    </row>
    <row r="108" spans="1:9" x14ac:dyDescent="0.25">
      <c r="A108" s="18"/>
      <c r="B108" s="18"/>
      <c r="C108" s="18"/>
      <c r="D108" s="18"/>
      <c r="E108" s="18"/>
      <c r="F108" s="18"/>
      <c r="G108" s="18"/>
      <c r="H108" s="18"/>
      <c r="I108" s="18"/>
    </row>
    <row r="109" spans="1:9" x14ac:dyDescent="0.25">
      <c r="A109" s="18"/>
      <c r="B109" s="18"/>
      <c r="C109" s="18"/>
      <c r="D109" s="18"/>
      <c r="E109" s="18"/>
      <c r="F109" s="18"/>
      <c r="G109" s="18"/>
      <c r="H109" s="18"/>
      <c r="I109" s="18"/>
    </row>
    <row r="110" spans="1:9" x14ac:dyDescent="0.25">
      <c r="A110" s="18"/>
      <c r="B110" s="18"/>
      <c r="C110" s="18"/>
      <c r="D110" s="18"/>
      <c r="E110" s="18"/>
      <c r="F110" s="18"/>
      <c r="G110" s="18"/>
      <c r="H110" s="18"/>
      <c r="I110" s="18"/>
    </row>
    <row r="111" spans="1:9" x14ac:dyDescent="0.25">
      <c r="A111" s="18"/>
      <c r="B111" s="18"/>
      <c r="C111" s="18"/>
      <c r="D111" s="18"/>
      <c r="E111" s="18"/>
      <c r="F111" s="18"/>
      <c r="G111" s="18"/>
      <c r="H111" s="18"/>
      <c r="I111" s="18"/>
    </row>
    <row r="112" spans="1:9" x14ac:dyDescent="0.25">
      <c r="A112" s="18"/>
      <c r="B112" s="18"/>
      <c r="C112" s="18"/>
      <c r="D112" s="18"/>
      <c r="E112" s="18"/>
      <c r="F112" s="18"/>
      <c r="G112" s="18"/>
      <c r="H112" s="18"/>
      <c r="I112" s="18"/>
    </row>
    <row r="113" spans="1:9" x14ac:dyDescent="0.25">
      <c r="A113" s="18"/>
      <c r="B113" s="18"/>
      <c r="C113" s="18"/>
      <c r="D113" s="18"/>
      <c r="E113" s="18"/>
      <c r="F113" s="18"/>
      <c r="G113" s="18"/>
      <c r="H113" s="18"/>
      <c r="I113" s="18"/>
    </row>
    <row r="114" spans="1:9" x14ac:dyDescent="0.25">
      <c r="A114" s="18"/>
      <c r="B114" s="18"/>
      <c r="C114" s="18"/>
      <c r="D114" s="18"/>
      <c r="E114" s="18"/>
      <c r="F114" s="18"/>
      <c r="G114" s="18"/>
      <c r="H114" s="18"/>
      <c r="I114" s="18"/>
    </row>
    <row r="115" spans="1:9" x14ac:dyDescent="0.25">
      <c r="A115" s="18"/>
      <c r="B115" s="18"/>
      <c r="C115" s="18"/>
      <c r="D115" s="18"/>
      <c r="E115" s="18"/>
      <c r="F115" s="18"/>
      <c r="G115" s="18"/>
      <c r="H115" s="18"/>
      <c r="I115" s="18"/>
    </row>
    <row r="116" spans="1:9" x14ac:dyDescent="0.25">
      <c r="A116" s="18"/>
      <c r="B116" s="18"/>
      <c r="C116" s="18"/>
      <c r="D116" s="18"/>
      <c r="E116" s="18"/>
      <c r="F116" s="18"/>
      <c r="G116" s="18"/>
      <c r="H116" s="18"/>
      <c r="I116" s="18"/>
    </row>
    <row r="117" spans="1:9" x14ac:dyDescent="0.25">
      <c r="A117" s="18"/>
      <c r="B117" s="18"/>
      <c r="C117" s="18"/>
      <c r="D117" s="18"/>
      <c r="E117" s="18"/>
      <c r="F117" s="18"/>
      <c r="G117" s="18"/>
      <c r="H117" s="18"/>
      <c r="I117" s="18"/>
    </row>
    <row r="118" spans="1:9" x14ac:dyDescent="0.25">
      <c r="A118" s="18"/>
      <c r="B118" s="18"/>
      <c r="C118" s="18"/>
      <c r="D118" s="18"/>
      <c r="E118" s="18"/>
      <c r="F118" s="18"/>
      <c r="G118" s="18"/>
      <c r="H118" s="18"/>
      <c r="I118" s="18"/>
    </row>
    <row r="119" spans="1:9" x14ac:dyDescent="0.25">
      <c r="A119" s="18"/>
      <c r="B119" s="18"/>
      <c r="C119" s="18"/>
      <c r="D119" s="18"/>
      <c r="E119" s="18"/>
      <c r="F119" s="18"/>
      <c r="G119" s="18"/>
      <c r="H119" s="18"/>
      <c r="I119" s="18"/>
    </row>
    <row r="120" spans="1:9" x14ac:dyDescent="0.25">
      <c r="A120" s="18"/>
      <c r="B120" s="18"/>
      <c r="C120" s="18"/>
      <c r="D120" s="18"/>
      <c r="E120" s="18"/>
      <c r="F120" s="18"/>
      <c r="G120" s="18"/>
      <c r="H120" s="18"/>
      <c r="I120" s="18"/>
    </row>
    <row r="121" spans="1:9" x14ac:dyDescent="0.25">
      <c r="A121" s="18"/>
      <c r="B121" s="18"/>
      <c r="C121" s="18"/>
      <c r="D121" s="18"/>
      <c r="E121" s="18"/>
      <c r="F121" s="18"/>
      <c r="G121" s="18"/>
      <c r="H121" s="18"/>
      <c r="I121" s="18"/>
    </row>
    <row r="122" spans="1:9" x14ac:dyDescent="0.25">
      <c r="A122" s="18"/>
      <c r="B122" s="18"/>
      <c r="C122" s="18"/>
      <c r="D122" s="18"/>
      <c r="E122" s="18"/>
      <c r="F122" s="18"/>
      <c r="G122" s="18"/>
      <c r="H122" s="18"/>
      <c r="I122" s="18"/>
    </row>
    <row r="123" spans="1:9" x14ac:dyDescent="0.25">
      <c r="A123" s="18"/>
      <c r="B123" s="18"/>
      <c r="C123" s="18"/>
      <c r="D123" s="18"/>
      <c r="E123" s="18"/>
      <c r="F123" s="18"/>
      <c r="G123" s="18"/>
      <c r="H123" s="18"/>
      <c r="I123" s="18"/>
    </row>
    <row r="124" spans="1:9" x14ac:dyDescent="0.25">
      <c r="A124" s="18"/>
      <c r="B124" s="18"/>
      <c r="C124" s="18"/>
      <c r="D124" s="18"/>
      <c r="E124" s="18"/>
      <c r="F124" s="18"/>
      <c r="G124" s="18"/>
      <c r="H124" s="18"/>
      <c r="I124" s="18"/>
    </row>
    <row r="125" spans="1:9" x14ac:dyDescent="0.25">
      <c r="A125" s="18"/>
      <c r="B125" s="18"/>
      <c r="C125" s="18"/>
      <c r="D125" s="18"/>
      <c r="E125" s="18"/>
      <c r="F125" s="18"/>
      <c r="G125" s="18"/>
      <c r="H125" s="18"/>
      <c r="I125" s="18"/>
    </row>
    <row r="126" spans="1:9" x14ac:dyDescent="0.25">
      <c r="A126" s="18"/>
      <c r="B126" s="18"/>
      <c r="C126" s="18"/>
      <c r="D126" s="18"/>
      <c r="E126" s="18"/>
      <c r="F126" s="18"/>
      <c r="G126" s="18"/>
      <c r="H126" s="18"/>
      <c r="I126" s="18"/>
    </row>
    <row r="127" spans="1:9" x14ac:dyDescent="0.25">
      <c r="A127" s="18"/>
      <c r="B127" s="18"/>
      <c r="C127" s="18"/>
      <c r="D127" s="18"/>
      <c r="E127" s="18"/>
      <c r="F127" s="18"/>
      <c r="G127" s="18"/>
      <c r="H127" s="18"/>
      <c r="I127" s="18"/>
    </row>
    <row r="128" spans="1:9" x14ac:dyDescent="0.25">
      <c r="A128" s="18"/>
      <c r="B128" s="18"/>
      <c r="C128" s="18"/>
      <c r="D128" s="18"/>
      <c r="E128" s="18"/>
      <c r="F128" s="18"/>
      <c r="G128" s="18"/>
      <c r="H128" s="18"/>
      <c r="I128" s="18"/>
    </row>
    <row r="129" spans="1:9" x14ac:dyDescent="0.25">
      <c r="A129" s="18"/>
      <c r="B129" s="18"/>
      <c r="C129" s="18"/>
      <c r="D129" s="18"/>
      <c r="E129" s="18"/>
      <c r="F129" s="18"/>
      <c r="G129" s="18"/>
      <c r="H129" s="18"/>
      <c r="I129" s="18"/>
    </row>
    <row r="130" spans="1:9" x14ac:dyDescent="0.25">
      <c r="A130" s="18"/>
      <c r="B130" s="18"/>
      <c r="C130" s="18"/>
      <c r="D130" s="18"/>
      <c r="E130" s="18"/>
      <c r="F130" s="18"/>
      <c r="G130" s="18"/>
      <c r="H130" s="18"/>
      <c r="I130" s="18"/>
    </row>
    <row r="131" spans="1:9" x14ac:dyDescent="0.25">
      <c r="A131" s="18"/>
      <c r="B131" s="18"/>
      <c r="C131" s="18"/>
      <c r="D131" s="18"/>
      <c r="E131" s="18"/>
      <c r="F131" s="18"/>
      <c r="G131" s="18"/>
      <c r="H131" s="18"/>
      <c r="I131" s="18"/>
    </row>
    <row r="132" spans="1:9" x14ac:dyDescent="0.25">
      <c r="A132" s="18"/>
      <c r="B132" s="18"/>
      <c r="C132" s="18"/>
      <c r="D132" s="18"/>
      <c r="E132" s="18"/>
      <c r="F132" s="18"/>
      <c r="G132" s="18"/>
      <c r="H132" s="18"/>
      <c r="I132" s="18"/>
    </row>
    <row r="133" spans="1:9" x14ac:dyDescent="0.25">
      <c r="A133" s="18"/>
      <c r="B133" s="18"/>
      <c r="C133" s="18"/>
      <c r="D133" s="18"/>
      <c r="E133" s="18"/>
      <c r="F133" s="18"/>
      <c r="G133" s="18"/>
      <c r="H133" s="18"/>
      <c r="I133" s="18"/>
    </row>
    <row r="134" spans="1:9" x14ac:dyDescent="0.25">
      <c r="A134" s="18"/>
      <c r="B134" s="18"/>
      <c r="C134" s="18"/>
      <c r="D134" s="18"/>
      <c r="E134" s="18"/>
      <c r="F134" s="18"/>
      <c r="G134" s="18"/>
      <c r="H134" s="18"/>
      <c r="I134" s="18"/>
    </row>
    <row r="135" spans="1:9" x14ac:dyDescent="0.25">
      <c r="A135" s="18"/>
      <c r="B135" s="18"/>
      <c r="C135" s="18"/>
      <c r="D135" s="18"/>
      <c r="E135" s="18"/>
      <c r="F135" s="18"/>
      <c r="G135" s="18"/>
      <c r="H135" s="18"/>
      <c r="I135" s="18"/>
    </row>
    <row r="136" spans="1:9" x14ac:dyDescent="0.25">
      <c r="A136" s="18"/>
      <c r="B136" s="18"/>
      <c r="C136" s="18"/>
      <c r="D136" s="18"/>
      <c r="E136" s="18"/>
      <c r="F136" s="18"/>
      <c r="G136" s="18"/>
      <c r="H136" s="18"/>
      <c r="I136" s="18"/>
    </row>
    <row r="137" spans="1:9" x14ac:dyDescent="0.25">
      <c r="A137" s="18"/>
      <c r="B137" s="18"/>
      <c r="C137" s="18"/>
      <c r="D137" s="18"/>
      <c r="E137" s="18"/>
      <c r="F137" s="18"/>
      <c r="G137" s="18"/>
      <c r="H137" s="18"/>
      <c r="I137" s="18"/>
    </row>
    <row r="138" spans="1:9" x14ac:dyDescent="0.25">
      <c r="A138" s="18"/>
      <c r="B138" s="18"/>
      <c r="C138" s="18"/>
      <c r="D138" s="18"/>
      <c r="E138" s="18"/>
      <c r="F138" s="18"/>
      <c r="G138" s="18"/>
      <c r="H138" s="18"/>
      <c r="I138" s="18"/>
    </row>
    <row r="139" spans="1:9" x14ac:dyDescent="0.25">
      <c r="A139" s="18"/>
      <c r="B139" s="18"/>
      <c r="C139" s="18"/>
      <c r="D139" s="18"/>
      <c r="E139" s="18"/>
      <c r="F139" s="18"/>
      <c r="G139" s="18"/>
      <c r="H139" s="18"/>
      <c r="I139" s="18"/>
    </row>
    <row r="140" spans="1:9" x14ac:dyDescent="0.25">
      <c r="A140" s="18"/>
      <c r="B140" s="18"/>
      <c r="C140" s="18"/>
      <c r="D140" s="18"/>
      <c r="E140" s="18"/>
      <c r="F140" s="18"/>
      <c r="G140" s="18"/>
      <c r="H140" s="18"/>
      <c r="I140" s="18"/>
    </row>
    <row r="141" spans="1:9" x14ac:dyDescent="0.25">
      <c r="A141" s="18"/>
      <c r="B141" s="18"/>
      <c r="C141" s="18"/>
      <c r="D141" s="18"/>
      <c r="E141" s="18"/>
      <c r="F141" s="18"/>
      <c r="G141" s="18"/>
      <c r="H141" s="18"/>
      <c r="I141" s="18"/>
    </row>
    <row r="142" spans="1:9" x14ac:dyDescent="0.25">
      <c r="A142" s="18"/>
      <c r="B142" s="18"/>
      <c r="C142" s="18"/>
      <c r="D142" s="18"/>
      <c r="E142" s="18"/>
      <c r="F142" s="18"/>
      <c r="G142" s="18"/>
      <c r="H142" s="18"/>
      <c r="I142" s="18"/>
    </row>
    <row r="143" spans="1:9" x14ac:dyDescent="0.25">
      <c r="A143" s="18"/>
      <c r="B143" s="18"/>
      <c r="C143" s="18"/>
      <c r="D143" s="18"/>
      <c r="E143" s="18"/>
      <c r="F143" s="18"/>
      <c r="G143" s="18"/>
      <c r="H143" s="18"/>
      <c r="I143" s="18"/>
    </row>
    <row r="144" spans="1:9" x14ac:dyDescent="0.25">
      <c r="A144" s="18"/>
      <c r="B144" s="18"/>
      <c r="C144" s="18"/>
      <c r="D144" s="18"/>
      <c r="E144" s="18"/>
      <c r="F144" s="18"/>
      <c r="G144" s="18"/>
      <c r="H144" s="18"/>
      <c r="I144" s="18"/>
    </row>
    <row r="145" spans="1:9" x14ac:dyDescent="0.25">
      <c r="A145" s="18"/>
      <c r="B145" s="18"/>
      <c r="C145" s="18"/>
      <c r="D145" s="18"/>
      <c r="E145" s="18"/>
      <c r="F145" s="18"/>
      <c r="G145" s="18"/>
      <c r="H145" s="18"/>
      <c r="I145" s="18"/>
    </row>
    <row r="146" spans="1:9" x14ac:dyDescent="0.25">
      <c r="A146" s="18"/>
      <c r="B146" s="18"/>
      <c r="C146" s="18"/>
      <c r="D146" s="18"/>
      <c r="E146" s="18"/>
      <c r="F146" s="18"/>
      <c r="G146" s="18"/>
      <c r="H146" s="18"/>
      <c r="I146" s="18"/>
    </row>
    <row r="147" spans="1:9" x14ac:dyDescent="0.25">
      <c r="A147" s="18"/>
      <c r="B147" s="18"/>
      <c r="C147" s="18"/>
      <c r="D147" s="18"/>
      <c r="E147" s="18"/>
      <c r="F147" s="18"/>
      <c r="G147" s="18"/>
      <c r="H147" s="18"/>
      <c r="I147" s="18"/>
    </row>
    <row r="148" spans="1:9" x14ac:dyDescent="0.25">
      <c r="A148" s="18"/>
      <c r="B148" s="18"/>
      <c r="C148" s="18"/>
      <c r="D148" s="18"/>
      <c r="E148" s="18"/>
      <c r="F148" s="18"/>
      <c r="G148" s="18"/>
      <c r="H148" s="18"/>
      <c r="I148" s="18"/>
    </row>
    <row r="149" spans="1:9" x14ac:dyDescent="0.25">
      <c r="A149" s="18"/>
      <c r="B149" s="18"/>
      <c r="C149" s="18"/>
      <c r="D149" s="18"/>
      <c r="E149" s="18"/>
      <c r="F149" s="18"/>
      <c r="G149" s="18"/>
      <c r="H149" s="18"/>
      <c r="I149" s="18"/>
    </row>
    <row r="150" spans="1:9" x14ac:dyDescent="0.25">
      <c r="A150" s="18"/>
      <c r="B150" s="18"/>
      <c r="C150" s="18"/>
      <c r="D150" s="18"/>
      <c r="E150" s="18"/>
      <c r="F150" s="18"/>
      <c r="G150" s="18"/>
      <c r="H150" s="18"/>
      <c r="I150" s="18"/>
    </row>
    <row r="151" spans="1:9" x14ac:dyDescent="0.25">
      <c r="A151" s="18"/>
      <c r="B151" s="18"/>
      <c r="C151" s="18"/>
      <c r="D151" s="18"/>
      <c r="E151" s="18"/>
      <c r="F151" s="18"/>
      <c r="G151" s="18"/>
      <c r="H151" s="18"/>
      <c r="I151" s="18"/>
    </row>
    <row r="152" spans="1:9" x14ac:dyDescent="0.25">
      <c r="A152" s="18"/>
      <c r="B152" s="18"/>
      <c r="C152" s="18"/>
      <c r="D152" s="18"/>
      <c r="E152" s="18"/>
      <c r="F152" s="18"/>
      <c r="G152" s="18"/>
      <c r="H152" s="18"/>
      <c r="I152" s="18"/>
    </row>
    <row r="153" spans="1:9" x14ac:dyDescent="0.25">
      <c r="A153" s="18"/>
      <c r="B153" s="18"/>
      <c r="C153" s="18"/>
      <c r="D153" s="18"/>
      <c r="E153" s="18"/>
      <c r="F153" s="18"/>
      <c r="G153" s="18"/>
      <c r="H153" s="18"/>
      <c r="I153" s="18"/>
    </row>
    <row r="154" spans="1:9" x14ac:dyDescent="0.25">
      <c r="A154" s="18"/>
      <c r="B154" s="18"/>
      <c r="C154" s="18"/>
      <c r="D154" s="18"/>
      <c r="E154" s="18"/>
      <c r="F154" s="18"/>
      <c r="G154" s="18"/>
      <c r="H154" s="18"/>
      <c r="I154" s="18"/>
    </row>
    <row r="155" spans="1:9" x14ac:dyDescent="0.25">
      <c r="A155" s="18"/>
      <c r="B155" s="18"/>
      <c r="C155" s="18"/>
      <c r="D155" s="18"/>
      <c r="E155" s="18"/>
      <c r="F155" s="18"/>
      <c r="G155" s="18"/>
      <c r="H155" s="18"/>
      <c r="I155" s="18"/>
    </row>
    <row r="156" spans="1:9" x14ac:dyDescent="0.25">
      <c r="A156" s="18"/>
      <c r="B156" s="18"/>
      <c r="C156" s="18"/>
      <c r="D156" s="18"/>
      <c r="E156" s="18"/>
      <c r="F156" s="18"/>
      <c r="G156" s="18"/>
      <c r="H156" s="18"/>
      <c r="I156" s="18"/>
    </row>
    <row r="157" spans="1:9" x14ac:dyDescent="0.25">
      <c r="A157" s="18"/>
      <c r="B157" s="18"/>
      <c r="C157" s="18"/>
      <c r="D157" s="18"/>
      <c r="E157" s="18"/>
      <c r="F157" s="18"/>
      <c r="G157" s="18"/>
      <c r="H157" s="18"/>
      <c r="I157" s="18"/>
    </row>
    <row r="158" spans="1:9" x14ac:dyDescent="0.25">
      <c r="A158" s="18"/>
      <c r="B158" s="18"/>
      <c r="C158" s="18"/>
      <c r="D158" s="18"/>
      <c r="E158" s="18"/>
      <c r="F158" s="18"/>
      <c r="G158" s="18"/>
      <c r="H158" s="18"/>
      <c r="I158" s="18"/>
    </row>
    <row r="159" spans="1:9" x14ac:dyDescent="0.25">
      <c r="A159" s="18"/>
      <c r="B159" s="18"/>
      <c r="C159" s="18"/>
      <c r="D159" s="18"/>
      <c r="E159" s="18"/>
      <c r="F159" s="18"/>
      <c r="G159" s="18"/>
      <c r="H159" s="18"/>
      <c r="I159" s="18"/>
    </row>
    <row r="160" spans="1:9" x14ac:dyDescent="0.25">
      <c r="A160" s="18"/>
      <c r="B160" s="18"/>
      <c r="C160" s="18"/>
      <c r="D160" s="18"/>
      <c r="E160" s="18"/>
      <c r="F160" s="18"/>
      <c r="G160" s="18"/>
      <c r="H160" s="18"/>
      <c r="I160" s="18"/>
    </row>
    <row r="161" spans="1:9" x14ac:dyDescent="0.25">
      <c r="A161" s="18"/>
      <c r="B161" s="18"/>
      <c r="C161" s="18"/>
      <c r="D161" s="18"/>
      <c r="E161" s="18"/>
      <c r="F161" s="18"/>
      <c r="G161" s="18"/>
      <c r="H161" s="18"/>
      <c r="I161" s="18"/>
    </row>
    <row r="162" spans="1:9" x14ac:dyDescent="0.25">
      <c r="A162" s="18"/>
      <c r="B162" s="18"/>
      <c r="C162" s="18"/>
      <c r="D162" s="18"/>
      <c r="E162" s="18"/>
      <c r="F162" s="18"/>
      <c r="G162" s="18"/>
      <c r="H162" s="18"/>
      <c r="I162" s="18"/>
    </row>
    <row r="163" spans="1:9" x14ac:dyDescent="0.25">
      <c r="A163" s="18"/>
      <c r="B163" s="18"/>
      <c r="C163" s="18"/>
      <c r="D163" s="18"/>
      <c r="E163" s="18"/>
      <c r="F163" s="18"/>
      <c r="G163" s="18"/>
      <c r="H163" s="18"/>
      <c r="I163" s="18"/>
    </row>
    <row r="164" spans="1:9" x14ac:dyDescent="0.25">
      <c r="A164" s="18"/>
      <c r="B164" s="18"/>
      <c r="C164" s="18"/>
      <c r="D164" s="18"/>
      <c r="E164" s="18"/>
      <c r="F164" s="18"/>
      <c r="G164" s="18"/>
      <c r="H164" s="18"/>
      <c r="I164" s="18"/>
    </row>
    <row r="165" spans="1:9" x14ac:dyDescent="0.25">
      <c r="A165" s="18"/>
      <c r="B165" s="18"/>
      <c r="C165" s="18"/>
      <c r="D165" s="18"/>
      <c r="E165" s="18"/>
      <c r="F165" s="18"/>
      <c r="G165" s="18"/>
      <c r="H165" s="18"/>
      <c r="I165" s="18"/>
    </row>
    <row r="166" spans="1:9" x14ac:dyDescent="0.25">
      <c r="A166" s="18"/>
      <c r="B166" s="18"/>
      <c r="C166" s="18"/>
      <c r="D166" s="18"/>
      <c r="E166" s="18"/>
      <c r="F166" s="18"/>
      <c r="G166" s="18"/>
      <c r="H166" s="18"/>
      <c r="I166" s="18"/>
    </row>
    <row r="167" spans="1:9" x14ac:dyDescent="0.25">
      <c r="A167" s="18"/>
      <c r="B167" s="18"/>
      <c r="C167" s="18"/>
      <c r="D167" s="18"/>
      <c r="E167" s="18"/>
      <c r="F167" s="18"/>
      <c r="G167" s="18"/>
      <c r="H167" s="18"/>
      <c r="I167" s="18"/>
    </row>
    <row r="168" spans="1:9" x14ac:dyDescent="0.25">
      <c r="A168" s="18"/>
      <c r="B168" s="18"/>
      <c r="C168" s="18"/>
      <c r="D168" s="18"/>
      <c r="E168" s="18"/>
      <c r="F168" s="18"/>
      <c r="G168" s="18"/>
      <c r="H168" s="18"/>
      <c r="I168" s="18"/>
    </row>
    <row r="169" spans="1:9" x14ac:dyDescent="0.25">
      <c r="A169" s="18"/>
      <c r="B169" s="18"/>
      <c r="C169" s="18"/>
      <c r="D169" s="18"/>
      <c r="E169" s="18"/>
      <c r="F169" s="18"/>
      <c r="G169" s="18"/>
      <c r="H169" s="18"/>
      <c r="I169" s="18"/>
    </row>
  </sheetData>
  <mergeCells count="3">
    <mergeCell ref="A1:I1"/>
    <mergeCell ref="A2:I2"/>
    <mergeCell ref="A3:I3"/>
  </mergeCells>
  <phoneticPr fontId="2" type="noConversion"/>
  <printOptions horizontalCentered="1"/>
  <pageMargins left="0.43307086614173229" right="0.35433070866141736" top="0.47244094488188981" bottom="0.35433070866141736" header="0.27559055118110237" footer="0.15748031496062992"/>
  <pageSetup paperSize="9" fitToHeight="10000" orientation="landscape" useFirstPageNumber="1" r:id="rId1"/>
  <headerFooter alignWithMargins="0">
    <oddFooter>&amp;C&amp;14‐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showZeros="0" workbookViewId="0">
      <selection activeCell="B9" sqref="B9"/>
    </sheetView>
  </sheetViews>
  <sheetFormatPr defaultColWidth="9.109375" defaultRowHeight="16.3" x14ac:dyDescent="0.25"/>
  <cols>
    <col min="1" max="1" width="36.6640625" style="11" customWidth="1"/>
    <col min="2" max="3" width="12.6640625" style="11" customWidth="1"/>
    <col min="4" max="4" width="60.6640625" style="11" customWidth="1"/>
    <col min="5" max="5" width="16.6640625" style="11" customWidth="1"/>
    <col min="6" max="16384" width="9.109375" style="11"/>
  </cols>
  <sheetData>
    <row r="1" spans="1:4" ht="23.95" customHeight="1" x14ac:dyDescent="0.25">
      <c r="A1" s="157" t="s">
        <v>618</v>
      </c>
      <c r="B1" s="158"/>
      <c r="C1" s="158"/>
      <c r="D1" s="158"/>
    </row>
    <row r="2" spans="1:4" x14ac:dyDescent="0.25">
      <c r="A2" s="160" t="s">
        <v>562</v>
      </c>
      <c r="B2" s="159"/>
      <c r="C2" s="159"/>
      <c r="D2" s="159"/>
    </row>
    <row r="3" spans="1:4" x14ac:dyDescent="0.25">
      <c r="A3" s="159" t="s">
        <v>3</v>
      </c>
      <c r="B3" s="159"/>
      <c r="C3" s="159"/>
      <c r="D3" s="159"/>
    </row>
    <row r="4" spans="1:4" ht="22.6" customHeight="1" x14ac:dyDescent="0.25">
      <c r="A4" s="110" t="s">
        <v>0</v>
      </c>
      <c r="B4" s="110" t="s">
        <v>560</v>
      </c>
      <c r="C4" s="110" t="s">
        <v>561</v>
      </c>
      <c r="D4" s="112" t="s">
        <v>714</v>
      </c>
    </row>
    <row r="5" spans="1:4" ht="24.8" customHeight="1" x14ac:dyDescent="0.25">
      <c r="A5" s="14" t="s">
        <v>86</v>
      </c>
      <c r="B5" s="36">
        <v>439661</v>
      </c>
      <c r="C5" s="120">
        <v>0.22305738614709703</v>
      </c>
      <c r="D5" s="36"/>
    </row>
    <row r="6" spans="1:4" ht="24.8" customHeight="1" x14ac:dyDescent="0.25">
      <c r="A6" s="14" t="s">
        <v>87</v>
      </c>
      <c r="B6" s="36">
        <v>7639</v>
      </c>
      <c r="C6" s="120">
        <v>-0.55262079062957548</v>
      </c>
      <c r="D6" s="127" t="s">
        <v>713</v>
      </c>
    </row>
    <row r="7" spans="1:4" ht="24.8" customHeight="1" x14ac:dyDescent="0.25">
      <c r="A7" s="14" t="s">
        <v>88</v>
      </c>
      <c r="B7" s="36">
        <v>39659</v>
      </c>
      <c r="C7" s="120">
        <v>7.8364195013187699E-2</v>
      </c>
      <c r="D7" s="122" t="s">
        <v>704</v>
      </c>
    </row>
    <row r="8" spans="1:4" ht="24.8" customHeight="1" x14ac:dyDescent="0.25">
      <c r="A8" s="14" t="s">
        <v>90</v>
      </c>
      <c r="B8" s="36">
        <v>391798</v>
      </c>
      <c r="C8" s="120">
        <v>0.30569302393782771</v>
      </c>
      <c r="D8" s="122" t="s">
        <v>706</v>
      </c>
    </row>
    <row r="9" spans="1:4" ht="24.8" customHeight="1" x14ac:dyDescent="0.25">
      <c r="A9" s="28" t="s">
        <v>91</v>
      </c>
      <c r="B9" s="36">
        <v>565</v>
      </c>
      <c r="C9" s="120">
        <v>-0.12267080745341619</v>
      </c>
      <c r="D9" s="122" t="s">
        <v>705</v>
      </c>
    </row>
    <row r="10" spans="1:4" ht="24.8" customHeight="1" x14ac:dyDescent="0.25">
      <c r="A10" s="14" t="s">
        <v>101</v>
      </c>
      <c r="B10" s="36">
        <v>1746562</v>
      </c>
      <c r="C10" s="120">
        <v>0.59878472873801636</v>
      </c>
      <c r="D10" s="121"/>
    </row>
    <row r="11" spans="1:4" ht="24.8" customHeight="1" x14ac:dyDescent="0.25">
      <c r="A11" s="14" t="s">
        <v>102</v>
      </c>
      <c r="B11" s="36">
        <v>131713</v>
      </c>
      <c r="C11" s="120">
        <v>-0.16292977438830636</v>
      </c>
      <c r="D11" s="127" t="s">
        <v>707</v>
      </c>
    </row>
    <row r="12" spans="1:4" ht="24.8" customHeight="1" x14ac:dyDescent="0.25">
      <c r="A12" s="14" t="s">
        <v>103</v>
      </c>
      <c r="B12" s="36">
        <v>136467</v>
      </c>
      <c r="C12" s="120">
        <v>4.8334933743038322E-2</v>
      </c>
      <c r="D12" s="127" t="s">
        <v>708</v>
      </c>
    </row>
    <row r="13" spans="1:4" ht="24.8" customHeight="1" x14ac:dyDescent="0.25">
      <c r="A13" s="14" t="s">
        <v>104</v>
      </c>
      <c r="B13" s="36">
        <v>57909</v>
      </c>
      <c r="C13" s="120">
        <v>0.37872006094947852</v>
      </c>
      <c r="D13" s="122" t="s">
        <v>709</v>
      </c>
    </row>
    <row r="14" spans="1:4" ht="24.8" customHeight="1" x14ac:dyDescent="0.25">
      <c r="A14" s="14" t="s">
        <v>105</v>
      </c>
      <c r="B14" s="36">
        <v>58</v>
      </c>
      <c r="C14" s="120">
        <v>-0.99029775844764134</v>
      </c>
      <c r="D14" s="122" t="s">
        <v>710</v>
      </c>
    </row>
    <row r="15" spans="1:4" ht="24.8" customHeight="1" x14ac:dyDescent="0.25">
      <c r="A15" s="14" t="s">
        <v>106</v>
      </c>
      <c r="B15" s="36">
        <v>1365287</v>
      </c>
      <c r="C15" s="120">
        <v>0.83765416561792105</v>
      </c>
      <c r="D15" s="127" t="s">
        <v>711</v>
      </c>
    </row>
    <row r="16" spans="1:4" ht="24.8" customHeight="1" x14ac:dyDescent="0.25">
      <c r="A16" s="14" t="s">
        <v>107</v>
      </c>
      <c r="B16" s="36">
        <v>55128</v>
      </c>
      <c r="C16" s="120">
        <v>2.944758497316637</v>
      </c>
      <c r="D16" s="127" t="s">
        <v>712</v>
      </c>
    </row>
    <row r="17" spans="1:4" ht="24.8" customHeight="1" x14ac:dyDescent="0.25">
      <c r="A17" s="14"/>
      <c r="B17" s="36"/>
      <c r="C17" s="120"/>
      <c r="D17" s="121"/>
    </row>
    <row r="18" spans="1:4" ht="24.8" customHeight="1" x14ac:dyDescent="0.25">
      <c r="A18" s="30" t="s">
        <v>45</v>
      </c>
      <c r="B18" s="36">
        <f>SUM(B5,B10)</f>
        <v>2186223</v>
      </c>
      <c r="C18" s="120">
        <v>0.505758629334641</v>
      </c>
      <c r="D18" s="121"/>
    </row>
    <row r="19" spans="1:4" x14ac:dyDescent="0.25">
      <c r="A19" s="18"/>
      <c r="B19" s="18"/>
      <c r="C19" s="18"/>
      <c r="D19" s="18"/>
    </row>
    <row r="20" spans="1:4" x14ac:dyDescent="0.25">
      <c r="A20" s="18"/>
      <c r="B20" s="18"/>
      <c r="C20" s="18"/>
      <c r="D20" s="18"/>
    </row>
    <row r="21" spans="1:4" x14ac:dyDescent="0.25">
      <c r="A21" s="18"/>
      <c r="B21" s="18"/>
      <c r="C21" s="18"/>
      <c r="D21" s="18"/>
    </row>
    <row r="22" spans="1:4" x14ac:dyDescent="0.25">
      <c r="A22" s="18"/>
      <c r="B22" s="18"/>
      <c r="C22" s="18"/>
      <c r="D22" s="18"/>
    </row>
    <row r="23" spans="1:4" x14ac:dyDescent="0.25">
      <c r="A23" s="18"/>
      <c r="B23" s="18"/>
      <c r="C23" s="18"/>
      <c r="D23" s="18"/>
    </row>
    <row r="24" spans="1:4" x14ac:dyDescent="0.25">
      <c r="A24" s="18"/>
      <c r="B24" s="18"/>
      <c r="C24" s="18"/>
      <c r="D24" s="18"/>
    </row>
    <row r="25" spans="1:4" x14ac:dyDescent="0.25">
      <c r="A25" s="18"/>
      <c r="B25" s="18"/>
      <c r="C25" s="18"/>
      <c r="D25" s="18"/>
    </row>
    <row r="26" spans="1:4" x14ac:dyDescent="0.25">
      <c r="A26" s="18"/>
      <c r="B26" s="18"/>
      <c r="C26" s="18"/>
      <c r="D26" s="18"/>
    </row>
    <row r="27" spans="1:4" x14ac:dyDescent="0.25">
      <c r="A27" s="18"/>
      <c r="B27" s="18"/>
      <c r="C27" s="18"/>
      <c r="D27" s="18"/>
    </row>
    <row r="28" spans="1:4" x14ac:dyDescent="0.25">
      <c r="A28" s="18"/>
      <c r="B28" s="18"/>
      <c r="C28" s="18"/>
      <c r="D28" s="18"/>
    </row>
    <row r="29" spans="1:4" x14ac:dyDescent="0.25">
      <c r="A29" s="18"/>
      <c r="B29" s="18"/>
      <c r="C29" s="18"/>
      <c r="D29" s="18"/>
    </row>
    <row r="30" spans="1:4" x14ac:dyDescent="0.25">
      <c r="A30" s="18"/>
      <c r="B30" s="18"/>
      <c r="C30" s="18"/>
      <c r="D30" s="18"/>
    </row>
    <row r="31" spans="1:4" x14ac:dyDescent="0.25">
      <c r="A31" s="18"/>
      <c r="B31" s="18"/>
      <c r="C31" s="18"/>
      <c r="D31" s="18"/>
    </row>
    <row r="32" spans="1:4" x14ac:dyDescent="0.25">
      <c r="A32" s="18"/>
      <c r="B32" s="18"/>
      <c r="C32" s="18"/>
      <c r="D32" s="18"/>
    </row>
    <row r="33" spans="1:4" x14ac:dyDescent="0.25">
      <c r="A33" s="18"/>
      <c r="B33" s="18"/>
      <c r="C33" s="18"/>
      <c r="D33" s="18"/>
    </row>
    <row r="34" spans="1:4" x14ac:dyDescent="0.25">
      <c r="A34" s="18"/>
      <c r="B34" s="18"/>
      <c r="C34" s="18"/>
      <c r="D34" s="18"/>
    </row>
    <row r="35" spans="1:4" x14ac:dyDescent="0.25">
      <c r="A35" s="18"/>
      <c r="B35" s="18"/>
      <c r="C35" s="18"/>
      <c r="D35" s="18"/>
    </row>
    <row r="36" spans="1:4" x14ac:dyDescent="0.25">
      <c r="A36" s="18"/>
      <c r="B36" s="18"/>
      <c r="C36" s="18"/>
      <c r="D36" s="18"/>
    </row>
    <row r="37" spans="1:4" x14ac:dyDescent="0.25">
      <c r="A37" s="18"/>
      <c r="B37" s="18"/>
      <c r="C37" s="18"/>
      <c r="D37" s="18"/>
    </row>
    <row r="38" spans="1:4" x14ac:dyDescent="0.25">
      <c r="A38" s="18"/>
      <c r="B38" s="18"/>
      <c r="C38" s="18"/>
      <c r="D38" s="18"/>
    </row>
    <row r="39" spans="1:4" x14ac:dyDescent="0.25">
      <c r="A39" s="18"/>
      <c r="B39" s="18"/>
      <c r="C39" s="18"/>
      <c r="D39" s="18"/>
    </row>
    <row r="40" spans="1:4" x14ac:dyDescent="0.25">
      <c r="A40" s="18"/>
      <c r="B40" s="18"/>
      <c r="C40" s="18"/>
      <c r="D40" s="18"/>
    </row>
    <row r="41" spans="1:4" x14ac:dyDescent="0.25">
      <c r="A41" s="18"/>
      <c r="B41" s="18"/>
      <c r="C41" s="18"/>
      <c r="D41" s="18"/>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8"/>
      <c r="B49" s="18"/>
      <c r="C49" s="18"/>
      <c r="D49" s="18"/>
    </row>
    <row r="50" spans="1:4" x14ac:dyDescent="0.25">
      <c r="A50" s="18"/>
      <c r="B50" s="18"/>
      <c r="C50" s="18"/>
      <c r="D50" s="18"/>
    </row>
    <row r="51" spans="1:4" x14ac:dyDescent="0.25">
      <c r="A51" s="18"/>
      <c r="B51" s="18"/>
      <c r="C51" s="18"/>
      <c r="D51" s="18"/>
    </row>
    <row r="52" spans="1:4" x14ac:dyDescent="0.25">
      <c r="A52" s="18"/>
      <c r="B52" s="18"/>
      <c r="C52" s="18"/>
      <c r="D52" s="18"/>
    </row>
    <row r="53" spans="1:4" x14ac:dyDescent="0.25">
      <c r="A53" s="18"/>
      <c r="B53" s="18"/>
      <c r="C53" s="18"/>
      <c r="D53" s="18"/>
    </row>
    <row r="54" spans="1:4" x14ac:dyDescent="0.25">
      <c r="A54" s="18"/>
      <c r="B54" s="18"/>
      <c r="C54" s="18"/>
      <c r="D54" s="18"/>
    </row>
    <row r="55" spans="1:4" x14ac:dyDescent="0.25">
      <c r="A55" s="18"/>
      <c r="B55" s="18"/>
      <c r="C55" s="18"/>
      <c r="D55" s="18"/>
    </row>
    <row r="56" spans="1:4" x14ac:dyDescent="0.25">
      <c r="A56" s="18"/>
      <c r="B56" s="18"/>
      <c r="C56" s="18"/>
      <c r="D56" s="18"/>
    </row>
    <row r="57" spans="1:4" x14ac:dyDescent="0.25">
      <c r="A57" s="18"/>
      <c r="B57" s="18"/>
      <c r="C57" s="18"/>
      <c r="D57" s="18"/>
    </row>
    <row r="58" spans="1:4" x14ac:dyDescent="0.25">
      <c r="A58" s="18"/>
      <c r="B58" s="18"/>
      <c r="C58" s="18"/>
      <c r="D58" s="18"/>
    </row>
    <row r="59" spans="1:4" x14ac:dyDescent="0.25">
      <c r="A59" s="18"/>
      <c r="B59" s="18"/>
      <c r="C59" s="18"/>
      <c r="D59" s="18"/>
    </row>
    <row r="60" spans="1:4" x14ac:dyDescent="0.25">
      <c r="A60" s="18"/>
      <c r="B60" s="18"/>
      <c r="C60" s="18"/>
      <c r="D60" s="18"/>
    </row>
    <row r="61" spans="1:4" x14ac:dyDescent="0.25">
      <c r="A61" s="18"/>
      <c r="B61" s="18"/>
      <c r="C61" s="18"/>
      <c r="D61" s="18"/>
    </row>
    <row r="62" spans="1:4" x14ac:dyDescent="0.25">
      <c r="A62" s="18"/>
      <c r="B62" s="18"/>
      <c r="C62" s="18"/>
      <c r="D62" s="18"/>
    </row>
    <row r="63" spans="1:4" x14ac:dyDescent="0.25">
      <c r="A63" s="18"/>
      <c r="B63" s="18"/>
      <c r="C63" s="18"/>
      <c r="D63" s="18"/>
    </row>
    <row r="64" spans="1:4" x14ac:dyDescent="0.25">
      <c r="A64" s="18"/>
      <c r="B64" s="18"/>
      <c r="C64" s="18"/>
      <c r="D64" s="18"/>
    </row>
    <row r="65" spans="1:4" x14ac:dyDescent="0.25">
      <c r="A65" s="18"/>
      <c r="B65" s="18"/>
      <c r="C65" s="18"/>
      <c r="D65" s="18"/>
    </row>
    <row r="66" spans="1:4" x14ac:dyDescent="0.25">
      <c r="A66" s="18"/>
      <c r="B66" s="18"/>
      <c r="C66" s="18"/>
      <c r="D66" s="18"/>
    </row>
    <row r="67" spans="1:4" x14ac:dyDescent="0.25">
      <c r="A67" s="18"/>
      <c r="B67" s="18"/>
      <c r="C67" s="18"/>
      <c r="D67" s="18"/>
    </row>
    <row r="68" spans="1:4" x14ac:dyDescent="0.25">
      <c r="A68" s="18"/>
      <c r="B68" s="18"/>
      <c r="C68" s="18"/>
      <c r="D68" s="18"/>
    </row>
    <row r="69" spans="1:4" x14ac:dyDescent="0.25">
      <c r="A69" s="18"/>
      <c r="B69" s="18"/>
      <c r="C69" s="18"/>
      <c r="D69" s="18"/>
    </row>
    <row r="70" spans="1:4" x14ac:dyDescent="0.25">
      <c r="A70" s="18"/>
      <c r="B70" s="18"/>
      <c r="C70" s="18"/>
      <c r="D70" s="18"/>
    </row>
    <row r="71" spans="1:4" x14ac:dyDescent="0.25">
      <c r="A71" s="18"/>
      <c r="B71" s="18"/>
      <c r="C71" s="18"/>
      <c r="D71" s="18"/>
    </row>
    <row r="72" spans="1:4" x14ac:dyDescent="0.25">
      <c r="A72" s="18"/>
      <c r="B72" s="18"/>
      <c r="C72" s="18"/>
      <c r="D72" s="18"/>
    </row>
    <row r="73" spans="1:4" x14ac:dyDescent="0.25">
      <c r="A73" s="18"/>
      <c r="B73" s="18"/>
      <c r="C73" s="18"/>
      <c r="D73" s="18"/>
    </row>
    <row r="74" spans="1:4" x14ac:dyDescent="0.25">
      <c r="A74" s="18"/>
      <c r="B74" s="18"/>
      <c r="C74" s="18"/>
      <c r="D74" s="18"/>
    </row>
    <row r="75" spans="1:4" x14ac:dyDescent="0.25">
      <c r="A75" s="18"/>
      <c r="B75" s="18"/>
      <c r="C75" s="18"/>
      <c r="D75" s="18"/>
    </row>
    <row r="76" spans="1:4" x14ac:dyDescent="0.25">
      <c r="A76" s="18"/>
      <c r="B76" s="18"/>
      <c r="C76" s="18"/>
      <c r="D76" s="18"/>
    </row>
    <row r="77" spans="1:4" x14ac:dyDescent="0.25">
      <c r="A77" s="18"/>
      <c r="B77" s="18"/>
      <c r="C77" s="18"/>
      <c r="D77" s="18"/>
    </row>
    <row r="78" spans="1:4" x14ac:dyDescent="0.25">
      <c r="A78" s="18"/>
      <c r="B78" s="18"/>
      <c r="C78" s="18"/>
      <c r="D78" s="18"/>
    </row>
    <row r="79" spans="1:4" x14ac:dyDescent="0.25">
      <c r="A79" s="18"/>
      <c r="B79" s="18"/>
      <c r="C79" s="18"/>
      <c r="D79" s="18"/>
    </row>
    <row r="80" spans="1:4" x14ac:dyDescent="0.25">
      <c r="A80" s="18"/>
      <c r="B80" s="18"/>
      <c r="C80" s="18"/>
      <c r="D80" s="18"/>
    </row>
    <row r="81" spans="1:4" x14ac:dyDescent="0.25">
      <c r="A81" s="18"/>
      <c r="B81" s="18"/>
      <c r="C81" s="18"/>
      <c r="D81" s="18"/>
    </row>
    <row r="82" spans="1:4" x14ac:dyDescent="0.25">
      <c r="A82" s="18"/>
      <c r="B82" s="18"/>
      <c r="C82" s="18"/>
      <c r="D82" s="18"/>
    </row>
    <row r="83" spans="1:4" x14ac:dyDescent="0.25">
      <c r="A83" s="18"/>
      <c r="B83" s="18"/>
      <c r="C83" s="18"/>
      <c r="D83" s="18"/>
    </row>
    <row r="84" spans="1:4" x14ac:dyDescent="0.25">
      <c r="A84" s="18"/>
      <c r="B84" s="18"/>
      <c r="C84" s="18"/>
      <c r="D84" s="18"/>
    </row>
    <row r="85" spans="1:4" x14ac:dyDescent="0.25">
      <c r="A85" s="18"/>
      <c r="B85" s="18"/>
      <c r="C85" s="18"/>
      <c r="D85" s="18"/>
    </row>
    <row r="86" spans="1:4" x14ac:dyDescent="0.25">
      <c r="A86" s="18"/>
      <c r="B86" s="18"/>
      <c r="C86" s="18"/>
      <c r="D86" s="18"/>
    </row>
    <row r="87" spans="1:4" x14ac:dyDescent="0.25">
      <c r="A87" s="18"/>
      <c r="B87" s="18"/>
      <c r="C87" s="18"/>
      <c r="D87" s="18"/>
    </row>
    <row r="88" spans="1:4" x14ac:dyDescent="0.25">
      <c r="A88" s="18"/>
      <c r="B88" s="18"/>
      <c r="C88" s="18"/>
      <c r="D88" s="18"/>
    </row>
    <row r="89" spans="1:4" x14ac:dyDescent="0.25">
      <c r="A89" s="18"/>
      <c r="B89" s="18"/>
      <c r="C89" s="18"/>
      <c r="D89" s="18"/>
    </row>
    <row r="90" spans="1:4" x14ac:dyDescent="0.25">
      <c r="A90" s="18"/>
      <c r="B90" s="18"/>
      <c r="C90" s="18"/>
      <c r="D90" s="18"/>
    </row>
    <row r="91" spans="1:4" x14ac:dyDescent="0.25">
      <c r="A91" s="18"/>
      <c r="B91" s="18"/>
      <c r="C91" s="18"/>
      <c r="D91" s="18"/>
    </row>
    <row r="92" spans="1:4" x14ac:dyDescent="0.25">
      <c r="A92" s="18"/>
      <c r="B92" s="18"/>
      <c r="C92" s="18"/>
      <c r="D92" s="18"/>
    </row>
    <row r="93" spans="1:4" x14ac:dyDescent="0.25">
      <c r="A93" s="18"/>
      <c r="B93" s="18"/>
      <c r="C93" s="18"/>
      <c r="D93" s="18"/>
    </row>
    <row r="94" spans="1:4" x14ac:dyDescent="0.25">
      <c r="A94" s="18"/>
      <c r="B94" s="18"/>
      <c r="C94" s="18"/>
      <c r="D94" s="18"/>
    </row>
    <row r="95" spans="1:4" x14ac:dyDescent="0.25">
      <c r="A95" s="18"/>
      <c r="B95" s="18"/>
      <c r="C95" s="18"/>
      <c r="D95" s="18"/>
    </row>
    <row r="96" spans="1:4" x14ac:dyDescent="0.25">
      <c r="A96" s="18"/>
      <c r="B96" s="18"/>
      <c r="C96" s="18"/>
      <c r="D96" s="18"/>
    </row>
    <row r="97" spans="1:4" x14ac:dyDescent="0.25">
      <c r="A97" s="18"/>
      <c r="B97" s="18"/>
      <c r="C97" s="18"/>
      <c r="D97" s="18"/>
    </row>
    <row r="98" spans="1:4" x14ac:dyDescent="0.25">
      <c r="A98" s="18"/>
      <c r="B98" s="18"/>
      <c r="C98" s="18"/>
      <c r="D98" s="18"/>
    </row>
    <row r="99" spans="1:4" x14ac:dyDescent="0.25">
      <c r="A99" s="18"/>
      <c r="B99" s="18"/>
      <c r="C99" s="18"/>
      <c r="D99" s="18"/>
    </row>
    <row r="100" spans="1:4" x14ac:dyDescent="0.25">
      <c r="A100" s="18"/>
      <c r="B100" s="18"/>
      <c r="C100" s="18"/>
      <c r="D100" s="18"/>
    </row>
    <row r="101" spans="1:4" x14ac:dyDescent="0.25">
      <c r="A101" s="18"/>
      <c r="B101" s="18"/>
      <c r="C101" s="18"/>
      <c r="D101" s="18"/>
    </row>
    <row r="102" spans="1:4" x14ac:dyDescent="0.25">
      <c r="A102" s="18"/>
      <c r="B102" s="18"/>
      <c r="C102" s="18"/>
      <c r="D102" s="18"/>
    </row>
    <row r="103" spans="1:4" x14ac:dyDescent="0.25">
      <c r="A103" s="18"/>
      <c r="B103" s="18"/>
      <c r="C103" s="18"/>
      <c r="D103" s="18"/>
    </row>
    <row r="104" spans="1:4" x14ac:dyDescent="0.25">
      <c r="A104" s="18"/>
      <c r="B104" s="18"/>
      <c r="C104" s="18"/>
      <c r="D104" s="18"/>
    </row>
    <row r="105" spans="1:4" x14ac:dyDescent="0.25">
      <c r="A105" s="18"/>
      <c r="B105" s="18"/>
      <c r="C105" s="18"/>
      <c r="D105" s="18"/>
    </row>
    <row r="106" spans="1:4" x14ac:dyDescent="0.25">
      <c r="A106" s="18"/>
      <c r="B106" s="18"/>
      <c r="C106" s="18"/>
      <c r="D106" s="18"/>
    </row>
    <row r="107" spans="1:4" x14ac:dyDescent="0.25">
      <c r="A107" s="18"/>
      <c r="B107" s="18"/>
      <c r="C107" s="18"/>
      <c r="D107" s="18"/>
    </row>
    <row r="108" spans="1:4" x14ac:dyDescent="0.25">
      <c r="A108" s="18"/>
      <c r="B108" s="18"/>
      <c r="C108" s="18"/>
      <c r="D108" s="18"/>
    </row>
    <row r="109" spans="1:4" x14ac:dyDescent="0.25">
      <c r="A109" s="18"/>
      <c r="B109" s="18"/>
      <c r="C109" s="18"/>
      <c r="D109" s="18"/>
    </row>
    <row r="110" spans="1:4" x14ac:dyDescent="0.25">
      <c r="A110" s="18"/>
      <c r="B110" s="18"/>
      <c r="C110" s="18"/>
      <c r="D110" s="18"/>
    </row>
    <row r="111" spans="1:4" x14ac:dyDescent="0.25">
      <c r="A111" s="18"/>
      <c r="B111" s="18"/>
      <c r="C111" s="18"/>
      <c r="D111" s="18"/>
    </row>
    <row r="112" spans="1:4" x14ac:dyDescent="0.25">
      <c r="A112" s="18"/>
      <c r="B112" s="18"/>
      <c r="C112" s="18"/>
      <c r="D112" s="18"/>
    </row>
    <row r="113" spans="1:4" x14ac:dyDescent="0.25">
      <c r="A113" s="18"/>
      <c r="B113" s="18"/>
      <c r="C113" s="18"/>
      <c r="D113" s="18"/>
    </row>
    <row r="114" spans="1:4" x14ac:dyDescent="0.25">
      <c r="A114" s="18"/>
      <c r="B114" s="18"/>
      <c r="C114" s="18"/>
      <c r="D114" s="18"/>
    </row>
    <row r="115" spans="1:4" x14ac:dyDescent="0.25">
      <c r="A115" s="18"/>
      <c r="B115" s="18"/>
      <c r="C115" s="18"/>
      <c r="D115" s="18"/>
    </row>
    <row r="116" spans="1:4" x14ac:dyDescent="0.25">
      <c r="A116" s="18"/>
      <c r="B116" s="18"/>
      <c r="C116" s="18"/>
      <c r="D116" s="18"/>
    </row>
    <row r="117" spans="1:4" x14ac:dyDescent="0.25">
      <c r="A117" s="18"/>
      <c r="B117" s="18"/>
      <c r="C117" s="18"/>
      <c r="D117" s="18"/>
    </row>
    <row r="118" spans="1:4" x14ac:dyDescent="0.25">
      <c r="A118" s="18"/>
      <c r="B118" s="18"/>
      <c r="C118" s="18"/>
      <c r="D118" s="18"/>
    </row>
    <row r="119" spans="1:4" x14ac:dyDescent="0.25">
      <c r="A119" s="18"/>
      <c r="B119" s="18"/>
      <c r="C119" s="18"/>
      <c r="D119" s="18"/>
    </row>
    <row r="120" spans="1:4" x14ac:dyDescent="0.25">
      <c r="A120" s="18"/>
      <c r="B120" s="18"/>
      <c r="C120" s="18"/>
      <c r="D120" s="18"/>
    </row>
    <row r="121" spans="1:4" x14ac:dyDescent="0.25">
      <c r="A121" s="18"/>
      <c r="B121" s="18"/>
      <c r="C121" s="18"/>
      <c r="D121" s="18"/>
    </row>
    <row r="122" spans="1:4" x14ac:dyDescent="0.25">
      <c r="A122" s="18"/>
      <c r="B122" s="18"/>
      <c r="C122" s="18"/>
      <c r="D122" s="18"/>
    </row>
    <row r="123" spans="1:4" x14ac:dyDescent="0.25">
      <c r="A123" s="18"/>
      <c r="B123" s="18"/>
      <c r="C123" s="18"/>
      <c r="D123" s="18"/>
    </row>
    <row r="124" spans="1:4" x14ac:dyDescent="0.25">
      <c r="A124" s="18"/>
      <c r="B124" s="18"/>
      <c r="C124" s="18"/>
      <c r="D124" s="18"/>
    </row>
    <row r="125" spans="1:4" x14ac:dyDescent="0.25">
      <c r="A125" s="18"/>
      <c r="B125" s="18"/>
      <c r="C125" s="18"/>
      <c r="D125" s="18"/>
    </row>
    <row r="126" spans="1:4" x14ac:dyDescent="0.25">
      <c r="A126" s="18"/>
      <c r="B126" s="18"/>
      <c r="C126" s="18"/>
      <c r="D126" s="18"/>
    </row>
    <row r="127" spans="1:4" x14ac:dyDescent="0.25">
      <c r="A127" s="18"/>
      <c r="B127" s="18"/>
      <c r="C127" s="18"/>
      <c r="D127" s="18"/>
    </row>
    <row r="128" spans="1:4" x14ac:dyDescent="0.25">
      <c r="A128" s="18"/>
      <c r="B128" s="18"/>
      <c r="C128" s="18"/>
      <c r="D128" s="18"/>
    </row>
    <row r="129" spans="1:4" x14ac:dyDescent="0.25">
      <c r="A129" s="18"/>
      <c r="B129" s="18"/>
      <c r="C129" s="18"/>
      <c r="D129" s="18"/>
    </row>
    <row r="130" spans="1:4" x14ac:dyDescent="0.25">
      <c r="A130" s="18"/>
      <c r="B130" s="18"/>
      <c r="C130" s="18"/>
      <c r="D130" s="18"/>
    </row>
    <row r="131" spans="1:4" x14ac:dyDescent="0.25">
      <c r="A131" s="18"/>
      <c r="B131" s="18"/>
      <c r="C131" s="18"/>
      <c r="D131" s="18"/>
    </row>
    <row r="132" spans="1:4" x14ac:dyDescent="0.25">
      <c r="A132" s="18"/>
      <c r="B132" s="18"/>
      <c r="C132" s="18"/>
      <c r="D132" s="18"/>
    </row>
    <row r="133" spans="1:4" x14ac:dyDescent="0.25">
      <c r="A133" s="18"/>
      <c r="B133" s="18"/>
      <c r="C133" s="18"/>
      <c r="D133" s="18"/>
    </row>
    <row r="134" spans="1:4" x14ac:dyDescent="0.25">
      <c r="A134" s="18"/>
      <c r="B134" s="18"/>
      <c r="C134" s="18"/>
      <c r="D134" s="18"/>
    </row>
    <row r="135" spans="1:4" x14ac:dyDescent="0.25">
      <c r="A135" s="18"/>
      <c r="B135" s="18"/>
      <c r="C135" s="18"/>
      <c r="D135" s="18"/>
    </row>
    <row r="136" spans="1:4" x14ac:dyDescent="0.25">
      <c r="A136" s="18"/>
      <c r="B136" s="18"/>
      <c r="C136" s="18"/>
      <c r="D136" s="18"/>
    </row>
    <row r="137" spans="1:4" x14ac:dyDescent="0.25">
      <c r="A137" s="18"/>
      <c r="B137" s="18"/>
      <c r="C137" s="18"/>
      <c r="D137" s="18"/>
    </row>
    <row r="138" spans="1:4" x14ac:dyDescent="0.25">
      <c r="A138" s="18"/>
      <c r="B138" s="18"/>
      <c r="C138" s="18"/>
      <c r="D138" s="18"/>
    </row>
    <row r="139" spans="1:4" x14ac:dyDescent="0.25">
      <c r="A139" s="18"/>
      <c r="B139" s="18"/>
      <c r="C139" s="18"/>
      <c r="D139" s="18"/>
    </row>
    <row r="140" spans="1:4" x14ac:dyDescent="0.25">
      <c r="A140" s="18"/>
      <c r="B140" s="18"/>
      <c r="C140" s="18"/>
      <c r="D140" s="18"/>
    </row>
    <row r="141" spans="1:4" x14ac:dyDescent="0.25">
      <c r="A141" s="18"/>
      <c r="B141" s="18"/>
      <c r="C141" s="18"/>
      <c r="D141" s="18"/>
    </row>
    <row r="142" spans="1:4" x14ac:dyDescent="0.25">
      <c r="A142" s="18"/>
      <c r="B142" s="18"/>
      <c r="C142" s="18"/>
      <c r="D142" s="18"/>
    </row>
    <row r="143" spans="1:4" x14ac:dyDescent="0.25">
      <c r="A143" s="18"/>
      <c r="B143" s="18"/>
      <c r="C143" s="18"/>
      <c r="D143" s="18"/>
    </row>
    <row r="144" spans="1:4" x14ac:dyDescent="0.25">
      <c r="A144" s="18"/>
      <c r="B144" s="18"/>
      <c r="C144" s="18"/>
      <c r="D144" s="18"/>
    </row>
    <row r="145" spans="1:4" x14ac:dyDescent="0.25">
      <c r="A145" s="18"/>
      <c r="B145" s="18"/>
      <c r="C145" s="18"/>
      <c r="D145" s="18"/>
    </row>
    <row r="146" spans="1:4" x14ac:dyDescent="0.25">
      <c r="A146" s="18"/>
      <c r="B146" s="18"/>
      <c r="C146" s="18"/>
      <c r="D146" s="18"/>
    </row>
    <row r="147" spans="1:4" x14ac:dyDescent="0.25">
      <c r="A147" s="18"/>
      <c r="B147" s="18"/>
      <c r="C147" s="18"/>
      <c r="D147" s="18"/>
    </row>
    <row r="148" spans="1:4" x14ac:dyDescent="0.25">
      <c r="A148" s="18"/>
      <c r="B148" s="18"/>
      <c r="C148" s="18"/>
      <c r="D148" s="18"/>
    </row>
    <row r="149" spans="1:4" x14ac:dyDescent="0.25">
      <c r="A149" s="18"/>
      <c r="B149" s="18"/>
      <c r="C149" s="18"/>
      <c r="D149" s="18"/>
    </row>
    <row r="150" spans="1:4" x14ac:dyDescent="0.25">
      <c r="A150" s="18"/>
      <c r="B150" s="18"/>
      <c r="C150" s="18"/>
      <c r="D150" s="18"/>
    </row>
    <row r="151" spans="1:4" x14ac:dyDescent="0.25">
      <c r="A151" s="18"/>
      <c r="B151" s="18"/>
      <c r="C151" s="18"/>
      <c r="D151" s="18"/>
    </row>
    <row r="152" spans="1:4" x14ac:dyDescent="0.25">
      <c r="A152" s="18"/>
      <c r="B152" s="18"/>
      <c r="C152" s="18"/>
      <c r="D152" s="18"/>
    </row>
    <row r="153" spans="1:4" x14ac:dyDescent="0.25">
      <c r="A153" s="18"/>
      <c r="B153" s="18"/>
      <c r="C153" s="18"/>
      <c r="D153" s="18"/>
    </row>
    <row r="154" spans="1:4" x14ac:dyDescent="0.25">
      <c r="A154" s="18"/>
      <c r="B154" s="18"/>
      <c r="C154" s="18"/>
      <c r="D154" s="18"/>
    </row>
    <row r="155" spans="1:4" x14ac:dyDescent="0.25">
      <c r="A155" s="18"/>
      <c r="B155" s="18"/>
      <c r="C155" s="18"/>
      <c r="D155" s="18"/>
    </row>
    <row r="156" spans="1:4" x14ac:dyDescent="0.25">
      <c r="A156" s="18"/>
      <c r="B156" s="18"/>
      <c r="C156" s="18"/>
      <c r="D156" s="18"/>
    </row>
    <row r="157" spans="1:4" x14ac:dyDescent="0.25">
      <c r="A157" s="18"/>
      <c r="B157" s="18"/>
      <c r="C157" s="18"/>
      <c r="D157" s="18"/>
    </row>
  </sheetData>
  <mergeCells count="3">
    <mergeCell ref="A1:D1"/>
    <mergeCell ref="A2:D2"/>
    <mergeCell ref="A3:D3"/>
  </mergeCells>
  <phoneticPr fontId="2" type="noConversion"/>
  <printOptions horizontalCentered="1"/>
  <pageMargins left="0.43307086614173229" right="0.35433070866141736" top="0.47244094488188981" bottom="0.45" header="0.27559055118110237" footer="0.15748031496062992"/>
  <pageSetup paperSize="9" firstPageNumber="2" fitToHeight="10000" orientation="landscape" useFirstPageNumber="1" r:id="rId1"/>
  <headerFooter alignWithMargins="0">
    <oddFooter>&amp;C&amp;14‐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showGridLines="0" showZeros="0" tabSelected="1" topLeftCell="A2" zoomScale="90" zoomScaleNormal="90" workbookViewId="0">
      <selection activeCell="D8" sqref="D8"/>
    </sheetView>
  </sheetViews>
  <sheetFormatPr defaultColWidth="9.109375" defaultRowHeight="16.3" x14ac:dyDescent="0.25"/>
  <cols>
    <col min="1" max="1" width="24.6640625" style="11" customWidth="1"/>
    <col min="2" max="3" width="10.6640625" style="11" customWidth="1"/>
    <col min="4" max="4" width="9.6640625" style="11" bestFit="1" customWidth="1"/>
    <col min="5" max="5" width="10.6640625" style="11" customWidth="1"/>
    <col min="6" max="6" width="60.77734375" style="11" customWidth="1"/>
    <col min="7" max="7" width="16.6640625" style="11" customWidth="1"/>
    <col min="8" max="16384" width="9.109375" style="11"/>
  </cols>
  <sheetData>
    <row r="1" spans="1:6" ht="23.95" customHeight="1" x14ac:dyDescent="0.25">
      <c r="A1" s="157" t="s">
        <v>621</v>
      </c>
      <c r="B1" s="158"/>
      <c r="C1" s="158"/>
      <c r="D1" s="158"/>
      <c r="E1" s="158"/>
      <c r="F1" s="158"/>
    </row>
    <row r="2" spans="1:6" x14ac:dyDescent="0.25">
      <c r="A2" s="160" t="s">
        <v>563</v>
      </c>
      <c r="B2" s="159"/>
      <c r="C2" s="159"/>
      <c r="D2" s="159"/>
      <c r="E2" s="159"/>
      <c r="F2" s="159"/>
    </row>
    <row r="3" spans="1:6" x14ac:dyDescent="0.25">
      <c r="A3" s="159" t="s">
        <v>3</v>
      </c>
      <c r="B3" s="159"/>
      <c r="C3" s="159"/>
      <c r="D3" s="159"/>
      <c r="E3" s="159"/>
      <c r="F3" s="159"/>
    </row>
    <row r="4" spans="1:6" ht="26.35" customHeight="1" x14ac:dyDescent="0.25">
      <c r="A4" s="110" t="s">
        <v>0</v>
      </c>
      <c r="B4" s="110" t="s">
        <v>577</v>
      </c>
      <c r="C4" s="110" t="s">
        <v>580</v>
      </c>
      <c r="D4" s="110" t="s">
        <v>579</v>
      </c>
      <c r="E4" s="125" t="s">
        <v>581</v>
      </c>
      <c r="F4" s="110" t="s">
        <v>559</v>
      </c>
    </row>
    <row r="5" spans="1:6" ht="27.7" customHeight="1" x14ac:dyDescent="0.25">
      <c r="A5" s="14" t="s">
        <v>279</v>
      </c>
      <c r="B5" s="36">
        <v>803084</v>
      </c>
      <c r="C5" s="120">
        <v>0.152</v>
      </c>
      <c r="D5" s="126">
        <v>240276</v>
      </c>
      <c r="E5" s="120">
        <v>0.114</v>
      </c>
      <c r="F5" s="123" t="s">
        <v>726</v>
      </c>
    </row>
    <row r="6" spans="1:6" ht="27.7" customHeight="1" x14ac:dyDescent="0.25">
      <c r="A6" s="14" t="s">
        <v>582</v>
      </c>
      <c r="B6" s="36">
        <v>23001</v>
      </c>
      <c r="C6" s="120">
        <v>-0.17100000000000001</v>
      </c>
      <c r="D6" s="126">
        <v>7003</v>
      </c>
      <c r="E6" s="120">
        <v>-0.14699999999999999</v>
      </c>
      <c r="F6" s="122" t="s">
        <v>728</v>
      </c>
    </row>
    <row r="7" spans="1:6" ht="27.7" customHeight="1" x14ac:dyDescent="0.25">
      <c r="A7" s="14" t="s">
        <v>583</v>
      </c>
      <c r="B7" s="36">
        <v>974826</v>
      </c>
      <c r="C7" s="120">
        <v>0.38100000000000001</v>
      </c>
      <c r="D7" s="126">
        <v>903582</v>
      </c>
      <c r="E7" s="120">
        <v>0.42899999999999999</v>
      </c>
      <c r="F7" s="121" t="s">
        <v>718</v>
      </c>
    </row>
    <row r="8" spans="1:6" ht="27.7" customHeight="1" x14ac:dyDescent="0.25">
      <c r="A8" s="14" t="s">
        <v>584</v>
      </c>
      <c r="B8" s="36">
        <v>655257</v>
      </c>
      <c r="C8" s="120">
        <v>-5.5E-2</v>
      </c>
      <c r="D8" s="126">
        <v>1693809</v>
      </c>
      <c r="E8" s="120">
        <v>0.127</v>
      </c>
      <c r="F8" s="121" t="s">
        <v>723</v>
      </c>
    </row>
    <row r="9" spans="1:6" ht="27.7" customHeight="1" x14ac:dyDescent="0.25">
      <c r="A9" s="14" t="s">
        <v>585</v>
      </c>
      <c r="B9" s="36">
        <v>104146</v>
      </c>
      <c r="C9" s="120">
        <v>1.7999999999999999E-2</v>
      </c>
      <c r="D9" s="126">
        <v>17078</v>
      </c>
      <c r="E9" s="120">
        <v>3.7999999999999999E-2</v>
      </c>
      <c r="F9" s="123" t="s">
        <v>724</v>
      </c>
    </row>
    <row r="10" spans="1:6" ht="41.95" customHeight="1" x14ac:dyDescent="0.25">
      <c r="A10" s="14" t="s">
        <v>586</v>
      </c>
      <c r="B10" s="36">
        <v>277539</v>
      </c>
      <c r="C10" s="120">
        <v>0.15</v>
      </c>
      <c r="D10" s="126">
        <v>115029</v>
      </c>
      <c r="E10" s="120">
        <v>6.3E-2</v>
      </c>
      <c r="F10" s="123" t="s">
        <v>727</v>
      </c>
    </row>
    <row r="11" spans="1:6" ht="30.75" customHeight="1" x14ac:dyDescent="0.25">
      <c r="A11" s="14" t="s">
        <v>587</v>
      </c>
      <c r="B11" s="36">
        <v>1423171</v>
      </c>
      <c r="C11" s="120">
        <v>4.4999999999999998E-2</v>
      </c>
      <c r="D11" s="126">
        <v>1731676</v>
      </c>
      <c r="E11" s="120">
        <v>-4.5999999999999999E-2</v>
      </c>
      <c r="F11" s="123" t="s">
        <v>721</v>
      </c>
    </row>
    <row r="12" spans="1:6" ht="27.7" customHeight="1" x14ac:dyDescent="0.25">
      <c r="A12" s="14" t="s">
        <v>588</v>
      </c>
      <c r="B12" s="36">
        <v>190998</v>
      </c>
      <c r="C12" s="120">
        <v>0.24273221768211747</v>
      </c>
      <c r="D12" s="126">
        <v>1166876</v>
      </c>
      <c r="E12" s="120">
        <v>0.10045189168862922</v>
      </c>
      <c r="F12" s="123" t="s">
        <v>725</v>
      </c>
    </row>
    <row r="13" spans="1:6" ht="27.7" customHeight="1" x14ac:dyDescent="0.25">
      <c r="A13" s="14" t="s">
        <v>589</v>
      </c>
      <c r="B13" s="36">
        <v>32844</v>
      </c>
      <c r="C13" s="120">
        <v>0.1164972634870993</v>
      </c>
      <c r="D13" s="126">
        <v>356906</v>
      </c>
      <c r="E13" s="120">
        <v>-0.15137434896967372</v>
      </c>
      <c r="F13" s="123" t="s">
        <v>719</v>
      </c>
    </row>
    <row r="14" spans="1:6" ht="27.7" customHeight="1" x14ac:dyDescent="0.25">
      <c r="A14" s="14" t="s">
        <v>590</v>
      </c>
      <c r="B14" s="36">
        <v>6210</v>
      </c>
      <c r="C14" s="120">
        <v>-5.8091915668132869E-2</v>
      </c>
      <c r="D14" s="126">
        <v>51663</v>
      </c>
      <c r="E14" s="120">
        <v>-0.3371549650670026</v>
      </c>
      <c r="F14" s="123" t="s">
        <v>729</v>
      </c>
    </row>
    <row r="15" spans="1:6" ht="27.7" customHeight="1" x14ac:dyDescent="0.25">
      <c r="A15" s="14" t="s">
        <v>591</v>
      </c>
      <c r="B15" s="36">
        <v>1491311</v>
      </c>
      <c r="C15" s="120">
        <v>-0.44268181937089618</v>
      </c>
      <c r="D15" s="126">
        <v>2680809</v>
      </c>
      <c r="E15" s="120">
        <v>-0.20235569783074525</v>
      </c>
      <c r="F15" s="121" t="s">
        <v>720</v>
      </c>
    </row>
    <row r="16" spans="1:6" ht="36" customHeight="1" x14ac:dyDescent="0.25">
      <c r="A16" s="14" t="s">
        <v>592</v>
      </c>
      <c r="B16" s="36">
        <v>1518918</v>
      </c>
      <c r="C16" s="120">
        <v>-0.35381827231712687</v>
      </c>
      <c r="D16" s="126">
        <v>733428</v>
      </c>
      <c r="E16" s="120">
        <v>-6.568409874351322E-2</v>
      </c>
      <c r="F16" s="123" t="s">
        <v>722</v>
      </c>
    </row>
    <row r="17" spans="1:6" ht="40.6" customHeight="1" x14ac:dyDescent="0.25">
      <c r="A17" s="14" t="s">
        <v>593</v>
      </c>
      <c r="B17" s="36">
        <v>1510666</v>
      </c>
      <c r="C17" s="120">
        <v>7.9824354857890354</v>
      </c>
      <c r="D17" s="126">
        <v>367734</v>
      </c>
      <c r="E17" s="120">
        <v>5.0814442134980604</v>
      </c>
      <c r="F17" s="123" t="s">
        <v>730</v>
      </c>
    </row>
    <row r="18" spans="1:6" ht="27.7" customHeight="1" x14ac:dyDescent="0.25">
      <c r="A18" s="14" t="s">
        <v>594</v>
      </c>
      <c r="B18" s="36">
        <v>190151</v>
      </c>
      <c r="C18" s="120">
        <v>0.93156515379301941</v>
      </c>
      <c r="D18" s="126">
        <v>80016</v>
      </c>
      <c r="E18" s="120">
        <v>-0.26012657707864917</v>
      </c>
      <c r="F18" s="123" t="s">
        <v>732</v>
      </c>
    </row>
    <row r="19" spans="1:6" ht="42.8" customHeight="1" x14ac:dyDescent="0.25">
      <c r="A19" s="14" t="s">
        <v>595</v>
      </c>
      <c r="B19" s="36">
        <v>5448</v>
      </c>
      <c r="C19" s="120">
        <v>-0.96005601542623775</v>
      </c>
      <c r="D19" s="126">
        <v>800</v>
      </c>
      <c r="E19" s="120">
        <v>-0.9547348059493882</v>
      </c>
      <c r="F19" s="123" t="s">
        <v>731</v>
      </c>
    </row>
    <row r="20" spans="1:6" ht="41.3" customHeight="1" x14ac:dyDescent="0.25">
      <c r="A20" s="111" t="s">
        <v>596</v>
      </c>
      <c r="B20" s="36">
        <v>262547</v>
      </c>
      <c r="C20" s="120">
        <v>-0.18759611724989403</v>
      </c>
      <c r="D20" s="126">
        <v>107751</v>
      </c>
      <c r="E20" s="120">
        <v>0.10599444461037599</v>
      </c>
      <c r="F20" s="123" t="s">
        <v>733</v>
      </c>
    </row>
    <row r="21" spans="1:6" ht="56.25" customHeight="1" x14ac:dyDescent="0.25">
      <c r="A21" s="111" t="s">
        <v>597</v>
      </c>
      <c r="B21" s="36">
        <v>17967</v>
      </c>
      <c r="C21" s="120">
        <v>-0.48139702698802134</v>
      </c>
      <c r="D21" s="126">
        <v>1702925</v>
      </c>
      <c r="E21" s="120">
        <v>0.50926974298706829</v>
      </c>
      <c r="F21" s="123" t="s">
        <v>735</v>
      </c>
    </row>
    <row r="22" spans="1:6" ht="27.7" customHeight="1" x14ac:dyDescent="0.25">
      <c r="A22" s="111" t="s">
        <v>598</v>
      </c>
      <c r="B22" s="36">
        <v>70725</v>
      </c>
      <c r="C22" s="120">
        <v>-0.7043627653837955</v>
      </c>
      <c r="D22" s="126">
        <v>17519</v>
      </c>
      <c r="E22" s="120">
        <v>-0.665374843578173</v>
      </c>
      <c r="F22" s="121" t="s">
        <v>734</v>
      </c>
    </row>
    <row r="23" spans="1:6" ht="27.7" customHeight="1" x14ac:dyDescent="0.25">
      <c r="A23" s="111" t="s">
        <v>599</v>
      </c>
      <c r="B23" s="36">
        <v>68849</v>
      </c>
      <c r="C23" s="120">
        <v>0.20963859655287523</v>
      </c>
      <c r="D23" s="126">
        <v>559817</v>
      </c>
      <c r="E23" s="120">
        <v>2.8449108901202402</v>
      </c>
      <c r="F23" s="123" t="s">
        <v>736</v>
      </c>
    </row>
    <row r="24" spans="1:6" ht="27.7" customHeight="1" x14ac:dyDescent="0.25">
      <c r="A24" s="111" t="s">
        <v>715</v>
      </c>
      <c r="B24" s="36">
        <v>332782</v>
      </c>
      <c r="C24" s="120">
        <v>-0.11242985469520131</v>
      </c>
      <c r="D24" s="126"/>
      <c r="E24" s="120">
        <v>-0.11242985469520128</v>
      </c>
      <c r="F24" s="121"/>
    </row>
    <row r="25" spans="1:6" ht="27.7" customHeight="1" x14ac:dyDescent="0.25">
      <c r="A25" s="111" t="s">
        <v>716</v>
      </c>
      <c r="B25" s="36">
        <v>3624</v>
      </c>
      <c r="C25" s="120">
        <v>0.94212218649517687</v>
      </c>
      <c r="D25" s="126"/>
      <c r="E25" s="120">
        <v>0.94212218649517676</v>
      </c>
      <c r="F25" s="121" t="s">
        <v>717</v>
      </c>
    </row>
    <row r="26" spans="1:6" ht="27.7" customHeight="1" x14ac:dyDescent="0.25">
      <c r="A26" s="28"/>
      <c r="B26" s="36"/>
      <c r="C26" s="120"/>
      <c r="D26" s="126"/>
      <c r="E26" s="120"/>
      <c r="F26" s="121"/>
    </row>
    <row r="27" spans="1:6" ht="27.7" customHeight="1" x14ac:dyDescent="0.25">
      <c r="A27" s="30" t="s">
        <v>578</v>
      </c>
      <c r="B27" s="36">
        <f>SUM(B5:B26)</f>
        <v>9964064</v>
      </c>
      <c r="C27" s="120">
        <v>-4.9249041335454921E-2</v>
      </c>
      <c r="D27" s="126">
        <f>SUM(D5:D26)</f>
        <v>12534697</v>
      </c>
      <c r="E27" s="120">
        <v>8.7999999999999995E-2</v>
      </c>
      <c r="F27" s="123"/>
    </row>
    <row r="28" spans="1:6" ht="27" customHeight="1" x14ac:dyDescent="0.25">
      <c r="A28" s="161"/>
      <c r="B28" s="161"/>
      <c r="C28" s="161"/>
      <c r="D28" s="161"/>
      <c r="E28" s="161"/>
      <c r="F28" s="161"/>
    </row>
    <row r="29" spans="1:6" x14ac:dyDescent="0.25">
      <c r="A29" s="18"/>
      <c r="B29" s="18"/>
      <c r="C29" s="18"/>
      <c r="D29" s="18"/>
      <c r="E29" s="18"/>
      <c r="F29" s="18"/>
    </row>
    <row r="30" spans="1:6" x14ac:dyDescent="0.25">
      <c r="A30" s="18"/>
      <c r="B30" s="18"/>
      <c r="C30" s="18"/>
      <c r="D30" s="18"/>
      <c r="E30" s="18"/>
      <c r="F30" s="18"/>
    </row>
    <row r="31" spans="1:6" x14ac:dyDescent="0.25">
      <c r="A31" s="18"/>
      <c r="B31" s="18"/>
      <c r="C31" s="18"/>
      <c r="D31" s="18"/>
      <c r="E31" s="18"/>
      <c r="F31" s="18"/>
    </row>
    <row r="32" spans="1:6" x14ac:dyDescent="0.25">
      <c r="A32" s="18"/>
      <c r="B32" s="18"/>
      <c r="C32" s="18"/>
      <c r="D32" s="18"/>
      <c r="E32" s="18"/>
      <c r="F32" s="18"/>
    </row>
    <row r="33" spans="1:6" x14ac:dyDescent="0.25">
      <c r="A33" s="18"/>
      <c r="B33" s="18"/>
      <c r="C33" s="18"/>
      <c r="D33" s="18"/>
      <c r="E33" s="18"/>
      <c r="F33" s="18"/>
    </row>
    <row r="34" spans="1:6" x14ac:dyDescent="0.25">
      <c r="A34" s="18"/>
      <c r="B34" s="18"/>
      <c r="C34" s="18"/>
      <c r="D34" s="18"/>
      <c r="E34" s="18"/>
      <c r="F34" s="18"/>
    </row>
    <row r="35" spans="1:6" x14ac:dyDescent="0.25">
      <c r="A35" s="18"/>
      <c r="B35" s="18"/>
      <c r="C35" s="18"/>
      <c r="D35" s="18"/>
      <c r="E35" s="18"/>
      <c r="F35" s="18"/>
    </row>
    <row r="36" spans="1:6" x14ac:dyDescent="0.25">
      <c r="A36" s="18"/>
      <c r="B36" s="18"/>
      <c r="C36" s="18"/>
      <c r="D36" s="18"/>
      <c r="E36" s="18"/>
      <c r="F36" s="18"/>
    </row>
    <row r="37" spans="1:6" x14ac:dyDescent="0.25">
      <c r="A37" s="18"/>
      <c r="B37" s="18"/>
      <c r="C37" s="18"/>
      <c r="D37" s="18"/>
      <c r="E37" s="18"/>
      <c r="F37" s="18"/>
    </row>
    <row r="38" spans="1:6" x14ac:dyDescent="0.25">
      <c r="A38" s="18"/>
      <c r="B38" s="18"/>
      <c r="C38" s="18"/>
      <c r="D38" s="18"/>
      <c r="E38" s="18"/>
      <c r="F38" s="18"/>
    </row>
    <row r="39" spans="1:6" x14ac:dyDescent="0.25">
      <c r="A39" s="18"/>
      <c r="B39" s="18"/>
      <c r="C39" s="18"/>
      <c r="D39" s="18"/>
      <c r="E39" s="18"/>
      <c r="F39" s="18"/>
    </row>
    <row r="40" spans="1:6" x14ac:dyDescent="0.25">
      <c r="A40" s="18"/>
      <c r="B40" s="18"/>
      <c r="C40" s="18"/>
      <c r="D40" s="18"/>
      <c r="E40" s="18"/>
      <c r="F40" s="18"/>
    </row>
    <row r="41" spans="1:6" x14ac:dyDescent="0.25">
      <c r="A41" s="18"/>
      <c r="B41" s="18"/>
      <c r="C41" s="18"/>
      <c r="D41" s="18"/>
      <c r="E41" s="18"/>
      <c r="F41" s="18"/>
    </row>
    <row r="42" spans="1:6" x14ac:dyDescent="0.25">
      <c r="A42" s="18"/>
      <c r="B42" s="18"/>
      <c r="C42" s="18"/>
      <c r="D42" s="18"/>
      <c r="E42" s="18"/>
      <c r="F42" s="18"/>
    </row>
    <row r="43" spans="1:6" x14ac:dyDescent="0.25">
      <c r="A43" s="18"/>
      <c r="B43" s="18"/>
      <c r="C43" s="18"/>
      <c r="D43" s="18"/>
      <c r="E43" s="18"/>
      <c r="F43" s="18"/>
    </row>
    <row r="44" spans="1:6" x14ac:dyDescent="0.25">
      <c r="A44" s="18"/>
      <c r="B44" s="18"/>
      <c r="C44" s="18"/>
      <c r="D44" s="18"/>
      <c r="E44" s="18"/>
      <c r="F44" s="18"/>
    </row>
    <row r="45" spans="1:6" x14ac:dyDescent="0.25">
      <c r="A45" s="18"/>
      <c r="B45" s="18"/>
      <c r="C45" s="18"/>
      <c r="D45" s="18"/>
      <c r="E45" s="18"/>
      <c r="F45" s="18"/>
    </row>
    <row r="46" spans="1:6" x14ac:dyDescent="0.25">
      <c r="A46" s="18"/>
      <c r="B46" s="18"/>
      <c r="C46" s="18"/>
      <c r="D46" s="18"/>
      <c r="E46" s="18"/>
      <c r="F46" s="18"/>
    </row>
    <row r="47" spans="1:6" x14ac:dyDescent="0.25">
      <c r="A47" s="18"/>
      <c r="B47" s="18"/>
      <c r="C47" s="18"/>
      <c r="D47" s="18"/>
      <c r="E47" s="18"/>
      <c r="F47" s="18"/>
    </row>
    <row r="48" spans="1:6" x14ac:dyDescent="0.25">
      <c r="A48" s="18"/>
      <c r="B48" s="18"/>
      <c r="C48" s="18"/>
      <c r="D48" s="18"/>
      <c r="E48" s="18"/>
      <c r="F48" s="18"/>
    </row>
    <row r="49" spans="1:6" x14ac:dyDescent="0.25">
      <c r="A49" s="18"/>
      <c r="B49" s="18"/>
      <c r="C49" s="18"/>
      <c r="D49" s="18"/>
      <c r="E49" s="18"/>
      <c r="F49" s="18"/>
    </row>
    <row r="50" spans="1:6" x14ac:dyDescent="0.25">
      <c r="A50" s="18"/>
      <c r="B50" s="18"/>
      <c r="C50" s="18"/>
      <c r="D50" s="18"/>
      <c r="E50" s="18"/>
      <c r="F50" s="18"/>
    </row>
    <row r="51" spans="1:6" x14ac:dyDescent="0.25">
      <c r="A51" s="18"/>
      <c r="B51" s="18"/>
      <c r="C51" s="18"/>
      <c r="D51" s="18"/>
      <c r="E51" s="18"/>
      <c r="F51" s="18"/>
    </row>
    <row r="52" spans="1:6" x14ac:dyDescent="0.25">
      <c r="A52" s="18"/>
      <c r="B52" s="18"/>
      <c r="C52" s="18"/>
      <c r="D52" s="18"/>
      <c r="E52" s="18"/>
      <c r="F52" s="18"/>
    </row>
    <row r="53" spans="1:6" x14ac:dyDescent="0.25">
      <c r="A53" s="18"/>
      <c r="B53" s="18"/>
      <c r="C53" s="18"/>
      <c r="D53" s="18"/>
      <c r="E53" s="18"/>
      <c r="F53" s="18"/>
    </row>
    <row r="54" spans="1:6" x14ac:dyDescent="0.25">
      <c r="A54" s="18"/>
      <c r="B54" s="18"/>
      <c r="C54" s="18"/>
      <c r="D54" s="18"/>
      <c r="E54" s="18"/>
      <c r="F54" s="18"/>
    </row>
    <row r="55" spans="1:6" x14ac:dyDescent="0.25">
      <c r="A55" s="18"/>
      <c r="B55" s="18"/>
      <c r="C55" s="18"/>
      <c r="D55" s="18"/>
      <c r="E55" s="18"/>
      <c r="F55" s="18"/>
    </row>
    <row r="56" spans="1:6" x14ac:dyDescent="0.25">
      <c r="A56" s="18"/>
      <c r="B56" s="18"/>
      <c r="C56" s="18"/>
      <c r="D56" s="18"/>
      <c r="E56" s="18"/>
      <c r="F56" s="18"/>
    </row>
    <row r="57" spans="1:6" x14ac:dyDescent="0.25">
      <c r="A57" s="18"/>
      <c r="B57" s="18"/>
      <c r="C57" s="18"/>
      <c r="D57" s="18"/>
      <c r="E57" s="18"/>
      <c r="F57" s="18"/>
    </row>
    <row r="58" spans="1:6" x14ac:dyDescent="0.25">
      <c r="A58" s="18"/>
      <c r="B58" s="18"/>
      <c r="C58" s="18"/>
      <c r="D58" s="18"/>
      <c r="E58" s="18"/>
      <c r="F58" s="18"/>
    </row>
    <row r="59" spans="1:6" x14ac:dyDescent="0.25">
      <c r="A59" s="18"/>
      <c r="B59" s="18"/>
      <c r="C59" s="18"/>
      <c r="D59" s="18"/>
      <c r="E59" s="18"/>
      <c r="F59" s="18"/>
    </row>
    <row r="60" spans="1:6" x14ac:dyDescent="0.25">
      <c r="A60" s="18"/>
      <c r="B60" s="18"/>
      <c r="C60" s="18"/>
      <c r="D60" s="18"/>
      <c r="E60" s="18"/>
      <c r="F60" s="18"/>
    </row>
    <row r="61" spans="1:6" x14ac:dyDescent="0.25">
      <c r="A61" s="18"/>
      <c r="B61" s="18"/>
      <c r="C61" s="18"/>
      <c r="D61" s="18"/>
      <c r="E61" s="18"/>
      <c r="F61" s="18"/>
    </row>
    <row r="62" spans="1:6" x14ac:dyDescent="0.25">
      <c r="A62" s="18"/>
      <c r="B62" s="18"/>
      <c r="C62" s="18"/>
      <c r="D62" s="18"/>
      <c r="E62" s="18"/>
      <c r="F62" s="18"/>
    </row>
    <row r="63" spans="1:6" x14ac:dyDescent="0.25">
      <c r="A63" s="18"/>
      <c r="B63" s="18"/>
      <c r="C63" s="18"/>
      <c r="D63" s="18"/>
      <c r="E63" s="18"/>
      <c r="F63" s="18"/>
    </row>
    <row r="64" spans="1:6" x14ac:dyDescent="0.25">
      <c r="A64" s="18"/>
      <c r="B64" s="18"/>
      <c r="C64" s="18"/>
      <c r="D64" s="18"/>
      <c r="E64" s="18"/>
      <c r="F64" s="18"/>
    </row>
    <row r="65" spans="1:6" x14ac:dyDescent="0.25">
      <c r="A65" s="18"/>
      <c r="B65" s="18"/>
      <c r="C65" s="18"/>
      <c r="D65" s="18"/>
      <c r="E65" s="18"/>
      <c r="F65" s="18"/>
    </row>
    <row r="66" spans="1:6" x14ac:dyDescent="0.25">
      <c r="A66" s="18"/>
      <c r="B66" s="18"/>
      <c r="C66" s="18"/>
      <c r="D66" s="18"/>
      <c r="E66" s="18"/>
      <c r="F66" s="18"/>
    </row>
    <row r="67" spans="1:6" x14ac:dyDescent="0.25">
      <c r="A67" s="18"/>
      <c r="B67" s="18"/>
      <c r="C67" s="18"/>
      <c r="D67" s="18"/>
      <c r="E67" s="18"/>
      <c r="F67" s="18"/>
    </row>
    <row r="68" spans="1:6" x14ac:dyDescent="0.25">
      <c r="A68" s="18"/>
      <c r="B68" s="18"/>
      <c r="C68" s="18"/>
      <c r="D68" s="18"/>
      <c r="E68" s="18"/>
      <c r="F68" s="18"/>
    </row>
    <row r="69" spans="1:6" x14ac:dyDescent="0.25">
      <c r="A69" s="18"/>
      <c r="B69" s="18"/>
      <c r="C69" s="18"/>
      <c r="D69" s="18"/>
      <c r="E69" s="18"/>
      <c r="F69" s="18"/>
    </row>
    <row r="70" spans="1:6" x14ac:dyDescent="0.25">
      <c r="A70" s="18"/>
      <c r="B70" s="18"/>
      <c r="C70" s="18"/>
      <c r="D70" s="18"/>
      <c r="E70" s="18"/>
      <c r="F70" s="18"/>
    </row>
    <row r="71" spans="1:6" x14ac:dyDescent="0.25">
      <c r="A71" s="18"/>
      <c r="B71" s="18"/>
      <c r="C71" s="18"/>
      <c r="D71" s="18"/>
      <c r="E71" s="18"/>
      <c r="F71" s="18"/>
    </row>
    <row r="72" spans="1:6" x14ac:dyDescent="0.25">
      <c r="A72" s="18"/>
      <c r="B72" s="18"/>
      <c r="C72" s="18"/>
      <c r="D72" s="18"/>
      <c r="E72" s="18"/>
      <c r="F72" s="18"/>
    </row>
    <row r="73" spans="1:6" x14ac:dyDescent="0.25">
      <c r="A73" s="18"/>
      <c r="B73" s="18"/>
      <c r="C73" s="18"/>
      <c r="D73" s="18"/>
      <c r="E73" s="18"/>
      <c r="F73" s="18"/>
    </row>
    <row r="74" spans="1:6" x14ac:dyDescent="0.25">
      <c r="A74" s="18"/>
      <c r="B74" s="18"/>
      <c r="C74" s="18"/>
      <c r="D74" s="18"/>
      <c r="E74" s="18"/>
      <c r="F74" s="18"/>
    </row>
    <row r="75" spans="1:6" x14ac:dyDescent="0.25">
      <c r="A75" s="18"/>
      <c r="B75" s="18"/>
      <c r="C75" s="18"/>
      <c r="D75" s="18"/>
      <c r="E75" s="18"/>
      <c r="F75" s="18"/>
    </row>
    <row r="76" spans="1:6" x14ac:dyDescent="0.25">
      <c r="A76" s="18"/>
      <c r="B76" s="18"/>
      <c r="C76" s="18"/>
      <c r="D76" s="18"/>
      <c r="E76" s="18"/>
      <c r="F76" s="18"/>
    </row>
    <row r="77" spans="1:6" x14ac:dyDescent="0.25">
      <c r="A77" s="18"/>
      <c r="B77" s="18"/>
      <c r="C77" s="18"/>
      <c r="D77" s="18"/>
      <c r="E77" s="18"/>
      <c r="F77" s="18"/>
    </row>
    <row r="78" spans="1:6" x14ac:dyDescent="0.25">
      <c r="A78" s="18"/>
      <c r="B78" s="18"/>
      <c r="C78" s="18"/>
      <c r="D78" s="18"/>
      <c r="E78" s="18"/>
      <c r="F78" s="18"/>
    </row>
    <row r="79" spans="1:6" x14ac:dyDescent="0.25">
      <c r="A79" s="18"/>
      <c r="B79" s="18"/>
      <c r="C79" s="18"/>
      <c r="D79" s="18"/>
      <c r="E79" s="18"/>
      <c r="F79" s="18"/>
    </row>
    <row r="80" spans="1:6" x14ac:dyDescent="0.25">
      <c r="A80" s="18"/>
      <c r="B80" s="18"/>
      <c r="C80" s="18"/>
      <c r="D80" s="18"/>
      <c r="E80" s="18"/>
      <c r="F80" s="18"/>
    </row>
    <row r="81" spans="1:6" x14ac:dyDescent="0.25">
      <c r="A81" s="18"/>
      <c r="B81" s="18"/>
      <c r="C81" s="18"/>
      <c r="D81" s="18"/>
      <c r="E81" s="18"/>
      <c r="F81" s="18"/>
    </row>
    <row r="82" spans="1:6" x14ac:dyDescent="0.25">
      <c r="A82" s="18"/>
      <c r="B82" s="18"/>
      <c r="C82" s="18"/>
      <c r="D82" s="18"/>
      <c r="E82" s="18"/>
      <c r="F82" s="18"/>
    </row>
    <row r="83" spans="1:6" x14ac:dyDescent="0.25">
      <c r="A83" s="18"/>
      <c r="B83" s="18"/>
      <c r="C83" s="18"/>
      <c r="D83" s="18"/>
      <c r="E83" s="18"/>
      <c r="F83" s="18"/>
    </row>
    <row r="84" spans="1:6" x14ac:dyDescent="0.25">
      <c r="A84" s="18"/>
      <c r="B84" s="18"/>
      <c r="C84" s="18"/>
      <c r="D84" s="18"/>
      <c r="E84" s="18"/>
      <c r="F84" s="18"/>
    </row>
    <row r="85" spans="1:6" x14ac:dyDescent="0.25">
      <c r="A85" s="18"/>
      <c r="B85" s="18"/>
      <c r="C85" s="18"/>
      <c r="D85" s="18"/>
      <c r="E85" s="18"/>
      <c r="F85" s="18"/>
    </row>
    <row r="86" spans="1:6" x14ac:dyDescent="0.25">
      <c r="A86" s="18"/>
      <c r="B86" s="18"/>
      <c r="C86" s="18"/>
      <c r="D86" s="18"/>
      <c r="E86" s="18"/>
      <c r="F86" s="18"/>
    </row>
    <row r="87" spans="1:6" x14ac:dyDescent="0.25">
      <c r="A87" s="18"/>
      <c r="B87" s="18"/>
      <c r="C87" s="18"/>
      <c r="D87" s="18"/>
      <c r="E87" s="18"/>
      <c r="F87" s="18"/>
    </row>
    <row r="88" spans="1:6" x14ac:dyDescent="0.25">
      <c r="A88" s="18"/>
      <c r="B88" s="18"/>
      <c r="C88" s="18"/>
      <c r="D88" s="18"/>
      <c r="E88" s="18"/>
      <c r="F88" s="18"/>
    </row>
    <row r="89" spans="1:6" x14ac:dyDescent="0.25">
      <c r="A89" s="18"/>
      <c r="B89" s="18"/>
      <c r="C89" s="18"/>
      <c r="D89" s="18"/>
      <c r="E89" s="18"/>
      <c r="F89" s="18"/>
    </row>
    <row r="90" spans="1:6" x14ac:dyDescent="0.25">
      <c r="A90" s="18"/>
      <c r="B90" s="18"/>
      <c r="C90" s="18"/>
      <c r="D90" s="18"/>
      <c r="E90" s="18"/>
      <c r="F90" s="18"/>
    </row>
    <row r="91" spans="1:6" x14ac:dyDescent="0.25">
      <c r="A91" s="18"/>
      <c r="B91" s="18"/>
      <c r="C91" s="18"/>
      <c r="D91" s="18"/>
      <c r="E91" s="18"/>
      <c r="F91" s="18"/>
    </row>
    <row r="92" spans="1:6" x14ac:dyDescent="0.25">
      <c r="A92" s="18"/>
      <c r="B92" s="18"/>
      <c r="C92" s="18"/>
      <c r="D92" s="18"/>
      <c r="E92" s="18"/>
      <c r="F92" s="18"/>
    </row>
    <row r="93" spans="1:6" x14ac:dyDescent="0.25">
      <c r="A93" s="18"/>
      <c r="B93" s="18"/>
      <c r="C93" s="18"/>
      <c r="D93" s="18"/>
      <c r="E93" s="18"/>
      <c r="F93" s="18"/>
    </row>
    <row r="94" spans="1:6" x14ac:dyDescent="0.25">
      <c r="A94" s="18"/>
      <c r="B94" s="18"/>
      <c r="C94" s="18"/>
      <c r="D94" s="18"/>
      <c r="E94" s="18"/>
      <c r="F94" s="18"/>
    </row>
    <row r="95" spans="1:6" x14ac:dyDescent="0.25">
      <c r="A95" s="18"/>
      <c r="B95" s="18"/>
      <c r="C95" s="18"/>
      <c r="D95" s="18"/>
      <c r="E95" s="18"/>
      <c r="F95" s="18"/>
    </row>
    <row r="96" spans="1:6" x14ac:dyDescent="0.25">
      <c r="A96" s="18"/>
      <c r="B96" s="18"/>
      <c r="C96" s="18"/>
      <c r="D96" s="18"/>
      <c r="E96" s="18"/>
      <c r="F96" s="18"/>
    </row>
    <row r="97" spans="1:6" x14ac:dyDescent="0.25">
      <c r="A97" s="18"/>
      <c r="B97" s="18"/>
      <c r="C97" s="18"/>
      <c r="D97" s="18"/>
      <c r="E97" s="18"/>
      <c r="F97" s="18"/>
    </row>
    <row r="98" spans="1:6" x14ac:dyDescent="0.25">
      <c r="A98" s="18"/>
      <c r="B98" s="18"/>
      <c r="C98" s="18"/>
      <c r="D98" s="18"/>
      <c r="E98" s="18"/>
      <c r="F98" s="18"/>
    </row>
    <row r="99" spans="1:6" x14ac:dyDescent="0.25">
      <c r="A99" s="18"/>
      <c r="B99" s="18"/>
      <c r="C99" s="18"/>
      <c r="D99" s="18"/>
      <c r="E99" s="18"/>
      <c r="F99" s="18"/>
    </row>
    <row r="100" spans="1:6" x14ac:dyDescent="0.25">
      <c r="A100" s="18"/>
      <c r="B100" s="18"/>
      <c r="C100" s="18"/>
      <c r="D100" s="18"/>
      <c r="E100" s="18"/>
      <c r="F100" s="18"/>
    </row>
    <row r="101" spans="1:6" x14ac:dyDescent="0.25">
      <c r="A101" s="18"/>
      <c r="B101" s="18"/>
      <c r="C101" s="18"/>
      <c r="D101" s="18"/>
      <c r="E101" s="18"/>
      <c r="F101" s="18"/>
    </row>
    <row r="102" spans="1:6" x14ac:dyDescent="0.25">
      <c r="A102" s="18"/>
      <c r="B102" s="18"/>
      <c r="C102" s="18"/>
      <c r="D102" s="18"/>
      <c r="E102" s="18"/>
      <c r="F102" s="18"/>
    </row>
    <row r="103" spans="1:6" x14ac:dyDescent="0.25">
      <c r="A103" s="18"/>
      <c r="B103" s="18"/>
      <c r="C103" s="18"/>
      <c r="D103" s="18"/>
      <c r="E103" s="18"/>
      <c r="F103" s="18"/>
    </row>
    <row r="104" spans="1:6" x14ac:dyDescent="0.25">
      <c r="A104" s="18"/>
      <c r="B104" s="18"/>
      <c r="C104" s="18"/>
      <c r="D104" s="18"/>
      <c r="E104" s="18"/>
      <c r="F104" s="18"/>
    </row>
    <row r="105" spans="1:6" x14ac:dyDescent="0.25">
      <c r="A105" s="18"/>
      <c r="B105" s="18"/>
      <c r="C105" s="18"/>
      <c r="D105" s="18"/>
      <c r="E105" s="18"/>
      <c r="F105" s="18"/>
    </row>
    <row r="106" spans="1:6" x14ac:dyDescent="0.25">
      <c r="A106" s="18"/>
      <c r="B106" s="18"/>
      <c r="C106" s="18"/>
      <c r="D106" s="18"/>
      <c r="E106" s="18"/>
      <c r="F106" s="18"/>
    </row>
    <row r="107" spans="1:6" x14ac:dyDescent="0.25">
      <c r="A107" s="18"/>
      <c r="B107" s="18"/>
      <c r="C107" s="18"/>
      <c r="D107" s="18"/>
      <c r="E107" s="18"/>
      <c r="F107" s="18"/>
    </row>
    <row r="108" spans="1:6" x14ac:dyDescent="0.25">
      <c r="A108" s="18"/>
      <c r="B108" s="18"/>
      <c r="C108" s="18"/>
      <c r="D108" s="18"/>
      <c r="E108" s="18"/>
      <c r="F108" s="18"/>
    </row>
    <row r="109" spans="1:6" x14ac:dyDescent="0.25">
      <c r="A109" s="18"/>
      <c r="B109" s="18"/>
      <c r="C109" s="18"/>
      <c r="D109" s="18"/>
      <c r="E109" s="18"/>
      <c r="F109" s="18"/>
    </row>
    <row r="110" spans="1:6" x14ac:dyDescent="0.25">
      <c r="A110" s="18"/>
      <c r="B110" s="18"/>
      <c r="C110" s="18"/>
      <c r="D110" s="18"/>
      <c r="E110" s="18"/>
      <c r="F110" s="18"/>
    </row>
    <row r="111" spans="1:6" x14ac:dyDescent="0.25">
      <c r="A111" s="18"/>
      <c r="B111" s="18"/>
      <c r="C111" s="18"/>
      <c r="D111" s="18"/>
      <c r="E111" s="18"/>
      <c r="F111" s="18"/>
    </row>
    <row r="112" spans="1:6" x14ac:dyDescent="0.25">
      <c r="A112" s="18"/>
      <c r="B112" s="18"/>
      <c r="C112" s="18"/>
      <c r="D112" s="18"/>
      <c r="E112" s="18"/>
      <c r="F112" s="18"/>
    </row>
    <row r="113" spans="1:6" x14ac:dyDescent="0.25">
      <c r="A113" s="18"/>
      <c r="B113" s="18"/>
      <c r="C113" s="18"/>
      <c r="D113" s="18"/>
      <c r="E113" s="18"/>
      <c r="F113" s="18"/>
    </row>
    <row r="114" spans="1:6" x14ac:dyDescent="0.25">
      <c r="A114" s="18"/>
      <c r="B114" s="18"/>
      <c r="C114" s="18"/>
      <c r="D114" s="18"/>
      <c r="E114" s="18"/>
      <c r="F114" s="18"/>
    </row>
    <row r="115" spans="1:6" x14ac:dyDescent="0.25">
      <c r="A115" s="18"/>
      <c r="B115" s="18"/>
      <c r="C115" s="18"/>
      <c r="D115" s="18"/>
      <c r="E115" s="18"/>
      <c r="F115" s="18"/>
    </row>
    <row r="116" spans="1:6" x14ac:dyDescent="0.25">
      <c r="A116" s="18"/>
      <c r="B116" s="18"/>
      <c r="C116" s="18"/>
      <c r="D116" s="18"/>
      <c r="E116" s="18"/>
      <c r="F116" s="18"/>
    </row>
    <row r="117" spans="1:6" x14ac:dyDescent="0.25">
      <c r="A117" s="18"/>
      <c r="B117" s="18"/>
      <c r="C117" s="18"/>
      <c r="D117" s="18"/>
      <c r="E117" s="18"/>
      <c r="F117" s="18"/>
    </row>
    <row r="118" spans="1:6" x14ac:dyDescent="0.25">
      <c r="A118" s="18"/>
      <c r="B118" s="18"/>
      <c r="C118" s="18"/>
      <c r="D118" s="18"/>
      <c r="E118" s="18"/>
      <c r="F118" s="18"/>
    </row>
    <row r="119" spans="1:6" x14ac:dyDescent="0.25">
      <c r="A119" s="18"/>
      <c r="B119" s="18"/>
      <c r="C119" s="18"/>
      <c r="D119" s="18"/>
      <c r="E119" s="18"/>
      <c r="F119" s="18"/>
    </row>
    <row r="120" spans="1:6" x14ac:dyDescent="0.25">
      <c r="A120" s="18"/>
      <c r="B120" s="18"/>
      <c r="C120" s="18"/>
      <c r="D120" s="18"/>
      <c r="E120" s="18"/>
      <c r="F120" s="18"/>
    </row>
    <row r="121" spans="1:6" x14ac:dyDescent="0.25">
      <c r="A121" s="18"/>
      <c r="B121" s="18"/>
      <c r="C121" s="18"/>
      <c r="D121" s="18"/>
      <c r="E121" s="18"/>
      <c r="F121" s="18"/>
    </row>
    <row r="122" spans="1:6" x14ac:dyDescent="0.25">
      <c r="A122" s="18"/>
      <c r="B122" s="18"/>
      <c r="C122" s="18"/>
      <c r="D122" s="18"/>
      <c r="E122" s="18"/>
      <c r="F122" s="18"/>
    </row>
    <row r="123" spans="1:6" x14ac:dyDescent="0.25">
      <c r="A123" s="18"/>
      <c r="B123" s="18"/>
      <c r="C123" s="18"/>
      <c r="D123" s="18"/>
      <c r="E123" s="18"/>
      <c r="F123" s="18"/>
    </row>
    <row r="124" spans="1:6" x14ac:dyDescent="0.25">
      <c r="A124" s="18"/>
      <c r="B124" s="18"/>
      <c r="C124" s="18"/>
      <c r="D124" s="18"/>
      <c r="E124" s="18"/>
      <c r="F124" s="18"/>
    </row>
    <row r="125" spans="1:6" x14ac:dyDescent="0.25">
      <c r="A125" s="18"/>
      <c r="B125" s="18"/>
      <c r="C125" s="18"/>
      <c r="D125" s="18"/>
      <c r="E125" s="18"/>
      <c r="F125" s="18"/>
    </row>
    <row r="126" spans="1:6" x14ac:dyDescent="0.25">
      <c r="A126" s="18"/>
      <c r="B126" s="18"/>
      <c r="C126" s="18"/>
      <c r="D126" s="18"/>
      <c r="E126" s="18"/>
      <c r="F126" s="18"/>
    </row>
    <row r="127" spans="1:6" x14ac:dyDescent="0.25">
      <c r="A127" s="18"/>
      <c r="B127" s="18"/>
      <c r="C127" s="18"/>
      <c r="D127" s="18"/>
      <c r="E127" s="18"/>
      <c r="F127" s="18"/>
    </row>
    <row r="128" spans="1:6" x14ac:dyDescent="0.25">
      <c r="A128" s="18"/>
      <c r="B128" s="18"/>
      <c r="C128" s="18"/>
      <c r="D128" s="18"/>
      <c r="E128" s="18"/>
      <c r="F128" s="18"/>
    </row>
    <row r="129" spans="1:6" x14ac:dyDescent="0.25">
      <c r="A129" s="18"/>
      <c r="B129" s="18"/>
      <c r="C129" s="18"/>
      <c r="D129" s="18"/>
      <c r="E129" s="18"/>
      <c r="F129" s="18"/>
    </row>
    <row r="130" spans="1:6" x14ac:dyDescent="0.25">
      <c r="A130" s="18"/>
      <c r="B130" s="18"/>
      <c r="C130" s="18"/>
      <c r="D130" s="18"/>
      <c r="E130" s="18"/>
      <c r="F130" s="18"/>
    </row>
    <row r="131" spans="1:6" x14ac:dyDescent="0.25">
      <c r="A131" s="18"/>
      <c r="B131" s="18"/>
      <c r="C131" s="18"/>
      <c r="D131" s="18"/>
      <c r="E131" s="18"/>
      <c r="F131" s="18"/>
    </row>
    <row r="132" spans="1:6" x14ac:dyDescent="0.25">
      <c r="A132" s="18"/>
      <c r="B132" s="18"/>
      <c r="C132" s="18"/>
      <c r="D132" s="18"/>
      <c r="E132" s="18"/>
      <c r="F132" s="18"/>
    </row>
    <row r="133" spans="1:6" x14ac:dyDescent="0.25">
      <c r="A133" s="18"/>
      <c r="B133" s="18"/>
      <c r="C133" s="18"/>
      <c r="D133" s="18"/>
      <c r="E133" s="18"/>
      <c r="F133" s="18"/>
    </row>
    <row r="134" spans="1:6" x14ac:dyDescent="0.25">
      <c r="A134" s="18"/>
      <c r="B134" s="18"/>
      <c r="C134" s="18"/>
      <c r="D134" s="18"/>
      <c r="E134" s="18"/>
      <c r="F134" s="18"/>
    </row>
    <row r="135" spans="1:6" x14ac:dyDescent="0.25">
      <c r="A135" s="18"/>
      <c r="B135" s="18"/>
      <c r="C135" s="18"/>
      <c r="D135" s="18"/>
      <c r="E135" s="18"/>
      <c r="F135" s="18"/>
    </row>
    <row r="136" spans="1:6" x14ac:dyDescent="0.25">
      <c r="A136" s="18"/>
      <c r="B136" s="18"/>
      <c r="C136" s="18"/>
      <c r="D136" s="18"/>
      <c r="E136" s="18"/>
      <c r="F136" s="18"/>
    </row>
    <row r="137" spans="1:6" x14ac:dyDescent="0.25">
      <c r="A137" s="18"/>
      <c r="B137" s="18"/>
      <c r="C137" s="18"/>
      <c r="D137" s="18"/>
      <c r="E137" s="18"/>
      <c r="F137" s="18"/>
    </row>
    <row r="138" spans="1:6" x14ac:dyDescent="0.25">
      <c r="A138" s="18"/>
      <c r="B138" s="18"/>
      <c r="C138" s="18"/>
      <c r="D138" s="18"/>
      <c r="E138" s="18"/>
      <c r="F138" s="18"/>
    </row>
    <row r="139" spans="1:6" x14ac:dyDescent="0.25">
      <c r="A139" s="18"/>
      <c r="B139" s="18"/>
      <c r="C139" s="18"/>
      <c r="D139" s="18"/>
      <c r="E139" s="18"/>
      <c r="F139" s="18"/>
    </row>
    <row r="140" spans="1:6" x14ac:dyDescent="0.25">
      <c r="A140" s="18"/>
      <c r="B140" s="18"/>
      <c r="C140" s="18"/>
      <c r="D140" s="18"/>
      <c r="E140" s="18"/>
      <c r="F140" s="18"/>
    </row>
    <row r="141" spans="1:6" x14ac:dyDescent="0.25">
      <c r="A141" s="18"/>
      <c r="B141" s="18"/>
      <c r="C141" s="18"/>
      <c r="D141" s="18"/>
      <c r="E141" s="18"/>
      <c r="F141" s="18"/>
    </row>
    <row r="142" spans="1:6" x14ac:dyDescent="0.25">
      <c r="A142" s="18"/>
      <c r="B142" s="18"/>
      <c r="C142" s="18"/>
      <c r="D142" s="18"/>
      <c r="E142" s="18"/>
      <c r="F142" s="18"/>
    </row>
    <row r="143" spans="1:6" x14ac:dyDescent="0.25">
      <c r="A143" s="18"/>
      <c r="B143" s="18"/>
      <c r="C143" s="18"/>
      <c r="D143" s="18"/>
      <c r="E143" s="18"/>
      <c r="F143" s="18"/>
    </row>
    <row r="144" spans="1:6" x14ac:dyDescent="0.25">
      <c r="A144" s="18"/>
      <c r="B144" s="18"/>
      <c r="C144" s="18"/>
      <c r="D144" s="18"/>
      <c r="E144" s="18"/>
      <c r="F144" s="18"/>
    </row>
    <row r="145" spans="1:6" x14ac:dyDescent="0.25">
      <c r="A145" s="18"/>
      <c r="B145" s="18"/>
      <c r="C145" s="18"/>
      <c r="D145" s="18"/>
      <c r="E145" s="18"/>
      <c r="F145" s="18"/>
    </row>
    <row r="146" spans="1:6" x14ac:dyDescent="0.25">
      <c r="A146" s="18"/>
      <c r="B146" s="18"/>
      <c r="C146" s="18"/>
      <c r="D146" s="18"/>
      <c r="E146" s="18"/>
      <c r="F146" s="18"/>
    </row>
    <row r="147" spans="1:6" x14ac:dyDescent="0.25">
      <c r="A147" s="18"/>
      <c r="B147" s="18"/>
      <c r="C147" s="18"/>
      <c r="D147" s="18"/>
      <c r="E147" s="18"/>
      <c r="F147" s="18"/>
    </row>
    <row r="148" spans="1:6" x14ac:dyDescent="0.25">
      <c r="A148" s="18"/>
      <c r="B148" s="18"/>
      <c r="C148" s="18"/>
      <c r="D148" s="18"/>
      <c r="E148" s="18"/>
      <c r="F148" s="18"/>
    </row>
    <row r="149" spans="1:6" x14ac:dyDescent="0.25">
      <c r="A149" s="18"/>
      <c r="B149" s="18"/>
      <c r="C149" s="18"/>
      <c r="D149" s="18"/>
      <c r="E149" s="18"/>
      <c r="F149" s="18"/>
    </row>
    <row r="150" spans="1:6" x14ac:dyDescent="0.25">
      <c r="A150" s="18"/>
      <c r="B150" s="18"/>
      <c r="C150" s="18"/>
      <c r="D150" s="18"/>
      <c r="E150" s="18"/>
      <c r="F150" s="18"/>
    </row>
    <row r="151" spans="1:6" x14ac:dyDescent="0.25">
      <c r="A151" s="18"/>
      <c r="B151" s="18"/>
      <c r="C151" s="18"/>
      <c r="D151" s="18"/>
      <c r="E151" s="18"/>
      <c r="F151" s="18"/>
    </row>
    <row r="152" spans="1:6" x14ac:dyDescent="0.25">
      <c r="A152" s="18"/>
      <c r="B152" s="18"/>
      <c r="C152" s="18"/>
      <c r="D152" s="18"/>
      <c r="E152" s="18"/>
      <c r="F152" s="18"/>
    </row>
    <row r="153" spans="1:6" x14ac:dyDescent="0.25">
      <c r="A153" s="18"/>
      <c r="B153" s="18"/>
      <c r="C153" s="18"/>
      <c r="D153" s="18"/>
      <c r="E153" s="18"/>
      <c r="F153" s="18"/>
    </row>
    <row r="154" spans="1:6" x14ac:dyDescent="0.25">
      <c r="A154" s="18"/>
      <c r="B154" s="18"/>
      <c r="C154" s="18"/>
      <c r="D154" s="18"/>
      <c r="E154" s="18"/>
      <c r="F154" s="18"/>
    </row>
    <row r="155" spans="1:6" x14ac:dyDescent="0.25">
      <c r="A155" s="18"/>
      <c r="B155" s="18"/>
      <c r="C155" s="18"/>
      <c r="D155" s="18"/>
      <c r="E155" s="18"/>
      <c r="F155" s="18"/>
    </row>
    <row r="156" spans="1:6" x14ac:dyDescent="0.25">
      <c r="A156" s="18"/>
      <c r="B156" s="18"/>
      <c r="C156" s="18"/>
      <c r="D156" s="18"/>
      <c r="E156" s="18"/>
      <c r="F156" s="18"/>
    </row>
    <row r="157" spans="1:6" x14ac:dyDescent="0.25">
      <c r="A157" s="18"/>
      <c r="B157" s="18"/>
      <c r="C157" s="18"/>
      <c r="D157" s="18"/>
      <c r="E157" s="18"/>
      <c r="F157" s="18"/>
    </row>
    <row r="158" spans="1:6" x14ac:dyDescent="0.25">
      <c r="A158" s="18"/>
      <c r="B158" s="18"/>
      <c r="C158" s="18"/>
      <c r="D158" s="18"/>
      <c r="E158" s="18"/>
      <c r="F158" s="18"/>
    </row>
    <row r="159" spans="1:6" x14ac:dyDescent="0.25">
      <c r="A159" s="18"/>
      <c r="B159" s="18"/>
      <c r="C159" s="18"/>
      <c r="D159" s="18"/>
      <c r="E159" s="18"/>
      <c r="F159" s="18"/>
    </row>
    <row r="160" spans="1:6" x14ac:dyDescent="0.25">
      <c r="A160" s="18"/>
      <c r="B160" s="18"/>
      <c r="C160" s="18"/>
      <c r="D160" s="18"/>
      <c r="E160" s="18"/>
      <c r="F160" s="18"/>
    </row>
    <row r="161" spans="1:6" x14ac:dyDescent="0.25">
      <c r="A161" s="18"/>
      <c r="B161" s="18"/>
      <c r="C161" s="18"/>
      <c r="D161" s="18"/>
      <c r="E161" s="18"/>
      <c r="F161" s="18"/>
    </row>
    <row r="162" spans="1:6" x14ac:dyDescent="0.25">
      <c r="A162" s="18"/>
      <c r="B162" s="18"/>
      <c r="C162" s="18"/>
      <c r="D162" s="18"/>
      <c r="E162" s="18"/>
      <c r="F162" s="18"/>
    </row>
    <row r="163" spans="1:6" x14ac:dyDescent="0.25">
      <c r="A163" s="18"/>
      <c r="B163" s="18"/>
      <c r="C163" s="18"/>
      <c r="D163" s="18"/>
      <c r="E163" s="18"/>
      <c r="F163" s="18"/>
    </row>
    <row r="164" spans="1:6" x14ac:dyDescent="0.25">
      <c r="A164" s="18"/>
      <c r="B164" s="18"/>
      <c r="C164" s="18"/>
      <c r="D164" s="18"/>
      <c r="E164" s="18"/>
      <c r="F164" s="18"/>
    </row>
    <row r="165" spans="1:6" x14ac:dyDescent="0.25">
      <c r="A165" s="18"/>
      <c r="B165" s="18"/>
      <c r="C165" s="18"/>
      <c r="D165" s="18"/>
      <c r="E165" s="18"/>
      <c r="F165" s="18"/>
    </row>
    <row r="166" spans="1:6" x14ac:dyDescent="0.25">
      <c r="A166" s="18"/>
      <c r="B166" s="18"/>
      <c r="C166" s="18"/>
      <c r="D166" s="18"/>
      <c r="E166" s="18"/>
      <c r="F166" s="18"/>
    </row>
  </sheetData>
  <mergeCells count="4">
    <mergeCell ref="A1:F1"/>
    <mergeCell ref="A2:F2"/>
    <mergeCell ref="A3:F3"/>
    <mergeCell ref="A28:F28"/>
  </mergeCells>
  <phoneticPr fontId="27" type="noConversion"/>
  <printOptions horizontalCentered="1"/>
  <pageMargins left="0.43307086614173229" right="0.35433070866141736" top="0.55000000000000004" bottom="0.45" header="0.27559055118110237" footer="0.15748031496062992"/>
  <pageSetup paperSize="9" firstPageNumber="3" fitToHeight="10000" orientation="landscape" useFirstPageNumber="1" r:id="rId1"/>
  <headerFooter alignWithMargins="0">
    <oddFooter>&amp;C&amp;14‐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showZeros="0" workbookViewId="0">
      <selection activeCell="D63" sqref="D63:D66"/>
    </sheetView>
  </sheetViews>
  <sheetFormatPr defaultColWidth="9.109375" defaultRowHeight="16.3" x14ac:dyDescent="0.25"/>
  <cols>
    <col min="1" max="1" width="44.109375" style="19" customWidth="1"/>
    <col min="2" max="2" width="15.6640625" style="19" customWidth="1"/>
    <col min="3" max="3" width="44.109375" style="19" customWidth="1"/>
    <col min="4" max="4" width="15.6640625" style="19" customWidth="1"/>
    <col min="5" max="5" width="9.109375" style="19"/>
    <col min="6" max="6" width="10.44140625" style="19" bestFit="1" customWidth="1"/>
    <col min="7" max="16384" width="9.109375" style="19"/>
  </cols>
  <sheetData>
    <row r="1" spans="1:4" ht="25.85" x14ac:dyDescent="0.25">
      <c r="A1" s="162" t="s">
        <v>619</v>
      </c>
      <c r="B1" s="163"/>
      <c r="C1" s="163"/>
      <c r="D1" s="163"/>
    </row>
    <row r="2" spans="1:4" x14ac:dyDescent="0.25">
      <c r="A2" s="164" t="s">
        <v>564</v>
      </c>
      <c r="B2" s="165"/>
      <c r="C2" s="165"/>
      <c r="D2" s="165"/>
    </row>
    <row r="3" spans="1:4" ht="10.55" customHeight="1" x14ac:dyDescent="0.25">
      <c r="A3" s="165" t="s">
        <v>248</v>
      </c>
      <c r="B3" s="165"/>
      <c r="C3" s="165"/>
      <c r="D3" s="165"/>
    </row>
    <row r="4" spans="1:4" ht="20.05" customHeight="1" x14ac:dyDescent="0.25">
      <c r="A4" s="20" t="s">
        <v>0</v>
      </c>
      <c r="B4" s="20" t="s">
        <v>249</v>
      </c>
      <c r="C4" s="20" t="s">
        <v>0</v>
      </c>
      <c r="D4" s="20" t="s">
        <v>249</v>
      </c>
    </row>
    <row r="5" spans="1:4" ht="20.05" customHeight="1" x14ac:dyDescent="0.25">
      <c r="A5" s="32" t="s">
        <v>355</v>
      </c>
      <c r="B5" s="42">
        <v>2186223</v>
      </c>
      <c r="C5" s="32" t="s">
        <v>359</v>
      </c>
      <c r="D5" s="42">
        <v>9964064</v>
      </c>
    </row>
    <row r="6" spans="1:4" ht="20.05" customHeight="1" x14ac:dyDescent="0.25">
      <c r="A6" s="32" t="s">
        <v>4</v>
      </c>
      <c r="B6" s="42">
        <v>26129395</v>
      </c>
      <c r="C6" s="33" t="s">
        <v>250</v>
      </c>
      <c r="D6" s="42">
        <v>21215187</v>
      </c>
    </row>
    <row r="7" spans="1:4" ht="20.05" customHeight="1" x14ac:dyDescent="0.25">
      <c r="A7" s="32" t="s">
        <v>111</v>
      </c>
      <c r="B7" s="42">
        <v>1260093</v>
      </c>
      <c r="C7" s="33" t="s">
        <v>251</v>
      </c>
      <c r="D7" s="42">
        <v>708438</v>
      </c>
    </row>
    <row r="8" spans="1:4" ht="20.05" customHeight="1" x14ac:dyDescent="0.25">
      <c r="A8" s="32" t="s">
        <v>113</v>
      </c>
      <c r="B8" s="42">
        <v>72672</v>
      </c>
      <c r="C8" s="33" t="s">
        <v>252</v>
      </c>
      <c r="D8" s="42">
        <v>102402</v>
      </c>
    </row>
    <row r="9" spans="1:4" ht="20.05" customHeight="1" x14ac:dyDescent="0.25">
      <c r="A9" s="32" t="s">
        <v>655</v>
      </c>
      <c r="B9" s="42">
        <v>317900</v>
      </c>
      <c r="C9" s="33" t="s">
        <v>656</v>
      </c>
      <c r="D9" s="42">
        <v>0</v>
      </c>
    </row>
    <row r="10" spans="1:4" ht="20.05" customHeight="1" x14ac:dyDescent="0.25">
      <c r="A10" s="32" t="s">
        <v>657</v>
      </c>
      <c r="B10" s="42">
        <v>339721</v>
      </c>
      <c r="C10" s="33" t="s">
        <v>658</v>
      </c>
      <c r="D10" s="42">
        <v>166596</v>
      </c>
    </row>
    <row r="11" spans="1:4" ht="20.05" customHeight="1" x14ac:dyDescent="0.25">
      <c r="A11" s="32" t="s">
        <v>659</v>
      </c>
      <c r="B11" s="42">
        <v>60100</v>
      </c>
      <c r="C11" s="33" t="s">
        <v>660</v>
      </c>
      <c r="D11" s="42">
        <v>94740</v>
      </c>
    </row>
    <row r="12" spans="1:4" ht="20.05" customHeight="1" x14ac:dyDescent="0.25">
      <c r="A12" s="45" t="s">
        <v>661</v>
      </c>
      <c r="B12" s="42">
        <v>469700</v>
      </c>
      <c r="C12" s="33" t="s">
        <v>662</v>
      </c>
      <c r="D12" s="42">
        <v>344700</v>
      </c>
    </row>
    <row r="13" spans="1:4" ht="20.05" customHeight="1" x14ac:dyDescent="0.25">
      <c r="A13" s="45" t="s">
        <v>114</v>
      </c>
      <c r="B13" s="42">
        <v>15106150</v>
      </c>
      <c r="C13" s="33" t="s">
        <v>253</v>
      </c>
      <c r="D13" s="42">
        <v>8914883</v>
      </c>
    </row>
    <row r="14" spans="1:4" ht="20.05" customHeight="1" x14ac:dyDescent="0.25">
      <c r="A14" s="45" t="s">
        <v>300</v>
      </c>
      <c r="B14" s="42">
        <v>193723</v>
      </c>
      <c r="C14" s="33" t="s">
        <v>254</v>
      </c>
      <c r="D14" s="42">
        <v>331668</v>
      </c>
    </row>
    <row r="15" spans="1:4" ht="20.05" customHeight="1" x14ac:dyDescent="0.25">
      <c r="A15" s="45" t="s">
        <v>301</v>
      </c>
      <c r="B15" s="42">
        <v>5917700</v>
      </c>
      <c r="C15" s="33" t="s">
        <v>255</v>
      </c>
      <c r="D15" s="42">
        <v>2241625</v>
      </c>
    </row>
    <row r="16" spans="1:4" ht="20.05" customHeight="1" x14ac:dyDescent="0.25">
      <c r="A16" s="45" t="s">
        <v>302</v>
      </c>
      <c r="B16" s="42">
        <v>758925</v>
      </c>
      <c r="C16" s="33" t="s">
        <v>256</v>
      </c>
      <c r="D16" s="42">
        <v>1074986</v>
      </c>
    </row>
    <row r="17" spans="1:4" ht="20.05" customHeight="1" x14ac:dyDescent="0.25">
      <c r="A17" s="45" t="s">
        <v>303</v>
      </c>
      <c r="B17" s="42">
        <v>612492</v>
      </c>
      <c r="C17" s="33" t="s">
        <v>257</v>
      </c>
      <c r="D17" s="42">
        <v>165117</v>
      </c>
    </row>
    <row r="18" spans="1:4" ht="20.05" customHeight="1" x14ac:dyDescent="0.25">
      <c r="A18" s="45" t="s">
        <v>304</v>
      </c>
      <c r="B18" s="42">
        <v>11200</v>
      </c>
      <c r="C18" s="33" t="s">
        <v>276</v>
      </c>
      <c r="D18" s="42">
        <v>11200</v>
      </c>
    </row>
    <row r="19" spans="1:4" ht="20.05" customHeight="1" x14ac:dyDescent="0.25">
      <c r="A19" s="45" t="s">
        <v>305</v>
      </c>
      <c r="B19" s="42">
        <v>95232</v>
      </c>
      <c r="C19" s="33" t="s">
        <v>258</v>
      </c>
      <c r="D19" s="42">
        <v>66556</v>
      </c>
    </row>
    <row r="20" spans="1:4" ht="20.05" customHeight="1" x14ac:dyDescent="0.25">
      <c r="A20" s="45" t="s">
        <v>663</v>
      </c>
      <c r="B20" s="42">
        <v>182200</v>
      </c>
      <c r="C20" s="33" t="s">
        <v>664</v>
      </c>
      <c r="D20" s="42">
        <v>0</v>
      </c>
    </row>
    <row r="21" spans="1:4" ht="20.05" customHeight="1" x14ac:dyDescent="0.25">
      <c r="A21" s="45" t="s">
        <v>306</v>
      </c>
      <c r="B21" s="42">
        <v>239876</v>
      </c>
      <c r="C21" s="33" t="s">
        <v>270</v>
      </c>
      <c r="D21" s="42">
        <v>31563</v>
      </c>
    </row>
    <row r="22" spans="1:4" ht="20.05" customHeight="1" x14ac:dyDescent="0.25">
      <c r="A22" s="45" t="s">
        <v>665</v>
      </c>
      <c r="B22" s="42">
        <v>455516</v>
      </c>
      <c r="C22" s="33" t="s">
        <v>666</v>
      </c>
      <c r="D22" s="42">
        <v>296641</v>
      </c>
    </row>
    <row r="23" spans="1:4" ht="20.05" customHeight="1" x14ac:dyDescent="0.25">
      <c r="A23" s="45" t="s">
        <v>667</v>
      </c>
      <c r="B23" s="42">
        <v>958924</v>
      </c>
      <c r="C23" s="33" t="s">
        <v>668</v>
      </c>
      <c r="D23" s="42">
        <v>0</v>
      </c>
    </row>
    <row r="24" spans="1:4" ht="20.05" customHeight="1" x14ac:dyDescent="0.25">
      <c r="A24" s="45" t="s">
        <v>669</v>
      </c>
      <c r="B24" s="42">
        <v>468971</v>
      </c>
      <c r="C24" s="32" t="s">
        <v>670</v>
      </c>
      <c r="D24" s="42">
        <v>594925</v>
      </c>
    </row>
    <row r="25" spans="1:4" ht="20.05" customHeight="1" x14ac:dyDescent="0.25">
      <c r="A25" s="45" t="s">
        <v>307</v>
      </c>
      <c r="B25" s="42">
        <v>81530</v>
      </c>
      <c r="C25" s="33" t="s">
        <v>360</v>
      </c>
      <c r="D25" s="42">
        <v>19702</v>
      </c>
    </row>
    <row r="26" spans="1:4" ht="20.05" customHeight="1" x14ac:dyDescent="0.25">
      <c r="A26" s="45" t="s">
        <v>308</v>
      </c>
      <c r="B26" s="42">
        <v>74428</v>
      </c>
      <c r="C26" s="33" t="s">
        <v>259</v>
      </c>
      <c r="D26" s="42">
        <v>74428</v>
      </c>
    </row>
    <row r="27" spans="1:4" ht="20.05" customHeight="1" x14ac:dyDescent="0.25">
      <c r="A27" s="45" t="s">
        <v>309</v>
      </c>
      <c r="B27" s="42">
        <v>330700</v>
      </c>
      <c r="C27" s="33" t="s">
        <v>260</v>
      </c>
      <c r="D27" s="42">
        <v>330700</v>
      </c>
    </row>
    <row r="28" spans="1:4" ht="20.05" customHeight="1" x14ac:dyDescent="0.25">
      <c r="A28" s="45" t="s">
        <v>310</v>
      </c>
      <c r="B28" s="42">
        <v>2776066</v>
      </c>
      <c r="C28" s="33" t="s">
        <v>277</v>
      </c>
      <c r="D28" s="97">
        <v>2776570</v>
      </c>
    </row>
    <row r="29" spans="1:4" ht="20.05" customHeight="1" x14ac:dyDescent="0.25">
      <c r="A29" s="45" t="s">
        <v>671</v>
      </c>
      <c r="B29" s="42">
        <v>1033436</v>
      </c>
      <c r="C29" s="33" t="s">
        <v>672</v>
      </c>
      <c r="D29" s="42">
        <v>0</v>
      </c>
    </row>
    <row r="30" spans="1:4" ht="20.05" customHeight="1" x14ac:dyDescent="0.25">
      <c r="A30" s="45" t="s">
        <v>673</v>
      </c>
      <c r="B30" s="42">
        <v>329600</v>
      </c>
      <c r="C30" s="33" t="s">
        <v>674</v>
      </c>
      <c r="D30" s="42">
        <v>220161</v>
      </c>
    </row>
    <row r="31" spans="1:4" ht="20.05" customHeight="1" x14ac:dyDescent="0.25">
      <c r="A31" s="45" t="s">
        <v>675</v>
      </c>
      <c r="B31" s="42">
        <v>572069</v>
      </c>
      <c r="C31" s="33" t="s">
        <v>676</v>
      </c>
      <c r="D31" s="42">
        <v>564909</v>
      </c>
    </row>
    <row r="32" spans="1:4" ht="20.05" customHeight="1" x14ac:dyDescent="0.25">
      <c r="A32" s="45" t="s">
        <v>311</v>
      </c>
      <c r="B32" s="42">
        <v>13562</v>
      </c>
      <c r="C32" s="33" t="s">
        <v>261</v>
      </c>
      <c r="D32" s="42">
        <v>114132</v>
      </c>
    </row>
    <row r="33" spans="1:4" ht="20.05" customHeight="1" x14ac:dyDescent="0.25">
      <c r="A33" s="45" t="s">
        <v>115</v>
      </c>
      <c r="B33" s="42">
        <v>9763152</v>
      </c>
      <c r="C33" s="33" t="s">
        <v>262</v>
      </c>
      <c r="D33" s="42">
        <v>11591866</v>
      </c>
    </row>
    <row r="34" spans="1:4" ht="20.05" customHeight="1" x14ac:dyDescent="0.25">
      <c r="A34" s="45" t="s">
        <v>684</v>
      </c>
      <c r="B34" s="42">
        <v>310856</v>
      </c>
      <c r="C34" s="33" t="s">
        <v>684</v>
      </c>
      <c r="D34" s="42">
        <v>240276</v>
      </c>
    </row>
    <row r="35" spans="1:4" ht="20.05" customHeight="1" x14ac:dyDescent="0.25">
      <c r="A35" s="45" t="s">
        <v>685</v>
      </c>
      <c r="B35" s="42">
        <v>0</v>
      </c>
      <c r="C35" s="33" t="s">
        <v>685</v>
      </c>
      <c r="D35" s="42">
        <v>0</v>
      </c>
    </row>
    <row r="36" spans="1:4" ht="20.05" customHeight="1" x14ac:dyDescent="0.25">
      <c r="A36" s="45" t="s">
        <v>686</v>
      </c>
      <c r="B36" s="42">
        <v>16703</v>
      </c>
      <c r="C36" s="33" t="s">
        <v>686</v>
      </c>
      <c r="D36" s="42">
        <v>7003</v>
      </c>
    </row>
    <row r="37" spans="1:4" ht="20.05" customHeight="1" x14ac:dyDescent="0.25">
      <c r="A37" s="45" t="s">
        <v>687</v>
      </c>
      <c r="B37" s="42">
        <v>375586</v>
      </c>
      <c r="C37" s="33" t="s">
        <v>687</v>
      </c>
      <c r="D37" s="42">
        <v>872019</v>
      </c>
    </row>
    <row r="38" spans="1:4" ht="20.05" customHeight="1" x14ac:dyDescent="0.25">
      <c r="A38" s="45" t="s">
        <v>688</v>
      </c>
      <c r="B38" s="42">
        <v>863365</v>
      </c>
      <c r="C38" s="33" t="s">
        <v>688</v>
      </c>
      <c r="D38" s="42">
        <v>1397168</v>
      </c>
    </row>
    <row r="39" spans="1:4" ht="20.05" customHeight="1" x14ac:dyDescent="0.25">
      <c r="A39" s="45" t="s">
        <v>689</v>
      </c>
      <c r="B39" s="42">
        <v>3585</v>
      </c>
      <c r="C39" s="33" t="s">
        <v>689</v>
      </c>
      <c r="D39" s="42">
        <v>17078</v>
      </c>
    </row>
    <row r="40" spans="1:4" ht="20.05" customHeight="1" x14ac:dyDescent="0.25">
      <c r="A40" s="45" t="s">
        <v>690</v>
      </c>
      <c r="B40" s="42">
        <v>184478</v>
      </c>
      <c r="C40" s="33" t="s">
        <v>690</v>
      </c>
      <c r="D40" s="42">
        <v>115029</v>
      </c>
    </row>
    <row r="41" spans="1:4" ht="20.05" customHeight="1" x14ac:dyDescent="0.25">
      <c r="A41" s="45" t="s">
        <v>691</v>
      </c>
      <c r="B41" s="42">
        <v>975639</v>
      </c>
      <c r="C41" s="33" t="s">
        <v>691</v>
      </c>
      <c r="D41" s="42">
        <v>1731676</v>
      </c>
    </row>
    <row r="42" spans="1:4" ht="20.05" customHeight="1" x14ac:dyDescent="0.25">
      <c r="A42" s="45" t="s">
        <v>692</v>
      </c>
      <c r="B42" s="42">
        <v>421741</v>
      </c>
      <c r="C42" s="33" t="s">
        <v>692</v>
      </c>
      <c r="D42" s="42">
        <v>571951</v>
      </c>
    </row>
    <row r="43" spans="1:4" ht="20.05" customHeight="1" x14ac:dyDescent="0.25">
      <c r="A43" s="45" t="s">
        <v>693</v>
      </c>
      <c r="B43" s="42">
        <v>353129</v>
      </c>
      <c r="C43" s="33" t="s">
        <v>693</v>
      </c>
      <c r="D43" s="42">
        <v>356906</v>
      </c>
    </row>
    <row r="44" spans="1:4" ht="20.05" customHeight="1" x14ac:dyDescent="0.25">
      <c r="A44" s="45" t="s">
        <v>694</v>
      </c>
      <c r="B44" s="42">
        <v>169911</v>
      </c>
      <c r="C44" s="33" t="s">
        <v>694</v>
      </c>
      <c r="D44" s="42">
        <v>51663</v>
      </c>
    </row>
    <row r="45" spans="1:4" ht="20.05" customHeight="1" x14ac:dyDescent="0.25">
      <c r="A45" s="45" t="s">
        <v>695</v>
      </c>
      <c r="B45" s="42">
        <v>3207902</v>
      </c>
      <c r="C45" s="33" t="s">
        <v>695</v>
      </c>
      <c r="D45" s="42">
        <v>2661107</v>
      </c>
    </row>
    <row r="46" spans="1:4" ht="20.05" customHeight="1" x14ac:dyDescent="0.25">
      <c r="A46" s="45" t="s">
        <v>696</v>
      </c>
      <c r="B46" s="42">
        <v>1342982</v>
      </c>
      <c r="C46" s="33" t="s">
        <v>696</v>
      </c>
      <c r="D46" s="42">
        <v>733428</v>
      </c>
    </row>
    <row r="47" spans="1:4" ht="20.05" customHeight="1" x14ac:dyDescent="0.25">
      <c r="A47" s="45" t="s">
        <v>697</v>
      </c>
      <c r="B47" s="42">
        <v>166840</v>
      </c>
      <c r="C47" s="33" t="s">
        <v>697</v>
      </c>
      <c r="D47" s="42">
        <v>367734</v>
      </c>
    </row>
    <row r="48" spans="1:4" ht="20.05" customHeight="1" x14ac:dyDescent="0.25">
      <c r="A48" s="45" t="s">
        <v>698</v>
      </c>
      <c r="B48" s="42">
        <v>52337</v>
      </c>
      <c r="C48" s="33" t="s">
        <v>698</v>
      </c>
      <c r="D48" s="42">
        <v>80016</v>
      </c>
    </row>
    <row r="49" spans="1:4" ht="20.05" customHeight="1" x14ac:dyDescent="0.25">
      <c r="A49" s="45" t="s">
        <v>699</v>
      </c>
      <c r="B49" s="42">
        <v>0</v>
      </c>
      <c r="C49" s="33" t="s">
        <v>699</v>
      </c>
      <c r="D49" s="42">
        <v>800</v>
      </c>
    </row>
    <row r="50" spans="1:4" ht="20.05" customHeight="1" x14ac:dyDescent="0.25">
      <c r="A50" s="45" t="s">
        <v>700</v>
      </c>
      <c r="B50" s="42">
        <v>46194</v>
      </c>
      <c r="C50" s="33" t="s">
        <v>700</v>
      </c>
      <c r="D50" s="42">
        <v>107751</v>
      </c>
    </row>
    <row r="51" spans="1:4" ht="20.05" customHeight="1" x14ac:dyDescent="0.25">
      <c r="A51" s="45" t="s">
        <v>701</v>
      </c>
      <c r="B51" s="42">
        <v>1186384</v>
      </c>
      <c r="C51" s="33" t="s">
        <v>701</v>
      </c>
      <c r="D51" s="42">
        <v>1702925</v>
      </c>
    </row>
    <row r="52" spans="1:4" ht="20.05" customHeight="1" x14ac:dyDescent="0.25">
      <c r="A52" s="45" t="s">
        <v>702</v>
      </c>
      <c r="B52" s="42">
        <v>49700</v>
      </c>
      <c r="C52" s="33" t="s">
        <v>702</v>
      </c>
      <c r="D52" s="42">
        <v>17519</v>
      </c>
    </row>
    <row r="53" spans="1:4" ht="20.05" customHeight="1" x14ac:dyDescent="0.25">
      <c r="A53" s="45" t="s">
        <v>642</v>
      </c>
      <c r="B53" s="42">
        <v>35820</v>
      </c>
      <c r="C53" s="33" t="s">
        <v>703</v>
      </c>
      <c r="D53" s="42">
        <v>559817</v>
      </c>
    </row>
    <row r="54" spans="1:4" ht="20.05" customHeight="1" x14ac:dyDescent="0.25">
      <c r="A54" s="45" t="s">
        <v>263</v>
      </c>
      <c r="B54" s="42">
        <v>985978</v>
      </c>
      <c r="C54" s="33" t="s">
        <v>5</v>
      </c>
      <c r="D54" s="42">
        <v>145937</v>
      </c>
    </row>
    <row r="55" spans="1:4" ht="20.05" customHeight="1" x14ac:dyDescent="0.25">
      <c r="A55" s="45" t="s">
        <v>264</v>
      </c>
      <c r="B55" s="42">
        <v>249798</v>
      </c>
      <c r="C55" s="33" t="s">
        <v>677</v>
      </c>
      <c r="D55" s="42">
        <v>24500</v>
      </c>
    </row>
    <row r="56" spans="1:4" ht="20.05" customHeight="1" x14ac:dyDescent="0.25">
      <c r="A56" s="45" t="s">
        <v>265</v>
      </c>
      <c r="B56" s="42">
        <v>736180</v>
      </c>
      <c r="C56" s="33" t="s">
        <v>266</v>
      </c>
      <c r="D56" s="42">
        <v>121437</v>
      </c>
    </row>
    <row r="57" spans="1:4" ht="20.05" customHeight="1" x14ac:dyDescent="0.25">
      <c r="A57" s="32" t="s">
        <v>6</v>
      </c>
      <c r="B57" s="42">
        <v>1148045</v>
      </c>
      <c r="C57" s="33"/>
      <c r="D57" s="42"/>
    </row>
    <row r="58" spans="1:4" ht="20.05" customHeight="1" x14ac:dyDescent="0.25">
      <c r="A58" s="32" t="s">
        <v>267</v>
      </c>
      <c r="B58" s="42">
        <v>653248</v>
      </c>
      <c r="C58" s="33" t="s">
        <v>7</v>
      </c>
      <c r="D58" s="42">
        <v>0</v>
      </c>
    </row>
    <row r="59" spans="1:4" ht="20.05" customHeight="1" x14ac:dyDescent="0.25">
      <c r="A59" s="32" t="s">
        <v>678</v>
      </c>
      <c r="B59" s="42">
        <v>645058</v>
      </c>
      <c r="C59" s="33"/>
      <c r="D59" s="42"/>
    </row>
    <row r="60" spans="1:4" ht="20.05" customHeight="1" x14ac:dyDescent="0.25">
      <c r="A60" s="32" t="s">
        <v>679</v>
      </c>
      <c r="B60" s="42">
        <v>8190</v>
      </c>
      <c r="C60" s="33"/>
      <c r="D60" s="42"/>
    </row>
    <row r="61" spans="1:4" ht="20.05" customHeight="1" x14ac:dyDescent="0.25">
      <c r="A61" s="46" t="s">
        <v>116</v>
      </c>
      <c r="B61" s="42">
        <v>9037731</v>
      </c>
      <c r="C61" s="33" t="s">
        <v>361</v>
      </c>
      <c r="D61" s="42">
        <v>2603908</v>
      </c>
    </row>
    <row r="62" spans="1:4" ht="20.05" customHeight="1" x14ac:dyDescent="0.25">
      <c r="A62" s="32" t="s">
        <v>356</v>
      </c>
      <c r="B62" s="42">
        <v>9037731</v>
      </c>
      <c r="C62" s="33" t="s">
        <v>435</v>
      </c>
      <c r="D62" s="42">
        <v>2603908</v>
      </c>
    </row>
    <row r="63" spans="1:4" ht="20.05" customHeight="1" x14ac:dyDescent="0.25">
      <c r="A63" s="32" t="s">
        <v>357</v>
      </c>
      <c r="B63" s="42">
        <v>9037731</v>
      </c>
      <c r="C63" s="33" t="s">
        <v>436</v>
      </c>
      <c r="D63" s="42">
        <v>799790</v>
      </c>
    </row>
    <row r="64" spans="1:4" ht="20.05" customHeight="1" x14ac:dyDescent="0.25">
      <c r="A64" s="46" t="s">
        <v>358</v>
      </c>
      <c r="B64" s="42">
        <v>9037731</v>
      </c>
      <c r="C64" s="33" t="s">
        <v>437</v>
      </c>
      <c r="D64" s="42">
        <v>870</v>
      </c>
    </row>
    <row r="65" spans="1:6" ht="20.05" customHeight="1" x14ac:dyDescent="0.25">
      <c r="A65" s="46"/>
      <c r="B65" s="42">
        <v>0</v>
      </c>
      <c r="C65" s="33" t="s">
        <v>438</v>
      </c>
      <c r="D65" s="42">
        <v>580</v>
      </c>
    </row>
    <row r="66" spans="1:6" ht="20.05" customHeight="1" x14ac:dyDescent="0.25">
      <c r="A66" s="46"/>
      <c r="B66" s="42">
        <v>0</v>
      </c>
      <c r="C66" s="33" t="s">
        <v>439</v>
      </c>
      <c r="D66" s="42">
        <v>1802668</v>
      </c>
    </row>
    <row r="67" spans="1:6" ht="20.05" customHeight="1" x14ac:dyDescent="0.25">
      <c r="A67" s="46"/>
      <c r="B67" s="42">
        <v>0</v>
      </c>
      <c r="C67" s="33" t="s">
        <v>377</v>
      </c>
      <c r="D67" s="42">
        <v>5368475</v>
      </c>
    </row>
    <row r="68" spans="1:6" ht="20.05" customHeight="1" x14ac:dyDescent="0.25">
      <c r="A68" s="46"/>
      <c r="B68" s="42">
        <v>0</v>
      </c>
      <c r="C68" s="33" t="s">
        <v>440</v>
      </c>
      <c r="D68" s="42">
        <v>5368475</v>
      </c>
    </row>
    <row r="69" spans="1:6" ht="20.05" customHeight="1" x14ac:dyDescent="0.25">
      <c r="A69" s="46" t="s">
        <v>117</v>
      </c>
      <c r="B69" s="42">
        <v>1085000</v>
      </c>
      <c r="C69" s="33" t="s">
        <v>647</v>
      </c>
      <c r="D69" s="42">
        <v>1200000</v>
      </c>
    </row>
    <row r="70" spans="1:6" ht="20.05" customHeight="1" x14ac:dyDescent="0.25">
      <c r="A70" s="32" t="s">
        <v>680</v>
      </c>
      <c r="B70" s="42">
        <v>300</v>
      </c>
      <c r="C70" s="33" t="s">
        <v>681</v>
      </c>
      <c r="D70" s="42">
        <v>200</v>
      </c>
    </row>
    <row r="71" spans="1:6" ht="20.05" customHeight="1" x14ac:dyDescent="0.25">
      <c r="A71" s="32" t="s">
        <v>682</v>
      </c>
      <c r="B71" s="42">
        <v>300</v>
      </c>
      <c r="C71" s="33" t="s">
        <v>683</v>
      </c>
      <c r="D71" s="42">
        <v>200</v>
      </c>
      <c r="F71" s="48"/>
    </row>
    <row r="72" spans="1:6" ht="20.05" customHeight="1" x14ac:dyDescent="0.25">
      <c r="A72" s="32"/>
      <c r="B72" s="42"/>
      <c r="C72" s="33" t="s">
        <v>8</v>
      </c>
      <c r="D72" s="42">
        <v>728149</v>
      </c>
    </row>
    <row r="73" spans="1:6" ht="20.05" customHeight="1" x14ac:dyDescent="0.25">
      <c r="A73" s="32"/>
      <c r="B73" s="42"/>
      <c r="C73" s="33" t="s">
        <v>118</v>
      </c>
      <c r="D73" s="42">
        <v>728149</v>
      </c>
      <c r="F73" s="48"/>
    </row>
    <row r="74" spans="1:6" ht="20.05" customHeight="1" x14ac:dyDescent="0.25">
      <c r="A74" s="32"/>
      <c r="B74" s="42"/>
      <c r="C74" s="33" t="s">
        <v>112</v>
      </c>
      <c r="D74" s="42">
        <v>0</v>
      </c>
      <c r="F74" s="48"/>
    </row>
    <row r="75" spans="1:6" ht="20.05" customHeight="1" x14ac:dyDescent="0.25">
      <c r="A75" s="32"/>
      <c r="B75" s="42"/>
      <c r="C75" s="33"/>
      <c r="D75" s="42"/>
      <c r="F75" s="48"/>
    </row>
    <row r="76" spans="1:6" ht="20.05" customHeight="1" x14ac:dyDescent="0.25">
      <c r="A76" s="34" t="s">
        <v>119</v>
      </c>
      <c r="B76" s="42">
        <f>SUM(B5:B6,B54,B57:B58,B61,B69:B70)</f>
        <v>41225920</v>
      </c>
      <c r="C76" s="34" t="s">
        <v>120</v>
      </c>
      <c r="D76" s="42">
        <f>B76</f>
        <v>41225920</v>
      </c>
      <c r="F76" s="98"/>
    </row>
  </sheetData>
  <mergeCells count="3">
    <mergeCell ref="A1:D1"/>
    <mergeCell ref="A2:D2"/>
    <mergeCell ref="A3:D3"/>
  </mergeCells>
  <phoneticPr fontId="2" type="noConversion"/>
  <printOptions horizontalCentered="1"/>
  <pageMargins left="0.51181102362204722" right="0.43307086614173229" top="0.39370078740157483" bottom="0.35433070866141736" header="0.27559055118110237" footer="0.15748031496062992"/>
  <pageSetup paperSize="9" firstPageNumber="5" fitToHeight="10000" orientation="landscape" useFirstPageNumber="1" r:id="rId1"/>
  <headerFooter alignWithMargins="0">
    <oddFooter>&amp;C&amp;14‐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0"/>
  <sheetViews>
    <sheetView showGridLines="0" showZeros="0" workbookViewId="0">
      <pane xSplit="1" ySplit="6" topLeftCell="B15" activePane="bottomRight" state="frozen"/>
      <selection pane="topRight" activeCell="B1" sqref="B1"/>
      <selection pane="bottomLeft" activeCell="A7" sqref="A7"/>
      <selection pane="bottomRight" activeCell="A24" sqref="A24"/>
    </sheetView>
  </sheetViews>
  <sheetFormatPr defaultColWidth="9.109375" defaultRowHeight="16.3" x14ac:dyDescent="0.25"/>
  <cols>
    <col min="1" max="1" width="36.6640625" style="11" customWidth="1"/>
    <col min="2" max="7" width="14.6640625" style="11" customWidth="1"/>
    <col min="8" max="16384" width="9.109375" style="11"/>
  </cols>
  <sheetData>
    <row r="1" spans="1:7" ht="25.85" x14ac:dyDescent="0.25">
      <c r="A1" s="157" t="s">
        <v>620</v>
      </c>
      <c r="B1" s="158"/>
      <c r="C1" s="158"/>
      <c r="D1" s="158"/>
      <c r="E1" s="158"/>
      <c r="F1" s="158"/>
      <c r="G1" s="158"/>
    </row>
    <row r="2" spans="1:7" x14ac:dyDescent="0.25">
      <c r="A2" s="160" t="s">
        <v>268</v>
      </c>
      <c r="B2" s="159"/>
      <c r="C2" s="159"/>
      <c r="D2" s="159"/>
      <c r="E2" s="159"/>
      <c r="F2" s="159"/>
      <c r="G2" s="159"/>
    </row>
    <row r="3" spans="1:7" x14ac:dyDescent="0.25">
      <c r="A3" s="159" t="s">
        <v>3</v>
      </c>
      <c r="B3" s="159"/>
      <c r="C3" s="159"/>
      <c r="D3" s="159"/>
      <c r="E3" s="159"/>
      <c r="F3" s="159"/>
      <c r="G3" s="159"/>
    </row>
    <row r="4" spans="1:7" x14ac:dyDescent="0.25">
      <c r="A4" s="166" t="s">
        <v>0</v>
      </c>
      <c r="B4" s="166" t="s">
        <v>387</v>
      </c>
      <c r="C4" s="166" t="s">
        <v>12</v>
      </c>
      <c r="D4" s="166"/>
      <c r="E4" s="166"/>
      <c r="F4" s="166"/>
      <c r="G4" s="166" t="s">
        <v>1</v>
      </c>
    </row>
    <row r="5" spans="1:7" x14ac:dyDescent="0.25">
      <c r="A5" s="166"/>
      <c r="B5" s="166"/>
      <c r="C5" s="166" t="s">
        <v>121</v>
      </c>
      <c r="D5" s="166"/>
      <c r="E5" s="166"/>
      <c r="F5" s="167" t="s">
        <v>269</v>
      </c>
      <c r="G5" s="166"/>
    </row>
    <row r="6" spans="1:7" x14ac:dyDescent="0.25">
      <c r="A6" s="166"/>
      <c r="B6" s="166"/>
      <c r="C6" s="21" t="s">
        <v>13</v>
      </c>
      <c r="D6" s="21" t="s">
        <v>122</v>
      </c>
      <c r="E6" s="21" t="s">
        <v>123</v>
      </c>
      <c r="F6" s="167"/>
      <c r="G6" s="166"/>
    </row>
    <row r="7" spans="1:7" ht="17.350000000000001" customHeight="1" x14ac:dyDescent="0.25">
      <c r="A7" s="14" t="s">
        <v>86</v>
      </c>
      <c r="B7" s="36">
        <v>382000</v>
      </c>
      <c r="C7" s="36">
        <v>0</v>
      </c>
      <c r="D7" s="36">
        <v>0</v>
      </c>
      <c r="E7" s="36">
        <v>0</v>
      </c>
      <c r="F7" s="36">
        <v>0</v>
      </c>
      <c r="G7" s="36">
        <v>382000</v>
      </c>
    </row>
    <row r="8" spans="1:7" ht="17.350000000000001" customHeight="1" x14ac:dyDescent="0.25">
      <c r="A8" s="14" t="s">
        <v>623</v>
      </c>
      <c r="B8" s="36">
        <v>25000</v>
      </c>
      <c r="C8" s="36">
        <v>0</v>
      </c>
      <c r="D8" s="36">
        <v>0</v>
      </c>
      <c r="E8" s="36">
        <v>0</v>
      </c>
      <c r="F8" s="36">
        <v>0</v>
      </c>
      <c r="G8" s="36">
        <v>25000</v>
      </c>
    </row>
    <row r="9" spans="1:7" ht="17.350000000000001" customHeight="1" x14ac:dyDescent="0.25">
      <c r="A9" s="14" t="s">
        <v>624</v>
      </c>
      <c r="B9" s="36">
        <v>37000</v>
      </c>
      <c r="C9" s="36">
        <v>0</v>
      </c>
      <c r="D9" s="36">
        <v>0</v>
      </c>
      <c r="E9" s="36">
        <v>0</v>
      </c>
      <c r="F9" s="36">
        <v>0</v>
      </c>
      <c r="G9" s="36">
        <v>37000</v>
      </c>
    </row>
    <row r="10" spans="1:7" ht="17.350000000000001" customHeight="1" x14ac:dyDescent="0.25">
      <c r="A10" s="14" t="s">
        <v>625</v>
      </c>
      <c r="B10" s="36">
        <v>0</v>
      </c>
      <c r="C10" s="36">
        <v>0</v>
      </c>
      <c r="D10" s="36">
        <v>0</v>
      </c>
      <c r="E10" s="36">
        <v>0</v>
      </c>
      <c r="F10" s="36">
        <v>0</v>
      </c>
      <c r="G10" s="36">
        <v>0</v>
      </c>
    </row>
    <row r="11" spans="1:7" ht="17.350000000000001" customHeight="1" x14ac:dyDescent="0.25">
      <c r="A11" s="14" t="s">
        <v>626</v>
      </c>
      <c r="B11" s="36">
        <v>320000</v>
      </c>
      <c r="C11" s="36">
        <v>0</v>
      </c>
      <c r="D11" s="36">
        <v>0</v>
      </c>
      <c r="E11" s="36">
        <v>0</v>
      </c>
      <c r="F11" s="36">
        <v>0</v>
      </c>
      <c r="G11" s="36">
        <v>320000</v>
      </c>
    </row>
    <row r="12" spans="1:7" ht="17.350000000000001" customHeight="1" x14ac:dyDescent="0.25">
      <c r="A12" s="14" t="s">
        <v>627</v>
      </c>
      <c r="B12" s="36">
        <v>0</v>
      </c>
      <c r="C12" s="36">
        <v>0</v>
      </c>
      <c r="D12" s="36">
        <v>0</v>
      </c>
      <c r="E12" s="36">
        <v>0</v>
      </c>
      <c r="F12" s="36">
        <v>0</v>
      </c>
      <c r="G12" s="36">
        <v>0</v>
      </c>
    </row>
    <row r="13" spans="1:7" ht="17.350000000000001" customHeight="1" x14ac:dyDescent="0.25">
      <c r="A13" s="14" t="s">
        <v>628</v>
      </c>
      <c r="B13" s="36">
        <v>0</v>
      </c>
      <c r="C13" s="36">
        <v>0</v>
      </c>
      <c r="D13" s="36">
        <v>0</v>
      </c>
      <c r="E13" s="36">
        <v>0</v>
      </c>
      <c r="F13" s="36">
        <v>0</v>
      </c>
      <c r="G13" s="36">
        <v>0</v>
      </c>
    </row>
    <row r="14" spans="1:7" ht="17.350000000000001" customHeight="1" x14ac:dyDescent="0.25">
      <c r="A14" s="14" t="s">
        <v>629</v>
      </c>
      <c r="B14" s="36">
        <v>0</v>
      </c>
      <c r="C14" s="36"/>
      <c r="D14" s="36"/>
      <c r="E14" s="36"/>
      <c r="F14" s="36"/>
      <c r="G14" s="36">
        <v>0</v>
      </c>
    </row>
    <row r="15" spans="1:7" ht="17.350000000000001" customHeight="1" x14ac:dyDescent="0.25">
      <c r="A15" s="14" t="s">
        <v>630</v>
      </c>
      <c r="B15" s="36">
        <v>0</v>
      </c>
      <c r="C15" s="36">
        <v>0</v>
      </c>
      <c r="D15" s="36">
        <v>0</v>
      </c>
      <c r="E15" s="36">
        <v>0</v>
      </c>
      <c r="F15" s="36">
        <v>0</v>
      </c>
      <c r="G15" s="36">
        <v>0</v>
      </c>
    </row>
    <row r="16" spans="1:7" ht="17.350000000000001" customHeight="1" x14ac:dyDescent="0.25">
      <c r="A16" s="14" t="s">
        <v>631</v>
      </c>
      <c r="B16" s="36">
        <v>0</v>
      </c>
      <c r="C16" s="36">
        <v>0</v>
      </c>
      <c r="D16" s="36">
        <v>0</v>
      </c>
      <c r="E16" s="36">
        <v>0</v>
      </c>
      <c r="F16" s="36">
        <v>0</v>
      </c>
      <c r="G16" s="36">
        <v>0</v>
      </c>
    </row>
    <row r="17" spans="1:7" ht="17.350000000000001" customHeight="1" x14ac:dyDescent="0.25">
      <c r="A17" s="14" t="s">
        <v>632</v>
      </c>
      <c r="B17" s="36">
        <v>0</v>
      </c>
      <c r="C17" s="36">
        <v>0</v>
      </c>
      <c r="D17" s="36">
        <v>0</v>
      </c>
      <c r="E17" s="36">
        <v>0</v>
      </c>
      <c r="F17" s="36">
        <v>0</v>
      </c>
      <c r="G17" s="36">
        <v>0</v>
      </c>
    </row>
    <row r="18" spans="1:7" ht="17.350000000000001" customHeight="1" x14ac:dyDescent="0.25">
      <c r="A18" s="14" t="s">
        <v>633</v>
      </c>
      <c r="B18" s="36">
        <v>0</v>
      </c>
      <c r="C18" s="36">
        <v>0</v>
      </c>
      <c r="D18" s="36">
        <v>0</v>
      </c>
      <c r="E18" s="36">
        <v>0</v>
      </c>
      <c r="F18" s="36">
        <v>0</v>
      </c>
      <c r="G18" s="36">
        <v>0</v>
      </c>
    </row>
    <row r="19" spans="1:7" ht="17.350000000000001" customHeight="1" x14ac:dyDescent="0.25">
      <c r="A19" s="14" t="s">
        <v>634</v>
      </c>
      <c r="B19" s="36">
        <v>0</v>
      </c>
      <c r="C19" s="36">
        <v>0</v>
      </c>
      <c r="D19" s="36">
        <v>0</v>
      </c>
      <c r="E19" s="36">
        <v>0</v>
      </c>
      <c r="F19" s="36">
        <v>0</v>
      </c>
      <c r="G19" s="36">
        <v>0</v>
      </c>
    </row>
    <row r="20" spans="1:7" ht="17.350000000000001" customHeight="1" x14ac:dyDescent="0.25">
      <c r="A20" s="14" t="s">
        <v>635</v>
      </c>
      <c r="B20" s="36">
        <v>0</v>
      </c>
      <c r="C20" s="36">
        <v>0</v>
      </c>
      <c r="D20" s="36">
        <v>0</v>
      </c>
      <c r="E20" s="36">
        <v>0</v>
      </c>
      <c r="F20" s="36">
        <v>0</v>
      </c>
      <c r="G20" s="36">
        <v>0</v>
      </c>
    </row>
    <row r="21" spans="1:7" ht="17.350000000000001" customHeight="1" x14ac:dyDescent="0.25">
      <c r="A21" s="14" t="s">
        <v>636</v>
      </c>
      <c r="B21" s="36">
        <v>0</v>
      </c>
      <c r="C21" s="36">
        <v>0</v>
      </c>
      <c r="D21" s="36">
        <v>0</v>
      </c>
      <c r="E21" s="36">
        <v>0</v>
      </c>
      <c r="F21" s="36">
        <v>0</v>
      </c>
      <c r="G21" s="36">
        <v>0</v>
      </c>
    </row>
    <row r="22" spans="1:7" ht="17.350000000000001" customHeight="1" x14ac:dyDescent="0.25">
      <c r="A22" s="14" t="s">
        <v>101</v>
      </c>
      <c r="B22" s="36">
        <v>668000</v>
      </c>
      <c r="C22" s="36">
        <v>0</v>
      </c>
      <c r="D22" s="36">
        <v>0</v>
      </c>
      <c r="E22" s="36">
        <v>0</v>
      </c>
      <c r="F22" s="36">
        <v>0</v>
      </c>
      <c r="G22" s="36">
        <v>668000</v>
      </c>
    </row>
    <row r="23" spans="1:7" ht="17.350000000000001" customHeight="1" x14ac:dyDescent="0.25">
      <c r="A23" s="14" t="s">
        <v>637</v>
      </c>
      <c r="B23" s="36">
        <v>125000</v>
      </c>
      <c r="C23" s="36">
        <v>0</v>
      </c>
      <c r="D23" s="36">
        <v>0</v>
      </c>
      <c r="E23" s="36">
        <v>0</v>
      </c>
      <c r="F23" s="36">
        <v>0</v>
      </c>
      <c r="G23" s="36">
        <v>125000</v>
      </c>
    </row>
    <row r="24" spans="1:7" ht="17.350000000000001" customHeight="1" x14ac:dyDescent="0.25">
      <c r="A24" s="14" t="s">
        <v>638</v>
      </c>
      <c r="B24" s="36">
        <v>160000</v>
      </c>
      <c r="C24" s="36">
        <v>0</v>
      </c>
      <c r="D24" s="36">
        <v>0</v>
      </c>
      <c r="E24" s="36">
        <v>0</v>
      </c>
      <c r="F24" s="36">
        <v>0</v>
      </c>
      <c r="G24" s="36">
        <v>160000</v>
      </c>
    </row>
    <row r="25" spans="1:7" ht="17.350000000000001" customHeight="1" x14ac:dyDescent="0.25">
      <c r="A25" s="99" t="s">
        <v>639</v>
      </c>
      <c r="B25" s="36">
        <v>60000</v>
      </c>
      <c r="C25" s="36">
        <v>0</v>
      </c>
      <c r="D25" s="36">
        <v>0</v>
      </c>
      <c r="E25" s="36">
        <v>0</v>
      </c>
      <c r="F25" s="36">
        <v>0</v>
      </c>
      <c r="G25" s="36">
        <v>60000</v>
      </c>
    </row>
    <row r="26" spans="1:7" ht="17.350000000000001" customHeight="1" x14ac:dyDescent="0.25">
      <c r="A26" s="99" t="s">
        <v>640</v>
      </c>
      <c r="B26" s="36">
        <v>1000</v>
      </c>
      <c r="C26" s="36">
        <v>0</v>
      </c>
      <c r="D26" s="36">
        <v>0</v>
      </c>
      <c r="E26" s="36">
        <v>0</v>
      </c>
      <c r="F26" s="36">
        <v>0</v>
      </c>
      <c r="G26" s="36">
        <v>1000</v>
      </c>
    </row>
    <row r="27" spans="1:7" ht="17.350000000000001" customHeight="1" x14ac:dyDescent="0.25">
      <c r="A27" s="99" t="s">
        <v>641</v>
      </c>
      <c r="B27" s="36">
        <v>314000</v>
      </c>
      <c r="C27" s="36">
        <v>0</v>
      </c>
      <c r="D27" s="36">
        <v>0</v>
      </c>
      <c r="E27" s="36">
        <v>0</v>
      </c>
      <c r="F27" s="36">
        <v>0</v>
      </c>
      <c r="G27" s="36">
        <v>314000</v>
      </c>
    </row>
    <row r="28" spans="1:7" ht="17.350000000000001" customHeight="1" x14ac:dyDescent="0.25">
      <c r="A28" s="99" t="s">
        <v>642</v>
      </c>
      <c r="B28" s="36">
        <v>8000</v>
      </c>
      <c r="C28" s="36">
        <v>0</v>
      </c>
      <c r="D28" s="36">
        <v>0</v>
      </c>
      <c r="E28" s="36">
        <v>0</v>
      </c>
      <c r="F28" s="36">
        <v>0</v>
      </c>
      <c r="G28" s="36">
        <v>8000</v>
      </c>
    </row>
    <row r="29" spans="1:7" ht="17.350000000000001" customHeight="1" x14ac:dyDescent="0.25">
      <c r="A29" s="99"/>
      <c r="B29" s="36"/>
      <c r="C29" s="36"/>
      <c r="D29" s="36"/>
      <c r="E29" s="36"/>
      <c r="F29" s="36"/>
      <c r="G29" s="36"/>
    </row>
    <row r="30" spans="1:7" ht="17.350000000000001" customHeight="1" x14ac:dyDescent="0.25">
      <c r="A30" s="30" t="s">
        <v>355</v>
      </c>
      <c r="B30" s="36">
        <f>SUM(B7,B22)</f>
        <v>1050000</v>
      </c>
      <c r="C30" s="36">
        <v>0</v>
      </c>
      <c r="D30" s="36">
        <v>0</v>
      </c>
      <c r="E30" s="36">
        <v>0</v>
      </c>
      <c r="F30" s="36">
        <v>0</v>
      </c>
      <c r="G30" s="36">
        <v>1050000</v>
      </c>
    </row>
    <row r="31" spans="1:7" x14ac:dyDescent="0.25">
      <c r="A31" s="18"/>
      <c r="B31" s="18"/>
      <c r="C31" s="18"/>
      <c r="D31" s="18"/>
      <c r="E31" s="18"/>
      <c r="F31" s="18"/>
    </row>
    <row r="32" spans="1:7" x14ac:dyDescent="0.25">
      <c r="A32" s="18"/>
      <c r="B32" s="18"/>
      <c r="C32" s="18"/>
      <c r="D32" s="18"/>
      <c r="E32" s="18"/>
      <c r="F32" s="18"/>
    </row>
    <row r="33" spans="1:6" x14ac:dyDescent="0.25">
      <c r="A33" s="18"/>
      <c r="B33" s="18"/>
      <c r="C33" s="18"/>
      <c r="D33" s="18"/>
      <c r="E33" s="18"/>
      <c r="F33" s="18"/>
    </row>
    <row r="34" spans="1:6" x14ac:dyDescent="0.25">
      <c r="A34" s="18"/>
      <c r="B34" s="18"/>
      <c r="C34" s="18"/>
      <c r="D34" s="18"/>
      <c r="E34" s="18"/>
      <c r="F34" s="18"/>
    </row>
    <row r="35" spans="1:6" x14ac:dyDescent="0.25">
      <c r="A35" s="18"/>
      <c r="B35" s="18"/>
      <c r="C35" s="18"/>
      <c r="D35" s="18"/>
      <c r="E35" s="18"/>
      <c r="F35" s="18"/>
    </row>
    <row r="36" spans="1:6" x14ac:dyDescent="0.25">
      <c r="A36" s="18"/>
      <c r="B36" s="18"/>
      <c r="C36" s="18"/>
      <c r="D36" s="18"/>
      <c r="E36" s="18"/>
      <c r="F36" s="18"/>
    </row>
    <row r="37" spans="1:6" x14ac:dyDescent="0.25">
      <c r="A37" s="18"/>
      <c r="B37" s="18"/>
      <c r="C37" s="18"/>
      <c r="D37" s="18"/>
      <c r="E37" s="18"/>
      <c r="F37" s="18"/>
    </row>
    <row r="38" spans="1:6" x14ac:dyDescent="0.25">
      <c r="A38" s="18"/>
      <c r="B38" s="18"/>
      <c r="C38" s="18"/>
      <c r="D38" s="18"/>
      <c r="E38" s="18"/>
      <c r="F38" s="18"/>
    </row>
    <row r="39" spans="1:6" x14ac:dyDescent="0.25">
      <c r="A39" s="18"/>
      <c r="B39" s="18"/>
      <c r="C39" s="18"/>
      <c r="D39" s="18"/>
      <c r="E39" s="18"/>
      <c r="F39" s="18"/>
    </row>
    <row r="40" spans="1:6" x14ac:dyDescent="0.25">
      <c r="A40" s="18"/>
      <c r="B40" s="18"/>
      <c r="C40" s="18"/>
      <c r="D40" s="18"/>
      <c r="E40" s="18"/>
      <c r="F40" s="18"/>
    </row>
    <row r="41" spans="1:6" x14ac:dyDescent="0.25">
      <c r="A41" s="18"/>
      <c r="B41" s="18"/>
      <c r="C41" s="18"/>
      <c r="D41" s="18"/>
      <c r="E41" s="18"/>
      <c r="F41" s="18"/>
    </row>
    <row r="42" spans="1:6" x14ac:dyDescent="0.25">
      <c r="A42" s="18"/>
      <c r="B42" s="18"/>
      <c r="C42" s="18"/>
      <c r="D42" s="18"/>
      <c r="E42" s="18"/>
      <c r="F42" s="18"/>
    </row>
    <row r="43" spans="1:6" x14ac:dyDescent="0.25">
      <c r="A43" s="18"/>
      <c r="B43" s="18"/>
      <c r="C43" s="18"/>
      <c r="D43" s="18"/>
      <c r="E43" s="18"/>
      <c r="F43" s="18"/>
    </row>
    <row r="44" spans="1:6" x14ac:dyDescent="0.25">
      <c r="A44" s="18"/>
      <c r="B44" s="18"/>
      <c r="C44" s="18"/>
      <c r="D44" s="18"/>
      <c r="E44" s="18"/>
      <c r="F44" s="18"/>
    </row>
    <row r="45" spans="1:6" x14ac:dyDescent="0.25">
      <c r="A45" s="18"/>
      <c r="B45" s="18"/>
      <c r="C45" s="18"/>
      <c r="D45" s="18"/>
      <c r="E45" s="18"/>
      <c r="F45" s="18"/>
    </row>
    <row r="46" spans="1:6" x14ac:dyDescent="0.25">
      <c r="A46" s="18"/>
      <c r="B46" s="18"/>
      <c r="C46" s="18"/>
      <c r="D46" s="18"/>
      <c r="E46" s="18"/>
      <c r="F46" s="18"/>
    </row>
    <row r="47" spans="1:6" x14ac:dyDescent="0.25">
      <c r="A47" s="18"/>
      <c r="B47" s="18"/>
      <c r="C47" s="18"/>
      <c r="D47" s="18"/>
      <c r="E47" s="18"/>
      <c r="F47" s="18"/>
    </row>
    <row r="48" spans="1:6" x14ac:dyDescent="0.25">
      <c r="A48" s="18"/>
      <c r="B48" s="18"/>
      <c r="C48" s="18"/>
      <c r="D48" s="18"/>
      <c r="E48" s="18"/>
      <c r="F48" s="18"/>
    </row>
    <row r="49" spans="1:6" x14ac:dyDescent="0.25">
      <c r="A49" s="18"/>
      <c r="B49" s="18"/>
      <c r="C49" s="18"/>
      <c r="D49" s="18"/>
      <c r="E49" s="18"/>
      <c r="F49" s="18"/>
    </row>
    <row r="50" spans="1:6" x14ac:dyDescent="0.25">
      <c r="A50" s="18"/>
      <c r="B50" s="18"/>
      <c r="C50" s="18"/>
      <c r="D50" s="18"/>
      <c r="E50" s="18"/>
      <c r="F50" s="18"/>
    </row>
    <row r="51" spans="1:6" x14ac:dyDescent="0.25">
      <c r="A51" s="18"/>
      <c r="B51" s="18"/>
      <c r="C51" s="18"/>
      <c r="D51" s="18"/>
      <c r="E51" s="18"/>
      <c r="F51" s="18"/>
    </row>
    <row r="52" spans="1:6" x14ac:dyDescent="0.25">
      <c r="A52" s="18"/>
      <c r="B52" s="18"/>
      <c r="C52" s="18"/>
      <c r="D52" s="18"/>
      <c r="E52" s="18"/>
      <c r="F52" s="18"/>
    </row>
    <row r="53" spans="1:6" x14ac:dyDescent="0.25">
      <c r="A53" s="18"/>
      <c r="B53" s="18"/>
      <c r="C53" s="18"/>
      <c r="D53" s="18"/>
      <c r="E53" s="18"/>
      <c r="F53" s="18"/>
    </row>
    <row r="54" spans="1:6" x14ac:dyDescent="0.25">
      <c r="A54" s="18"/>
      <c r="B54" s="18"/>
      <c r="C54" s="18"/>
      <c r="D54" s="18"/>
      <c r="E54" s="18"/>
      <c r="F54" s="18"/>
    </row>
    <row r="55" spans="1:6" x14ac:dyDescent="0.25">
      <c r="A55" s="18"/>
      <c r="B55" s="18"/>
      <c r="C55" s="18"/>
      <c r="D55" s="18"/>
      <c r="E55" s="18"/>
      <c r="F55" s="18"/>
    </row>
    <row r="56" spans="1:6" x14ac:dyDescent="0.25">
      <c r="A56" s="18"/>
      <c r="B56" s="18"/>
      <c r="C56" s="18"/>
      <c r="D56" s="18"/>
      <c r="E56" s="18"/>
      <c r="F56" s="18"/>
    </row>
    <row r="57" spans="1:6" x14ac:dyDescent="0.25">
      <c r="A57" s="18"/>
      <c r="B57" s="18"/>
      <c r="C57" s="18"/>
      <c r="D57" s="18"/>
      <c r="E57" s="18"/>
      <c r="F57" s="18"/>
    </row>
    <row r="58" spans="1:6" x14ac:dyDescent="0.25">
      <c r="A58" s="18"/>
      <c r="B58" s="18"/>
      <c r="C58" s="18"/>
      <c r="D58" s="18"/>
      <c r="E58" s="18"/>
      <c r="F58" s="18"/>
    </row>
    <row r="59" spans="1:6" x14ac:dyDescent="0.25">
      <c r="A59" s="18"/>
      <c r="B59" s="18"/>
      <c r="C59" s="18"/>
      <c r="D59" s="18"/>
      <c r="E59" s="18"/>
      <c r="F59" s="18"/>
    </row>
    <row r="60" spans="1:6" x14ac:dyDescent="0.25">
      <c r="A60" s="18"/>
      <c r="B60" s="18"/>
      <c r="C60" s="18"/>
      <c r="D60" s="18"/>
      <c r="E60" s="18"/>
      <c r="F60" s="18"/>
    </row>
    <row r="61" spans="1:6" x14ac:dyDescent="0.25">
      <c r="A61" s="18"/>
      <c r="B61" s="18"/>
      <c r="C61" s="18"/>
      <c r="D61" s="18"/>
      <c r="E61" s="18"/>
      <c r="F61" s="18"/>
    </row>
    <row r="62" spans="1:6" x14ac:dyDescent="0.25">
      <c r="A62" s="18"/>
      <c r="B62" s="18"/>
      <c r="C62" s="18"/>
      <c r="D62" s="18"/>
      <c r="E62" s="18"/>
      <c r="F62" s="18"/>
    </row>
    <row r="63" spans="1:6" x14ac:dyDescent="0.25">
      <c r="A63" s="18"/>
      <c r="B63" s="18"/>
      <c r="C63" s="18"/>
      <c r="D63" s="18"/>
      <c r="E63" s="18"/>
      <c r="F63" s="18"/>
    </row>
    <row r="64" spans="1:6" x14ac:dyDescent="0.25">
      <c r="A64" s="18"/>
      <c r="B64" s="18"/>
      <c r="C64" s="18"/>
      <c r="D64" s="18"/>
      <c r="E64" s="18"/>
      <c r="F64" s="18"/>
    </row>
    <row r="65" spans="1:6" x14ac:dyDescent="0.25">
      <c r="A65" s="18"/>
      <c r="B65" s="18"/>
      <c r="C65" s="18"/>
      <c r="D65" s="18"/>
      <c r="E65" s="18"/>
      <c r="F65" s="18"/>
    </row>
    <row r="66" spans="1:6" x14ac:dyDescent="0.25">
      <c r="A66" s="18"/>
      <c r="B66" s="18"/>
      <c r="C66" s="18"/>
      <c r="D66" s="18"/>
      <c r="E66" s="18"/>
      <c r="F66" s="18"/>
    </row>
    <row r="67" spans="1:6" x14ac:dyDescent="0.25">
      <c r="A67" s="18"/>
      <c r="B67" s="18"/>
      <c r="C67" s="18"/>
      <c r="D67" s="18"/>
      <c r="E67" s="18"/>
      <c r="F67" s="18"/>
    </row>
    <row r="68" spans="1:6" x14ac:dyDescent="0.25">
      <c r="A68" s="18"/>
      <c r="B68" s="18"/>
      <c r="C68" s="18"/>
      <c r="D68" s="18"/>
      <c r="E68" s="18"/>
      <c r="F68" s="18"/>
    </row>
    <row r="69" spans="1:6" x14ac:dyDescent="0.25">
      <c r="A69" s="18"/>
      <c r="B69" s="18"/>
      <c r="C69" s="18"/>
      <c r="D69" s="18"/>
      <c r="E69" s="18"/>
      <c r="F69" s="18"/>
    </row>
    <row r="70" spans="1:6" x14ac:dyDescent="0.25">
      <c r="A70" s="18"/>
      <c r="B70" s="18"/>
      <c r="C70" s="18"/>
      <c r="D70" s="18"/>
      <c r="E70" s="18"/>
      <c r="F70" s="18"/>
    </row>
    <row r="71" spans="1:6" x14ac:dyDescent="0.25">
      <c r="A71" s="18"/>
      <c r="B71" s="18"/>
      <c r="C71" s="18"/>
      <c r="D71" s="18"/>
      <c r="E71" s="18"/>
      <c r="F71" s="18"/>
    </row>
    <row r="72" spans="1:6" x14ac:dyDescent="0.25">
      <c r="A72" s="18"/>
      <c r="B72" s="18"/>
      <c r="C72" s="18"/>
      <c r="D72" s="18"/>
      <c r="E72" s="18"/>
      <c r="F72" s="18"/>
    </row>
    <row r="73" spans="1:6" x14ac:dyDescent="0.25">
      <c r="A73" s="18"/>
      <c r="B73" s="18"/>
      <c r="C73" s="18"/>
      <c r="D73" s="18"/>
      <c r="E73" s="18"/>
      <c r="F73" s="18"/>
    </row>
    <row r="74" spans="1:6" x14ac:dyDescent="0.25">
      <c r="A74" s="18"/>
      <c r="B74" s="18"/>
      <c r="C74" s="18"/>
      <c r="D74" s="18"/>
      <c r="E74" s="18"/>
      <c r="F74" s="18"/>
    </row>
    <row r="75" spans="1:6" x14ac:dyDescent="0.25">
      <c r="A75" s="18"/>
      <c r="B75" s="18"/>
      <c r="C75" s="18"/>
      <c r="D75" s="18"/>
      <c r="E75" s="18"/>
      <c r="F75" s="18"/>
    </row>
    <row r="76" spans="1:6" x14ac:dyDescent="0.25">
      <c r="A76" s="18"/>
      <c r="B76" s="18"/>
      <c r="C76" s="18"/>
      <c r="D76" s="18"/>
      <c r="E76" s="18"/>
      <c r="F76" s="18"/>
    </row>
    <row r="77" spans="1:6" x14ac:dyDescent="0.25">
      <c r="A77" s="18"/>
      <c r="B77" s="18"/>
      <c r="C77" s="18"/>
      <c r="D77" s="18"/>
      <c r="E77" s="18"/>
      <c r="F77" s="18"/>
    </row>
    <row r="78" spans="1:6" x14ac:dyDescent="0.25">
      <c r="A78" s="18"/>
      <c r="B78" s="18"/>
      <c r="C78" s="18"/>
      <c r="D78" s="18"/>
      <c r="E78" s="18"/>
      <c r="F78" s="18"/>
    </row>
    <row r="79" spans="1:6" x14ac:dyDescent="0.25">
      <c r="A79" s="18"/>
      <c r="B79" s="18"/>
      <c r="C79" s="18"/>
      <c r="D79" s="18"/>
      <c r="E79" s="18"/>
      <c r="F79" s="18"/>
    </row>
    <row r="80" spans="1:6" x14ac:dyDescent="0.25">
      <c r="A80" s="18"/>
      <c r="B80" s="18"/>
      <c r="C80" s="18"/>
      <c r="D80" s="18"/>
      <c r="E80" s="18"/>
      <c r="F80" s="18"/>
    </row>
    <row r="81" spans="1:6" x14ac:dyDescent="0.25">
      <c r="A81" s="18"/>
      <c r="B81" s="18"/>
      <c r="C81" s="18"/>
      <c r="D81" s="18"/>
      <c r="E81" s="18"/>
      <c r="F81" s="18"/>
    </row>
    <row r="82" spans="1:6" x14ac:dyDescent="0.25">
      <c r="A82" s="18"/>
      <c r="B82" s="18"/>
      <c r="C82" s="18"/>
      <c r="D82" s="18"/>
      <c r="E82" s="18"/>
      <c r="F82" s="18"/>
    </row>
    <row r="83" spans="1:6" x14ac:dyDescent="0.25">
      <c r="A83" s="18"/>
      <c r="B83" s="18"/>
      <c r="C83" s="18"/>
      <c r="D83" s="18"/>
      <c r="E83" s="18"/>
      <c r="F83" s="18"/>
    </row>
    <row r="84" spans="1:6" x14ac:dyDescent="0.25">
      <c r="A84" s="18"/>
      <c r="B84" s="18"/>
      <c r="C84" s="18"/>
      <c r="D84" s="18"/>
      <c r="E84" s="18"/>
      <c r="F84" s="18"/>
    </row>
    <row r="85" spans="1:6" x14ac:dyDescent="0.25">
      <c r="A85" s="18"/>
      <c r="B85" s="18"/>
      <c r="C85" s="18"/>
      <c r="D85" s="18"/>
      <c r="E85" s="18"/>
      <c r="F85" s="18"/>
    </row>
    <row r="86" spans="1:6" x14ac:dyDescent="0.25">
      <c r="A86" s="18"/>
      <c r="B86" s="18"/>
      <c r="C86" s="18"/>
      <c r="D86" s="18"/>
      <c r="E86" s="18"/>
      <c r="F86" s="18"/>
    </row>
    <row r="87" spans="1:6" x14ac:dyDescent="0.25">
      <c r="A87" s="18"/>
      <c r="B87" s="18"/>
      <c r="C87" s="18"/>
      <c r="D87" s="18"/>
      <c r="E87" s="18"/>
      <c r="F87" s="18"/>
    </row>
    <row r="88" spans="1:6" x14ac:dyDescent="0.25">
      <c r="A88" s="18"/>
      <c r="B88" s="18"/>
      <c r="C88" s="18"/>
      <c r="D88" s="18"/>
      <c r="E88" s="18"/>
      <c r="F88" s="18"/>
    </row>
    <row r="89" spans="1:6" x14ac:dyDescent="0.25">
      <c r="A89" s="18"/>
      <c r="B89" s="18"/>
      <c r="C89" s="18"/>
      <c r="D89" s="18"/>
      <c r="E89" s="18"/>
      <c r="F89" s="18"/>
    </row>
    <row r="90" spans="1:6" x14ac:dyDescent="0.25">
      <c r="A90" s="18"/>
      <c r="B90" s="18"/>
      <c r="C90" s="18"/>
      <c r="D90" s="18"/>
      <c r="E90" s="18"/>
      <c r="F90" s="18"/>
    </row>
    <row r="91" spans="1:6" x14ac:dyDescent="0.25">
      <c r="A91" s="18"/>
      <c r="B91" s="18"/>
      <c r="C91" s="18"/>
      <c r="D91" s="18"/>
      <c r="E91" s="18"/>
      <c r="F91" s="18"/>
    </row>
    <row r="92" spans="1:6" x14ac:dyDescent="0.25">
      <c r="A92" s="18"/>
      <c r="B92" s="18"/>
      <c r="C92" s="18"/>
      <c r="D92" s="18"/>
      <c r="E92" s="18"/>
      <c r="F92" s="18"/>
    </row>
    <row r="93" spans="1:6" x14ac:dyDescent="0.25">
      <c r="A93" s="18"/>
      <c r="B93" s="18"/>
      <c r="C93" s="18"/>
      <c r="D93" s="18"/>
      <c r="E93" s="18"/>
      <c r="F93" s="18"/>
    </row>
    <row r="94" spans="1:6" x14ac:dyDescent="0.25">
      <c r="A94" s="18"/>
      <c r="B94" s="18"/>
      <c r="C94" s="18"/>
      <c r="D94" s="18"/>
      <c r="E94" s="18"/>
      <c r="F94" s="18"/>
    </row>
    <row r="95" spans="1:6" x14ac:dyDescent="0.25">
      <c r="A95" s="18"/>
      <c r="B95" s="18"/>
      <c r="C95" s="18"/>
      <c r="D95" s="18"/>
      <c r="E95" s="18"/>
      <c r="F95" s="18"/>
    </row>
    <row r="96" spans="1:6" x14ac:dyDescent="0.25">
      <c r="A96" s="18"/>
      <c r="B96" s="18"/>
      <c r="C96" s="18"/>
      <c r="D96" s="18"/>
      <c r="E96" s="18"/>
      <c r="F96" s="18"/>
    </row>
    <row r="97" spans="1:6" x14ac:dyDescent="0.25">
      <c r="A97" s="18"/>
      <c r="B97" s="18"/>
      <c r="C97" s="18"/>
      <c r="D97" s="18"/>
      <c r="E97" s="18"/>
      <c r="F97" s="18"/>
    </row>
    <row r="98" spans="1:6" x14ac:dyDescent="0.25">
      <c r="A98" s="18"/>
      <c r="B98" s="18"/>
      <c r="C98" s="18"/>
      <c r="D98" s="18"/>
      <c r="E98" s="18"/>
      <c r="F98" s="18"/>
    </row>
    <row r="99" spans="1:6" x14ac:dyDescent="0.25">
      <c r="A99" s="18"/>
      <c r="B99" s="18"/>
      <c r="C99" s="18"/>
      <c r="D99" s="18"/>
      <c r="E99" s="18"/>
      <c r="F99" s="18"/>
    </row>
    <row r="100" spans="1:6" x14ac:dyDescent="0.25">
      <c r="A100" s="18"/>
      <c r="B100" s="18"/>
      <c r="C100" s="18"/>
      <c r="D100" s="18"/>
      <c r="E100" s="18"/>
      <c r="F100" s="18"/>
    </row>
    <row r="101" spans="1:6" x14ac:dyDescent="0.25">
      <c r="A101" s="18"/>
      <c r="B101" s="18"/>
      <c r="C101" s="18"/>
      <c r="D101" s="18"/>
      <c r="E101" s="18"/>
      <c r="F101" s="18"/>
    </row>
    <row r="102" spans="1:6" x14ac:dyDescent="0.25">
      <c r="A102" s="18"/>
      <c r="B102" s="18"/>
      <c r="C102" s="18"/>
      <c r="D102" s="18"/>
      <c r="E102" s="18"/>
      <c r="F102" s="18"/>
    </row>
    <row r="103" spans="1:6" x14ac:dyDescent="0.25">
      <c r="A103" s="18"/>
      <c r="B103" s="18"/>
      <c r="C103" s="18"/>
      <c r="D103" s="18"/>
      <c r="E103" s="18"/>
      <c r="F103" s="18"/>
    </row>
    <row r="104" spans="1:6" x14ac:dyDescent="0.25">
      <c r="A104" s="18"/>
      <c r="B104" s="18"/>
      <c r="C104" s="18"/>
      <c r="D104" s="18"/>
      <c r="E104" s="18"/>
      <c r="F104" s="18"/>
    </row>
    <row r="105" spans="1:6" x14ac:dyDescent="0.25">
      <c r="A105" s="18"/>
      <c r="B105" s="18"/>
      <c r="C105" s="18"/>
      <c r="D105" s="18"/>
      <c r="E105" s="18"/>
      <c r="F105" s="18"/>
    </row>
    <row r="106" spans="1:6" x14ac:dyDescent="0.25">
      <c r="A106" s="18"/>
      <c r="B106" s="18"/>
      <c r="C106" s="18"/>
      <c r="D106" s="18"/>
      <c r="E106" s="18"/>
      <c r="F106" s="18"/>
    </row>
    <row r="107" spans="1:6" x14ac:dyDescent="0.25">
      <c r="A107" s="18"/>
      <c r="B107" s="18"/>
      <c r="C107" s="18"/>
      <c r="D107" s="18"/>
      <c r="E107" s="18"/>
      <c r="F107" s="18"/>
    </row>
    <row r="108" spans="1:6" x14ac:dyDescent="0.25">
      <c r="A108" s="18"/>
      <c r="B108" s="18"/>
      <c r="C108" s="18"/>
      <c r="D108" s="18"/>
      <c r="E108" s="18"/>
      <c r="F108" s="18"/>
    </row>
    <row r="109" spans="1:6" x14ac:dyDescent="0.25">
      <c r="A109" s="18"/>
      <c r="B109" s="18"/>
      <c r="C109" s="18"/>
      <c r="D109" s="18"/>
      <c r="E109" s="18"/>
      <c r="F109" s="18"/>
    </row>
    <row r="110" spans="1:6" x14ac:dyDescent="0.25">
      <c r="A110" s="18"/>
      <c r="B110" s="18"/>
      <c r="C110" s="18"/>
      <c r="D110" s="18"/>
      <c r="E110" s="18"/>
      <c r="F110" s="18"/>
    </row>
    <row r="111" spans="1:6" x14ac:dyDescent="0.25">
      <c r="A111" s="18"/>
      <c r="B111" s="18"/>
      <c r="C111" s="18"/>
      <c r="D111" s="18"/>
      <c r="E111" s="18"/>
      <c r="F111" s="18"/>
    </row>
    <row r="112" spans="1:6" x14ac:dyDescent="0.25">
      <c r="A112" s="18"/>
      <c r="B112" s="18"/>
      <c r="C112" s="18"/>
      <c r="D112" s="18"/>
      <c r="E112" s="18"/>
      <c r="F112" s="18"/>
    </row>
    <row r="113" spans="1:6" x14ac:dyDescent="0.25">
      <c r="A113" s="18"/>
      <c r="B113" s="18"/>
      <c r="C113" s="18"/>
      <c r="D113" s="18"/>
      <c r="E113" s="18"/>
      <c r="F113" s="18"/>
    </row>
    <row r="114" spans="1:6" x14ac:dyDescent="0.25">
      <c r="A114" s="18"/>
      <c r="B114" s="18"/>
      <c r="C114" s="18"/>
      <c r="D114" s="18"/>
      <c r="E114" s="18"/>
      <c r="F114" s="18"/>
    </row>
    <row r="115" spans="1:6" x14ac:dyDescent="0.25">
      <c r="A115" s="18"/>
      <c r="B115" s="18"/>
      <c r="C115" s="18"/>
      <c r="D115" s="18"/>
      <c r="E115" s="18"/>
      <c r="F115" s="18"/>
    </row>
    <row r="116" spans="1:6" x14ac:dyDescent="0.25">
      <c r="A116" s="18"/>
      <c r="B116" s="18"/>
      <c r="C116" s="18"/>
      <c r="D116" s="18"/>
      <c r="E116" s="18"/>
      <c r="F116" s="18"/>
    </row>
    <row r="117" spans="1:6" x14ac:dyDescent="0.25">
      <c r="A117" s="18"/>
      <c r="B117" s="18"/>
      <c r="C117" s="18"/>
      <c r="D117" s="18"/>
      <c r="E117" s="18"/>
      <c r="F117" s="18"/>
    </row>
    <row r="118" spans="1:6" x14ac:dyDescent="0.25">
      <c r="A118" s="18"/>
      <c r="B118" s="18"/>
      <c r="C118" s="18"/>
      <c r="D118" s="18"/>
      <c r="E118" s="18"/>
      <c r="F118" s="18"/>
    </row>
    <row r="119" spans="1:6" x14ac:dyDescent="0.25">
      <c r="A119" s="18"/>
      <c r="B119" s="18"/>
      <c r="C119" s="18"/>
      <c r="D119" s="18"/>
      <c r="E119" s="18"/>
      <c r="F119" s="18"/>
    </row>
    <row r="120" spans="1:6" x14ac:dyDescent="0.25">
      <c r="A120" s="18"/>
      <c r="B120" s="18"/>
      <c r="C120" s="18"/>
      <c r="D120" s="18"/>
      <c r="E120" s="18"/>
      <c r="F120" s="18"/>
    </row>
    <row r="121" spans="1:6" x14ac:dyDescent="0.25">
      <c r="A121" s="18"/>
      <c r="B121" s="18"/>
      <c r="C121" s="18"/>
      <c r="D121" s="18"/>
      <c r="E121" s="18"/>
      <c r="F121" s="18"/>
    </row>
    <row r="122" spans="1:6" x14ac:dyDescent="0.25">
      <c r="A122" s="18"/>
      <c r="B122" s="18"/>
      <c r="C122" s="18"/>
      <c r="D122" s="18"/>
      <c r="E122" s="18"/>
      <c r="F122" s="18"/>
    </row>
    <row r="123" spans="1:6" x14ac:dyDescent="0.25">
      <c r="A123" s="18"/>
      <c r="B123" s="18"/>
      <c r="C123" s="18"/>
      <c r="D123" s="18"/>
      <c r="E123" s="18"/>
      <c r="F123" s="18"/>
    </row>
    <row r="124" spans="1:6" x14ac:dyDescent="0.25">
      <c r="A124" s="18"/>
      <c r="B124" s="18"/>
      <c r="C124" s="18"/>
      <c r="D124" s="18"/>
      <c r="E124" s="18"/>
      <c r="F124" s="18"/>
    </row>
    <row r="125" spans="1:6" x14ac:dyDescent="0.25">
      <c r="A125" s="18"/>
      <c r="B125" s="18"/>
      <c r="C125" s="18"/>
      <c r="D125" s="18"/>
      <c r="E125" s="18"/>
      <c r="F125" s="18"/>
    </row>
    <row r="126" spans="1:6" x14ac:dyDescent="0.25">
      <c r="A126" s="18"/>
      <c r="B126" s="18"/>
      <c r="C126" s="18"/>
      <c r="D126" s="18"/>
      <c r="E126" s="18"/>
      <c r="F126" s="18"/>
    </row>
    <row r="127" spans="1:6" x14ac:dyDescent="0.25">
      <c r="A127" s="18"/>
      <c r="B127" s="18"/>
      <c r="C127" s="18"/>
      <c r="D127" s="18"/>
      <c r="E127" s="18"/>
      <c r="F127" s="18"/>
    </row>
    <row r="128" spans="1:6" x14ac:dyDescent="0.25">
      <c r="A128" s="18"/>
      <c r="B128" s="18"/>
      <c r="C128" s="18"/>
      <c r="D128" s="18"/>
      <c r="E128" s="18"/>
      <c r="F128" s="18"/>
    </row>
    <row r="129" spans="1:6" x14ac:dyDescent="0.25">
      <c r="A129" s="18"/>
      <c r="B129" s="18"/>
      <c r="C129" s="18"/>
      <c r="D129" s="18"/>
      <c r="E129" s="18"/>
      <c r="F129" s="18"/>
    </row>
    <row r="130" spans="1:6" x14ac:dyDescent="0.25">
      <c r="A130" s="18"/>
      <c r="B130" s="18"/>
      <c r="C130" s="18"/>
      <c r="D130" s="18"/>
      <c r="E130" s="18"/>
      <c r="F130" s="18"/>
    </row>
    <row r="131" spans="1:6" x14ac:dyDescent="0.25">
      <c r="A131" s="18"/>
      <c r="B131" s="18"/>
      <c r="C131" s="18"/>
      <c r="D131" s="18"/>
      <c r="E131" s="18"/>
      <c r="F131" s="18"/>
    </row>
    <row r="132" spans="1:6" x14ac:dyDescent="0.25">
      <c r="A132" s="18"/>
      <c r="B132" s="18"/>
      <c r="C132" s="18"/>
      <c r="D132" s="18"/>
      <c r="E132" s="18"/>
      <c r="F132" s="18"/>
    </row>
    <row r="133" spans="1:6" x14ac:dyDescent="0.25">
      <c r="A133" s="18"/>
      <c r="B133" s="18"/>
      <c r="C133" s="18"/>
      <c r="D133" s="18"/>
      <c r="E133" s="18"/>
      <c r="F133" s="18"/>
    </row>
    <row r="134" spans="1:6" x14ac:dyDescent="0.25">
      <c r="A134" s="18"/>
      <c r="B134" s="18"/>
      <c r="C134" s="18"/>
      <c r="D134" s="18"/>
      <c r="E134" s="18"/>
      <c r="F134" s="18"/>
    </row>
    <row r="135" spans="1:6" x14ac:dyDescent="0.25">
      <c r="A135" s="18"/>
      <c r="B135" s="18"/>
      <c r="C135" s="18"/>
      <c r="D135" s="18"/>
      <c r="E135" s="18"/>
      <c r="F135" s="18"/>
    </row>
    <row r="136" spans="1:6" x14ac:dyDescent="0.25">
      <c r="A136" s="18"/>
      <c r="B136" s="18"/>
      <c r="C136" s="18"/>
      <c r="D136" s="18"/>
      <c r="E136" s="18"/>
      <c r="F136" s="18"/>
    </row>
    <row r="137" spans="1:6" x14ac:dyDescent="0.25">
      <c r="A137" s="18"/>
      <c r="B137" s="18"/>
      <c r="C137" s="18"/>
      <c r="D137" s="18"/>
      <c r="E137" s="18"/>
      <c r="F137" s="18"/>
    </row>
    <row r="138" spans="1:6" x14ac:dyDescent="0.25">
      <c r="A138" s="18"/>
      <c r="B138" s="18"/>
      <c r="C138" s="18"/>
      <c r="D138" s="18"/>
      <c r="E138" s="18"/>
      <c r="F138" s="18"/>
    </row>
    <row r="139" spans="1:6" x14ac:dyDescent="0.25">
      <c r="A139" s="18"/>
      <c r="B139" s="18"/>
      <c r="C139" s="18"/>
      <c r="D139" s="18"/>
      <c r="E139" s="18"/>
      <c r="F139" s="18"/>
    </row>
    <row r="140" spans="1:6" x14ac:dyDescent="0.25">
      <c r="A140" s="18"/>
      <c r="B140" s="18"/>
      <c r="C140" s="18"/>
      <c r="D140" s="18"/>
      <c r="E140" s="18"/>
      <c r="F140" s="18"/>
    </row>
    <row r="141" spans="1:6" x14ac:dyDescent="0.25">
      <c r="A141" s="18"/>
      <c r="B141" s="18"/>
      <c r="C141" s="18"/>
      <c r="D141" s="18"/>
      <c r="E141" s="18"/>
      <c r="F141" s="18"/>
    </row>
    <row r="142" spans="1:6" x14ac:dyDescent="0.25">
      <c r="A142" s="18"/>
      <c r="B142" s="18"/>
      <c r="C142" s="18"/>
      <c r="D142" s="18"/>
      <c r="E142" s="18"/>
      <c r="F142" s="18"/>
    </row>
    <row r="143" spans="1:6" x14ac:dyDescent="0.25">
      <c r="A143" s="18"/>
      <c r="B143" s="18"/>
      <c r="C143" s="18"/>
      <c r="D143" s="18"/>
      <c r="E143" s="18"/>
      <c r="F143" s="18"/>
    </row>
    <row r="144" spans="1:6" x14ac:dyDescent="0.25">
      <c r="A144" s="18"/>
      <c r="B144" s="18"/>
      <c r="C144" s="18"/>
      <c r="D144" s="18"/>
      <c r="E144" s="18"/>
      <c r="F144" s="18"/>
    </row>
    <row r="145" spans="1:6" x14ac:dyDescent="0.25">
      <c r="A145" s="18"/>
      <c r="B145" s="18"/>
      <c r="C145" s="18"/>
      <c r="D145" s="18"/>
      <c r="E145" s="18"/>
      <c r="F145" s="18"/>
    </row>
    <row r="146" spans="1:6" x14ac:dyDescent="0.25">
      <c r="A146" s="18"/>
      <c r="B146" s="18"/>
      <c r="C146" s="18"/>
      <c r="D146" s="18"/>
      <c r="E146" s="18"/>
      <c r="F146" s="18"/>
    </row>
    <row r="147" spans="1:6" x14ac:dyDescent="0.25">
      <c r="A147" s="18"/>
      <c r="B147" s="18"/>
      <c r="C147" s="18"/>
      <c r="D147" s="18"/>
      <c r="E147" s="18"/>
      <c r="F147" s="18"/>
    </row>
    <row r="148" spans="1:6" x14ac:dyDescent="0.25">
      <c r="A148" s="18"/>
      <c r="B148" s="18"/>
      <c r="C148" s="18"/>
      <c r="D148" s="18"/>
      <c r="E148" s="18"/>
      <c r="F148" s="18"/>
    </row>
    <row r="149" spans="1:6" x14ac:dyDescent="0.25">
      <c r="A149" s="18"/>
      <c r="B149" s="18"/>
      <c r="C149" s="18"/>
      <c r="D149" s="18"/>
      <c r="E149" s="18"/>
      <c r="F149" s="18"/>
    </row>
    <row r="150" spans="1:6" x14ac:dyDescent="0.25">
      <c r="A150" s="18"/>
      <c r="B150" s="18"/>
      <c r="C150" s="18"/>
      <c r="D150" s="18"/>
      <c r="E150" s="18"/>
      <c r="F150" s="18"/>
    </row>
    <row r="151" spans="1:6" x14ac:dyDescent="0.25">
      <c r="A151" s="18"/>
      <c r="B151" s="18"/>
      <c r="C151" s="18"/>
      <c r="D151" s="18"/>
      <c r="E151" s="18"/>
      <c r="F151" s="18"/>
    </row>
    <row r="152" spans="1:6" x14ac:dyDescent="0.25">
      <c r="A152" s="18"/>
      <c r="B152" s="18"/>
      <c r="C152" s="18"/>
      <c r="D152" s="18"/>
      <c r="E152" s="18"/>
      <c r="F152" s="18"/>
    </row>
    <row r="153" spans="1:6" x14ac:dyDescent="0.25">
      <c r="A153" s="18"/>
      <c r="B153" s="18"/>
      <c r="C153" s="18"/>
      <c r="D153" s="18"/>
      <c r="E153" s="18"/>
      <c r="F153" s="18"/>
    </row>
    <row r="154" spans="1:6" x14ac:dyDescent="0.25">
      <c r="A154" s="18"/>
      <c r="B154" s="18"/>
      <c r="C154" s="18"/>
      <c r="D154" s="18"/>
      <c r="E154" s="18"/>
      <c r="F154" s="18"/>
    </row>
    <row r="155" spans="1:6" x14ac:dyDescent="0.25">
      <c r="A155" s="18"/>
      <c r="B155" s="18"/>
      <c r="C155" s="18"/>
      <c r="D155" s="18"/>
      <c r="E155" s="18"/>
      <c r="F155" s="18"/>
    </row>
    <row r="156" spans="1:6" x14ac:dyDescent="0.25">
      <c r="A156" s="18"/>
      <c r="B156" s="18"/>
      <c r="C156" s="18"/>
      <c r="D156" s="18"/>
      <c r="E156" s="18"/>
      <c r="F156" s="18"/>
    </row>
    <row r="157" spans="1:6" x14ac:dyDescent="0.25">
      <c r="A157" s="18"/>
      <c r="B157" s="18"/>
      <c r="C157" s="18"/>
      <c r="D157" s="18"/>
      <c r="E157" s="18"/>
      <c r="F157" s="18"/>
    </row>
    <row r="158" spans="1:6" x14ac:dyDescent="0.25">
      <c r="A158" s="18"/>
      <c r="B158" s="18"/>
      <c r="C158" s="18"/>
      <c r="D158" s="18"/>
      <c r="E158" s="18"/>
      <c r="F158" s="18"/>
    </row>
    <row r="159" spans="1:6" x14ac:dyDescent="0.25">
      <c r="A159" s="18"/>
      <c r="B159" s="18"/>
      <c r="C159" s="18"/>
      <c r="D159" s="18"/>
      <c r="E159" s="18"/>
      <c r="F159" s="18"/>
    </row>
    <row r="160" spans="1:6" x14ac:dyDescent="0.25">
      <c r="A160" s="18"/>
      <c r="B160" s="18"/>
      <c r="C160" s="18"/>
      <c r="D160" s="18"/>
      <c r="E160" s="18"/>
      <c r="F160" s="18"/>
    </row>
    <row r="161" spans="1:6" x14ac:dyDescent="0.25">
      <c r="A161" s="18"/>
      <c r="B161" s="18"/>
      <c r="C161" s="18"/>
      <c r="D161" s="18"/>
      <c r="E161" s="18"/>
      <c r="F161" s="18"/>
    </row>
    <row r="162" spans="1:6" x14ac:dyDescent="0.25">
      <c r="A162" s="18"/>
      <c r="B162" s="18"/>
      <c r="C162" s="18"/>
      <c r="D162" s="18"/>
      <c r="E162" s="18"/>
      <c r="F162" s="18"/>
    </row>
    <row r="163" spans="1:6" x14ac:dyDescent="0.25">
      <c r="A163" s="18"/>
      <c r="B163" s="18"/>
      <c r="C163" s="18"/>
      <c r="D163" s="18"/>
      <c r="E163" s="18"/>
      <c r="F163" s="18"/>
    </row>
    <row r="164" spans="1:6" x14ac:dyDescent="0.25">
      <c r="A164" s="18"/>
      <c r="B164" s="18"/>
      <c r="C164" s="18"/>
      <c r="D164" s="18"/>
      <c r="E164" s="18"/>
      <c r="F164" s="18"/>
    </row>
    <row r="165" spans="1:6" x14ac:dyDescent="0.25">
      <c r="A165" s="18"/>
      <c r="B165" s="18"/>
      <c r="C165" s="18"/>
      <c r="D165" s="18"/>
      <c r="E165" s="18"/>
      <c r="F165" s="18"/>
    </row>
    <row r="166" spans="1:6" x14ac:dyDescent="0.25">
      <c r="A166" s="18"/>
      <c r="B166" s="18"/>
      <c r="C166" s="18"/>
      <c r="D166" s="18"/>
      <c r="E166" s="18"/>
      <c r="F166" s="18"/>
    </row>
    <row r="167" spans="1:6" x14ac:dyDescent="0.25">
      <c r="A167" s="18"/>
      <c r="B167" s="18"/>
      <c r="C167" s="18"/>
      <c r="D167" s="18"/>
      <c r="E167" s="18"/>
      <c r="F167" s="18"/>
    </row>
    <row r="168" spans="1:6" x14ac:dyDescent="0.25">
      <c r="A168" s="18"/>
      <c r="B168" s="18"/>
      <c r="C168" s="18"/>
      <c r="D168" s="18"/>
      <c r="E168" s="18"/>
      <c r="F168" s="18"/>
    </row>
    <row r="169" spans="1:6" x14ac:dyDescent="0.25">
      <c r="A169" s="18"/>
      <c r="B169" s="18"/>
      <c r="C169" s="18"/>
      <c r="D169" s="18"/>
      <c r="E169" s="18"/>
      <c r="F169" s="18"/>
    </row>
    <row r="170" spans="1:6" x14ac:dyDescent="0.25">
      <c r="A170" s="18"/>
      <c r="B170" s="18"/>
      <c r="C170" s="18"/>
      <c r="D170" s="18"/>
      <c r="E170" s="18"/>
      <c r="F170" s="18"/>
    </row>
  </sheetData>
  <mergeCells count="9">
    <mergeCell ref="A1:G1"/>
    <mergeCell ref="A2:G2"/>
    <mergeCell ref="A3:G3"/>
    <mergeCell ref="A4:A6"/>
    <mergeCell ref="B4:B6"/>
    <mergeCell ref="C4:F4"/>
    <mergeCell ref="G4:G6"/>
    <mergeCell ref="C5:E5"/>
    <mergeCell ref="F5:F6"/>
  </mergeCells>
  <phoneticPr fontId="2" type="noConversion"/>
  <printOptions horizontalCentered="1"/>
  <pageMargins left="0.19685039370078741" right="0.19685039370078741" top="0.36" bottom="0.39370078740157483" header="0.23622047244094491" footer="0.15748031496062992"/>
  <pageSetup paperSize="9" firstPageNumber="8" fitToHeight="10000" orientation="landscape" useFirstPageNumber="1" r:id="rId1"/>
  <headerFooter alignWithMargins="0">
    <oddFooter>&amp;C&amp;14‐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3"/>
  <sheetViews>
    <sheetView showGridLines="0" showZeros="0" workbookViewId="0">
      <pane xSplit="1" ySplit="5" topLeftCell="C171" activePane="bottomRight" state="frozen"/>
      <selection pane="topRight" activeCell="B1" sqref="B1"/>
      <selection pane="bottomLeft" activeCell="A6" sqref="A6"/>
      <selection pane="bottomRight" activeCell="D182" sqref="D182:N182"/>
    </sheetView>
  </sheetViews>
  <sheetFormatPr defaultColWidth="9.109375" defaultRowHeight="16.3" x14ac:dyDescent="0.25"/>
  <cols>
    <col min="1" max="1" width="29.44140625" style="11" bestFit="1" customWidth="1"/>
    <col min="2" max="2" width="9.6640625" style="11" bestFit="1" customWidth="1"/>
    <col min="3" max="3" width="8.44140625" style="11" bestFit="1" customWidth="1"/>
    <col min="4" max="4" width="8" style="11" customWidth="1"/>
    <col min="5" max="7" width="8.44140625" style="11" bestFit="1" customWidth="1"/>
    <col min="8" max="9" width="8" style="11" bestFit="1" customWidth="1"/>
    <col min="10" max="10" width="7.33203125" style="11" customWidth="1"/>
    <col min="11" max="11" width="9.33203125" style="11" customWidth="1"/>
    <col min="12" max="12" width="7.6640625" style="11" customWidth="1"/>
    <col min="13" max="13" width="9.33203125" style="11" bestFit="1" customWidth="1"/>
    <col min="14" max="14" width="8.21875" style="11" customWidth="1"/>
    <col min="15" max="15" width="9.6640625" style="11" bestFit="1" customWidth="1"/>
    <col min="16" max="16" width="9.33203125" style="11" bestFit="1" customWidth="1"/>
    <col min="17" max="18" width="8.44140625" style="11" bestFit="1" customWidth="1"/>
    <col min="19" max="16384" width="9.109375" style="11"/>
  </cols>
  <sheetData>
    <row r="1" spans="1:18" ht="34" customHeight="1" x14ac:dyDescent="0.25">
      <c r="A1" s="157" t="s">
        <v>622</v>
      </c>
      <c r="B1" s="158"/>
      <c r="C1" s="158"/>
      <c r="D1" s="158"/>
      <c r="E1" s="158"/>
      <c r="F1" s="158"/>
      <c r="G1" s="158"/>
      <c r="H1" s="158"/>
      <c r="I1" s="158"/>
      <c r="J1" s="158"/>
      <c r="K1" s="158"/>
      <c r="L1" s="158"/>
      <c r="M1" s="158"/>
      <c r="N1" s="158"/>
      <c r="O1" s="158"/>
      <c r="P1" s="158"/>
      <c r="Q1" s="158"/>
      <c r="R1" s="158"/>
    </row>
    <row r="2" spans="1:18" x14ac:dyDescent="0.25">
      <c r="A2" s="160" t="s">
        <v>565</v>
      </c>
      <c r="B2" s="159"/>
      <c r="C2" s="159"/>
      <c r="D2" s="159"/>
      <c r="E2" s="159"/>
      <c r="F2" s="159"/>
      <c r="G2" s="159"/>
      <c r="H2" s="159"/>
      <c r="I2" s="159"/>
      <c r="J2" s="159"/>
      <c r="K2" s="159"/>
      <c r="L2" s="159"/>
      <c r="M2" s="159"/>
      <c r="N2" s="159"/>
      <c r="O2" s="159"/>
      <c r="P2" s="159"/>
      <c r="Q2" s="159"/>
      <c r="R2" s="159"/>
    </row>
    <row r="3" spans="1:18" x14ac:dyDescent="0.25">
      <c r="A3" s="168" t="s">
        <v>3</v>
      </c>
      <c r="B3" s="168"/>
      <c r="C3" s="159"/>
      <c r="D3" s="159"/>
      <c r="E3" s="159"/>
      <c r="F3" s="159"/>
      <c r="G3" s="159"/>
      <c r="H3" s="159"/>
      <c r="I3" s="159"/>
      <c r="J3" s="159"/>
      <c r="K3" s="159"/>
      <c r="L3" s="159"/>
      <c r="M3" s="159"/>
      <c r="N3" s="159"/>
      <c r="O3" s="168"/>
      <c r="P3" s="168"/>
      <c r="Q3" s="168"/>
      <c r="R3" s="168"/>
    </row>
    <row r="4" spans="1:18" ht="18" customHeight="1" x14ac:dyDescent="0.25">
      <c r="A4" s="169" t="s">
        <v>0</v>
      </c>
      <c r="B4" s="170" t="s">
        <v>11</v>
      </c>
      <c r="C4" s="171" t="s">
        <v>124</v>
      </c>
      <c r="D4" s="172"/>
      <c r="E4" s="172"/>
      <c r="F4" s="172"/>
      <c r="G4" s="172"/>
      <c r="H4" s="172"/>
      <c r="I4" s="172"/>
      <c r="J4" s="172"/>
      <c r="K4" s="172"/>
      <c r="L4" s="172"/>
      <c r="M4" s="172"/>
      <c r="N4" s="173"/>
      <c r="O4" s="170" t="s">
        <v>1</v>
      </c>
      <c r="P4" s="169" t="s">
        <v>14</v>
      </c>
      <c r="Q4" s="170" t="s">
        <v>125</v>
      </c>
      <c r="R4" s="170" t="s">
        <v>126</v>
      </c>
    </row>
    <row r="5" spans="1:18" ht="44.35" customHeight="1" x14ac:dyDescent="0.25">
      <c r="A5" s="169"/>
      <c r="B5" s="170"/>
      <c r="C5" s="24" t="s">
        <v>13</v>
      </c>
      <c r="D5" s="25" t="s">
        <v>344</v>
      </c>
      <c r="E5" s="23" t="s">
        <v>643</v>
      </c>
      <c r="F5" s="23" t="s">
        <v>343</v>
      </c>
      <c r="G5" s="25" t="s">
        <v>644</v>
      </c>
      <c r="H5" s="25" t="s">
        <v>16</v>
      </c>
      <c r="I5" s="25" t="s">
        <v>116</v>
      </c>
      <c r="J5" s="25" t="s">
        <v>645</v>
      </c>
      <c r="K5" s="25" t="s">
        <v>127</v>
      </c>
      <c r="L5" s="23" t="s">
        <v>646</v>
      </c>
      <c r="M5" s="100" t="s">
        <v>17</v>
      </c>
      <c r="N5" s="23" t="s">
        <v>647</v>
      </c>
      <c r="O5" s="170"/>
      <c r="P5" s="169"/>
      <c r="Q5" s="170"/>
      <c r="R5" s="170"/>
    </row>
    <row r="6" spans="1:18" ht="20.25" customHeight="1" x14ac:dyDescent="0.25">
      <c r="A6" s="35" t="s">
        <v>312</v>
      </c>
      <c r="B6" s="36">
        <v>680359</v>
      </c>
      <c r="C6" s="36">
        <v>126809</v>
      </c>
      <c r="D6" s="36">
        <v>0</v>
      </c>
      <c r="E6" s="36">
        <v>35503</v>
      </c>
      <c r="F6" s="36">
        <v>153589</v>
      </c>
      <c r="G6" s="36">
        <v>5768</v>
      </c>
      <c r="H6" s="36">
        <v>0</v>
      </c>
      <c r="I6" s="36">
        <v>52188</v>
      </c>
      <c r="J6" s="36">
        <v>0</v>
      </c>
      <c r="K6" s="36">
        <v>120037</v>
      </c>
      <c r="L6" s="36">
        <v>0</v>
      </c>
      <c r="M6" s="36">
        <v>-240276</v>
      </c>
      <c r="N6" s="36">
        <v>0</v>
      </c>
      <c r="O6" s="36">
        <v>807168</v>
      </c>
      <c r="P6" s="36">
        <v>803084</v>
      </c>
      <c r="Q6" s="36">
        <v>4084</v>
      </c>
      <c r="R6" s="36">
        <v>4084</v>
      </c>
    </row>
    <row r="7" spans="1:18" ht="20.25" customHeight="1" x14ac:dyDescent="0.25">
      <c r="A7" s="35" t="s">
        <v>128</v>
      </c>
      <c r="B7" s="36">
        <v>9371</v>
      </c>
      <c r="C7" s="36">
        <v>1701</v>
      </c>
      <c r="D7" s="36">
        <v>0</v>
      </c>
      <c r="E7" s="36">
        <v>0</v>
      </c>
      <c r="F7" s="36">
        <v>0</v>
      </c>
      <c r="G7" s="36">
        <v>0</v>
      </c>
      <c r="H7" s="36">
        <v>0</v>
      </c>
      <c r="I7" s="36">
        <v>0</v>
      </c>
      <c r="J7" s="36">
        <v>0</v>
      </c>
      <c r="K7" s="36">
        <v>2461</v>
      </c>
      <c r="L7" s="36">
        <v>0</v>
      </c>
      <c r="M7" s="36">
        <v>-760</v>
      </c>
      <c r="N7" s="36">
        <v>0</v>
      </c>
      <c r="O7" s="36">
        <v>11072</v>
      </c>
      <c r="P7" s="36">
        <v>11072</v>
      </c>
      <c r="Q7" s="36">
        <v>0</v>
      </c>
      <c r="R7" s="36">
        <v>0</v>
      </c>
    </row>
    <row r="8" spans="1:18" ht="20.25" customHeight="1" x14ac:dyDescent="0.25">
      <c r="A8" s="35" t="s">
        <v>129</v>
      </c>
      <c r="B8" s="36">
        <v>7199</v>
      </c>
      <c r="C8" s="36">
        <v>450</v>
      </c>
      <c r="D8" s="36">
        <v>0</v>
      </c>
      <c r="E8" s="36">
        <v>0</v>
      </c>
      <c r="F8" s="36">
        <v>0</v>
      </c>
      <c r="G8" s="36">
        <v>0</v>
      </c>
      <c r="H8" s="36">
        <v>0</v>
      </c>
      <c r="I8" s="36">
        <v>0</v>
      </c>
      <c r="J8" s="36">
        <v>0</v>
      </c>
      <c r="K8" s="36">
        <v>1240</v>
      </c>
      <c r="L8" s="36">
        <v>0</v>
      </c>
      <c r="M8" s="36">
        <v>-790</v>
      </c>
      <c r="N8" s="36">
        <v>0</v>
      </c>
      <c r="O8" s="36">
        <v>7649</v>
      </c>
      <c r="P8" s="36">
        <v>7649</v>
      </c>
      <c r="Q8" s="36">
        <v>0</v>
      </c>
      <c r="R8" s="36">
        <v>0</v>
      </c>
    </row>
    <row r="9" spans="1:18" ht="20.25" customHeight="1" x14ac:dyDescent="0.25">
      <c r="A9" s="35" t="s">
        <v>271</v>
      </c>
      <c r="B9" s="36">
        <v>29913</v>
      </c>
      <c r="C9" s="36">
        <v>16182</v>
      </c>
      <c r="D9" s="36">
        <v>0</v>
      </c>
      <c r="E9" s="36">
        <v>154</v>
      </c>
      <c r="F9" s="36">
        <v>0</v>
      </c>
      <c r="G9" s="36">
        <v>0</v>
      </c>
      <c r="H9" s="36">
        <v>0</v>
      </c>
      <c r="I9" s="36">
        <v>2150</v>
      </c>
      <c r="J9" s="36">
        <v>0</v>
      </c>
      <c r="K9" s="36">
        <v>16243</v>
      </c>
      <c r="L9" s="36">
        <v>0</v>
      </c>
      <c r="M9" s="36">
        <v>-2365</v>
      </c>
      <c r="N9" s="36">
        <v>0</v>
      </c>
      <c r="O9" s="36">
        <v>46095</v>
      </c>
      <c r="P9" s="36">
        <v>46095</v>
      </c>
      <c r="Q9" s="36">
        <v>0</v>
      </c>
      <c r="R9" s="36">
        <v>0</v>
      </c>
    </row>
    <row r="10" spans="1:18" ht="20.25" customHeight="1" x14ac:dyDescent="0.25">
      <c r="A10" s="35" t="s">
        <v>130</v>
      </c>
      <c r="B10" s="36">
        <v>107731</v>
      </c>
      <c r="C10" s="36">
        <v>-96414</v>
      </c>
      <c r="D10" s="36">
        <v>0</v>
      </c>
      <c r="E10" s="36">
        <v>290</v>
      </c>
      <c r="F10" s="36">
        <v>0</v>
      </c>
      <c r="G10" s="36">
        <v>0</v>
      </c>
      <c r="H10" s="36">
        <v>0</v>
      </c>
      <c r="I10" s="36">
        <v>0</v>
      </c>
      <c r="J10" s="36">
        <v>0</v>
      </c>
      <c r="K10" s="36">
        <v>-87208</v>
      </c>
      <c r="L10" s="36">
        <v>0</v>
      </c>
      <c r="M10" s="36">
        <v>-9496</v>
      </c>
      <c r="N10" s="36">
        <v>0</v>
      </c>
      <c r="O10" s="36">
        <v>11317</v>
      </c>
      <c r="P10" s="36">
        <v>11317</v>
      </c>
      <c r="Q10" s="36">
        <v>0</v>
      </c>
      <c r="R10" s="36">
        <v>0</v>
      </c>
    </row>
    <row r="11" spans="1:18" ht="20.25" customHeight="1" x14ac:dyDescent="0.25">
      <c r="A11" s="35" t="s">
        <v>131</v>
      </c>
      <c r="B11" s="36">
        <v>8249</v>
      </c>
      <c r="C11" s="36">
        <v>2309</v>
      </c>
      <c r="D11" s="36">
        <v>0</v>
      </c>
      <c r="E11" s="36">
        <v>0</v>
      </c>
      <c r="F11" s="36">
        <v>0</v>
      </c>
      <c r="G11" s="36">
        <v>1993</v>
      </c>
      <c r="H11" s="36">
        <v>0</v>
      </c>
      <c r="I11" s="36">
        <v>0</v>
      </c>
      <c r="J11" s="36">
        <v>0</v>
      </c>
      <c r="K11" s="36">
        <v>1828</v>
      </c>
      <c r="L11" s="36">
        <v>0</v>
      </c>
      <c r="M11" s="36">
        <v>-1512</v>
      </c>
      <c r="N11" s="36">
        <v>0</v>
      </c>
      <c r="O11" s="36">
        <v>10558</v>
      </c>
      <c r="P11" s="36">
        <v>10558</v>
      </c>
      <c r="Q11" s="36">
        <v>0</v>
      </c>
      <c r="R11" s="36">
        <v>0</v>
      </c>
    </row>
    <row r="12" spans="1:18" ht="20.25" customHeight="1" x14ac:dyDescent="0.25">
      <c r="A12" s="35" t="s">
        <v>132</v>
      </c>
      <c r="B12" s="36">
        <v>17248</v>
      </c>
      <c r="C12" s="36">
        <v>-2134</v>
      </c>
      <c r="D12" s="36">
        <v>0</v>
      </c>
      <c r="E12" s="36">
        <v>0</v>
      </c>
      <c r="F12" s="36">
        <v>0</v>
      </c>
      <c r="G12" s="36">
        <v>0</v>
      </c>
      <c r="H12" s="36">
        <v>0</v>
      </c>
      <c r="I12" s="36">
        <v>0</v>
      </c>
      <c r="J12" s="36">
        <v>0</v>
      </c>
      <c r="K12" s="36">
        <v>761</v>
      </c>
      <c r="L12" s="36">
        <v>0</v>
      </c>
      <c r="M12" s="36">
        <v>-2895</v>
      </c>
      <c r="N12" s="36">
        <v>0</v>
      </c>
      <c r="O12" s="36">
        <v>15114</v>
      </c>
      <c r="P12" s="36">
        <v>15114</v>
      </c>
      <c r="Q12" s="36">
        <v>0</v>
      </c>
      <c r="R12" s="36">
        <v>0</v>
      </c>
    </row>
    <row r="13" spans="1:18" ht="20.25" customHeight="1" x14ac:dyDescent="0.25">
      <c r="A13" s="35" t="s">
        <v>133</v>
      </c>
      <c r="B13" s="36">
        <v>134911</v>
      </c>
      <c r="C13" s="36">
        <v>13869</v>
      </c>
      <c r="D13" s="36">
        <v>0</v>
      </c>
      <c r="E13" s="36">
        <v>0</v>
      </c>
      <c r="F13" s="36">
        <v>0</v>
      </c>
      <c r="G13" s="36">
        <v>0</v>
      </c>
      <c r="H13" s="36">
        <v>0</v>
      </c>
      <c r="I13" s="36">
        <v>0</v>
      </c>
      <c r="J13" s="36">
        <v>0</v>
      </c>
      <c r="K13" s="36">
        <v>13869</v>
      </c>
      <c r="L13" s="36">
        <v>0</v>
      </c>
      <c r="M13" s="36">
        <v>0</v>
      </c>
      <c r="N13" s="36">
        <v>0</v>
      </c>
      <c r="O13" s="36">
        <v>148780</v>
      </c>
      <c r="P13" s="36">
        <v>148780</v>
      </c>
      <c r="Q13" s="36">
        <v>0</v>
      </c>
      <c r="R13" s="36">
        <v>0</v>
      </c>
    </row>
    <row r="14" spans="1:18" ht="20.25" customHeight="1" x14ac:dyDescent="0.25">
      <c r="A14" s="35" t="s">
        <v>134</v>
      </c>
      <c r="B14" s="36">
        <v>7373</v>
      </c>
      <c r="C14" s="36">
        <v>-821</v>
      </c>
      <c r="D14" s="36">
        <v>0</v>
      </c>
      <c r="E14" s="36">
        <v>0</v>
      </c>
      <c r="F14" s="36">
        <v>0</v>
      </c>
      <c r="G14" s="36">
        <v>79</v>
      </c>
      <c r="H14" s="36">
        <v>0</v>
      </c>
      <c r="I14" s="36">
        <v>0</v>
      </c>
      <c r="J14" s="36">
        <v>0</v>
      </c>
      <c r="K14" s="36">
        <v>1238</v>
      </c>
      <c r="L14" s="36">
        <v>0</v>
      </c>
      <c r="M14" s="36">
        <v>-2138</v>
      </c>
      <c r="N14" s="36">
        <v>0</v>
      </c>
      <c r="O14" s="36">
        <v>6552</v>
      </c>
      <c r="P14" s="36">
        <v>6552</v>
      </c>
      <c r="Q14" s="36">
        <v>0</v>
      </c>
      <c r="R14" s="36">
        <v>0</v>
      </c>
    </row>
    <row r="15" spans="1:18" ht="20.25" customHeight="1" x14ac:dyDescent="0.25">
      <c r="A15" s="35" t="s">
        <v>135</v>
      </c>
      <c r="B15" s="36">
        <v>534</v>
      </c>
      <c r="C15" s="36">
        <v>0</v>
      </c>
      <c r="D15" s="36">
        <v>0</v>
      </c>
      <c r="E15" s="36">
        <v>0</v>
      </c>
      <c r="F15" s="36">
        <v>0</v>
      </c>
      <c r="G15" s="36">
        <v>0</v>
      </c>
      <c r="H15" s="36">
        <v>0</v>
      </c>
      <c r="I15" s="36">
        <v>0</v>
      </c>
      <c r="J15" s="36">
        <v>0</v>
      </c>
      <c r="K15" s="36">
        <v>0</v>
      </c>
      <c r="L15" s="36">
        <v>0</v>
      </c>
      <c r="M15" s="36">
        <v>0</v>
      </c>
      <c r="N15" s="36">
        <v>0</v>
      </c>
      <c r="O15" s="36">
        <v>534</v>
      </c>
      <c r="P15" s="36">
        <v>534</v>
      </c>
      <c r="Q15" s="36">
        <v>0</v>
      </c>
      <c r="R15" s="36">
        <v>0</v>
      </c>
    </row>
    <row r="16" spans="1:18" ht="20.25" customHeight="1" x14ac:dyDescent="0.25">
      <c r="A16" s="35" t="s">
        <v>136</v>
      </c>
      <c r="B16" s="36">
        <v>166843</v>
      </c>
      <c r="C16" s="36">
        <v>82255</v>
      </c>
      <c r="D16" s="36">
        <v>0</v>
      </c>
      <c r="E16" s="36">
        <v>10892</v>
      </c>
      <c r="F16" s="36">
        <v>89090</v>
      </c>
      <c r="G16" s="36">
        <v>0</v>
      </c>
      <c r="H16" s="36">
        <v>0</v>
      </c>
      <c r="I16" s="36">
        <v>0</v>
      </c>
      <c r="J16" s="36">
        <v>0</v>
      </c>
      <c r="K16" s="36">
        <v>-4791</v>
      </c>
      <c r="L16" s="36">
        <v>0</v>
      </c>
      <c r="M16" s="36">
        <v>-12936</v>
      </c>
      <c r="N16" s="36">
        <v>0</v>
      </c>
      <c r="O16" s="36">
        <v>249098</v>
      </c>
      <c r="P16" s="36">
        <v>245014</v>
      </c>
      <c r="Q16" s="36">
        <v>4084</v>
      </c>
      <c r="R16" s="36">
        <v>4084</v>
      </c>
    </row>
    <row r="17" spans="1:18" ht="20.25" customHeight="1" x14ac:dyDescent="0.25">
      <c r="A17" s="35" t="s">
        <v>137</v>
      </c>
      <c r="B17" s="36">
        <v>8663</v>
      </c>
      <c r="C17" s="36">
        <v>5723</v>
      </c>
      <c r="D17" s="36">
        <v>0</v>
      </c>
      <c r="E17" s="36">
        <v>0</v>
      </c>
      <c r="F17" s="36">
        <v>0</v>
      </c>
      <c r="G17" s="36">
        <v>0</v>
      </c>
      <c r="H17" s="36">
        <v>0</v>
      </c>
      <c r="I17" s="36">
        <v>0</v>
      </c>
      <c r="J17" s="36">
        <v>0</v>
      </c>
      <c r="K17" s="36">
        <v>5823</v>
      </c>
      <c r="L17" s="36">
        <v>0</v>
      </c>
      <c r="M17" s="36">
        <v>-100</v>
      </c>
      <c r="N17" s="36">
        <v>0</v>
      </c>
      <c r="O17" s="36">
        <v>14386</v>
      </c>
      <c r="P17" s="36">
        <v>14386</v>
      </c>
      <c r="Q17" s="36">
        <v>0</v>
      </c>
      <c r="R17" s="36">
        <v>0</v>
      </c>
    </row>
    <row r="18" spans="1:18" ht="20.25" customHeight="1" x14ac:dyDescent="0.25">
      <c r="A18" s="35" t="s">
        <v>18</v>
      </c>
      <c r="B18" s="36">
        <v>14509</v>
      </c>
      <c r="C18" s="36">
        <v>8821</v>
      </c>
      <c r="D18" s="36">
        <v>0</v>
      </c>
      <c r="E18" s="36">
        <v>0</v>
      </c>
      <c r="F18" s="36">
        <v>0</v>
      </c>
      <c r="G18" s="36">
        <v>2892</v>
      </c>
      <c r="H18" s="36">
        <v>0</v>
      </c>
      <c r="I18" s="36">
        <v>0</v>
      </c>
      <c r="J18" s="36">
        <v>0</v>
      </c>
      <c r="K18" s="36">
        <v>25919</v>
      </c>
      <c r="L18" s="36">
        <v>0</v>
      </c>
      <c r="M18" s="36">
        <v>-19990</v>
      </c>
      <c r="N18" s="36">
        <v>0</v>
      </c>
      <c r="O18" s="36">
        <v>23330</v>
      </c>
      <c r="P18" s="36">
        <v>23330</v>
      </c>
      <c r="Q18" s="36">
        <v>0</v>
      </c>
      <c r="R18" s="36">
        <v>0</v>
      </c>
    </row>
    <row r="19" spans="1:18" ht="20.25" customHeight="1" x14ac:dyDescent="0.25">
      <c r="A19" s="35" t="s">
        <v>138</v>
      </c>
      <c r="B19" s="36">
        <v>835</v>
      </c>
      <c r="C19" s="36">
        <v>538</v>
      </c>
      <c r="D19" s="36">
        <v>0</v>
      </c>
      <c r="E19" s="36">
        <v>0</v>
      </c>
      <c r="F19" s="36">
        <v>0</v>
      </c>
      <c r="G19" s="36">
        <v>0</v>
      </c>
      <c r="H19" s="36">
        <v>0</v>
      </c>
      <c r="I19" s="36">
        <v>0</v>
      </c>
      <c r="J19" s="36">
        <v>0</v>
      </c>
      <c r="K19" s="36">
        <v>1708</v>
      </c>
      <c r="L19" s="36">
        <v>0</v>
      </c>
      <c r="M19" s="36">
        <v>-1170</v>
      </c>
      <c r="N19" s="36">
        <v>0</v>
      </c>
      <c r="O19" s="36">
        <v>1373</v>
      </c>
      <c r="P19" s="36">
        <v>1373</v>
      </c>
      <c r="Q19" s="36">
        <v>0</v>
      </c>
      <c r="R19" s="36">
        <v>0</v>
      </c>
    </row>
    <row r="20" spans="1:18" ht="20.25" customHeight="1" x14ac:dyDescent="0.25">
      <c r="A20" s="35" t="s">
        <v>139</v>
      </c>
      <c r="B20" s="36">
        <v>15028</v>
      </c>
      <c r="C20" s="36">
        <v>552</v>
      </c>
      <c r="D20" s="36">
        <v>0</v>
      </c>
      <c r="E20" s="36">
        <v>0</v>
      </c>
      <c r="F20" s="36">
        <v>0</v>
      </c>
      <c r="G20" s="36">
        <v>0</v>
      </c>
      <c r="H20" s="36">
        <v>0</v>
      </c>
      <c r="I20" s="36">
        <v>0</v>
      </c>
      <c r="J20" s="36">
        <v>0</v>
      </c>
      <c r="K20" s="36">
        <v>1462</v>
      </c>
      <c r="L20" s="36">
        <v>0</v>
      </c>
      <c r="M20" s="36">
        <v>-910</v>
      </c>
      <c r="N20" s="36">
        <v>0</v>
      </c>
      <c r="O20" s="36">
        <v>15580</v>
      </c>
      <c r="P20" s="36">
        <v>15580</v>
      </c>
      <c r="Q20" s="36">
        <v>0</v>
      </c>
      <c r="R20" s="36">
        <v>0</v>
      </c>
    </row>
    <row r="21" spans="1:18" ht="20.25" customHeight="1" x14ac:dyDescent="0.25">
      <c r="A21" s="35" t="s">
        <v>272</v>
      </c>
      <c r="B21" s="36">
        <v>26716</v>
      </c>
      <c r="C21" s="36">
        <v>7441</v>
      </c>
      <c r="D21" s="36">
        <v>0</v>
      </c>
      <c r="E21" s="36">
        <v>23899</v>
      </c>
      <c r="F21" s="36">
        <v>0</v>
      </c>
      <c r="G21" s="36">
        <v>0</v>
      </c>
      <c r="H21" s="36">
        <v>0</v>
      </c>
      <c r="I21" s="36">
        <v>0</v>
      </c>
      <c r="J21" s="36">
        <v>0</v>
      </c>
      <c r="K21" s="36">
        <v>1999</v>
      </c>
      <c r="L21" s="36">
        <v>0</v>
      </c>
      <c r="M21" s="36">
        <v>-18457</v>
      </c>
      <c r="N21" s="36">
        <v>0</v>
      </c>
      <c r="O21" s="36">
        <v>34157</v>
      </c>
      <c r="P21" s="36">
        <v>34157</v>
      </c>
      <c r="Q21" s="36">
        <v>0</v>
      </c>
      <c r="R21" s="36">
        <v>0</v>
      </c>
    </row>
    <row r="22" spans="1:18" ht="20.25" customHeight="1" x14ac:dyDescent="0.25">
      <c r="A22" s="35" t="s">
        <v>140</v>
      </c>
      <c r="B22" s="36">
        <v>2855</v>
      </c>
      <c r="C22" s="36">
        <v>692</v>
      </c>
      <c r="D22" s="36">
        <v>0</v>
      </c>
      <c r="E22" s="36">
        <v>0</v>
      </c>
      <c r="F22" s="36">
        <v>0</v>
      </c>
      <c r="G22" s="36">
        <v>0</v>
      </c>
      <c r="H22" s="36">
        <v>0</v>
      </c>
      <c r="I22" s="36">
        <v>0</v>
      </c>
      <c r="J22" s="36">
        <v>0</v>
      </c>
      <c r="K22" s="36">
        <v>692</v>
      </c>
      <c r="L22" s="36">
        <v>0</v>
      </c>
      <c r="M22" s="36">
        <v>0</v>
      </c>
      <c r="N22" s="36">
        <v>0</v>
      </c>
      <c r="O22" s="36">
        <v>3547</v>
      </c>
      <c r="P22" s="36">
        <v>3547</v>
      </c>
      <c r="Q22" s="36">
        <v>0</v>
      </c>
      <c r="R22" s="36">
        <v>0</v>
      </c>
    </row>
    <row r="23" spans="1:18" ht="20.25" customHeight="1" x14ac:dyDescent="0.25">
      <c r="A23" s="35" t="s">
        <v>141</v>
      </c>
      <c r="B23" s="36">
        <v>3412</v>
      </c>
      <c r="C23" s="36">
        <v>7103</v>
      </c>
      <c r="D23" s="36">
        <v>0</v>
      </c>
      <c r="E23" s="36">
        <v>100</v>
      </c>
      <c r="F23" s="36">
        <v>0</v>
      </c>
      <c r="G23" s="36">
        <v>0</v>
      </c>
      <c r="H23" s="36">
        <v>0</v>
      </c>
      <c r="I23" s="36">
        <v>4521</v>
      </c>
      <c r="J23" s="36">
        <v>0</v>
      </c>
      <c r="K23" s="36">
        <v>2582</v>
      </c>
      <c r="L23" s="36">
        <v>0</v>
      </c>
      <c r="M23" s="36">
        <v>-100</v>
      </c>
      <c r="N23" s="36">
        <v>0</v>
      </c>
      <c r="O23" s="36">
        <v>10515</v>
      </c>
      <c r="P23" s="36">
        <v>10515</v>
      </c>
      <c r="Q23" s="36">
        <v>0</v>
      </c>
      <c r="R23" s="36">
        <v>0</v>
      </c>
    </row>
    <row r="24" spans="1:18" ht="20.25" customHeight="1" x14ac:dyDescent="0.25">
      <c r="A24" s="35" t="s">
        <v>142</v>
      </c>
      <c r="B24" s="36">
        <v>1835</v>
      </c>
      <c r="C24" s="36">
        <v>-79</v>
      </c>
      <c r="D24" s="36">
        <v>0</v>
      </c>
      <c r="E24" s="36">
        <v>0</v>
      </c>
      <c r="F24" s="36">
        <v>0</v>
      </c>
      <c r="G24" s="36">
        <v>0</v>
      </c>
      <c r="H24" s="36">
        <v>0</v>
      </c>
      <c r="I24" s="36">
        <v>0</v>
      </c>
      <c r="J24" s="36">
        <v>0</v>
      </c>
      <c r="K24" s="36">
        <v>-79</v>
      </c>
      <c r="L24" s="36">
        <v>0</v>
      </c>
      <c r="M24" s="36">
        <v>0</v>
      </c>
      <c r="N24" s="36">
        <v>0</v>
      </c>
      <c r="O24" s="36">
        <v>1756</v>
      </c>
      <c r="P24" s="36">
        <v>1756</v>
      </c>
      <c r="Q24" s="36">
        <v>0</v>
      </c>
      <c r="R24" s="36">
        <v>0</v>
      </c>
    </row>
    <row r="25" spans="1:18" ht="20.25" customHeight="1" x14ac:dyDescent="0.25">
      <c r="A25" s="35" t="s">
        <v>143</v>
      </c>
      <c r="B25" s="36">
        <v>1391</v>
      </c>
      <c r="C25" s="36">
        <v>6162</v>
      </c>
      <c r="D25" s="36">
        <v>0</v>
      </c>
      <c r="E25" s="36">
        <v>0</v>
      </c>
      <c r="F25" s="36">
        <v>2489</v>
      </c>
      <c r="G25" s="36">
        <v>27</v>
      </c>
      <c r="H25" s="36">
        <v>0</v>
      </c>
      <c r="I25" s="36">
        <v>5957</v>
      </c>
      <c r="J25" s="36">
        <v>0</v>
      </c>
      <c r="K25" s="36">
        <v>178</v>
      </c>
      <c r="L25" s="36">
        <v>0</v>
      </c>
      <c r="M25" s="36">
        <v>-2489</v>
      </c>
      <c r="N25" s="36">
        <v>0</v>
      </c>
      <c r="O25" s="36">
        <v>7553</v>
      </c>
      <c r="P25" s="36">
        <v>7553</v>
      </c>
      <c r="Q25" s="36">
        <v>0</v>
      </c>
      <c r="R25" s="36">
        <v>0</v>
      </c>
    </row>
    <row r="26" spans="1:18" ht="20.25" customHeight="1" x14ac:dyDescent="0.25">
      <c r="A26" s="35" t="s">
        <v>144</v>
      </c>
      <c r="B26" s="36">
        <v>2657</v>
      </c>
      <c r="C26" s="36">
        <v>211</v>
      </c>
      <c r="D26" s="36">
        <v>0</v>
      </c>
      <c r="E26" s="36">
        <v>0</v>
      </c>
      <c r="F26" s="36">
        <v>0</v>
      </c>
      <c r="G26" s="36">
        <v>0</v>
      </c>
      <c r="H26" s="36">
        <v>0</v>
      </c>
      <c r="I26" s="36">
        <v>0</v>
      </c>
      <c r="J26" s="36">
        <v>0</v>
      </c>
      <c r="K26" s="36">
        <v>211</v>
      </c>
      <c r="L26" s="36">
        <v>0</v>
      </c>
      <c r="M26" s="36">
        <v>0</v>
      </c>
      <c r="N26" s="36">
        <v>0</v>
      </c>
      <c r="O26" s="36">
        <v>2868</v>
      </c>
      <c r="P26" s="36">
        <v>2868</v>
      </c>
      <c r="Q26" s="36">
        <v>0</v>
      </c>
      <c r="R26" s="36">
        <v>0</v>
      </c>
    </row>
    <row r="27" spans="1:18" ht="20.25" customHeight="1" x14ac:dyDescent="0.25">
      <c r="A27" s="35" t="s">
        <v>145</v>
      </c>
      <c r="B27" s="36">
        <v>22753</v>
      </c>
      <c r="C27" s="36">
        <v>-9702</v>
      </c>
      <c r="D27" s="36">
        <v>0</v>
      </c>
      <c r="E27" s="36">
        <v>168</v>
      </c>
      <c r="F27" s="36">
        <v>0</v>
      </c>
      <c r="G27" s="36">
        <v>0</v>
      </c>
      <c r="H27" s="36">
        <v>0</v>
      </c>
      <c r="I27" s="36">
        <v>0</v>
      </c>
      <c r="J27" s="36">
        <v>0</v>
      </c>
      <c r="K27" s="36">
        <v>1105</v>
      </c>
      <c r="L27" s="36">
        <v>0</v>
      </c>
      <c r="M27" s="36">
        <v>-10975</v>
      </c>
      <c r="N27" s="36">
        <v>0</v>
      </c>
      <c r="O27" s="36">
        <v>13051</v>
      </c>
      <c r="P27" s="36">
        <v>13051</v>
      </c>
      <c r="Q27" s="36">
        <v>0</v>
      </c>
      <c r="R27" s="36">
        <v>0</v>
      </c>
    </row>
    <row r="28" spans="1:18" ht="20.25" customHeight="1" x14ac:dyDescent="0.25">
      <c r="A28" s="35" t="s">
        <v>273</v>
      </c>
      <c r="B28" s="36">
        <v>21610</v>
      </c>
      <c r="C28" s="36">
        <v>16915</v>
      </c>
      <c r="D28" s="36">
        <v>0</v>
      </c>
      <c r="E28" s="36">
        <v>0</v>
      </c>
      <c r="F28" s="36">
        <v>0</v>
      </c>
      <c r="G28" s="36">
        <v>0</v>
      </c>
      <c r="H28" s="36">
        <v>0</v>
      </c>
      <c r="I28" s="36">
        <v>0</v>
      </c>
      <c r="J28" s="36">
        <v>0</v>
      </c>
      <c r="K28" s="36">
        <v>16945</v>
      </c>
      <c r="L28" s="36">
        <v>0</v>
      </c>
      <c r="M28" s="36">
        <v>-30</v>
      </c>
      <c r="N28" s="36">
        <v>0</v>
      </c>
      <c r="O28" s="36">
        <v>38525</v>
      </c>
      <c r="P28" s="36">
        <v>38525</v>
      </c>
      <c r="Q28" s="36">
        <v>0</v>
      </c>
      <c r="R28" s="36">
        <v>0</v>
      </c>
    </row>
    <row r="29" spans="1:18" ht="20.25" customHeight="1" x14ac:dyDescent="0.25">
      <c r="A29" s="35" t="s">
        <v>146</v>
      </c>
      <c r="B29" s="36">
        <v>34027</v>
      </c>
      <c r="C29" s="36">
        <v>35568</v>
      </c>
      <c r="D29" s="36">
        <v>0</v>
      </c>
      <c r="E29" s="36">
        <v>0</v>
      </c>
      <c r="F29" s="36">
        <v>0</v>
      </c>
      <c r="G29" s="36">
        <v>0</v>
      </c>
      <c r="H29" s="36">
        <v>0</v>
      </c>
      <c r="I29" s="36">
        <v>0</v>
      </c>
      <c r="J29" s="36">
        <v>0</v>
      </c>
      <c r="K29" s="36">
        <v>56922</v>
      </c>
      <c r="L29" s="36">
        <v>0</v>
      </c>
      <c r="M29" s="36">
        <v>-21354</v>
      </c>
      <c r="N29" s="36">
        <v>0</v>
      </c>
      <c r="O29" s="36">
        <v>69595</v>
      </c>
      <c r="P29" s="36">
        <v>69595</v>
      </c>
      <c r="Q29" s="36">
        <v>0</v>
      </c>
      <c r="R29" s="36">
        <v>0</v>
      </c>
    </row>
    <row r="30" spans="1:18" ht="20.25" customHeight="1" x14ac:dyDescent="0.25">
      <c r="A30" s="35" t="s">
        <v>147</v>
      </c>
      <c r="B30" s="36">
        <v>15881</v>
      </c>
      <c r="C30" s="36">
        <v>3657</v>
      </c>
      <c r="D30" s="36">
        <v>0</v>
      </c>
      <c r="E30" s="36">
        <v>0</v>
      </c>
      <c r="F30" s="36">
        <v>0</v>
      </c>
      <c r="G30" s="36">
        <v>0</v>
      </c>
      <c r="H30" s="36">
        <v>0</v>
      </c>
      <c r="I30" s="36">
        <v>0</v>
      </c>
      <c r="J30" s="36">
        <v>0</v>
      </c>
      <c r="K30" s="36">
        <v>3683</v>
      </c>
      <c r="L30" s="36">
        <v>0</v>
      </c>
      <c r="M30" s="36">
        <v>-26</v>
      </c>
      <c r="N30" s="36">
        <v>0</v>
      </c>
      <c r="O30" s="36">
        <v>19538</v>
      </c>
      <c r="P30" s="36">
        <v>19538</v>
      </c>
      <c r="Q30" s="36">
        <v>0</v>
      </c>
      <c r="R30" s="36">
        <v>0</v>
      </c>
    </row>
    <row r="31" spans="1:18" ht="20.25" customHeight="1" x14ac:dyDescent="0.25">
      <c r="A31" s="35" t="s">
        <v>148</v>
      </c>
      <c r="B31" s="36">
        <v>4069</v>
      </c>
      <c r="C31" s="36">
        <v>11694</v>
      </c>
      <c r="D31" s="36">
        <v>0</v>
      </c>
      <c r="E31" s="36">
        <v>0</v>
      </c>
      <c r="F31" s="36">
        <v>0</v>
      </c>
      <c r="G31" s="36">
        <v>0</v>
      </c>
      <c r="H31" s="36">
        <v>0</v>
      </c>
      <c r="I31" s="36">
        <v>39560</v>
      </c>
      <c r="J31" s="36">
        <v>0</v>
      </c>
      <c r="K31" s="36">
        <v>18713</v>
      </c>
      <c r="L31" s="36">
        <v>0</v>
      </c>
      <c r="M31" s="36">
        <v>-46579</v>
      </c>
      <c r="N31" s="36">
        <v>0</v>
      </c>
      <c r="O31" s="36">
        <v>15763</v>
      </c>
      <c r="P31" s="36">
        <v>15763</v>
      </c>
      <c r="Q31" s="36">
        <v>0</v>
      </c>
      <c r="R31" s="36">
        <v>0</v>
      </c>
    </row>
    <row r="32" spans="1:18" ht="20.25" customHeight="1" x14ac:dyDescent="0.25">
      <c r="A32" s="35" t="s">
        <v>149</v>
      </c>
      <c r="B32" s="36">
        <v>14346</v>
      </c>
      <c r="C32" s="36">
        <v>14516</v>
      </c>
      <c r="D32" s="36">
        <v>0</v>
      </c>
      <c r="E32" s="36">
        <v>0</v>
      </c>
      <c r="F32" s="36">
        <v>0</v>
      </c>
      <c r="G32" s="36">
        <v>767</v>
      </c>
      <c r="H32" s="36">
        <v>0</v>
      </c>
      <c r="I32" s="36">
        <v>0</v>
      </c>
      <c r="J32" s="36">
        <v>0</v>
      </c>
      <c r="K32" s="36">
        <v>36943</v>
      </c>
      <c r="L32" s="36">
        <v>0</v>
      </c>
      <c r="M32" s="36">
        <v>-23194</v>
      </c>
      <c r="N32" s="36">
        <v>0</v>
      </c>
      <c r="O32" s="36">
        <v>28862</v>
      </c>
      <c r="P32" s="36">
        <v>28862</v>
      </c>
      <c r="Q32" s="36">
        <v>0</v>
      </c>
      <c r="R32" s="36">
        <v>0</v>
      </c>
    </row>
    <row r="33" spans="1:18" ht="20.25" customHeight="1" x14ac:dyDescent="0.25">
      <c r="A33" s="35" t="s">
        <v>150</v>
      </c>
      <c r="B33" s="36">
        <v>400</v>
      </c>
      <c r="C33" s="36">
        <v>-400</v>
      </c>
      <c r="D33" s="36">
        <v>0</v>
      </c>
      <c r="E33" s="36">
        <v>0</v>
      </c>
      <c r="F33" s="36">
        <v>62010</v>
      </c>
      <c r="G33" s="36">
        <v>10</v>
      </c>
      <c r="H33" s="36">
        <v>0</v>
      </c>
      <c r="I33" s="36">
        <v>0</v>
      </c>
      <c r="J33" s="36">
        <v>0</v>
      </c>
      <c r="K33" s="36">
        <v>-410</v>
      </c>
      <c r="L33" s="36">
        <v>0</v>
      </c>
      <c r="M33" s="36">
        <v>-62010</v>
      </c>
      <c r="N33" s="36">
        <v>0</v>
      </c>
      <c r="O33" s="36">
        <v>0</v>
      </c>
      <c r="P33" s="36">
        <v>0</v>
      </c>
      <c r="Q33" s="36">
        <v>0</v>
      </c>
      <c r="R33" s="36">
        <v>0</v>
      </c>
    </row>
    <row r="34" spans="1:18" ht="20.25" customHeight="1" x14ac:dyDescent="0.25">
      <c r="A34" s="35" t="s">
        <v>313</v>
      </c>
      <c r="B34" s="36">
        <v>1123</v>
      </c>
      <c r="C34" s="36">
        <v>2329</v>
      </c>
      <c r="D34" s="36">
        <v>0</v>
      </c>
      <c r="E34" s="36">
        <v>0</v>
      </c>
      <c r="F34" s="36">
        <v>0</v>
      </c>
      <c r="G34" s="36">
        <v>0</v>
      </c>
      <c r="H34" s="36">
        <v>0</v>
      </c>
      <c r="I34" s="36">
        <v>0</v>
      </c>
      <c r="J34" s="36">
        <v>0</v>
      </c>
      <c r="K34" s="36">
        <v>2329</v>
      </c>
      <c r="L34" s="36">
        <v>0</v>
      </c>
      <c r="M34" s="36">
        <v>0</v>
      </c>
      <c r="N34" s="36">
        <v>0</v>
      </c>
      <c r="O34" s="36">
        <v>3452</v>
      </c>
      <c r="P34" s="36">
        <v>3452</v>
      </c>
      <c r="Q34" s="36">
        <v>0</v>
      </c>
      <c r="R34" s="36">
        <v>0</v>
      </c>
    </row>
    <row r="35" spans="1:18" ht="20.25" customHeight="1" x14ac:dyDescent="0.25">
      <c r="A35" s="35" t="s">
        <v>314</v>
      </c>
      <c r="B35" s="36">
        <v>773</v>
      </c>
      <c r="C35" s="36">
        <v>2329</v>
      </c>
      <c r="D35" s="36">
        <v>0</v>
      </c>
      <c r="E35" s="36">
        <v>0</v>
      </c>
      <c r="F35" s="36">
        <v>0</v>
      </c>
      <c r="G35" s="36">
        <v>0</v>
      </c>
      <c r="H35" s="36">
        <v>0</v>
      </c>
      <c r="I35" s="36">
        <v>0</v>
      </c>
      <c r="J35" s="36">
        <v>0</v>
      </c>
      <c r="K35" s="36">
        <v>2329</v>
      </c>
      <c r="L35" s="36">
        <v>0</v>
      </c>
      <c r="M35" s="36">
        <v>0</v>
      </c>
      <c r="N35" s="36">
        <v>0</v>
      </c>
      <c r="O35" s="36">
        <v>3102</v>
      </c>
      <c r="P35" s="36">
        <v>3102</v>
      </c>
      <c r="Q35" s="36">
        <v>0</v>
      </c>
      <c r="R35" s="36">
        <v>0</v>
      </c>
    </row>
    <row r="36" spans="1:18" ht="20.25" customHeight="1" x14ac:dyDescent="0.25">
      <c r="A36" s="35" t="s">
        <v>315</v>
      </c>
      <c r="B36" s="36">
        <v>350</v>
      </c>
      <c r="C36" s="36">
        <v>0</v>
      </c>
      <c r="D36" s="36">
        <v>0</v>
      </c>
      <c r="E36" s="36">
        <v>0</v>
      </c>
      <c r="F36" s="36">
        <v>0</v>
      </c>
      <c r="G36" s="36">
        <v>0</v>
      </c>
      <c r="H36" s="36">
        <v>0</v>
      </c>
      <c r="I36" s="36">
        <v>0</v>
      </c>
      <c r="J36" s="36">
        <v>0</v>
      </c>
      <c r="K36" s="36">
        <v>0</v>
      </c>
      <c r="L36" s="36">
        <v>0</v>
      </c>
      <c r="M36" s="36">
        <v>0</v>
      </c>
      <c r="N36" s="36">
        <v>0</v>
      </c>
      <c r="O36" s="36">
        <v>350</v>
      </c>
      <c r="P36" s="36">
        <v>350</v>
      </c>
      <c r="Q36" s="36">
        <v>0</v>
      </c>
      <c r="R36" s="36">
        <v>0</v>
      </c>
    </row>
    <row r="37" spans="1:18" ht="20.25" customHeight="1" x14ac:dyDescent="0.25">
      <c r="A37" s="35" t="s">
        <v>316</v>
      </c>
      <c r="B37" s="36">
        <v>23445</v>
      </c>
      <c r="C37" s="36">
        <v>-3896</v>
      </c>
      <c r="D37" s="36">
        <v>0</v>
      </c>
      <c r="E37" s="36">
        <v>0</v>
      </c>
      <c r="F37" s="36">
        <v>3822</v>
      </c>
      <c r="G37" s="36">
        <v>0</v>
      </c>
      <c r="H37" s="36">
        <v>0</v>
      </c>
      <c r="I37" s="36">
        <v>0</v>
      </c>
      <c r="J37" s="36">
        <v>0</v>
      </c>
      <c r="K37" s="36">
        <v>-715</v>
      </c>
      <c r="L37" s="36">
        <v>0</v>
      </c>
      <c r="M37" s="36">
        <v>-7003</v>
      </c>
      <c r="N37" s="36">
        <v>0</v>
      </c>
      <c r="O37" s="36">
        <v>19549</v>
      </c>
      <c r="P37" s="36">
        <v>19549</v>
      </c>
      <c r="Q37" s="36">
        <v>0</v>
      </c>
      <c r="R37" s="36">
        <v>0</v>
      </c>
    </row>
    <row r="38" spans="1:18" ht="20.25" customHeight="1" x14ac:dyDescent="0.25">
      <c r="A38" s="35" t="s">
        <v>317</v>
      </c>
      <c r="B38" s="36">
        <v>10855</v>
      </c>
      <c r="C38" s="36">
        <v>1519</v>
      </c>
      <c r="D38" s="36">
        <v>0</v>
      </c>
      <c r="E38" s="36">
        <v>0</v>
      </c>
      <c r="F38" s="36">
        <v>2410</v>
      </c>
      <c r="G38" s="36">
        <v>0</v>
      </c>
      <c r="H38" s="36">
        <v>0</v>
      </c>
      <c r="I38" s="36">
        <v>0</v>
      </c>
      <c r="J38" s="36">
        <v>0</v>
      </c>
      <c r="K38" s="36">
        <v>62</v>
      </c>
      <c r="L38" s="36">
        <v>0</v>
      </c>
      <c r="M38" s="36">
        <v>-953</v>
      </c>
      <c r="N38" s="36">
        <v>0</v>
      </c>
      <c r="O38" s="36">
        <v>12374</v>
      </c>
      <c r="P38" s="36">
        <v>12374</v>
      </c>
      <c r="Q38" s="36">
        <v>0</v>
      </c>
      <c r="R38" s="36">
        <v>0</v>
      </c>
    </row>
    <row r="39" spans="1:18" ht="20.25" customHeight="1" x14ac:dyDescent="0.25">
      <c r="A39" s="35" t="s">
        <v>318</v>
      </c>
      <c r="B39" s="36">
        <v>12590</v>
      </c>
      <c r="C39" s="36">
        <v>-5415</v>
      </c>
      <c r="D39" s="36">
        <v>0</v>
      </c>
      <c r="E39" s="36">
        <v>0</v>
      </c>
      <c r="F39" s="36">
        <v>1412</v>
      </c>
      <c r="G39" s="36">
        <v>0</v>
      </c>
      <c r="H39" s="36">
        <v>0</v>
      </c>
      <c r="I39" s="36">
        <v>0</v>
      </c>
      <c r="J39" s="36">
        <v>0</v>
      </c>
      <c r="K39" s="36">
        <v>-777</v>
      </c>
      <c r="L39" s="36">
        <v>0</v>
      </c>
      <c r="M39" s="36">
        <v>-6050</v>
      </c>
      <c r="N39" s="36">
        <v>0</v>
      </c>
      <c r="O39" s="36">
        <v>7175</v>
      </c>
      <c r="P39" s="36">
        <v>7175</v>
      </c>
      <c r="Q39" s="36">
        <v>0</v>
      </c>
      <c r="R39" s="36">
        <v>0</v>
      </c>
    </row>
    <row r="40" spans="1:18" ht="20.25" customHeight="1" x14ac:dyDescent="0.25">
      <c r="A40" s="35" t="s">
        <v>319</v>
      </c>
      <c r="B40" s="36">
        <v>711718</v>
      </c>
      <c r="C40" s="36">
        <v>265548</v>
      </c>
      <c r="D40" s="36">
        <v>208000</v>
      </c>
      <c r="E40" s="36">
        <v>98664</v>
      </c>
      <c r="F40" s="36">
        <v>357230</v>
      </c>
      <c r="G40" s="36">
        <v>4361</v>
      </c>
      <c r="H40" s="36">
        <v>0</v>
      </c>
      <c r="I40" s="36">
        <v>213053</v>
      </c>
      <c r="J40" s="36">
        <v>0</v>
      </c>
      <c r="K40" s="36">
        <v>256259</v>
      </c>
      <c r="L40" s="36">
        <v>0</v>
      </c>
      <c r="M40" s="36">
        <v>-872019</v>
      </c>
      <c r="N40" s="36">
        <v>0</v>
      </c>
      <c r="O40" s="36">
        <v>977266</v>
      </c>
      <c r="P40" s="36">
        <v>974826</v>
      </c>
      <c r="Q40" s="36">
        <v>2440</v>
      </c>
      <c r="R40" s="36">
        <v>2440</v>
      </c>
    </row>
    <row r="41" spans="1:18" ht="20.25" customHeight="1" x14ac:dyDescent="0.25">
      <c r="A41" s="35" t="s">
        <v>151</v>
      </c>
      <c r="B41" s="36">
        <v>61843</v>
      </c>
      <c r="C41" s="36">
        <v>19427</v>
      </c>
      <c r="D41" s="36">
        <v>0</v>
      </c>
      <c r="E41" s="36">
        <v>4324</v>
      </c>
      <c r="F41" s="36">
        <v>144</v>
      </c>
      <c r="G41" s="36">
        <v>0</v>
      </c>
      <c r="H41" s="36">
        <v>0</v>
      </c>
      <c r="I41" s="36">
        <v>0</v>
      </c>
      <c r="J41" s="36">
        <v>0</v>
      </c>
      <c r="K41" s="36">
        <v>15054</v>
      </c>
      <c r="L41" s="36">
        <v>0</v>
      </c>
      <c r="M41" s="36">
        <v>-95</v>
      </c>
      <c r="N41" s="36">
        <v>0</v>
      </c>
      <c r="O41" s="36">
        <v>81270</v>
      </c>
      <c r="P41" s="36">
        <v>81270</v>
      </c>
      <c r="Q41" s="36">
        <v>0</v>
      </c>
      <c r="R41" s="36">
        <v>0</v>
      </c>
    </row>
    <row r="42" spans="1:18" ht="20.25" customHeight="1" x14ac:dyDescent="0.25">
      <c r="A42" s="35" t="s">
        <v>152</v>
      </c>
      <c r="B42" s="36">
        <v>101648</v>
      </c>
      <c r="C42" s="36">
        <v>119393</v>
      </c>
      <c r="D42" s="36">
        <v>0</v>
      </c>
      <c r="E42" s="36">
        <v>0</v>
      </c>
      <c r="F42" s="36">
        <v>247579</v>
      </c>
      <c r="G42" s="36">
        <v>35</v>
      </c>
      <c r="H42" s="36">
        <v>0</v>
      </c>
      <c r="I42" s="36">
        <v>10000</v>
      </c>
      <c r="J42" s="36">
        <v>0</v>
      </c>
      <c r="K42" s="36">
        <v>213758</v>
      </c>
      <c r="L42" s="36">
        <v>0</v>
      </c>
      <c r="M42" s="36">
        <v>-351979</v>
      </c>
      <c r="N42" s="36">
        <v>0</v>
      </c>
      <c r="O42" s="36">
        <v>221041</v>
      </c>
      <c r="P42" s="36">
        <v>221041</v>
      </c>
      <c r="Q42" s="36">
        <v>0</v>
      </c>
      <c r="R42" s="36">
        <v>0</v>
      </c>
    </row>
    <row r="43" spans="1:18" ht="20.25" customHeight="1" x14ac:dyDescent="0.25">
      <c r="A43" s="35" t="s">
        <v>153</v>
      </c>
      <c r="B43" s="36">
        <v>58065</v>
      </c>
      <c r="C43" s="36">
        <v>8170</v>
      </c>
      <c r="D43" s="36">
        <v>0</v>
      </c>
      <c r="E43" s="36">
        <v>0</v>
      </c>
      <c r="F43" s="36">
        <v>0</v>
      </c>
      <c r="G43" s="36">
        <v>0</v>
      </c>
      <c r="H43" s="36">
        <v>0</v>
      </c>
      <c r="I43" s="36">
        <v>0</v>
      </c>
      <c r="J43" s="36">
        <v>0</v>
      </c>
      <c r="K43" s="36">
        <v>8170</v>
      </c>
      <c r="L43" s="36">
        <v>0</v>
      </c>
      <c r="M43" s="36">
        <v>0</v>
      </c>
      <c r="N43" s="36">
        <v>0</v>
      </c>
      <c r="O43" s="36">
        <v>66235</v>
      </c>
      <c r="P43" s="36">
        <v>66235</v>
      </c>
      <c r="Q43" s="36">
        <v>0</v>
      </c>
      <c r="R43" s="36">
        <v>0</v>
      </c>
    </row>
    <row r="44" spans="1:18" ht="20.25" customHeight="1" x14ac:dyDescent="0.25">
      <c r="A44" s="35" t="s">
        <v>154</v>
      </c>
      <c r="B44" s="36">
        <v>9564</v>
      </c>
      <c r="C44" s="36">
        <v>4283</v>
      </c>
      <c r="D44" s="36">
        <v>0</v>
      </c>
      <c r="E44" s="36">
        <v>0</v>
      </c>
      <c r="F44" s="36">
        <v>0</v>
      </c>
      <c r="G44" s="36">
        <v>0</v>
      </c>
      <c r="H44" s="36">
        <v>0</v>
      </c>
      <c r="I44" s="36">
        <v>0</v>
      </c>
      <c r="J44" s="36">
        <v>0</v>
      </c>
      <c r="K44" s="36">
        <v>27174</v>
      </c>
      <c r="L44" s="36">
        <v>0</v>
      </c>
      <c r="M44" s="36">
        <v>-22891</v>
      </c>
      <c r="N44" s="36">
        <v>0</v>
      </c>
      <c r="O44" s="36">
        <v>13847</v>
      </c>
      <c r="P44" s="36">
        <v>13847</v>
      </c>
      <c r="Q44" s="36">
        <v>0</v>
      </c>
      <c r="R44" s="36">
        <v>0</v>
      </c>
    </row>
    <row r="45" spans="1:18" ht="20.25" customHeight="1" x14ac:dyDescent="0.25">
      <c r="A45" s="35" t="s">
        <v>155</v>
      </c>
      <c r="B45" s="36">
        <v>12943</v>
      </c>
      <c r="C45" s="36">
        <v>10783</v>
      </c>
      <c r="D45" s="36">
        <v>0</v>
      </c>
      <c r="E45" s="36">
        <v>0</v>
      </c>
      <c r="F45" s="36">
        <v>0</v>
      </c>
      <c r="G45" s="36">
        <v>0</v>
      </c>
      <c r="H45" s="36">
        <v>0</v>
      </c>
      <c r="I45" s="36">
        <v>0</v>
      </c>
      <c r="J45" s="36">
        <v>0</v>
      </c>
      <c r="K45" s="36">
        <v>47419</v>
      </c>
      <c r="L45" s="36">
        <v>0</v>
      </c>
      <c r="M45" s="36">
        <v>-36636</v>
      </c>
      <c r="N45" s="36">
        <v>0</v>
      </c>
      <c r="O45" s="36">
        <v>23726</v>
      </c>
      <c r="P45" s="36">
        <v>23726</v>
      </c>
      <c r="Q45" s="36">
        <v>0</v>
      </c>
      <c r="R45" s="36">
        <v>0</v>
      </c>
    </row>
    <row r="46" spans="1:18" ht="20.25" customHeight="1" x14ac:dyDescent="0.25">
      <c r="A46" s="35" t="s">
        <v>156</v>
      </c>
      <c r="B46" s="36">
        <v>6517</v>
      </c>
      <c r="C46" s="36">
        <v>4119</v>
      </c>
      <c r="D46" s="36">
        <v>0</v>
      </c>
      <c r="E46" s="36">
        <v>0</v>
      </c>
      <c r="F46" s="36">
        <v>0</v>
      </c>
      <c r="G46" s="36">
        <v>0</v>
      </c>
      <c r="H46" s="36">
        <v>0</v>
      </c>
      <c r="I46" s="36">
        <v>2053</v>
      </c>
      <c r="J46" s="36">
        <v>0</v>
      </c>
      <c r="K46" s="36">
        <v>11191</v>
      </c>
      <c r="L46" s="36">
        <v>0</v>
      </c>
      <c r="M46" s="36">
        <v>-9125</v>
      </c>
      <c r="N46" s="36">
        <v>0</v>
      </c>
      <c r="O46" s="36">
        <v>10636</v>
      </c>
      <c r="P46" s="36">
        <v>10636</v>
      </c>
      <c r="Q46" s="36">
        <v>0</v>
      </c>
      <c r="R46" s="36">
        <v>0</v>
      </c>
    </row>
    <row r="47" spans="1:18" ht="20.25" customHeight="1" x14ac:dyDescent="0.25">
      <c r="A47" s="35" t="s">
        <v>157</v>
      </c>
      <c r="B47" s="36">
        <v>215470</v>
      </c>
      <c r="C47" s="36">
        <v>249605</v>
      </c>
      <c r="D47" s="36">
        <v>0</v>
      </c>
      <c r="E47" s="36">
        <v>20000</v>
      </c>
      <c r="F47" s="36">
        <v>95143</v>
      </c>
      <c r="G47" s="36">
        <v>0</v>
      </c>
      <c r="H47" s="36">
        <v>0</v>
      </c>
      <c r="I47" s="36">
        <v>95000</v>
      </c>
      <c r="J47" s="36">
        <v>0</v>
      </c>
      <c r="K47" s="36">
        <v>39462</v>
      </c>
      <c r="L47" s="36">
        <v>0</v>
      </c>
      <c r="M47" s="36">
        <v>0</v>
      </c>
      <c r="N47" s="36">
        <v>0</v>
      </c>
      <c r="O47" s="36">
        <v>465075</v>
      </c>
      <c r="P47" s="36">
        <v>465075</v>
      </c>
      <c r="Q47" s="36">
        <v>0</v>
      </c>
      <c r="R47" s="36">
        <v>0</v>
      </c>
    </row>
    <row r="48" spans="1:18" ht="20.25" customHeight="1" x14ac:dyDescent="0.25">
      <c r="A48" s="35" t="s">
        <v>320</v>
      </c>
      <c r="B48" s="36">
        <v>47951</v>
      </c>
      <c r="C48" s="36">
        <v>37008</v>
      </c>
      <c r="D48" s="36">
        <v>0</v>
      </c>
      <c r="E48" s="36">
        <v>0</v>
      </c>
      <c r="F48" s="36">
        <v>0</v>
      </c>
      <c r="G48" s="36">
        <v>0</v>
      </c>
      <c r="H48" s="36">
        <v>0</v>
      </c>
      <c r="I48" s="36">
        <v>15000</v>
      </c>
      <c r="J48" s="36">
        <v>0</v>
      </c>
      <c r="K48" s="36">
        <v>22008</v>
      </c>
      <c r="L48" s="36">
        <v>0</v>
      </c>
      <c r="M48" s="36">
        <v>0</v>
      </c>
      <c r="N48" s="36">
        <v>0</v>
      </c>
      <c r="O48" s="36">
        <v>84959</v>
      </c>
      <c r="P48" s="36">
        <v>84959</v>
      </c>
      <c r="Q48" s="36">
        <v>0</v>
      </c>
      <c r="R48" s="36">
        <v>0</v>
      </c>
    </row>
    <row r="49" spans="1:18" ht="20.25" customHeight="1" x14ac:dyDescent="0.25">
      <c r="A49" s="35" t="s">
        <v>158</v>
      </c>
      <c r="B49" s="36">
        <v>197717</v>
      </c>
      <c r="C49" s="36">
        <v>-187240</v>
      </c>
      <c r="D49" s="36">
        <v>208000</v>
      </c>
      <c r="E49" s="36">
        <v>74340</v>
      </c>
      <c r="F49" s="36">
        <v>14364</v>
      </c>
      <c r="G49" s="36">
        <v>4326</v>
      </c>
      <c r="H49" s="36">
        <v>0</v>
      </c>
      <c r="I49" s="36">
        <v>91000</v>
      </c>
      <c r="J49" s="36">
        <v>0</v>
      </c>
      <c r="K49" s="36">
        <v>-127977</v>
      </c>
      <c r="L49" s="36">
        <v>0</v>
      </c>
      <c r="M49" s="36">
        <v>-451293</v>
      </c>
      <c r="N49" s="36">
        <v>0</v>
      </c>
      <c r="O49" s="36">
        <v>10477</v>
      </c>
      <c r="P49" s="36">
        <v>8037</v>
      </c>
      <c r="Q49" s="36">
        <v>2440</v>
      </c>
      <c r="R49" s="36">
        <v>2440</v>
      </c>
    </row>
    <row r="50" spans="1:18" ht="20.25" customHeight="1" x14ac:dyDescent="0.25">
      <c r="A50" s="35" t="s">
        <v>321</v>
      </c>
      <c r="B50" s="36">
        <v>1256032</v>
      </c>
      <c r="C50" s="36">
        <v>-600575</v>
      </c>
      <c r="D50" s="36">
        <v>0</v>
      </c>
      <c r="E50" s="36">
        <v>103183</v>
      </c>
      <c r="F50" s="36">
        <v>689195</v>
      </c>
      <c r="G50" s="36">
        <v>914</v>
      </c>
      <c r="H50" s="36">
        <v>50000</v>
      </c>
      <c r="I50" s="36">
        <v>92821</v>
      </c>
      <c r="J50" s="36">
        <v>0</v>
      </c>
      <c r="K50" s="36">
        <v>-139520</v>
      </c>
      <c r="L50" s="36">
        <v>0</v>
      </c>
      <c r="M50" s="36">
        <v>-1397168</v>
      </c>
      <c r="N50" s="36">
        <v>0</v>
      </c>
      <c r="O50" s="36">
        <v>655457</v>
      </c>
      <c r="P50" s="36">
        <v>655257</v>
      </c>
      <c r="Q50" s="36">
        <v>200</v>
      </c>
      <c r="R50" s="36">
        <v>200</v>
      </c>
    </row>
    <row r="51" spans="1:18" ht="20.25" customHeight="1" x14ac:dyDescent="0.25">
      <c r="A51" s="35" t="s">
        <v>159</v>
      </c>
      <c r="B51" s="36">
        <v>2684</v>
      </c>
      <c r="C51" s="36">
        <v>1124</v>
      </c>
      <c r="D51" s="36">
        <v>0</v>
      </c>
      <c r="E51" s="36">
        <v>0</v>
      </c>
      <c r="F51" s="36">
        <v>0</v>
      </c>
      <c r="G51" s="36">
        <v>230</v>
      </c>
      <c r="H51" s="36">
        <v>0</v>
      </c>
      <c r="I51" s="36">
        <v>0</v>
      </c>
      <c r="J51" s="36">
        <v>0</v>
      </c>
      <c r="K51" s="36">
        <v>894</v>
      </c>
      <c r="L51" s="36">
        <v>0</v>
      </c>
      <c r="M51" s="36">
        <v>0</v>
      </c>
      <c r="N51" s="36">
        <v>0</v>
      </c>
      <c r="O51" s="36">
        <v>3808</v>
      </c>
      <c r="P51" s="36">
        <v>3808</v>
      </c>
      <c r="Q51" s="36">
        <v>0</v>
      </c>
      <c r="R51" s="36">
        <v>0</v>
      </c>
    </row>
    <row r="52" spans="1:18" ht="20.25" customHeight="1" x14ac:dyDescent="0.25">
      <c r="A52" s="35" t="s">
        <v>160</v>
      </c>
      <c r="B52" s="36">
        <v>924304</v>
      </c>
      <c r="C52" s="36">
        <v>-440150</v>
      </c>
      <c r="D52" s="36">
        <v>0</v>
      </c>
      <c r="E52" s="36">
        <v>102843</v>
      </c>
      <c r="F52" s="36">
        <v>475362</v>
      </c>
      <c r="G52" s="36">
        <v>0</v>
      </c>
      <c r="H52" s="36">
        <v>50000</v>
      </c>
      <c r="I52" s="36">
        <v>92552</v>
      </c>
      <c r="J52" s="36">
        <v>0</v>
      </c>
      <c r="K52" s="36">
        <v>127987</v>
      </c>
      <c r="L52" s="36">
        <v>0</v>
      </c>
      <c r="M52" s="36">
        <v>-1288894</v>
      </c>
      <c r="N52" s="36">
        <v>0</v>
      </c>
      <c r="O52" s="36">
        <v>484154</v>
      </c>
      <c r="P52" s="36">
        <v>483954</v>
      </c>
      <c r="Q52" s="36">
        <v>200</v>
      </c>
      <c r="R52" s="36">
        <v>200</v>
      </c>
    </row>
    <row r="53" spans="1:18" ht="20.25" customHeight="1" x14ac:dyDescent="0.25">
      <c r="A53" s="35" t="s">
        <v>161</v>
      </c>
      <c r="B53" s="36">
        <v>134964</v>
      </c>
      <c r="C53" s="36">
        <v>-14422</v>
      </c>
      <c r="D53" s="36">
        <v>0</v>
      </c>
      <c r="E53" s="36">
        <v>0</v>
      </c>
      <c r="F53" s="36">
        <v>32973</v>
      </c>
      <c r="G53" s="36">
        <v>500</v>
      </c>
      <c r="H53" s="36">
        <v>0</v>
      </c>
      <c r="I53" s="36">
        <v>269</v>
      </c>
      <c r="J53" s="36">
        <v>0</v>
      </c>
      <c r="K53" s="36">
        <v>43386</v>
      </c>
      <c r="L53" s="36">
        <v>0</v>
      </c>
      <c r="M53" s="36">
        <v>-91550</v>
      </c>
      <c r="N53" s="36">
        <v>0</v>
      </c>
      <c r="O53" s="36">
        <v>120542</v>
      </c>
      <c r="P53" s="36">
        <v>120542</v>
      </c>
      <c r="Q53" s="36">
        <v>0</v>
      </c>
      <c r="R53" s="36">
        <v>0</v>
      </c>
    </row>
    <row r="54" spans="1:18" ht="20.25" customHeight="1" x14ac:dyDescent="0.25">
      <c r="A54" s="35" t="s">
        <v>162</v>
      </c>
      <c r="B54" s="36">
        <v>4147</v>
      </c>
      <c r="C54" s="36">
        <v>392</v>
      </c>
      <c r="D54" s="36">
        <v>0</v>
      </c>
      <c r="E54" s="36">
        <v>0</v>
      </c>
      <c r="F54" s="36">
        <v>0</v>
      </c>
      <c r="G54" s="36">
        <v>0</v>
      </c>
      <c r="H54" s="36">
        <v>0</v>
      </c>
      <c r="I54" s="36">
        <v>0</v>
      </c>
      <c r="J54" s="36">
        <v>0</v>
      </c>
      <c r="K54" s="36">
        <v>392</v>
      </c>
      <c r="L54" s="36">
        <v>0</v>
      </c>
      <c r="M54" s="36">
        <v>0</v>
      </c>
      <c r="N54" s="36">
        <v>0</v>
      </c>
      <c r="O54" s="36">
        <v>4539</v>
      </c>
      <c r="P54" s="36">
        <v>4539</v>
      </c>
      <c r="Q54" s="36">
        <v>0</v>
      </c>
      <c r="R54" s="36">
        <v>0</v>
      </c>
    </row>
    <row r="55" spans="1:18" ht="20.25" customHeight="1" x14ac:dyDescent="0.25">
      <c r="A55" s="35" t="s">
        <v>163</v>
      </c>
      <c r="B55" s="36">
        <v>237</v>
      </c>
      <c r="C55" s="36">
        <v>56</v>
      </c>
      <c r="D55" s="36">
        <v>0</v>
      </c>
      <c r="E55" s="36">
        <v>0</v>
      </c>
      <c r="F55" s="36">
        <v>0</v>
      </c>
      <c r="G55" s="36">
        <v>0</v>
      </c>
      <c r="H55" s="36">
        <v>0</v>
      </c>
      <c r="I55" s="36">
        <v>0</v>
      </c>
      <c r="J55" s="36">
        <v>0</v>
      </c>
      <c r="K55" s="36">
        <v>56</v>
      </c>
      <c r="L55" s="36">
        <v>0</v>
      </c>
      <c r="M55" s="36">
        <v>0</v>
      </c>
      <c r="N55" s="36">
        <v>0</v>
      </c>
      <c r="O55" s="36">
        <v>293</v>
      </c>
      <c r="P55" s="36">
        <v>293</v>
      </c>
      <c r="Q55" s="36">
        <v>0</v>
      </c>
      <c r="R55" s="36">
        <v>0</v>
      </c>
    </row>
    <row r="56" spans="1:18" ht="20.25" customHeight="1" x14ac:dyDescent="0.25">
      <c r="A56" s="35" t="s">
        <v>164</v>
      </c>
      <c r="B56" s="36">
        <v>0</v>
      </c>
      <c r="C56" s="36">
        <v>24</v>
      </c>
      <c r="D56" s="36">
        <v>0</v>
      </c>
      <c r="E56" s="36">
        <v>0</v>
      </c>
      <c r="F56" s="36">
        <v>0</v>
      </c>
      <c r="G56" s="36">
        <v>0</v>
      </c>
      <c r="H56" s="36">
        <v>0</v>
      </c>
      <c r="I56" s="36">
        <v>0</v>
      </c>
      <c r="J56" s="36">
        <v>0</v>
      </c>
      <c r="K56" s="36">
        <v>24</v>
      </c>
      <c r="L56" s="36">
        <v>0</v>
      </c>
      <c r="M56" s="36">
        <v>0</v>
      </c>
      <c r="N56" s="36">
        <v>0</v>
      </c>
      <c r="O56" s="36">
        <v>24</v>
      </c>
      <c r="P56" s="36">
        <v>24</v>
      </c>
      <c r="Q56" s="36">
        <v>0</v>
      </c>
      <c r="R56" s="36">
        <v>0</v>
      </c>
    </row>
    <row r="57" spans="1:18" ht="20.25" customHeight="1" x14ac:dyDescent="0.25">
      <c r="A57" s="35" t="s">
        <v>165</v>
      </c>
      <c r="B57" s="36">
        <v>1380</v>
      </c>
      <c r="C57" s="36">
        <v>0</v>
      </c>
      <c r="D57" s="36">
        <v>0</v>
      </c>
      <c r="E57" s="36">
        <v>0</v>
      </c>
      <c r="F57" s="36">
        <v>145700</v>
      </c>
      <c r="G57" s="36">
        <v>0</v>
      </c>
      <c r="H57" s="36">
        <v>0</v>
      </c>
      <c r="I57" s="36">
        <v>0</v>
      </c>
      <c r="J57" s="36">
        <v>0</v>
      </c>
      <c r="K57" s="36">
        <v>-142858</v>
      </c>
      <c r="L57" s="36">
        <v>0</v>
      </c>
      <c r="M57" s="36">
        <v>-2842</v>
      </c>
      <c r="N57" s="36">
        <v>0</v>
      </c>
      <c r="O57" s="36">
        <v>1380</v>
      </c>
      <c r="P57" s="36">
        <v>1380</v>
      </c>
      <c r="Q57" s="36">
        <v>0</v>
      </c>
      <c r="R57" s="36">
        <v>0</v>
      </c>
    </row>
    <row r="58" spans="1:18" ht="20.25" customHeight="1" x14ac:dyDescent="0.25">
      <c r="A58" s="35" t="s">
        <v>322</v>
      </c>
      <c r="B58" s="36">
        <v>13602</v>
      </c>
      <c r="C58" s="36">
        <v>15060</v>
      </c>
      <c r="D58" s="36">
        <v>0</v>
      </c>
      <c r="E58" s="36">
        <v>0</v>
      </c>
      <c r="F58" s="36">
        <v>1160</v>
      </c>
      <c r="G58" s="36">
        <v>61</v>
      </c>
      <c r="H58" s="36">
        <v>0</v>
      </c>
      <c r="I58" s="36">
        <v>0</v>
      </c>
      <c r="J58" s="36">
        <v>0</v>
      </c>
      <c r="K58" s="36">
        <v>23114</v>
      </c>
      <c r="L58" s="36">
        <v>0</v>
      </c>
      <c r="M58" s="36">
        <v>-9275</v>
      </c>
      <c r="N58" s="36">
        <v>0</v>
      </c>
      <c r="O58" s="36">
        <v>28662</v>
      </c>
      <c r="P58" s="36">
        <v>28662</v>
      </c>
      <c r="Q58" s="36">
        <v>0</v>
      </c>
      <c r="R58" s="36">
        <v>0</v>
      </c>
    </row>
    <row r="59" spans="1:18" ht="20.25" customHeight="1" x14ac:dyDescent="0.25">
      <c r="A59" s="35" t="s">
        <v>166</v>
      </c>
      <c r="B59" s="36">
        <v>174714</v>
      </c>
      <c r="C59" s="36">
        <v>-162659</v>
      </c>
      <c r="D59" s="36">
        <v>0</v>
      </c>
      <c r="E59" s="36">
        <v>340</v>
      </c>
      <c r="F59" s="36">
        <v>34000</v>
      </c>
      <c r="G59" s="36">
        <v>123</v>
      </c>
      <c r="H59" s="36">
        <v>0</v>
      </c>
      <c r="I59" s="36">
        <v>0</v>
      </c>
      <c r="J59" s="36">
        <v>0</v>
      </c>
      <c r="K59" s="36">
        <v>-192515</v>
      </c>
      <c r="L59" s="36">
        <v>0</v>
      </c>
      <c r="M59" s="36">
        <v>-4607</v>
      </c>
      <c r="N59" s="36">
        <v>0</v>
      </c>
      <c r="O59" s="36">
        <v>12055</v>
      </c>
      <c r="P59" s="36">
        <v>12055</v>
      </c>
      <c r="Q59" s="36">
        <v>0</v>
      </c>
      <c r="R59" s="36">
        <v>0</v>
      </c>
    </row>
    <row r="60" spans="1:18" ht="20.25" customHeight="1" x14ac:dyDescent="0.25">
      <c r="A60" s="35" t="s">
        <v>323</v>
      </c>
      <c r="B60" s="36">
        <v>101435</v>
      </c>
      <c r="C60" s="36">
        <v>2711</v>
      </c>
      <c r="D60" s="36">
        <v>0</v>
      </c>
      <c r="E60" s="36">
        <v>3776</v>
      </c>
      <c r="F60" s="36">
        <v>3585</v>
      </c>
      <c r="G60" s="36">
        <v>93</v>
      </c>
      <c r="H60" s="36">
        <v>0</v>
      </c>
      <c r="I60" s="36">
        <v>0</v>
      </c>
      <c r="J60" s="36">
        <v>0</v>
      </c>
      <c r="K60" s="36">
        <v>12335</v>
      </c>
      <c r="L60" s="36">
        <v>0</v>
      </c>
      <c r="M60" s="36">
        <v>-17078</v>
      </c>
      <c r="N60" s="36">
        <v>0</v>
      </c>
      <c r="O60" s="36">
        <v>104146</v>
      </c>
      <c r="P60" s="36">
        <v>104146</v>
      </c>
      <c r="Q60" s="36">
        <v>0</v>
      </c>
      <c r="R60" s="36">
        <v>0</v>
      </c>
    </row>
    <row r="61" spans="1:18" ht="20.25" customHeight="1" x14ac:dyDescent="0.25">
      <c r="A61" s="35" t="s">
        <v>167</v>
      </c>
      <c r="B61" s="36">
        <v>4485</v>
      </c>
      <c r="C61" s="36">
        <v>321</v>
      </c>
      <c r="D61" s="36">
        <v>0</v>
      </c>
      <c r="E61" s="36">
        <v>0</v>
      </c>
      <c r="F61" s="36">
        <v>0</v>
      </c>
      <c r="G61" s="36">
        <v>0</v>
      </c>
      <c r="H61" s="36">
        <v>0</v>
      </c>
      <c r="I61" s="36">
        <v>0</v>
      </c>
      <c r="J61" s="36">
        <v>0</v>
      </c>
      <c r="K61" s="36">
        <v>321</v>
      </c>
      <c r="L61" s="36">
        <v>0</v>
      </c>
      <c r="M61" s="36">
        <v>0</v>
      </c>
      <c r="N61" s="36">
        <v>0</v>
      </c>
      <c r="O61" s="36">
        <v>4806</v>
      </c>
      <c r="P61" s="36">
        <v>4806</v>
      </c>
      <c r="Q61" s="36">
        <v>0</v>
      </c>
      <c r="R61" s="36">
        <v>0</v>
      </c>
    </row>
    <row r="62" spans="1:18" ht="20.25" customHeight="1" x14ac:dyDescent="0.25">
      <c r="A62" s="35" t="s">
        <v>168</v>
      </c>
      <c r="B62" s="36">
        <v>10120</v>
      </c>
      <c r="C62" s="36">
        <v>319</v>
      </c>
      <c r="D62" s="36">
        <v>0</v>
      </c>
      <c r="E62" s="36">
        <v>0</v>
      </c>
      <c r="F62" s="36">
        <v>0</v>
      </c>
      <c r="G62" s="36">
        <v>0</v>
      </c>
      <c r="H62" s="36">
        <v>0</v>
      </c>
      <c r="I62" s="36">
        <v>0</v>
      </c>
      <c r="J62" s="36">
        <v>0</v>
      </c>
      <c r="K62" s="36">
        <v>1000</v>
      </c>
      <c r="L62" s="36">
        <v>0</v>
      </c>
      <c r="M62" s="36">
        <v>-681</v>
      </c>
      <c r="N62" s="36">
        <v>0</v>
      </c>
      <c r="O62" s="36">
        <v>10439</v>
      </c>
      <c r="P62" s="36">
        <v>10439</v>
      </c>
      <c r="Q62" s="36">
        <v>0</v>
      </c>
      <c r="R62" s="36">
        <v>0</v>
      </c>
    </row>
    <row r="63" spans="1:18" ht="20.25" customHeight="1" x14ac:dyDescent="0.25">
      <c r="A63" s="35" t="s">
        <v>169</v>
      </c>
      <c r="B63" s="36">
        <v>30753</v>
      </c>
      <c r="C63" s="36">
        <v>5752</v>
      </c>
      <c r="D63" s="36">
        <v>0</v>
      </c>
      <c r="E63" s="36">
        <v>0</v>
      </c>
      <c r="F63" s="36">
        <v>0</v>
      </c>
      <c r="G63" s="36">
        <v>93</v>
      </c>
      <c r="H63" s="36">
        <v>0</v>
      </c>
      <c r="I63" s="36">
        <v>0</v>
      </c>
      <c r="J63" s="36">
        <v>0</v>
      </c>
      <c r="K63" s="36">
        <v>5659</v>
      </c>
      <c r="L63" s="36">
        <v>0</v>
      </c>
      <c r="M63" s="36">
        <v>0</v>
      </c>
      <c r="N63" s="36">
        <v>0</v>
      </c>
      <c r="O63" s="36">
        <v>36505</v>
      </c>
      <c r="P63" s="36">
        <v>36505</v>
      </c>
      <c r="Q63" s="36">
        <v>0</v>
      </c>
      <c r="R63" s="36">
        <v>0</v>
      </c>
    </row>
    <row r="64" spans="1:18" ht="20.25" customHeight="1" x14ac:dyDescent="0.25">
      <c r="A64" s="35" t="s">
        <v>170</v>
      </c>
      <c r="B64" s="36">
        <v>26714</v>
      </c>
      <c r="C64" s="36">
        <v>-12662</v>
      </c>
      <c r="D64" s="36">
        <v>0</v>
      </c>
      <c r="E64" s="36">
        <v>0</v>
      </c>
      <c r="F64" s="36">
        <v>0</v>
      </c>
      <c r="G64" s="36">
        <v>0</v>
      </c>
      <c r="H64" s="36">
        <v>0</v>
      </c>
      <c r="I64" s="36">
        <v>0</v>
      </c>
      <c r="J64" s="36">
        <v>0</v>
      </c>
      <c r="K64" s="36">
        <v>-7889</v>
      </c>
      <c r="L64" s="36">
        <v>0</v>
      </c>
      <c r="M64" s="36">
        <v>-4773</v>
      </c>
      <c r="N64" s="36">
        <v>0</v>
      </c>
      <c r="O64" s="36">
        <v>14052</v>
      </c>
      <c r="P64" s="36">
        <v>14052</v>
      </c>
      <c r="Q64" s="36">
        <v>0</v>
      </c>
      <c r="R64" s="36">
        <v>0</v>
      </c>
    </row>
    <row r="65" spans="1:18" ht="20.25" customHeight="1" x14ac:dyDescent="0.25">
      <c r="A65" s="35" t="s">
        <v>171</v>
      </c>
      <c r="B65" s="36">
        <v>875</v>
      </c>
      <c r="C65" s="36">
        <v>3571</v>
      </c>
      <c r="D65" s="36">
        <v>0</v>
      </c>
      <c r="E65" s="36">
        <v>0</v>
      </c>
      <c r="F65" s="36">
        <v>0</v>
      </c>
      <c r="G65" s="36">
        <v>0</v>
      </c>
      <c r="H65" s="36">
        <v>0</v>
      </c>
      <c r="I65" s="36">
        <v>0</v>
      </c>
      <c r="J65" s="36">
        <v>0</v>
      </c>
      <c r="K65" s="36">
        <v>4171</v>
      </c>
      <c r="L65" s="36">
        <v>0</v>
      </c>
      <c r="M65" s="36">
        <v>-600</v>
      </c>
      <c r="N65" s="36">
        <v>0</v>
      </c>
      <c r="O65" s="36">
        <v>4446</v>
      </c>
      <c r="P65" s="36">
        <v>4446</v>
      </c>
      <c r="Q65" s="36">
        <v>0</v>
      </c>
      <c r="R65" s="36">
        <v>0</v>
      </c>
    </row>
    <row r="66" spans="1:18" ht="20.25" customHeight="1" x14ac:dyDescent="0.25">
      <c r="A66" s="35" t="s">
        <v>172</v>
      </c>
      <c r="B66" s="36">
        <v>6504</v>
      </c>
      <c r="C66" s="36">
        <v>1119</v>
      </c>
      <c r="D66" s="36">
        <v>0</v>
      </c>
      <c r="E66" s="36">
        <v>0</v>
      </c>
      <c r="F66" s="36">
        <v>0</v>
      </c>
      <c r="G66" s="36">
        <v>0</v>
      </c>
      <c r="H66" s="36">
        <v>0</v>
      </c>
      <c r="I66" s="36">
        <v>0</v>
      </c>
      <c r="J66" s="36">
        <v>0</v>
      </c>
      <c r="K66" s="36">
        <v>1119</v>
      </c>
      <c r="L66" s="36">
        <v>0</v>
      </c>
      <c r="M66" s="36">
        <v>0</v>
      </c>
      <c r="N66" s="36">
        <v>0</v>
      </c>
      <c r="O66" s="36">
        <v>7623</v>
      </c>
      <c r="P66" s="36">
        <v>7623</v>
      </c>
      <c r="Q66" s="36">
        <v>0</v>
      </c>
      <c r="R66" s="36">
        <v>0</v>
      </c>
    </row>
    <row r="67" spans="1:18" ht="20.25" customHeight="1" x14ac:dyDescent="0.25">
      <c r="A67" s="35" t="s">
        <v>173</v>
      </c>
      <c r="B67" s="36">
        <v>7178</v>
      </c>
      <c r="C67" s="36">
        <v>-13</v>
      </c>
      <c r="D67" s="36">
        <v>0</v>
      </c>
      <c r="E67" s="36">
        <v>2668</v>
      </c>
      <c r="F67" s="36">
        <v>0</v>
      </c>
      <c r="G67" s="36">
        <v>0</v>
      </c>
      <c r="H67" s="36">
        <v>0</v>
      </c>
      <c r="I67" s="36">
        <v>0</v>
      </c>
      <c r="J67" s="36">
        <v>0</v>
      </c>
      <c r="K67" s="36">
        <v>436</v>
      </c>
      <c r="L67" s="36">
        <v>0</v>
      </c>
      <c r="M67" s="36">
        <v>-3117</v>
      </c>
      <c r="N67" s="36">
        <v>0</v>
      </c>
      <c r="O67" s="36">
        <v>7165</v>
      </c>
      <c r="P67" s="36">
        <v>7165</v>
      </c>
      <c r="Q67" s="36">
        <v>0</v>
      </c>
      <c r="R67" s="36">
        <v>0</v>
      </c>
    </row>
    <row r="68" spans="1:18" ht="20.25" customHeight="1" x14ac:dyDescent="0.25">
      <c r="A68" s="35" t="s">
        <v>174</v>
      </c>
      <c r="B68" s="36">
        <v>3126</v>
      </c>
      <c r="C68" s="36">
        <v>1723</v>
      </c>
      <c r="D68" s="36">
        <v>0</v>
      </c>
      <c r="E68" s="36">
        <v>0</v>
      </c>
      <c r="F68" s="36">
        <v>0</v>
      </c>
      <c r="G68" s="36">
        <v>0</v>
      </c>
      <c r="H68" s="36">
        <v>0</v>
      </c>
      <c r="I68" s="36">
        <v>0</v>
      </c>
      <c r="J68" s="36">
        <v>0</v>
      </c>
      <c r="K68" s="36">
        <v>2262</v>
      </c>
      <c r="L68" s="36">
        <v>0</v>
      </c>
      <c r="M68" s="36">
        <v>-539</v>
      </c>
      <c r="N68" s="36">
        <v>0</v>
      </c>
      <c r="O68" s="36">
        <v>4849</v>
      </c>
      <c r="P68" s="36">
        <v>4849</v>
      </c>
      <c r="Q68" s="36">
        <v>0</v>
      </c>
      <c r="R68" s="36">
        <v>0</v>
      </c>
    </row>
    <row r="69" spans="1:18" ht="20.25" customHeight="1" x14ac:dyDescent="0.25">
      <c r="A69" s="35" t="s">
        <v>648</v>
      </c>
      <c r="B69" s="36">
        <v>0</v>
      </c>
      <c r="C69" s="36">
        <v>4510</v>
      </c>
      <c r="D69" s="36">
        <v>0</v>
      </c>
      <c r="E69" s="36">
        <v>0</v>
      </c>
      <c r="F69" s="36">
        <v>135</v>
      </c>
      <c r="G69" s="36">
        <v>0</v>
      </c>
      <c r="H69" s="36">
        <v>0</v>
      </c>
      <c r="I69" s="36">
        <v>0</v>
      </c>
      <c r="J69" s="36">
        <v>0</v>
      </c>
      <c r="K69" s="36">
        <v>4425</v>
      </c>
      <c r="L69" s="36">
        <v>0</v>
      </c>
      <c r="M69" s="36">
        <v>-50</v>
      </c>
      <c r="N69" s="36">
        <v>0</v>
      </c>
      <c r="O69" s="36">
        <v>4510</v>
      </c>
      <c r="P69" s="36">
        <v>4510</v>
      </c>
      <c r="Q69" s="36">
        <v>0</v>
      </c>
      <c r="R69" s="36">
        <v>0</v>
      </c>
    </row>
    <row r="70" spans="1:18" ht="20.25" customHeight="1" x14ac:dyDescent="0.25">
      <c r="A70" s="35" t="s">
        <v>175</v>
      </c>
      <c r="B70" s="36">
        <v>11680</v>
      </c>
      <c r="C70" s="36">
        <v>-1929</v>
      </c>
      <c r="D70" s="36">
        <v>0</v>
      </c>
      <c r="E70" s="36">
        <v>1108</v>
      </c>
      <c r="F70" s="36">
        <v>3450</v>
      </c>
      <c r="G70" s="36">
        <v>0</v>
      </c>
      <c r="H70" s="36">
        <v>0</v>
      </c>
      <c r="I70" s="36">
        <v>0</v>
      </c>
      <c r="J70" s="36">
        <v>0</v>
      </c>
      <c r="K70" s="36">
        <v>831</v>
      </c>
      <c r="L70" s="36">
        <v>0</v>
      </c>
      <c r="M70" s="36">
        <v>-7318</v>
      </c>
      <c r="N70" s="36">
        <v>0</v>
      </c>
      <c r="O70" s="36">
        <v>9751</v>
      </c>
      <c r="P70" s="36">
        <v>9751</v>
      </c>
      <c r="Q70" s="36">
        <v>0</v>
      </c>
      <c r="R70" s="36">
        <v>0</v>
      </c>
    </row>
    <row r="71" spans="1:18" ht="20.25" customHeight="1" x14ac:dyDescent="0.25">
      <c r="A71" s="35" t="s">
        <v>324</v>
      </c>
      <c r="B71" s="36">
        <v>224588</v>
      </c>
      <c r="C71" s="36">
        <v>52951</v>
      </c>
      <c r="D71" s="36">
        <v>0</v>
      </c>
      <c r="E71" s="36">
        <v>18912</v>
      </c>
      <c r="F71" s="36">
        <v>112856</v>
      </c>
      <c r="G71" s="36">
        <v>52</v>
      </c>
      <c r="H71" s="36">
        <v>0</v>
      </c>
      <c r="I71" s="36">
        <v>4035</v>
      </c>
      <c r="J71" s="36">
        <v>0</v>
      </c>
      <c r="K71" s="36">
        <v>32125</v>
      </c>
      <c r="L71" s="36">
        <v>0</v>
      </c>
      <c r="M71" s="36">
        <v>-115029</v>
      </c>
      <c r="N71" s="36">
        <v>0</v>
      </c>
      <c r="O71" s="36">
        <v>277539</v>
      </c>
      <c r="P71" s="36">
        <v>277539</v>
      </c>
      <c r="Q71" s="36">
        <v>0</v>
      </c>
      <c r="R71" s="36">
        <v>0</v>
      </c>
    </row>
    <row r="72" spans="1:18" ht="20.25" customHeight="1" x14ac:dyDescent="0.25">
      <c r="A72" s="35" t="s">
        <v>176</v>
      </c>
      <c r="B72" s="36">
        <v>28114</v>
      </c>
      <c r="C72" s="36">
        <v>27869</v>
      </c>
      <c r="D72" s="36">
        <v>0</v>
      </c>
      <c r="E72" s="36">
        <v>10393</v>
      </c>
      <c r="F72" s="36">
        <v>740</v>
      </c>
      <c r="G72" s="36">
        <v>52</v>
      </c>
      <c r="H72" s="36">
        <v>0</v>
      </c>
      <c r="I72" s="36">
        <v>2985</v>
      </c>
      <c r="J72" s="36">
        <v>0</v>
      </c>
      <c r="K72" s="36">
        <v>33290</v>
      </c>
      <c r="L72" s="36">
        <v>0</v>
      </c>
      <c r="M72" s="36">
        <v>-19591</v>
      </c>
      <c r="N72" s="36">
        <v>0</v>
      </c>
      <c r="O72" s="36">
        <v>55983</v>
      </c>
      <c r="P72" s="36">
        <v>55983</v>
      </c>
      <c r="Q72" s="36">
        <v>0</v>
      </c>
      <c r="R72" s="36">
        <v>0</v>
      </c>
    </row>
    <row r="73" spans="1:18" ht="20.25" customHeight="1" x14ac:dyDescent="0.25">
      <c r="A73" s="35" t="s">
        <v>177</v>
      </c>
      <c r="B73" s="36">
        <v>5488</v>
      </c>
      <c r="C73" s="36">
        <v>17118</v>
      </c>
      <c r="D73" s="36">
        <v>0</v>
      </c>
      <c r="E73" s="36">
        <v>6490</v>
      </c>
      <c r="F73" s="36">
        <v>7829</v>
      </c>
      <c r="G73" s="36">
        <v>0</v>
      </c>
      <c r="H73" s="36">
        <v>0</v>
      </c>
      <c r="I73" s="36">
        <v>0</v>
      </c>
      <c r="J73" s="36">
        <v>0</v>
      </c>
      <c r="K73" s="36">
        <v>17224</v>
      </c>
      <c r="L73" s="36">
        <v>0</v>
      </c>
      <c r="M73" s="36">
        <v>-14425</v>
      </c>
      <c r="N73" s="36">
        <v>0</v>
      </c>
      <c r="O73" s="36">
        <v>22606</v>
      </c>
      <c r="P73" s="36">
        <v>22606</v>
      </c>
      <c r="Q73" s="36">
        <v>0</v>
      </c>
      <c r="R73" s="36">
        <v>0</v>
      </c>
    </row>
    <row r="74" spans="1:18" ht="20.25" customHeight="1" x14ac:dyDescent="0.25">
      <c r="A74" s="35" t="s">
        <v>19</v>
      </c>
      <c r="B74" s="36">
        <v>16342</v>
      </c>
      <c r="C74" s="36">
        <v>2614</v>
      </c>
      <c r="D74" s="36">
        <v>0</v>
      </c>
      <c r="E74" s="36">
        <v>2029</v>
      </c>
      <c r="F74" s="36">
        <v>11890</v>
      </c>
      <c r="G74" s="36">
        <v>0</v>
      </c>
      <c r="H74" s="36">
        <v>0</v>
      </c>
      <c r="I74" s="36">
        <v>0</v>
      </c>
      <c r="J74" s="36">
        <v>0</v>
      </c>
      <c r="K74" s="36">
        <v>2881</v>
      </c>
      <c r="L74" s="36">
        <v>0</v>
      </c>
      <c r="M74" s="36">
        <v>-14186</v>
      </c>
      <c r="N74" s="36">
        <v>0</v>
      </c>
      <c r="O74" s="36">
        <v>18956</v>
      </c>
      <c r="P74" s="36">
        <v>18956</v>
      </c>
      <c r="Q74" s="36">
        <v>0</v>
      </c>
      <c r="R74" s="36">
        <v>0</v>
      </c>
    </row>
    <row r="75" spans="1:18" ht="20.25" customHeight="1" x14ac:dyDescent="0.25">
      <c r="A75" s="35" t="s">
        <v>441</v>
      </c>
      <c r="B75" s="36">
        <v>135922</v>
      </c>
      <c r="C75" s="36">
        <v>8704</v>
      </c>
      <c r="D75" s="36">
        <v>0</v>
      </c>
      <c r="E75" s="36">
        <v>0</v>
      </c>
      <c r="F75" s="36">
        <v>0</v>
      </c>
      <c r="G75" s="36">
        <v>0</v>
      </c>
      <c r="H75" s="36">
        <v>0</v>
      </c>
      <c r="I75" s="36">
        <v>1050</v>
      </c>
      <c r="J75" s="36">
        <v>0</v>
      </c>
      <c r="K75" s="36">
        <v>28876</v>
      </c>
      <c r="L75" s="36">
        <v>0</v>
      </c>
      <c r="M75" s="36">
        <v>-21222</v>
      </c>
      <c r="N75" s="36">
        <v>0</v>
      </c>
      <c r="O75" s="36">
        <v>144626</v>
      </c>
      <c r="P75" s="36">
        <v>144626</v>
      </c>
      <c r="Q75" s="36">
        <v>0</v>
      </c>
      <c r="R75" s="36">
        <v>0</v>
      </c>
    </row>
    <row r="76" spans="1:18" ht="20.25" customHeight="1" x14ac:dyDescent="0.25">
      <c r="A76" s="35" t="s">
        <v>178</v>
      </c>
      <c r="B76" s="36">
        <v>38722</v>
      </c>
      <c r="C76" s="36">
        <v>-3354</v>
      </c>
      <c r="D76" s="36">
        <v>0</v>
      </c>
      <c r="E76" s="36">
        <v>0</v>
      </c>
      <c r="F76" s="36">
        <v>92397</v>
      </c>
      <c r="G76" s="36">
        <v>0</v>
      </c>
      <c r="H76" s="36">
        <v>0</v>
      </c>
      <c r="I76" s="36">
        <v>0</v>
      </c>
      <c r="J76" s="36">
        <v>0</v>
      </c>
      <c r="K76" s="36">
        <v>-50146</v>
      </c>
      <c r="L76" s="36">
        <v>0</v>
      </c>
      <c r="M76" s="36">
        <v>-45605</v>
      </c>
      <c r="N76" s="36">
        <v>0</v>
      </c>
      <c r="O76" s="36">
        <v>35368</v>
      </c>
      <c r="P76" s="36">
        <v>35368</v>
      </c>
      <c r="Q76" s="36">
        <v>0</v>
      </c>
      <c r="R76" s="36">
        <v>0</v>
      </c>
    </row>
    <row r="77" spans="1:18" ht="20.25" customHeight="1" x14ac:dyDescent="0.25">
      <c r="A77" s="35" t="s">
        <v>325</v>
      </c>
      <c r="B77" s="36">
        <v>1376244</v>
      </c>
      <c r="C77" s="36">
        <v>247013</v>
      </c>
      <c r="D77" s="36">
        <v>0</v>
      </c>
      <c r="E77" s="36">
        <v>465852</v>
      </c>
      <c r="F77" s="36">
        <v>947188</v>
      </c>
      <c r="G77" s="36">
        <v>31658</v>
      </c>
      <c r="H77" s="36">
        <v>200000</v>
      </c>
      <c r="I77" s="36">
        <v>0</v>
      </c>
      <c r="J77" s="36">
        <v>0</v>
      </c>
      <c r="K77" s="36">
        <v>333991</v>
      </c>
      <c r="L77" s="36">
        <v>0</v>
      </c>
      <c r="M77" s="36">
        <v>-1731676</v>
      </c>
      <c r="N77" s="36">
        <v>0</v>
      </c>
      <c r="O77" s="36">
        <v>1623257</v>
      </c>
      <c r="P77" s="36">
        <v>1423171</v>
      </c>
      <c r="Q77" s="36">
        <v>200086</v>
      </c>
      <c r="R77" s="36">
        <v>200086</v>
      </c>
    </row>
    <row r="78" spans="1:18" ht="20.25" customHeight="1" x14ac:dyDescent="0.25">
      <c r="A78" s="35" t="s">
        <v>179</v>
      </c>
      <c r="B78" s="36">
        <v>311125</v>
      </c>
      <c r="C78" s="36">
        <v>-298897</v>
      </c>
      <c r="D78" s="36">
        <v>0</v>
      </c>
      <c r="E78" s="36">
        <v>0</v>
      </c>
      <c r="F78" s="36">
        <v>0</v>
      </c>
      <c r="G78" s="36">
        <v>0</v>
      </c>
      <c r="H78" s="36">
        <v>0</v>
      </c>
      <c r="I78" s="36">
        <v>0</v>
      </c>
      <c r="J78" s="36">
        <v>0</v>
      </c>
      <c r="K78" s="36">
        <v>-296787</v>
      </c>
      <c r="L78" s="36">
        <v>0</v>
      </c>
      <c r="M78" s="36">
        <v>-2110</v>
      </c>
      <c r="N78" s="36">
        <v>0</v>
      </c>
      <c r="O78" s="36">
        <v>12228</v>
      </c>
      <c r="P78" s="36">
        <v>12228</v>
      </c>
      <c r="Q78" s="36">
        <v>0</v>
      </c>
      <c r="R78" s="36">
        <v>0</v>
      </c>
    </row>
    <row r="79" spans="1:18" ht="20.25" customHeight="1" x14ac:dyDescent="0.25">
      <c r="A79" s="35" t="s">
        <v>180</v>
      </c>
      <c r="B79" s="36">
        <v>7362</v>
      </c>
      <c r="C79" s="36">
        <v>2975</v>
      </c>
      <c r="D79" s="36">
        <v>0</v>
      </c>
      <c r="E79" s="36">
        <v>2877</v>
      </c>
      <c r="F79" s="36">
        <v>0</v>
      </c>
      <c r="G79" s="36">
        <v>0</v>
      </c>
      <c r="H79" s="36">
        <v>0</v>
      </c>
      <c r="I79" s="36">
        <v>0</v>
      </c>
      <c r="J79" s="36">
        <v>0</v>
      </c>
      <c r="K79" s="36">
        <v>2330</v>
      </c>
      <c r="L79" s="36">
        <v>0</v>
      </c>
      <c r="M79" s="36">
        <v>-2232</v>
      </c>
      <c r="N79" s="36">
        <v>0</v>
      </c>
      <c r="O79" s="36">
        <v>10337</v>
      </c>
      <c r="P79" s="36">
        <v>10337</v>
      </c>
      <c r="Q79" s="36">
        <v>0</v>
      </c>
      <c r="R79" s="36">
        <v>0</v>
      </c>
    </row>
    <row r="80" spans="1:18" ht="20.25" customHeight="1" x14ac:dyDescent="0.25">
      <c r="A80" s="35" t="s">
        <v>181</v>
      </c>
      <c r="B80" s="36">
        <v>266938</v>
      </c>
      <c r="C80" s="36">
        <v>243793</v>
      </c>
      <c r="D80" s="36">
        <v>0</v>
      </c>
      <c r="E80" s="36">
        <v>83491</v>
      </c>
      <c r="F80" s="36">
        <v>0</v>
      </c>
      <c r="G80" s="36">
        <v>8152</v>
      </c>
      <c r="H80" s="36">
        <v>0</v>
      </c>
      <c r="I80" s="36">
        <v>0</v>
      </c>
      <c r="J80" s="36">
        <v>0</v>
      </c>
      <c r="K80" s="36">
        <v>501150</v>
      </c>
      <c r="L80" s="36">
        <v>0</v>
      </c>
      <c r="M80" s="36">
        <v>-349000</v>
      </c>
      <c r="N80" s="36">
        <v>0</v>
      </c>
      <c r="O80" s="36">
        <v>510731</v>
      </c>
      <c r="P80" s="36">
        <v>510645</v>
      </c>
      <c r="Q80" s="36">
        <v>86</v>
      </c>
      <c r="R80" s="36">
        <v>86</v>
      </c>
    </row>
    <row r="81" spans="1:18" ht="20.25" customHeight="1" x14ac:dyDescent="0.25">
      <c r="A81" s="35" t="s">
        <v>182</v>
      </c>
      <c r="B81" s="36">
        <v>38260</v>
      </c>
      <c r="C81" s="36">
        <v>-25871</v>
      </c>
      <c r="D81" s="36">
        <v>0</v>
      </c>
      <c r="E81" s="36">
        <v>0</v>
      </c>
      <c r="F81" s="36">
        <v>0</v>
      </c>
      <c r="G81" s="36">
        <v>6740</v>
      </c>
      <c r="H81" s="36">
        <v>0</v>
      </c>
      <c r="I81" s="36">
        <v>0</v>
      </c>
      <c r="J81" s="36">
        <v>0</v>
      </c>
      <c r="K81" s="36">
        <v>683</v>
      </c>
      <c r="L81" s="36">
        <v>0</v>
      </c>
      <c r="M81" s="36">
        <v>-33294</v>
      </c>
      <c r="N81" s="36">
        <v>0</v>
      </c>
      <c r="O81" s="36">
        <v>12389</v>
      </c>
      <c r="P81" s="36">
        <v>12389</v>
      </c>
      <c r="Q81" s="36">
        <v>0</v>
      </c>
      <c r="R81" s="36">
        <v>0</v>
      </c>
    </row>
    <row r="82" spans="1:18" ht="20.25" customHeight="1" x14ac:dyDescent="0.25">
      <c r="A82" s="35" t="s">
        <v>183</v>
      </c>
      <c r="B82" s="36">
        <v>53550</v>
      </c>
      <c r="C82" s="36">
        <v>-53550</v>
      </c>
      <c r="D82" s="36">
        <v>0</v>
      </c>
      <c r="E82" s="36">
        <v>0</v>
      </c>
      <c r="F82" s="36">
        <v>170527</v>
      </c>
      <c r="G82" s="36">
        <v>0</v>
      </c>
      <c r="H82" s="36">
        <v>0</v>
      </c>
      <c r="I82" s="36">
        <v>0</v>
      </c>
      <c r="J82" s="36">
        <v>0</v>
      </c>
      <c r="K82" s="36">
        <v>-4200</v>
      </c>
      <c r="L82" s="36">
        <v>0</v>
      </c>
      <c r="M82" s="36">
        <v>-219877</v>
      </c>
      <c r="N82" s="36">
        <v>0</v>
      </c>
      <c r="O82" s="36">
        <v>0</v>
      </c>
      <c r="P82" s="36">
        <v>0</v>
      </c>
      <c r="Q82" s="36">
        <v>0</v>
      </c>
      <c r="R82" s="36">
        <v>0</v>
      </c>
    </row>
    <row r="83" spans="1:18" ht="20.25" customHeight="1" x14ac:dyDescent="0.25">
      <c r="A83" s="35" t="s">
        <v>184</v>
      </c>
      <c r="B83" s="36">
        <v>3980</v>
      </c>
      <c r="C83" s="36">
        <v>-3295</v>
      </c>
      <c r="D83" s="36">
        <v>0</v>
      </c>
      <c r="E83" s="36">
        <v>2316</v>
      </c>
      <c r="F83" s="36">
        <v>37351</v>
      </c>
      <c r="G83" s="36">
        <v>0</v>
      </c>
      <c r="H83" s="36">
        <v>0</v>
      </c>
      <c r="I83" s="36">
        <v>0</v>
      </c>
      <c r="J83" s="36">
        <v>0</v>
      </c>
      <c r="K83" s="36">
        <v>5312</v>
      </c>
      <c r="L83" s="36">
        <v>0</v>
      </c>
      <c r="M83" s="36">
        <v>-48274</v>
      </c>
      <c r="N83" s="36">
        <v>0</v>
      </c>
      <c r="O83" s="36">
        <v>685</v>
      </c>
      <c r="P83" s="36">
        <v>685</v>
      </c>
      <c r="Q83" s="36">
        <v>0</v>
      </c>
      <c r="R83" s="36">
        <v>0</v>
      </c>
    </row>
    <row r="84" spans="1:18" ht="20.25" customHeight="1" x14ac:dyDescent="0.25">
      <c r="A84" s="35" t="s">
        <v>185</v>
      </c>
      <c r="B84" s="36">
        <v>32543</v>
      </c>
      <c r="C84" s="36">
        <v>33272</v>
      </c>
      <c r="D84" s="36">
        <v>0</v>
      </c>
      <c r="E84" s="36">
        <v>0</v>
      </c>
      <c r="F84" s="36">
        <v>69144</v>
      </c>
      <c r="G84" s="36">
        <v>0</v>
      </c>
      <c r="H84" s="36">
        <v>0</v>
      </c>
      <c r="I84" s="36">
        <v>0</v>
      </c>
      <c r="J84" s="36">
        <v>0</v>
      </c>
      <c r="K84" s="36">
        <v>141</v>
      </c>
      <c r="L84" s="36">
        <v>0</v>
      </c>
      <c r="M84" s="36">
        <v>-36013</v>
      </c>
      <c r="N84" s="36">
        <v>0</v>
      </c>
      <c r="O84" s="36">
        <v>65815</v>
      </c>
      <c r="P84" s="36">
        <v>65815</v>
      </c>
      <c r="Q84" s="36">
        <v>0</v>
      </c>
      <c r="R84" s="36">
        <v>0</v>
      </c>
    </row>
    <row r="85" spans="1:18" ht="20.25" customHeight="1" x14ac:dyDescent="0.25">
      <c r="A85" s="35" t="s">
        <v>186</v>
      </c>
      <c r="B85" s="36">
        <v>15693</v>
      </c>
      <c r="C85" s="36">
        <v>-13836</v>
      </c>
      <c r="D85" s="36">
        <v>0</v>
      </c>
      <c r="E85" s="36">
        <v>0</v>
      </c>
      <c r="F85" s="36">
        <v>33124</v>
      </c>
      <c r="G85" s="36">
        <v>0</v>
      </c>
      <c r="H85" s="36">
        <v>0</v>
      </c>
      <c r="I85" s="36">
        <v>0</v>
      </c>
      <c r="J85" s="36">
        <v>0</v>
      </c>
      <c r="K85" s="36">
        <v>-6395</v>
      </c>
      <c r="L85" s="36">
        <v>0</v>
      </c>
      <c r="M85" s="36">
        <v>-40565</v>
      </c>
      <c r="N85" s="36">
        <v>0</v>
      </c>
      <c r="O85" s="36">
        <v>1857</v>
      </c>
      <c r="P85" s="36">
        <v>1857</v>
      </c>
      <c r="Q85" s="36">
        <v>0</v>
      </c>
      <c r="R85" s="36">
        <v>0</v>
      </c>
    </row>
    <row r="86" spans="1:18" ht="20.25" customHeight="1" x14ac:dyDescent="0.25">
      <c r="A86" s="35" t="s">
        <v>187</v>
      </c>
      <c r="B86" s="36">
        <v>18830</v>
      </c>
      <c r="C86" s="36">
        <v>-11292</v>
      </c>
      <c r="D86" s="36">
        <v>0</v>
      </c>
      <c r="E86" s="36">
        <v>0</v>
      </c>
      <c r="F86" s="36">
        <v>3162</v>
      </c>
      <c r="G86" s="36">
        <v>0</v>
      </c>
      <c r="H86" s="36">
        <v>0</v>
      </c>
      <c r="I86" s="36">
        <v>0</v>
      </c>
      <c r="J86" s="36">
        <v>0</v>
      </c>
      <c r="K86" s="36">
        <v>16511</v>
      </c>
      <c r="L86" s="36">
        <v>0</v>
      </c>
      <c r="M86" s="36">
        <v>-30965</v>
      </c>
      <c r="N86" s="36">
        <v>0</v>
      </c>
      <c r="O86" s="36">
        <v>7538</v>
      </c>
      <c r="P86" s="36">
        <v>7538</v>
      </c>
      <c r="Q86" s="36">
        <v>0</v>
      </c>
      <c r="R86" s="36">
        <v>0</v>
      </c>
    </row>
    <row r="87" spans="1:18" ht="20.25" customHeight="1" x14ac:dyDescent="0.25">
      <c r="A87" s="35" t="s">
        <v>188</v>
      </c>
      <c r="B87" s="36">
        <v>0</v>
      </c>
      <c r="C87" s="36">
        <v>290</v>
      </c>
      <c r="D87" s="36">
        <v>0</v>
      </c>
      <c r="E87" s="36">
        <v>80000</v>
      </c>
      <c r="F87" s="36">
        <v>92516</v>
      </c>
      <c r="G87" s="36">
        <v>0</v>
      </c>
      <c r="H87" s="36">
        <v>0</v>
      </c>
      <c r="I87" s="36">
        <v>0</v>
      </c>
      <c r="J87" s="36">
        <v>0</v>
      </c>
      <c r="K87" s="36">
        <v>4500</v>
      </c>
      <c r="L87" s="36">
        <v>0</v>
      </c>
      <c r="M87" s="36">
        <v>-176726</v>
      </c>
      <c r="N87" s="36">
        <v>0</v>
      </c>
      <c r="O87" s="36">
        <v>290</v>
      </c>
      <c r="P87" s="36">
        <v>290</v>
      </c>
      <c r="Q87" s="36">
        <v>0</v>
      </c>
      <c r="R87" s="36">
        <v>0</v>
      </c>
    </row>
    <row r="88" spans="1:18" ht="20.25" customHeight="1" x14ac:dyDescent="0.25">
      <c r="A88" s="35" t="s">
        <v>189</v>
      </c>
      <c r="B88" s="36">
        <v>860</v>
      </c>
      <c r="C88" s="36">
        <v>106</v>
      </c>
      <c r="D88" s="36">
        <v>0</v>
      </c>
      <c r="E88" s="36">
        <v>0</v>
      </c>
      <c r="F88" s="36">
        <v>0</v>
      </c>
      <c r="G88" s="36">
        <v>0</v>
      </c>
      <c r="H88" s="36">
        <v>0</v>
      </c>
      <c r="I88" s="36">
        <v>0</v>
      </c>
      <c r="J88" s="36">
        <v>0</v>
      </c>
      <c r="K88" s="36">
        <v>106</v>
      </c>
      <c r="L88" s="36">
        <v>0</v>
      </c>
      <c r="M88" s="36">
        <v>0</v>
      </c>
      <c r="N88" s="36">
        <v>0</v>
      </c>
      <c r="O88" s="36">
        <v>966</v>
      </c>
      <c r="P88" s="36">
        <v>966</v>
      </c>
      <c r="Q88" s="36">
        <v>0</v>
      </c>
      <c r="R88" s="36">
        <v>0</v>
      </c>
    </row>
    <row r="89" spans="1:18" ht="20.25" customHeight="1" x14ac:dyDescent="0.25">
      <c r="A89" s="35" t="s">
        <v>363</v>
      </c>
      <c r="B89" s="36">
        <v>0</v>
      </c>
      <c r="C89" s="36">
        <v>200000</v>
      </c>
      <c r="D89" s="36">
        <v>0</v>
      </c>
      <c r="E89" s="36">
        <v>0</v>
      </c>
      <c r="F89" s="36">
        <v>308304</v>
      </c>
      <c r="G89" s="36">
        <v>0</v>
      </c>
      <c r="H89" s="36">
        <v>200000</v>
      </c>
      <c r="I89" s="36">
        <v>0</v>
      </c>
      <c r="J89" s="36">
        <v>0</v>
      </c>
      <c r="K89" s="36">
        <v>-291304</v>
      </c>
      <c r="L89" s="36">
        <v>0</v>
      </c>
      <c r="M89" s="36">
        <v>-17000</v>
      </c>
      <c r="N89" s="36">
        <v>0</v>
      </c>
      <c r="O89" s="36">
        <v>200000</v>
      </c>
      <c r="P89" s="36">
        <v>0</v>
      </c>
      <c r="Q89" s="36">
        <v>200000</v>
      </c>
      <c r="R89" s="36">
        <v>200000</v>
      </c>
    </row>
    <row r="90" spans="1:18" ht="20.25" customHeight="1" x14ac:dyDescent="0.25">
      <c r="A90" s="35" t="s">
        <v>364</v>
      </c>
      <c r="B90" s="36">
        <v>1183</v>
      </c>
      <c r="C90" s="36">
        <v>81</v>
      </c>
      <c r="D90" s="36">
        <v>0</v>
      </c>
      <c r="E90" s="36">
        <v>0</v>
      </c>
      <c r="F90" s="36">
        <v>2022</v>
      </c>
      <c r="G90" s="36">
        <v>0</v>
      </c>
      <c r="H90" s="36">
        <v>0</v>
      </c>
      <c r="I90" s="36">
        <v>0</v>
      </c>
      <c r="J90" s="36">
        <v>0</v>
      </c>
      <c r="K90" s="36">
        <v>2081</v>
      </c>
      <c r="L90" s="36">
        <v>0</v>
      </c>
      <c r="M90" s="36">
        <v>-4022</v>
      </c>
      <c r="N90" s="36">
        <v>0</v>
      </c>
      <c r="O90" s="36">
        <v>1264</v>
      </c>
      <c r="P90" s="36">
        <v>1264</v>
      </c>
      <c r="Q90" s="36">
        <v>0</v>
      </c>
      <c r="R90" s="36">
        <v>0</v>
      </c>
    </row>
    <row r="91" spans="1:18" ht="20.25" customHeight="1" x14ac:dyDescent="0.25">
      <c r="A91" s="35" t="s">
        <v>649</v>
      </c>
      <c r="B91" s="36">
        <v>585047</v>
      </c>
      <c r="C91" s="36">
        <v>212883</v>
      </c>
      <c r="D91" s="36">
        <v>0</v>
      </c>
      <c r="E91" s="36">
        <v>292568</v>
      </c>
      <c r="F91" s="36">
        <v>0</v>
      </c>
      <c r="G91" s="36">
        <v>15317</v>
      </c>
      <c r="H91" s="36">
        <v>0</v>
      </c>
      <c r="I91" s="36">
        <v>0</v>
      </c>
      <c r="J91" s="36">
        <v>0</v>
      </c>
      <c r="K91" s="36">
        <v>51618</v>
      </c>
      <c r="L91" s="36">
        <v>0</v>
      </c>
      <c r="M91" s="36">
        <v>-146620</v>
      </c>
      <c r="N91" s="36">
        <v>0</v>
      </c>
      <c r="O91" s="36">
        <v>797930</v>
      </c>
      <c r="P91" s="36">
        <v>797930</v>
      </c>
      <c r="Q91" s="36">
        <v>0</v>
      </c>
      <c r="R91" s="36">
        <v>0</v>
      </c>
    </row>
    <row r="92" spans="1:18" ht="20.25" customHeight="1" x14ac:dyDescent="0.25">
      <c r="A92" s="35" t="s">
        <v>190</v>
      </c>
      <c r="B92" s="36">
        <v>40873</v>
      </c>
      <c r="C92" s="36">
        <v>-39646</v>
      </c>
      <c r="D92" s="36">
        <v>0</v>
      </c>
      <c r="E92" s="36">
        <v>4600</v>
      </c>
      <c r="F92" s="36">
        <v>231038</v>
      </c>
      <c r="G92" s="36">
        <v>1449</v>
      </c>
      <c r="H92" s="36">
        <v>0</v>
      </c>
      <c r="I92" s="36">
        <v>0</v>
      </c>
      <c r="J92" s="36">
        <v>0</v>
      </c>
      <c r="K92" s="36">
        <v>348245</v>
      </c>
      <c r="L92" s="36">
        <v>0</v>
      </c>
      <c r="M92" s="36">
        <v>-624978</v>
      </c>
      <c r="N92" s="36">
        <v>0</v>
      </c>
      <c r="O92" s="36">
        <v>1227</v>
      </c>
      <c r="P92" s="36">
        <v>1227</v>
      </c>
      <c r="Q92" s="36">
        <v>0</v>
      </c>
      <c r="R92" s="36">
        <v>0</v>
      </c>
    </row>
    <row r="93" spans="1:18" ht="20.25" customHeight="1" x14ac:dyDescent="0.25">
      <c r="A93" s="35" t="s">
        <v>326</v>
      </c>
      <c r="B93" s="36">
        <v>435828</v>
      </c>
      <c r="C93" s="36">
        <v>-244830</v>
      </c>
      <c r="D93" s="36">
        <v>0</v>
      </c>
      <c r="E93" s="36">
        <v>468971</v>
      </c>
      <c r="F93" s="36">
        <v>318136</v>
      </c>
      <c r="G93" s="36">
        <v>104</v>
      </c>
      <c r="H93" s="36">
        <v>0</v>
      </c>
      <c r="I93" s="36">
        <v>0</v>
      </c>
      <c r="J93" s="36">
        <v>0</v>
      </c>
      <c r="K93" s="36">
        <v>-460090</v>
      </c>
      <c r="L93" s="36">
        <v>0</v>
      </c>
      <c r="M93" s="36">
        <v>-571951</v>
      </c>
      <c r="N93" s="36">
        <v>0</v>
      </c>
      <c r="O93" s="36">
        <v>190998</v>
      </c>
      <c r="P93" s="36">
        <v>190998</v>
      </c>
      <c r="Q93" s="36">
        <v>0</v>
      </c>
      <c r="R93" s="36">
        <v>0</v>
      </c>
    </row>
    <row r="94" spans="1:18" ht="20.25" customHeight="1" x14ac:dyDescent="0.25">
      <c r="A94" s="35" t="s">
        <v>365</v>
      </c>
      <c r="B94" s="36">
        <v>6379</v>
      </c>
      <c r="C94" s="36">
        <v>3008</v>
      </c>
      <c r="D94" s="36">
        <v>0</v>
      </c>
      <c r="E94" s="36">
        <v>0</v>
      </c>
      <c r="F94" s="36">
        <v>27943</v>
      </c>
      <c r="G94" s="36">
        <v>0</v>
      </c>
      <c r="H94" s="36">
        <v>0</v>
      </c>
      <c r="I94" s="36">
        <v>0</v>
      </c>
      <c r="J94" s="36">
        <v>0</v>
      </c>
      <c r="K94" s="36">
        <v>-24935</v>
      </c>
      <c r="L94" s="36">
        <v>0</v>
      </c>
      <c r="M94" s="36">
        <v>0</v>
      </c>
      <c r="N94" s="36">
        <v>0</v>
      </c>
      <c r="O94" s="36">
        <v>9387</v>
      </c>
      <c r="P94" s="36">
        <v>9387</v>
      </c>
      <c r="Q94" s="36">
        <v>0</v>
      </c>
      <c r="R94" s="36">
        <v>0</v>
      </c>
    </row>
    <row r="95" spans="1:18" ht="20.25" customHeight="1" x14ac:dyDescent="0.25">
      <c r="A95" s="35" t="s">
        <v>191</v>
      </c>
      <c r="B95" s="36">
        <v>87872</v>
      </c>
      <c r="C95" s="36">
        <v>-13621</v>
      </c>
      <c r="D95" s="36">
        <v>0</v>
      </c>
      <c r="E95" s="36">
        <v>0</v>
      </c>
      <c r="F95" s="36">
        <v>0</v>
      </c>
      <c r="G95" s="36">
        <v>18</v>
      </c>
      <c r="H95" s="36">
        <v>0</v>
      </c>
      <c r="I95" s="36">
        <v>0</v>
      </c>
      <c r="J95" s="36">
        <v>0</v>
      </c>
      <c r="K95" s="36">
        <v>64452</v>
      </c>
      <c r="L95" s="36">
        <v>0</v>
      </c>
      <c r="M95" s="36">
        <v>-78091</v>
      </c>
      <c r="N95" s="36">
        <v>0</v>
      </c>
      <c r="O95" s="36">
        <v>74251</v>
      </c>
      <c r="P95" s="36">
        <v>74251</v>
      </c>
      <c r="Q95" s="36">
        <v>0</v>
      </c>
      <c r="R95" s="36">
        <v>0</v>
      </c>
    </row>
    <row r="96" spans="1:18" ht="20.25" customHeight="1" x14ac:dyDescent="0.25">
      <c r="A96" s="35" t="s">
        <v>192</v>
      </c>
      <c r="B96" s="36">
        <v>24366</v>
      </c>
      <c r="C96" s="36">
        <v>-24366</v>
      </c>
      <c r="D96" s="36">
        <v>0</v>
      </c>
      <c r="E96" s="36">
        <v>0</v>
      </c>
      <c r="F96" s="36">
        <v>5200</v>
      </c>
      <c r="G96" s="36">
        <v>0</v>
      </c>
      <c r="H96" s="36">
        <v>0</v>
      </c>
      <c r="I96" s="36">
        <v>0</v>
      </c>
      <c r="J96" s="36">
        <v>0</v>
      </c>
      <c r="K96" s="36">
        <v>0</v>
      </c>
      <c r="L96" s="36">
        <v>0</v>
      </c>
      <c r="M96" s="36">
        <v>-29566</v>
      </c>
      <c r="N96" s="36">
        <v>0</v>
      </c>
      <c r="O96" s="36">
        <v>0</v>
      </c>
      <c r="P96" s="36">
        <v>0</v>
      </c>
      <c r="Q96" s="36">
        <v>0</v>
      </c>
      <c r="R96" s="36">
        <v>0</v>
      </c>
    </row>
    <row r="97" spans="1:18" ht="20.25" customHeight="1" x14ac:dyDescent="0.25">
      <c r="A97" s="35" t="s">
        <v>193</v>
      </c>
      <c r="B97" s="36">
        <v>113392</v>
      </c>
      <c r="C97" s="36">
        <v>-40498</v>
      </c>
      <c r="D97" s="36">
        <v>0</v>
      </c>
      <c r="E97" s="36">
        <v>0</v>
      </c>
      <c r="F97" s="36">
        <v>193855</v>
      </c>
      <c r="G97" s="36">
        <v>86</v>
      </c>
      <c r="H97" s="36">
        <v>0</v>
      </c>
      <c r="I97" s="36">
        <v>0</v>
      </c>
      <c r="J97" s="36">
        <v>0</v>
      </c>
      <c r="K97" s="36">
        <v>-18417</v>
      </c>
      <c r="L97" s="36">
        <v>0</v>
      </c>
      <c r="M97" s="36">
        <v>-216022</v>
      </c>
      <c r="N97" s="36">
        <v>0</v>
      </c>
      <c r="O97" s="36">
        <v>72894</v>
      </c>
      <c r="P97" s="36">
        <v>72894</v>
      </c>
      <c r="Q97" s="36">
        <v>0</v>
      </c>
      <c r="R97" s="36">
        <v>0</v>
      </c>
    </row>
    <row r="98" spans="1:18" ht="20.25" customHeight="1" x14ac:dyDescent="0.25">
      <c r="A98" s="35" t="s">
        <v>194</v>
      </c>
      <c r="B98" s="36">
        <v>2739</v>
      </c>
      <c r="C98" s="36">
        <v>-417</v>
      </c>
      <c r="D98" s="36">
        <v>0</v>
      </c>
      <c r="E98" s="36">
        <v>0</v>
      </c>
      <c r="F98" s="36">
        <v>2501</v>
      </c>
      <c r="G98" s="36">
        <v>0</v>
      </c>
      <c r="H98" s="36">
        <v>0</v>
      </c>
      <c r="I98" s="36">
        <v>0</v>
      </c>
      <c r="J98" s="36">
        <v>0</v>
      </c>
      <c r="K98" s="36">
        <v>-66</v>
      </c>
      <c r="L98" s="36">
        <v>0</v>
      </c>
      <c r="M98" s="36">
        <v>-2852</v>
      </c>
      <c r="N98" s="36">
        <v>0</v>
      </c>
      <c r="O98" s="36">
        <v>2322</v>
      </c>
      <c r="P98" s="36">
        <v>2322</v>
      </c>
      <c r="Q98" s="36">
        <v>0</v>
      </c>
      <c r="R98" s="36">
        <v>0</v>
      </c>
    </row>
    <row r="99" spans="1:18" ht="20.25" customHeight="1" x14ac:dyDescent="0.25">
      <c r="A99" s="35" t="s">
        <v>366</v>
      </c>
      <c r="B99" s="36">
        <v>103790</v>
      </c>
      <c r="C99" s="36">
        <v>-101905</v>
      </c>
      <c r="D99" s="36">
        <v>0</v>
      </c>
      <c r="E99" s="36">
        <v>0</v>
      </c>
      <c r="F99" s="36">
        <v>18084</v>
      </c>
      <c r="G99" s="36">
        <v>0</v>
      </c>
      <c r="H99" s="36">
        <v>0</v>
      </c>
      <c r="I99" s="36">
        <v>0</v>
      </c>
      <c r="J99" s="36">
        <v>0</v>
      </c>
      <c r="K99" s="36">
        <v>3704</v>
      </c>
      <c r="L99" s="36">
        <v>0</v>
      </c>
      <c r="M99" s="36">
        <v>-123693</v>
      </c>
      <c r="N99" s="36">
        <v>0</v>
      </c>
      <c r="O99" s="36">
        <v>1885</v>
      </c>
      <c r="P99" s="36">
        <v>1885</v>
      </c>
      <c r="Q99" s="36">
        <v>0</v>
      </c>
      <c r="R99" s="36">
        <v>0</v>
      </c>
    </row>
    <row r="100" spans="1:18" ht="20.25" customHeight="1" x14ac:dyDescent="0.25">
      <c r="A100" s="35" t="s">
        <v>195</v>
      </c>
      <c r="B100" s="36">
        <v>4088</v>
      </c>
      <c r="C100" s="36">
        <v>625</v>
      </c>
      <c r="D100" s="36">
        <v>0</v>
      </c>
      <c r="E100" s="36">
        <v>0</v>
      </c>
      <c r="F100" s="36">
        <v>9530</v>
      </c>
      <c r="G100" s="36">
        <v>0</v>
      </c>
      <c r="H100" s="36">
        <v>0</v>
      </c>
      <c r="I100" s="36">
        <v>0</v>
      </c>
      <c r="J100" s="36">
        <v>0</v>
      </c>
      <c r="K100" s="36">
        <v>-8905</v>
      </c>
      <c r="L100" s="36">
        <v>0</v>
      </c>
      <c r="M100" s="36">
        <v>0</v>
      </c>
      <c r="N100" s="36">
        <v>0</v>
      </c>
      <c r="O100" s="36">
        <v>4713</v>
      </c>
      <c r="P100" s="36">
        <v>4713</v>
      </c>
      <c r="Q100" s="36">
        <v>0</v>
      </c>
      <c r="R100" s="36">
        <v>0</v>
      </c>
    </row>
    <row r="101" spans="1:18" ht="20.25" customHeight="1" x14ac:dyDescent="0.25">
      <c r="A101" s="35" t="s">
        <v>650</v>
      </c>
      <c r="B101" s="36">
        <v>72865</v>
      </c>
      <c r="C101" s="36">
        <v>-63696</v>
      </c>
      <c r="D101" s="36">
        <v>0</v>
      </c>
      <c r="E101" s="36">
        <v>468971</v>
      </c>
      <c r="F101" s="36">
        <v>0</v>
      </c>
      <c r="G101" s="36">
        <v>0</v>
      </c>
      <c r="H101" s="36">
        <v>0</v>
      </c>
      <c r="I101" s="36">
        <v>0</v>
      </c>
      <c r="J101" s="36">
        <v>0</v>
      </c>
      <c r="K101" s="36">
        <v>-478632</v>
      </c>
      <c r="L101" s="36">
        <v>0</v>
      </c>
      <c r="M101" s="36">
        <v>-54035</v>
      </c>
      <c r="N101" s="36">
        <v>0</v>
      </c>
      <c r="O101" s="36">
        <v>9169</v>
      </c>
      <c r="P101" s="36">
        <v>9169</v>
      </c>
      <c r="Q101" s="36">
        <v>0</v>
      </c>
      <c r="R101" s="36">
        <v>0</v>
      </c>
    </row>
    <row r="102" spans="1:18" ht="20.25" customHeight="1" x14ac:dyDescent="0.25">
      <c r="A102" s="35" t="s">
        <v>651</v>
      </c>
      <c r="B102" s="36">
        <v>18823</v>
      </c>
      <c r="C102" s="36">
        <v>-16834</v>
      </c>
      <c r="D102" s="36">
        <v>0</v>
      </c>
      <c r="E102" s="36">
        <v>0</v>
      </c>
      <c r="F102" s="36">
        <v>56179</v>
      </c>
      <c r="G102" s="36">
        <v>0</v>
      </c>
      <c r="H102" s="36">
        <v>0</v>
      </c>
      <c r="I102" s="36">
        <v>0</v>
      </c>
      <c r="J102" s="36">
        <v>0</v>
      </c>
      <c r="K102" s="36">
        <v>-7962</v>
      </c>
      <c r="L102" s="36">
        <v>0</v>
      </c>
      <c r="M102" s="36">
        <v>-65051</v>
      </c>
      <c r="N102" s="36">
        <v>0</v>
      </c>
      <c r="O102" s="36">
        <v>1989</v>
      </c>
      <c r="P102" s="36">
        <v>1989</v>
      </c>
      <c r="Q102" s="36">
        <v>0</v>
      </c>
      <c r="R102" s="36">
        <v>0</v>
      </c>
    </row>
    <row r="103" spans="1:18" ht="20.25" customHeight="1" x14ac:dyDescent="0.25">
      <c r="A103" s="35" t="s">
        <v>652</v>
      </c>
      <c r="B103" s="36">
        <v>1514</v>
      </c>
      <c r="C103" s="36">
        <v>-1512</v>
      </c>
      <c r="D103" s="36">
        <v>0</v>
      </c>
      <c r="E103" s="36">
        <v>0</v>
      </c>
      <c r="F103" s="36">
        <v>1130</v>
      </c>
      <c r="G103" s="36">
        <v>0</v>
      </c>
      <c r="H103" s="36">
        <v>0</v>
      </c>
      <c r="I103" s="36">
        <v>0</v>
      </c>
      <c r="J103" s="36">
        <v>0</v>
      </c>
      <c r="K103" s="36">
        <v>-1</v>
      </c>
      <c r="L103" s="36">
        <v>0</v>
      </c>
      <c r="M103" s="36">
        <v>-2641</v>
      </c>
      <c r="N103" s="36">
        <v>0</v>
      </c>
      <c r="O103" s="36">
        <v>2</v>
      </c>
      <c r="P103" s="36">
        <v>2</v>
      </c>
      <c r="Q103" s="36">
        <v>0</v>
      </c>
      <c r="R103" s="36">
        <v>0</v>
      </c>
    </row>
    <row r="104" spans="1:18" ht="20.25" customHeight="1" x14ac:dyDescent="0.25">
      <c r="A104" s="35" t="s">
        <v>653</v>
      </c>
      <c r="B104" s="36">
        <v>0</v>
      </c>
      <c r="C104" s="36">
        <v>14386</v>
      </c>
      <c r="D104" s="36">
        <v>0</v>
      </c>
      <c r="E104" s="36">
        <v>0</v>
      </c>
      <c r="F104" s="36">
        <v>3714</v>
      </c>
      <c r="G104" s="36">
        <v>0</v>
      </c>
      <c r="H104" s="36">
        <v>0</v>
      </c>
      <c r="I104" s="36">
        <v>0</v>
      </c>
      <c r="J104" s="36">
        <v>0</v>
      </c>
      <c r="K104" s="36">
        <v>10672</v>
      </c>
      <c r="L104" s="36">
        <v>0</v>
      </c>
      <c r="M104" s="36">
        <v>0</v>
      </c>
      <c r="N104" s="36">
        <v>0</v>
      </c>
      <c r="O104" s="36">
        <v>14386</v>
      </c>
      <c r="P104" s="36">
        <v>14386</v>
      </c>
      <c r="Q104" s="36">
        <v>0</v>
      </c>
      <c r="R104" s="36">
        <v>0</v>
      </c>
    </row>
    <row r="105" spans="1:18" ht="20.25" customHeight="1" x14ac:dyDescent="0.25">
      <c r="A105" s="35" t="s">
        <v>327</v>
      </c>
      <c r="B105" s="36">
        <v>79203</v>
      </c>
      <c r="C105" s="36">
        <v>-16713</v>
      </c>
      <c r="D105" s="36">
        <v>0</v>
      </c>
      <c r="E105" s="36">
        <v>0</v>
      </c>
      <c r="F105" s="36">
        <v>294761</v>
      </c>
      <c r="G105" s="36">
        <v>21605</v>
      </c>
      <c r="H105" s="36">
        <v>0</v>
      </c>
      <c r="I105" s="36">
        <v>0</v>
      </c>
      <c r="J105" s="36">
        <v>0</v>
      </c>
      <c r="K105" s="36">
        <v>23827</v>
      </c>
      <c r="L105" s="36">
        <v>0</v>
      </c>
      <c r="M105" s="36">
        <v>-356906</v>
      </c>
      <c r="N105" s="36">
        <v>0</v>
      </c>
      <c r="O105" s="36">
        <v>62490</v>
      </c>
      <c r="P105" s="36">
        <v>32844</v>
      </c>
      <c r="Q105" s="36">
        <v>29646</v>
      </c>
      <c r="R105" s="36">
        <v>29646</v>
      </c>
    </row>
    <row r="106" spans="1:18" ht="20.25" customHeight="1" x14ac:dyDescent="0.25">
      <c r="A106" s="35" t="s">
        <v>196</v>
      </c>
      <c r="B106" s="36">
        <v>5427</v>
      </c>
      <c r="C106" s="36">
        <v>3905</v>
      </c>
      <c r="D106" s="36">
        <v>0</v>
      </c>
      <c r="E106" s="36">
        <v>0</v>
      </c>
      <c r="F106" s="36">
        <v>0</v>
      </c>
      <c r="G106" s="36">
        <v>0</v>
      </c>
      <c r="H106" s="36">
        <v>0</v>
      </c>
      <c r="I106" s="36">
        <v>0</v>
      </c>
      <c r="J106" s="36">
        <v>0</v>
      </c>
      <c r="K106" s="36">
        <v>3930</v>
      </c>
      <c r="L106" s="36">
        <v>0</v>
      </c>
      <c r="M106" s="36">
        <v>-25</v>
      </c>
      <c r="N106" s="36">
        <v>0</v>
      </c>
      <c r="O106" s="36">
        <v>9332</v>
      </c>
      <c r="P106" s="36">
        <v>9332</v>
      </c>
      <c r="Q106" s="36">
        <v>0</v>
      </c>
      <c r="R106" s="36">
        <v>0</v>
      </c>
    </row>
    <row r="107" spans="1:18" ht="20.25" customHeight="1" x14ac:dyDescent="0.25">
      <c r="A107" s="35" t="s">
        <v>197</v>
      </c>
      <c r="B107" s="36">
        <v>53</v>
      </c>
      <c r="C107" s="36">
        <v>3</v>
      </c>
      <c r="D107" s="36">
        <v>0</v>
      </c>
      <c r="E107" s="36">
        <v>0</v>
      </c>
      <c r="F107" s="36">
        <v>0</v>
      </c>
      <c r="G107" s="36">
        <v>0</v>
      </c>
      <c r="H107" s="36">
        <v>0</v>
      </c>
      <c r="I107" s="36">
        <v>0</v>
      </c>
      <c r="J107" s="36">
        <v>0</v>
      </c>
      <c r="K107" s="36">
        <v>3</v>
      </c>
      <c r="L107" s="36">
        <v>0</v>
      </c>
      <c r="M107" s="36">
        <v>0</v>
      </c>
      <c r="N107" s="36">
        <v>0</v>
      </c>
      <c r="O107" s="36">
        <v>56</v>
      </c>
      <c r="P107" s="36">
        <v>56</v>
      </c>
      <c r="Q107" s="36">
        <v>0</v>
      </c>
      <c r="R107" s="36">
        <v>0</v>
      </c>
    </row>
    <row r="108" spans="1:18" ht="20.25" customHeight="1" x14ac:dyDescent="0.25">
      <c r="A108" s="35" t="s">
        <v>198</v>
      </c>
      <c r="B108" s="36">
        <v>13461</v>
      </c>
      <c r="C108" s="36">
        <v>1713</v>
      </c>
      <c r="D108" s="36">
        <v>0</v>
      </c>
      <c r="E108" s="36">
        <v>0</v>
      </c>
      <c r="F108" s="36">
        <v>37200</v>
      </c>
      <c r="G108" s="36">
        <v>14495</v>
      </c>
      <c r="H108" s="36">
        <v>0</v>
      </c>
      <c r="I108" s="36">
        <v>0</v>
      </c>
      <c r="J108" s="36">
        <v>0</v>
      </c>
      <c r="K108" s="36">
        <v>-7498</v>
      </c>
      <c r="L108" s="36">
        <v>0</v>
      </c>
      <c r="M108" s="36">
        <v>-42484</v>
      </c>
      <c r="N108" s="36">
        <v>0</v>
      </c>
      <c r="O108" s="36">
        <v>15174</v>
      </c>
      <c r="P108" s="36">
        <v>10679</v>
      </c>
      <c r="Q108" s="36">
        <v>4495</v>
      </c>
      <c r="R108" s="36">
        <v>4495</v>
      </c>
    </row>
    <row r="109" spans="1:18" ht="20.25" customHeight="1" x14ac:dyDescent="0.25">
      <c r="A109" s="35" t="s">
        <v>199</v>
      </c>
      <c r="B109" s="36">
        <v>3715</v>
      </c>
      <c r="C109" s="36">
        <v>-2179</v>
      </c>
      <c r="D109" s="36">
        <v>0</v>
      </c>
      <c r="E109" s="36">
        <v>0</v>
      </c>
      <c r="F109" s="36">
        <v>67365</v>
      </c>
      <c r="G109" s="36">
        <v>0</v>
      </c>
      <c r="H109" s="36">
        <v>0</v>
      </c>
      <c r="I109" s="36">
        <v>0</v>
      </c>
      <c r="J109" s="36">
        <v>0</v>
      </c>
      <c r="K109" s="36">
        <v>-44664</v>
      </c>
      <c r="L109" s="36">
        <v>0</v>
      </c>
      <c r="M109" s="36">
        <v>-24880</v>
      </c>
      <c r="N109" s="36">
        <v>0</v>
      </c>
      <c r="O109" s="36">
        <v>1536</v>
      </c>
      <c r="P109" s="36">
        <v>306</v>
      </c>
      <c r="Q109" s="36">
        <v>1230</v>
      </c>
      <c r="R109" s="36">
        <v>1230</v>
      </c>
    </row>
    <row r="110" spans="1:18" ht="20.25" customHeight="1" x14ac:dyDescent="0.25">
      <c r="A110" s="35" t="s">
        <v>200</v>
      </c>
      <c r="B110" s="36">
        <v>53504</v>
      </c>
      <c r="C110" s="36">
        <v>-47353</v>
      </c>
      <c r="D110" s="36">
        <v>0</v>
      </c>
      <c r="E110" s="36">
        <v>0</v>
      </c>
      <c r="F110" s="36">
        <v>1500</v>
      </c>
      <c r="G110" s="36">
        <v>0</v>
      </c>
      <c r="H110" s="36">
        <v>0</v>
      </c>
      <c r="I110" s="36">
        <v>0</v>
      </c>
      <c r="J110" s="36">
        <v>0</v>
      </c>
      <c r="K110" s="36">
        <v>-41795</v>
      </c>
      <c r="L110" s="36">
        <v>0</v>
      </c>
      <c r="M110" s="36">
        <v>-7058</v>
      </c>
      <c r="N110" s="36">
        <v>0</v>
      </c>
      <c r="O110" s="36">
        <v>6151</v>
      </c>
      <c r="P110" s="36">
        <v>6151</v>
      </c>
      <c r="Q110" s="36">
        <v>0</v>
      </c>
      <c r="R110" s="36">
        <v>0</v>
      </c>
    </row>
    <row r="111" spans="1:18" ht="20.25" customHeight="1" x14ac:dyDescent="0.25">
      <c r="A111" s="35" t="s">
        <v>201</v>
      </c>
      <c r="B111" s="36">
        <v>130</v>
      </c>
      <c r="C111" s="36">
        <v>0</v>
      </c>
      <c r="D111" s="36">
        <v>0</v>
      </c>
      <c r="E111" s="36">
        <v>0</v>
      </c>
      <c r="F111" s="36">
        <v>37500</v>
      </c>
      <c r="G111" s="36">
        <v>0</v>
      </c>
      <c r="H111" s="36">
        <v>0</v>
      </c>
      <c r="I111" s="36">
        <v>0</v>
      </c>
      <c r="J111" s="36">
        <v>0</v>
      </c>
      <c r="K111" s="36">
        <v>99078</v>
      </c>
      <c r="L111" s="36">
        <v>0</v>
      </c>
      <c r="M111" s="36">
        <v>-136578</v>
      </c>
      <c r="N111" s="36">
        <v>0</v>
      </c>
      <c r="O111" s="36">
        <v>130</v>
      </c>
      <c r="P111" s="36">
        <v>130</v>
      </c>
      <c r="Q111" s="36">
        <v>0</v>
      </c>
      <c r="R111" s="36">
        <v>0</v>
      </c>
    </row>
    <row r="112" spans="1:18" ht="20.25" customHeight="1" x14ac:dyDescent="0.25">
      <c r="A112" s="35" t="s">
        <v>202</v>
      </c>
      <c r="B112" s="36">
        <v>0</v>
      </c>
      <c r="C112" s="36">
        <v>0</v>
      </c>
      <c r="D112" s="36">
        <v>0</v>
      </c>
      <c r="E112" s="36">
        <v>0</v>
      </c>
      <c r="F112" s="36">
        <v>33143</v>
      </c>
      <c r="G112" s="36">
        <v>0</v>
      </c>
      <c r="H112" s="36">
        <v>0</v>
      </c>
      <c r="I112" s="36">
        <v>0</v>
      </c>
      <c r="J112" s="36">
        <v>0</v>
      </c>
      <c r="K112" s="36">
        <v>0</v>
      </c>
      <c r="L112" s="36">
        <v>0</v>
      </c>
      <c r="M112" s="36">
        <v>-33143</v>
      </c>
      <c r="N112" s="36">
        <v>0</v>
      </c>
      <c r="O112" s="36">
        <v>0</v>
      </c>
      <c r="P112" s="36">
        <v>0</v>
      </c>
      <c r="Q112" s="36">
        <v>0</v>
      </c>
      <c r="R112" s="36">
        <v>0</v>
      </c>
    </row>
    <row r="113" spans="1:18" ht="20.25" customHeight="1" x14ac:dyDescent="0.25">
      <c r="A113" s="35" t="s">
        <v>203</v>
      </c>
      <c r="B113" s="36">
        <v>494</v>
      </c>
      <c r="C113" s="36">
        <v>1246</v>
      </c>
      <c r="D113" s="36">
        <v>0</v>
      </c>
      <c r="E113" s="36">
        <v>0</v>
      </c>
      <c r="F113" s="36">
        <v>0</v>
      </c>
      <c r="G113" s="36">
        <v>4110</v>
      </c>
      <c r="H113" s="36">
        <v>0</v>
      </c>
      <c r="I113" s="36">
        <v>0</v>
      </c>
      <c r="J113" s="36">
        <v>0</v>
      </c>
      <c r="K113" s="36">
        <v>12128</v>
      </c>
      <c r="L113" s="36">
        <v>0</v>
      </c>
      <c r="M113" s="36">
        <v>-14992</v>
      </c>
      <c r="N113" s="36">
        <v>0</v>
      </c>
      <c r="O113" s="36">
        <v>1740</v>
      </c>
      <c r="P113" s="36">
        <v>1445</v>
      </c>
      <c r="Q113" s="36">
        <v>295</v>
      </c>
      <c r="R113" s="36">
        <v>295</v>
      </c>
    </row>
    <row r="114" spans="1:18" ht="20.25" customHeight="1" x14ac:dyDescent="0.25">
      <c r="A114" s="35" t="s">
        <v>204</v>
      </c>
      <c r="B114" s="36">
        <v>2419</v>
      </c>
      <c r="C114" s="36">
        <v>2551</v>
      </c>
      <c r="D114" s="36">
        <v>0</v>
      </c>
      <c r="E114" s="36">
        <v>0</v>
      </c>
      <c r="F114" s="36">
        <v>25225</v>
      </c>
      <c r="G114" s="36">
        <v>0</v>
      </c>
      <c r="H114" s="36">
        <v>0</v>
      </c>
      <c r="I114" s="36">
        <v>0</v>
      </c>
      <c r="J114" s="36">
        <v>0</v>
      </c>
      <c r="K114" s="36">
        <v>4351</v>
      </c>
      <c r="L114" s="36">
        <v>0</v>
      </c>
      <c r="M114" s="36">
        <v>-27025</v>
      </c>
      <c r="N114" s="36">
        <v>0</v>
      </c>
      <c r="O114" s="36">
        <v>4970</v>
      </c>
      <c r="P114" s="36">
        <v>4745</v>
      </c>
      <c r="Q114" s="36">
        <v>225</v>
      </c>
      <c r="R114" s="36">
        <v>225</v>
      </c>
    </row>
    <row r="115" spans="1:18" ht="20.25" customHeight="1" x14ac:dyDescent="0.25">
      <c r="A115" s="35" t="s">
        <v>205</v>
      </c>
      <c r="B115" s="36">
        <v>0</v>
      </c>
      <c r="C115" s="36">
        <v>0</v>
      </c>
      <c r="D115" s="36">
        <v>0</v>
      </c>
      <c r="E115" s="36">
        <v>0</v>
      </c>
      <c r="F115" s="36">
        <v>0</v>
      </c>
      <c r="G115" s="36">
        <v>0</v>
      </c>
      <c r="H115" s="36">
        <v>0</v>
      </c>
      <c r="I115" s="36">
        <v>0</v>
      </c>
      <c r="J115" s="36">
        <v>0</v>
      </c>
      <c r="K115" s="36">
        <v>3951</v>
      </c>
      <c r="L115" s="36">
        <v>0</v>
      </c>
      <c r="M115" s="36">
        <v>-3951</v>
      </c>
      <c r="N115" s="36">
        <v>0</v>
      </c>
      <c r="O115" s="36">
        <v>0</v>
      </c>
      <c r="P115" s="36">
        <v>0</v>
      </c>
      <c r="Q115" s="36">
        <v>0</v>
      </c>
      <c r="R115" s="36">
        <v>0</v>
      </c>
    </row>
    <row r="116" spans="1:18" ht="20.25" customHeight="1" x14ac:dyDescent="0.25">
      <c r="A116" s="35" t="s">
        <v>367</v>
      </c>
      <c r="B116" s="36">
        <v>0</v>
      </c>
      <c r="C116" s="36">
        <v>5000</v>
      </c>
      <c r="D116" s="36">
        <v>0</v>
      </c>
      <c r="E116" s="36">
        <v>0</v>
      </c>
      <c r="F116" s="36">
        <v>1000</v>
      </c>
      <c r="G116" s="36">
        <v>0</v>
      </c>
      <c r="H116" s="36">
        <v>0</v>
      </c>
      <c r="I116" s="36">
        <v>0</v>
      </c>
      <c r="J116" s="36">
        <v>0</v>
      </c>
      <c r="K116" s="36">
        <v>5890</v>
      </c>
      <c r="L116" s="36">
        <v>0</v>
      </c>
      <c r="M116" s="36">
        <v>-1890</v>
      </c>
      <c r="N116" s="36">
        <v>0</v>
      </c>
      <c r="O116" s="36">
        <v>5000</v>
      </c>
      <c r="P116" s="36">
        <v>0</v>
      </c>
      <c r="Q116" s="36">
        <v>5000</v>
      </c>
      <c r="R116" s="36">
        <v>5000</v>
      </c>
    </row>
    <row r="117" spans="1:18" ht="20.25" customHeight="1" x14ac:dyDescent="0.25">
      <c r="A117" s="35" t="s">
        <v>206</v>
      </c>
      <c r="B117" s="36">
        <v>0</v>
      </c>
      <c r="C117" s="36">
        <v>18401</v>
      </c>
      <c r="D117" s="36">
        <v>0</v>
      </c>
      <c r="E117" s="36">
        <v>0</v>
      </c>
      <c r="F117" s="36">
        <v>91828</v>
      </c>
      <c r="G117" s="36">
        <v>3000</v>
      </c>
      <c r="H117" s="36">
        <v>0</v>
      </c>
      <c r="I117" s="36">
        <v>0</v>
      </c>
      <c r="J117" s="36">
        <v>0</v>
      </c>
      <c r="K117" s="36">
        <v>-11547</v>
      </c>
      <c r="L117" s="36">
        <v>0</v>
      </c>
      <c r="M117" s="36">
        <v>-64880</v>
      </c>
      <c r="N117" s="36">
        <v>0</v>
      </c>
      <c r="O117" s="36">
        <v>18401</v>
      </c>
      <c r="P117" s="36">
        <v>0</v>
      </c>
      <c r="Q117" s="36">
        <v>18401</v>
      </c>
      <c r="R117" s="36">
        <v>18401</v>
      </c>
    </row>
    <row r="118" spans="1:18" ht="20.25" customHeight="1" x14ac:dyDescent="0.25">
      <c r="A118" s="35" t="s">
        <v>328</v>
      </c>
      <c r="B118" s="36">
        <v>5405</v>
      </c>
      <c r="C118" s="36">
        <v>805</v>
      </c>
      <c r="D118" s="36">
        <v>0</v>
      </c>
      <c r="E118" s="36">
        <v>0</v>
      </c>
      <c r="F118" s="36">
        <v>169911</v>
      </c>
      <c r="G118" s="36">
        <v>0</v>
      </c>
      <c r="H118" s="36">
        <v>0</v>
      </c>
      <c r="I118" s="36">
        <v>0</v>
      </c>
      <c r="J118" s="36">
        <v>0</v>
      </c>
      <c r="K118" s="36">
        <v>-117443</v>
      </c>
      <c r="L118" s="36">
        <v>0</v>
      </c>
      <c r="M118" s="36">
        <v>-51663</v>
      </c>
      <c r="N118" s="36">
        <v>0</v>
      </c>
      <c r="O118" s="36">
        <v>6210</v>
      </c>
      <c r="P118" s="36">
        <v>6210</v>
      </c>
      <c r="Q118" s="36">
        <v>0</v>
      </c>
      <c r="R118" s="36">
        <v>0</v>
      </c>
    </row>
    <row r="119" spans="1:18" ht="20.25" customHeight="1" x14ac:dyDescent="0.25">
      <c r="A119" s="35" t="s">
        <v>207</v>
      </c>
      <c r="B119" s="36">
        <v>4890</v>
      </c>
      <c r="C119" s="36">
        <v>780</v>
      </c>
      <c r="D119" s="36">
        <v>0</v>
      </c>
      <c r="E119" s="36">
        <v>0</v>
      </c>
      <c r="F119" s="36">
        <v>0</v>
      </c>
      <c r="G119" s="36">
        <v>0</v>
      </c>
      <c r="H119" s="36">
        <v>0</v>
      </c>
      <c r="I119" s="36">
        <v>0</v>
      </c>
      <c r="J119" s="36">
        <v>0</v>
      </c>
      <c r="K119" s="36">
        <v>780</v>
      </c>
      <c r="L119" s="36">
        <v>0</v>
      </c>
      <c r="M119" s="36">
        <v>0</v>
      </c>
      <c r="N119" s="36">
        <v>0</v>
      </c>
      <c r="O119" s="36">
        <v>5670</v>
      </c>
      <c r="P119" s="36">
        <v>5670</v>
      </c>
      <c r="Q119" s="36">
        <v>0</v>
      </c>
      <c r="R119" s="36">
        <v>0</v>
      </c>
    </row>
    <row r="120" spans="1:18" ht="20.25" customHeight="1" x14ac:dyDescent="0.25">
      <c r="A120" s="35" t="s">
        <v>208</v>
      </c>
      <c r="B120" s="36">
        <v>279</v>
      </c>
      <c r="C120" s="36">
        <v>3</v>
      </c>
      <c r="D120" s="36">
        <v>0</v>
      </c>
      <c r="E120" s="36">
        <v>0</v>
      </c>
      <c r="F120" s="36">
        <v>0</v>
      </c>
      <c r="G120" s="36">
        <v>0</v>
      </c>
      <c r="H120" s="36">
        <v>0</v>
      </c>
      <c r="I120" s="36">
        <v>0</v>
      </c>
      <c r="J120" s="36">
        <v>0</v>
      </c>
      <c r="K120" s="36">
        <v>3</v>
      </c>
      <c r="L120" s="36">
        <v>0</v>
      </c>
      <c r="M120" s="36">
        <v>0</v>
      </c>
      <c r="N120" s="36">
        <v>0</v>
      </c>
      <c r="O120" s="36">
        <v>282</v>
      </c>
      <c r="P120" s="36">
        <v>282</v>
      </c>
      <c r="Q120" s="36">
        <v>0</v>
      </c>
      <c r="R120" s="36">
        <v>0</v>
      </c>
    </row>
    <row r="121" spans="1:18" ht="20.25" customHeight="1" x14ac:dyDescent="0.25">
      <c r="A121" s="35" t="s">
        <v>209</v>
      </c>
      <c r="B121" s="36">
        <v>0</v>
      </c>
      <c r="C121" s="36">
        <v>0</v>
      </c>
      <c r="D121" s="36">
        <v>0</v>
      </c>
      <c r="E121" s="36">
        <v>0</v>
      </c>
      <c r="F121" s="36">
        <v>169911</v>
      </c>
      <c r="G121" s="36">
        <v>0</v>
      </c>
      <c r="H121" s="36">
        <v>0</v>
      </c>
      <c r="I121" s="36">
        <v>0</v>
      </c>
      <c r="J121" s="36">
        <v>0</v>
      </c>
      <c r="K121" s="36">
        <v>-123528</v>
      </c>
      <c r="L121" s="36">
        <v>0</v>
      </c>
      <c r="M121" s="36">
        <v>-46383</v>
      </c>
      <c r="N121" s="36">
        <v>0</v>
      </c>
      <c r="O121" s="36">
        <v>0</v>
      </c>
      <c r="P121" s="36">
        <v>0</v>
      </c>
      <c r="Q121" s="36">
        <v>0</v>
      </c>
      <c r="R121" s="36">
        <v>0</v>
      </c>
    </row>
    <row r="122" spans="1:18" ht="20.25" customHeight="1" x14ac:dyDescent="0.25">
      <c r="A122" s="35" t="s">
        <v>210</v>
      </c>
      <c r="B122" s="36">
        <v>236</v>
      </c>
      <c r="C122" s="36">
        <v>22</v>
      </c>
      <c r="D122" s="36">
        <v>0</v>
      </c>
      <c r="E122" s="36">
        <v>0</v>
      </c>
      <c r="F122" s="36">
        <v>0</v>
      </c>
      <c r="G122" s="36">
        <v>0</v>
      </c>
      <c r="H122" s="36">
        <v>0</v>
      </c>
      <c r="I122" s="36">
        <v>0</v>
      </c>
      <c r="J122" s="36">
        <v>0</v>
      </c>
      <c r="K122" s="36">
        <v>22</v>
      </c>
      <c r="L122" s="36">
        <v>0</v>
      </c>
      <c r="M122" s="36">
        <v>0</v>
      </c>
      <c r="N122" s="36">
        <v>0</v>
      </c>
      <c r="O122" s="36">
        <v>258</v>
      </c>
      <c r="P122" s="36">
        <v>258</v>
      </c>
      <c r="Q122" s="36">
        <v>0</v>
      </c>
      <c r="R122" s="36">
        <v>0</v>
      </c>
    </row>
    <row r="123" spans="1:18" ht="20.25" customHeight="1" x14ac:dyDescent="0.25">
      <c r="A123" s="35" t="s">
        <v>329</v>
      </c>
      <c r="B123" s="36">
        <v>0</v>
      </c>
      <c r="C123" s="36">
        <v>0</v>
      </c>
      <c r="D123" s="36">
        <v>0</v>
      </c>
      <c r="E123" s="36">
        <v>0</v>
      </c>
      <c r="F123" s="36">
        <v>0</v>
      </c>
      <c r="G123" s="36">
        <v>0</v>
      </c>
      <c r="H123" s="36">
        <v>0</v>
      </c>
      <c r="I123" s="36">
        <v>0</v>
      </c>
      <c r="J123" s="36">
        <v>0</v>
      </c>
      <c r="K123" s="36">
        <v>5280</v>
      </c>
      <c r="L123" s="36">
        <v>0</v>
      </c>
      <c r="M123" s="36">
        <v>-5280</v>
      </c>
      <c r="N123" s="36">
        <v>0</v>
      </c>
      <c r="O123" s="36">
        <v>0</v>
      </c>
      <c r="P123" s="36">
        <v>0</v>
      </c>
      <c r="Q123" s="36">
        <v>0</v>
      </c>
      <c r="R123" s="36">
        <v>0</v>
      </c>
    </row>
    <row r="124" spans="1:18" ht="20.25" customHeight="1" x14ac:dyDescent="0.25">
      <c r="A124" s="35" t="s">
        <v>330</v>
      </c>
      <c r="B124" s="36">
        <v>1188411</v>
      </c>
      <c r="C124" s="36">
        <v>366826</v>
      </c>
      <c r="D124" s="36">
        <v>0</v>
      </c>
      <c r="E124" s="36">
        <v>92752</v>
      </c>
      <c r="F124" s="36">
        <v>2724755</v>
      </c>
      <c r="G124" s="36">
        <v>106544</v>
      </c>
      <c r="H124" s="36">
        <v>0</v>
      </c>
      <c r="I124" s="36">
        <v>75787</v>
      </c>
      <c r="J124" s="36">
        <v>0</v>
      </c>
      <c r="K124" s="36">
        <v>28095</v>
      </c>
      <c r="L124" s="36">
        <v>0</v>
      </c>
      <c r="M124" s="36">
        <v>-2661107</v>
      </c>
      <c r="N124" s="36">
        <v>0</v>
      </c>
      <c r="O124" s="36">
        <v>1555237</v>
      </c>
      <c r="P124" s="36">
        <v>1491311</v>
      </c>
      <c r="Q124" s="36">
        <v>63926</v>
      </c>
      <c r="R124" s="36">
        <v>63926</v>
      </c>
    </row>
    <row r="125" spans="1:18" ht="20.25" customHeight="1" x14ac:dyDescent="0.25">
      <c r="A125" s="35" t="s">
        <v>211</v>
      </c>
      <c r="B125" s="36">
        <v>456080</v>
      </c>
      <c r="C125" s="36">
        <v>-27403</v>
      </c>
      <c r="D125" s="36">
        <v>0</v>
      </c>
      <c r="E125" s="36">
        <v>10471</v>
      </c>
      <c r="F125" s="36">
        <v>494782</v>
      </c>
      <c r="G125" s="36">
        <v>13108</v>
      </c>
      <c r="H125" s="36">
        <v>0</v>
      </c>
      <c r="I125" s="36">
        <v>0</v>
      </c>
      <c r="J125" s="36">
        <v>0</v>
      </c>
      <c r="K125" s="36">
        <v>217151</v>
      </c>
      <c r="L125" s="36">
        <v>0</v>
      </c>
      <c r="M125" s="36">
        <v>-762915</v>
      </c>
      <c r="N125" s="36">
        <v>0</v>
      </c>
      <c r="O125" s="36">
        <v>428677</v>
      </c>
      <c r="P125" s="36">
        <v>401687</v>
      </c>
      <c r="Q125" s="36">
        <v>26990</v>
      </c>
      <c r="R125" s="36">
        <v>26990</v>
      </c>
    </row>
    <row r="126" spans="1:18" ht="20.25" customHeight="1" x14ac:dyDescent="0.25">
      <c r="A126" s="35" t="s">
        <v>212</v>
      </c>
      <c r="B126" s="36">
        <v>149534</v>
      </c>
      <c r="C126" s="36">
        <v>-55746</v>
      </c>
      <c r="D126" s="36">
        <v>0</v>
      </c>
      <c r="E126" s="36">
        <v>0</v>
      </c>
      <c r="F126" s="36">
        <v>174169</v>
      </c>
      <c r="G126" s="36">
        <v>0</v>
      </c>
      <c r="H126" s="36">
        <v>0</v>
      </c>
      <c r="I126" s="36">
        <v>0</v>
      </c>
      <c r="J126" s="36">
        <v>0</v>
      </c>
      <c r="K126" s="36">
        <v>2775</v>
      </c>
      <c r="L126" s="36">
        <v>0</v>
      </c>
      <c r="M126" s="36">
        <v>-232690</v>
      </c>
      <c r="N126" s="36">
        <v>0</v>
      </c>
      <c r="O126" s="36">
        <v>93788</v>
      </c>
      <c r="P126" s="36">
        <v>93688</v>
      </c>
      <c r="Q126" s="36">
        <v>100</v>
      </c>
      <c r="R126" s="36">
        <v>100</v>
      </c>
    </row>
    <row r="127" spans="1:18" ht="20.25" customHeight="1" x14ac:dyDescent="0.25">
      <c r="A127" s="35" t="s">
        <v>213</v>
      </c>
      <c r="B127" s="36">
        <v>159369</v>
      </c>
      <c r="C127" s="36">
        <v>551085</v>
      </c>
      <c r="D127" s="36">
        <v>0</v>
      </c>
      <c r="E127" s="36">
        <v>0</v>
      </c>
      <c r="F127" s="36">
        <v>1449921</v>
      </c>
      <c r="G127" s="36">
        <v>22418</v>
      </c>
      <c r="H127" s="36">
        <v>0</v>
      </c>
      <c r="I127" s="36">
        <v>65880</v>
      </c>
      <c r="J127" s="36">
        <v>0</v>
      </c>
      <c r="K127" s="36">
        <v>52713</v>
      </c>
      <c r="L127" s="36">
        <v>0</v>
      </c>
      <c r="M127" s="36">
        <v>-1039847</v>
      </c>
      <c r="N127" s="36">
        <v>0</v>
      </c>
      <c r="O127" s="36">
        <v>710454</v>
      </c>
      <c r="P127" s="36">
        <v>702095</v>
      </c>
      <c r="Q127" s="36">
        <v>8359</v>
      </c>
      <c r="R127" s="36">
        <v>8359</v>
      </c>
    </row>
    <row r="128" spans="1:18" ht="20.25" customHeight="1" x14ac:dyDescent="0.25">
      <c r="A128" s="35" t="s">
        <v>214</v>
      </c>
      <c r="B128" s="36">
        <v>116156</v>
      </c>
      <c r="C128" s="36">
        <v>-106273</v>
      </c>
      <c r="D128" s="36">
        <v>0</v>
      </c>
      <c r="E128" s="36">
        <v>82281</v>
      </c>
      <c r="F128" s="36">
        <v>222551</v>
      </c>
      <c r="G128" s="36">
        <v>361</v>
      </c>
      <c r="H128" s="36">
        <v>0</v>
      </c>
      <c r="I128" s="36">
        <v>0</v>
      </c>
      <c r="J128" s="36">
        <v>0</v>
      </c>
      <c r="K128" s="36">
        <v>-272056</v>
      </c>
      <c r="L128" s="36">
        <v>0</v>
      </c>
      <c r="M128" s="36">
        <v>-139410</v>
      </c>
      <c r="N128" s="36">
        <v>0</v>
      </c>
      <c r="O128" s="36">
        <v>9883</v>
      </c>
      <c r="P128" s="36">
        <v>9883</v>
      </c>
      <c r="Q128" s="36">
        <v>0</v>
      </c>
      <c r="R128" s="36">
        <v>0</v>
      </c>
    </row>
    <row r="129" spans="1:18" ht="20.25" customHeight="1" x14ac:dyDescent="0.25">
      <c r="A129" s="35" t="s">
        <v>215</v>
      </c>
      <c r="B129" s="36">
        <v>102883</v>
      </c>
      <c r="C129" s="36">
        <v>-93230</v>
      </c>
      <c r="D129" s="36">
        <v>0</v>
      </c>
      <c r="E129" s="36">
        <v>0</v>
      </c>
      <c r="F129" s="36">
        <v>29588</v>
      </c>
      <c r="G129" s="36">
        <v>10</v>
      </c>
      <c r="H129" s="36">
        <v>0</v>
      </c>
      <c r="I129" s="36">
        <v>9907</v>
      </c>
      <c r="J129" s="36">
        <v>0</v>
      </c>
      <c r="K129" s="36">
        <v>19</v>
      </c>
      <c r="L129" s="36">
        <v>0</v>
      </c>
      <c r="M129" s="36">
        <v>-132754</v>
      </c>
      <c r="N129" s="36">
        <v>0</v>
      </c>
      <c r="O129" s="36">
        <v>9653</v>
      </c>
      <c r="P129" s="36">
        <v>1036</v>
      </c>
      <c r="Q129" s="36">
        <v>8617</v>
      </c>
      <c r="R129" s="36">
        <v>8617</v>
      </c>
    </row>
    <row r="130" spans="1:18" ht="20.25" customHeight="1" x14ac:dyDescent="0.25">
      <c r="A130" s="35" t="s">
        <v>216</v>
      </c>
      <c r="B130" s="36">
        <v>163219</v>
      </c>
      <c r="C130" s="36">
        <v>-162193</v>
      </c>
      <c r="D130" s="36">
        <v>0</v>
      </c>
      <c r="E130" s="36">
        <v>0</v>
      </c>
      <c r="F130" s="36">
        <v>0</v>
      </c>
      <c r="G130" s="36">
        <v>600</v>
      </c>
      <c r="H130" s="36">
        <v>0</v>
      </c>
      <c r="I130" s="36">
        <v>0</v>
      </c>
      <c r="J130" s="36">
        <v>0</v>
      </c>
      <c r="K130" s="36">
        <v>10694</v>
      </c>
      <c r="L130" s="36">
        <v>0</v>
      </c>
      <c r="M130" s="36">
        <v>-173487</v>
      </c>
      <c r="N130" s="36">
        <v>0</v>
      </c>
      <c r="O130" s="36">
        <v>1026</v>
      </c>
      <c r="P130" s="36">
        <v>712</v>
      </c>
      <c r="Q130" s="36">
        <v>314</v>
      </c>
      <c r="R130" s="36">
        <v>314</v>
      </c>
    </row>
    <row r="131" spans="1:18" ht="20.25" customHeight="1" x14ac:dyDescent="0.25">
      <c r="A131" s="35" t="s">
        <v>442</v>
      </c>
      <c r="B131" s="36">
        <v>41170</v>
      </c>
      <c r="C131" s="36">
        <v>-21614</v>
      </c>
      <c r="D131" s="36">
        <v>0</v>
      </c>
      <c r="E131" s="36">
        <v>0</v>
      </c>
      <c r="F131" s="36">
        <v>71544</v>
      </c>
      <c r="G131" s="36">
        <v>70047</v>
      </c>
      <c r="H131" s="36">
        <v>0</v>
      </c>
      <c r="I131" s="36">
        <v>0</v>
      </c>
      <c r="J131" s="36">
        <v>0</v>
      </c>
      <c r="K131" s="36">
        <v>15199</v>
      </c>
      <c r="L131" s="36">
        <v>0</v>
      </c>
      <c r="M131" s="36">
        <v>-178404</v>
      </c>
      <c r="N131" s="36">
        <v>0</v>
      </c>
      <c r="O131" s="36">
        <v>19556</v>
      </c>
      <c r="P131" s="36">
        <v>10</v>
      </c>
      <c r="Q131" s="36">
        <v>19546</v>
      </c>
      <c r="R131" s="36">
        <v>19546</v>
      </c>
    </row>
    <row r="132" spans="1:18" ht="20.25" customHeight="1" x14ac:dyDescent="0.25">
      <c r="A132" s="35" t="s">
        <v>368</v>
      </c>
      <c r="B132" s="36">
        <v>0</v>
      </c>
      <c r="C132" s="36">
        <v>282200</v>
      </c>
      <c r="D132" s="36">
        <v>0</v>
      </c>
      <c r="E132" s="36">
        <v>0</v>
      </c>
      <c r="F132" s="36">
        <v>282200</v>
      </c>
      <c r="G132" s="36">
        <v>0</v>
      </c>
      <c r="H132" s="36">
        <v>0</v>
      </c>
      <c r="I132" s="36">
        <v>0</v>
      </c>
      <c r="J132" s="36">
        <v>0</v>
      </c>
      <c r="K132" s="36">
        <v>0</v>
      </c>
      <c r="L132" s="36">
        <v>0</v>
      </c>
      <c r="M132" s="36">
        <v>0</v>
      </c>
      <c r="N132" s="36">
        <v>0</v>
      </c>
      <c r="O132" s="36">
        <v>282200</v>
      </c>
      <c r="P132" s="36">
        <v>282200</v>
      </c>
      <c r="Q132" s="36">
        <v>0</v>
      </c>
      <c r="R132" s="36">
        <v>0</v>
      </c>
    </row>
    <row r="133" spans="1:18" ht="20.25" customHeight="1" x14ac:dyDescent="0.25">
      <c r="A133" s="35" t="s">
        <v>331</v>
      </c>
      <c r="B133" s="36">
        <v>0</v>
      </c>
      <c r="C133" s="36">
        <v>0</v>
      </c>
      <c r="D133" s="36">
        <v>0</v>
      </c>
      <c r="E133" s="36">
        <v>0</v>
      </c>
      <c r="F133" s="36">
        <v>0</v>
      </c>
      <c r="G133" s="36">
        <v>0</v>
      </c>
      <c r="H133" s="36">
        <v>0</v>
      </c>
      <c r="I133" s="36">
        <v>0</v>
      </c>
      <c r="J133" s="36">
        <v>0</v>
      </c>
      <c r="K133" s="36">
        <v>1600</v>
      </c>
      <c r="L133" s="36">
        <v>0</v>
      </c>
      <c r="M133" s="36">
        <v>-1600</v>
      </c>
      <c r="N133" s="36">
        <v>0</v>
      </c>
      <c r="O133" s="36">
        <v>0</v>
      </c>
      <c r="P133" s="36">
        <v>0</v>
      </c>
      <c r="Q133" s="36">
        <v>0</v>
      </c>
      <c r="R133" s="36">
        <v>0</v>
      </c>
    </row>
    <row r="134" spans="1:18" ht="20.25" customHeight="1" x14ac:dyDescent="0.25">
      <c r="A134" s="35" t="s">
        <v>332</v>
      </c>
      <c r="B134" s="36">
        <v>1745078</v>
      </c>
      <c r="C134" s="36">
        <v>-153375</v>
      </c>
      <c r="D134" s="36">
        <v>0</v>
      </c>
      <c r="E134" s="36">
        <v>61076</v>
      </c>
      <c r="F134" s="36">
        <v>290654</v>
      </c>
      <c r="G134" s="36">
        <v>73529</v>
      </c>
      <c r="H134" s="36">
        <v>0</v>
      </c>
      <c r="I134" s="36">
        <v>250000</v>
      </c>
      <c r="J134" s="36">
        <v>0</v>
      </c>
      <c r="K134" s="36">
        <v>-95206</v>
      </c>
      <c r="L134" s="36">
        <v>0</v>
      </c>
      <c r="M134" s="36">
        <v>-733428</v>
      </c>
      <c r="N134" s="36">
        <v>0</v>
      </c>
      <c r="O134" s="36">
        <v>1591703</v>
      </c>
      <c r="P134" s="36">
        <v>1518918</v>
      </c>
      <c r="Q134" s="36">
        <v>72785</v>
      </c>
      <c r="R134" s="36">
        <v>72785</v>
      </c>
    </row>
    <row r="135" spans="1:18" ht="20.25" customHeight="1" x14ac:dyDescent="0.25">
      <c r="A135" s="35" t="s">
        <v>20</v>
      </c>
      <c r="B135" s="36">
        <v>686452</v>
      </c>
      <c r="C135" s="36">
        <v>55463</v>
      </c>
      <c r="D135" s="36">
        <v>0</v>
      </c>
      <c r="E135" s="36">
        <v>0</v>
      </c>
      <c r="F135" s="36">
        <v>25623</v>
      </c>
      <c r="G135" s="36">
        <v>700</v>
      </c>
      <c r="H135" s="36">
        <v>0</v>
      </c>
      <c r="I135" s="36">
        <v>200000</v>
      </c>
      <c r="J135" s="36">
        <v>0</v>
      </c>
      <c r="K135" s="36">
        <v>-133596</v>
      </c>
      <c r="L135" s="36">
        <v>0</v>
      </c>
      <c r="M135" s="36">
        <v>-37264</v>
      </c>
      <c r="N135" s="36">
        <v>0</v>
      </c>
      <c r="O135" s="36">
        <v>741915</v>
      </c>
      <c r="P135" s="36">
        <v>741397</v>
      </c>
      <c r="Q135" s="36">
        <v>518</v>
      </c>
      <c r="R135" s="36">
        <v>518</v>
      </c>
    </row>
    <row r="136" spans="1:18" ht="20.25" customHeight="1" x14ac:dyDescent="0.25">
      <c r="A136" s="35" t="s">
        <v>217</v>
      </c>
      <c r="B136" s="36">
        <v>5920</v>
      </c>
      <c r="C136" s="36">
        <v>3980</v>
      </c>
      <c r="D136" s="36">
        <v>0</v>
      </c>
      <c r="E136" s="36">
        <v>0</v>
      </c>
      <c r="F136" s="36">
        <v>0</v>
      </c>
      <c r="G136" s="36">
        <v>0</v>
      </c>
      <c r="H136" s="36">
        <v>0</v>
      </c>
      <c r="I136" s="36">
        <v>0</v>
      </c>
      <c r="J136" s="36">
        <v>0</v>
      </c>
      <c r="K136" s="36">
        <v>7580</v>
      </c>
      <c r="L136" s="36">
        <v>0</v>
      </c>
      <c r="M136" s="36">
        <v>-3600</v>
      </c>
      <c r="N136" s="36">
        <v>0</v>
      </c>
      <c r="O136" s="36">
        <v>9900</v>
      </c>
      <c r="P136" s="36">
        <v>9900</v>
      </c>
      <c r="Q136" s="36">
        <v>0</v>
      </c>
      <c r="R136" s="36">
        <v>0</v>
      </c>
    </row>
    <row r="137" spans="1:18" ht="20.25" customHeight="1" x14ac:dyDescent="0.25">
      <c r="A137" s="35" t="s">
        <v>218</v>
      </c>
      <c r="B137" s="36">
        <v>0</v>
      </c>
      <c r="C137" s="36">
        <v>50000</v>
      </c>
      <c r="D137" s="36">
        <v>0</v>
      </c>
      <c r="E137" s="36">
        <v>0</v>
      </c>
      <c r="F137" s="36">
        <v>0</v>
      </c>
      <c r="G137" s="36">
        <v>0</v>
      </c>
      <c r="H137" s="36">
        <v>0</v>
      </c>
      <c r="I137" s="36">
        <v>50000</v>
      </c>
      <c r="J137" s="36">
        <v>0</v>
      </c>
      <c r="K137" s="36">
        <v>800</v>
      </c>
      <c r="L137" s="36">
        <v>0</v>
      </c>
      <c r="M137" s="36">
        <v>-800</v>
      </c>
      <c r="N137" s="36">
        <v>0</v>
      </c>
      <c r="O137" s="36">
        <v>50000</v>
      </c>
      <c r="P137" s="36">
        <v>50000</v>
      </c>
      <c r="Q137" s="36">
        <v>0</v>
      </c>
      <c r="R137" s="36">
        <v>0</v>
      </c>
    </row>
    <row r="138" spans="1:18" ht="20.25" customHeight="1" x14ac:dyDescent="0.25">
      <c r="A138" s="35" t="s">
        <v>443</v>
      </c>
      <c r="B138" s="36">
        <v>0</v>
      </c>
      <c r="C138" s="36">
        <v>72806</v>
      </c>
      <c r="D138" s="36">
        <v>0</v>
      </c>
      <c r="E138" s="36">
        <v>61076</v>
      </c>
      <c r="F138" s="36">
        <v>14166</v>
      </c>
      <c r="G138" s="36">
        <v>71992</v>
      </c>
      <c r="H138" s="36">
        <v>0</v>
      </c>
      <c r="I138" s="36">
        <v>0</v>
      </c>
      <c r="J138" s="36">
        <v>0</v>
      </c>
      <c r="K138" s="36">
        <v>-2944</v>
      </c>
      <c r="L138" s="36">
        <v>0</v>
      </c>
      <c r="M138" s="36">
        <v>-71484</v>
      </c>
      <c r="N138" s="36">
        <v>0</v>
      </c>
      <c r="O138" s="36">
        <v>72806</v>
      </c>
      <c r="P138" s="36">
        <v>539</v>
      </c>
      <c r="Q138" s="36">
        <v>72267</v>
      </c>
      <c r="R138" s="36">
        <v>72267</v>
      </c>
    </row>
    <row r="139" spans="1:18" ht="20.25" customHeight="1" x14ac:dyDescent="0.25">
      <c r="A139" s="35" t="s">
        <v>219</v>
      </c>
      <c r="B139" s="36">
        <v>378</v>
      </c>
      <c r="C139" s="36">
        <v>2701</v>
      </c>
      <c r="D139" s="36">
        <v>0</v>
      </c>
      <c r="E139" s="36">
        <v>0</v>
      </c>
      <c r="F139" s="36">
        <v>0</v>
      </c>
      <c r="G139" s="36">
        <v>0</v>
      </c>
      <c r="H139" s="36">
        <v>0</v>
      </c>
      <c r="I139" s="36">
        <v>0</v>
      </c>
      <c r="J139" s="36">
        <v>0</v>
      </c>
      <c r="K139" s="36">
        <v>2893</v>
      </c>
      <c r="L139" s="36">
        <v>0</v>
      </c>
      <c r="M139" s="36">
        <v>-192</v>
      </c>
      <c r="N139" s="36">
        <v>0</v>
      </c>
      <c r="O139" s="36">
        <v>3079</v>
      </c>
      <c r="P139" s="36">
        <v>3079</v>
      </c>
      <c r="Q139" s="36">
        <v>0</v>
      </c>
      <c r="R139" s="36">
        <v>0</v>
      </c>
    </row>
    <row r="140" spans="1:18" ht="20.25" customHeight="1" x14ac:dyDescent="0.25">
      <c r="A140" s="35" t="s">
        <v>220</v>
      </c>
      <c r="B140" s="36">
        <v>1052328</v>
      </c>
      <c r="C140" s="36">
        <v>-354706</v>
      </c>
      <c r="D140" s="36">
        <v>0</v>
      </c>
      <c r="E140" s="36">
        <v>0</v>
      </c>
      <c r="F140" s="36">
        <v>233884</v>
      </c>
      <c r="G140" s="36">
        <v>837</v>
      </c>
      <c r="H140" s="36">
        <v>0</v>
      </c>
      <c r="I140" s="36">
        <v>0</v>
      </c>
      <c r="J140" s="36">
        <v>0</v>
      </c>
      <c r="K140" s="36">
        <v>-939</v>
      </c>
      <c r="L140" s="36">
        <v>0</v>
      </c>
      <c r="M140" s="36">
        <v>-588488</v>
      </c>
      <c r="N140" s="36">
        <v>0</v>
      </c>
      <c r="O140" s="36">
        <v>697622</v>
      </c>
      <c r="P140" s="36">
        <v>697622</v>
      </c>
      <c r="Q140" s="36">
        <v>0</v>
      </c>
      <c r="R140" s="36">
        <v>0</v>
      </c>
    </row>
    <row r="141" spans="1:18" ht="20.25" customHeight="1" x14ac:dyDescent="0.25">
      <c r="A141" s="35" t="s">
        <v>221</v>
      </c>
      <c r="B141" s="36">
        <v>0</v>
      </c>
      <c r="C141" s="36">
        <v>16381</v>
      </c>
      <c r="D141" s="36">
        <v>0</v>
      </c>
      <c r="E141" s="36">
        <v>0</v>
      </c>
      <c r="F141" s="36">
        <v>16981</v>
      </c>
      <c r="G141" s="36">
        <v>0</v>
      </c>
      <c r="H141" s="36">
        <v>0</v>
      </c>
      <c r="I141" s="36">
        <v>0</v>
      </c>
      <c r="J141" s="36">
        <v>0</v>
      </c>
      <c r="K141" s="36">
        <v>31000</v>
      </c>
      <c r="L141" s="36">
        <v>0</v>
      </c>
      <c r="M141" s="36">
        <v>-31600</v>
      </c>
      <c r="N141" s="36">
        <v>0</v>
      </c>
      <c r="O141" s="36">
        <v>16381</v>
      </c>
      <c r="P141" s="36">
        <v>16381</v>
      </c>
      <c r="Q141" s="36">
        <v>0</v>
      </c>
      <c r="R141" s="36">
        <v>0</v>
      </c>
    </row>
    <row r="142" spans="1:18" ht="20.25" customHeight="1" x14ac:dyDescent="0.25">
      <c r="A142" s="35" t="s">
        <v>333</v>
      </c>
      <c r="B142" s="36">
        <v>120845</v>
      </c>
      <c r="C142" s="36">
        <v>1425894</v>
      </c>
      <c r="D142" s="36">
        <v>0</v>
      </c>
      <c r="E142" s="36">
        <v>6061</v>
      </c>
      <c r="F142" s="36">
        <v>166840</v>
      </c>
      <c r="G142" s="36">
        <v>186545</v>
      </c>
      <c r="H142" s="36">
        <v>0</v>
      </c>
      <c r="I142" s="36">
        <v>0</v>
      </c>
      <c r="J142" s="36">
        <v>0</v>
      </c>
      <c r="K142" s="36">
        <v>674182</v>
      </c>
      <c r="L142" s="36">
        <v>760000</v>
      </c>
      <c r="M142" s="36">
        <v>-367734</v>
      </c>
      <c r="N142" s="36">
        <v>0</v>
      </c>
      <c r="O142" s="36">
        <v>1546739</v>
      </c>
      <c r="P142" s="36">
        <v>1510666</v>
      </c>
      <c r="Q142" s="36">
        <v>36073</v>
      </c>
      <c r="R142" s="36">
        <v>36073</v>
      </c>
    </row>
    <row r="143" spans="1:18" ht="20.25" customHeight="1" x14ac:dyDescent="0.25">
      <c r="A143" s="35" t="s">
        <v>334</v>
      </c>
      <c r="B143" s="36">
        <v>81233</v>
      </c>
      <c r="C143" s="36">
        <v>1324778</v>
      </c>
      <c r="D143" s="36">
        <v>0</v>
      </c>
      <c r="E143" s="36">
        <v>0</v>
      </c>
      <c r="F143" s="36">
        <v>3945</v>
      </c>
      <c r="G143" s="36">
        <v>8193</v>
      </c>
      <c r="H143" s="36">
        <v>0</v>
      </c>
      <c r="I143" s="36">
        <v>0</v>
      </c>
      <c r="J143" s="36">
        <v>0</v>
      </c>
      <c r="K143" s="36">
        <v>552640</v>
      </c>
      <c r="L143" s="36">
        <v>760000</v>
      </c>
      <c r="M143" s="36">
        <v>0</v>
      </c>
      <c r="N143" s="36">
        <v>0</v>
      </c>
      <c r="O143" s="36">
        <v>1406011</v>
      </c>
      <c r="P143" s="36">
        <v>1406011</v>
      </c>
      <c r="Q143" s="36">
        <v>0</v>
      </c>
      <c r="R143" s="36">
        <v>0</v>
      </c>
    </row>
    <row r="144" spans="1:18" ht="20.25" customHeight="1" x14ac:dyDescent="0.25">
      <c r="A144" s="35" t="s">
        <v>222</v>
      </c>
      <c r="B144" s="36">
        <v>5138</v>
      </c>
      <c r="C144" s="36">
        <v>26285</v>
      </c>
      <c r="D144" s="36">
        <v>0</v>
      </c>
      <c r="E144" s="36">
        <v>0</v>
      </c>
      <c r="F144" s="36">
        <v>88390</v>
      </c>
      <c r="G144" s="36">
        <v>152263</v>
      </c>
      <c r="H144" s="36">
        <v>0</v>
      </c>
      <c r="I144" s="36">
        <v>0</v>
      </c>
      <c r="J144" s="36">
        <v>0</v>
      </c>
      <c r="K144" s="36">
        <v>119316</v>
      </c>
      <c r="L144" s="36">
        <v>0</v>
      </c>
      <c r="M144" s="36">
        <v>-333684</v>
      </c>
      <c r="N144" s="36">
        <v>0</v>
      </c>
      <c r="O144" s="36">
        <v>31423</v>
      </c>
      <c r="P144" s="36">
        <v>26682</v>
      </c>
      <c r="Q144" s="36">
        <v>4741</v>
      </c>
      <c r="R144" s="36">
        <v>4741</v>
      </c>
    </row>
    <row r="145" spans="1:18" ht="20.25" customHeight="1" x14ac:dyDescent="0.25">
      <c r="A145" s="35" t="s">
        <v>223</v>
      </c>
      <c r="B145" s="36">
        <v>2</v>
      </c>
      <c r="C145" s="36">
        <v>0</v>
      </c>
      <c r="D145" s="36">
        <v>0</v>
      </c>
      <c r="E145" s="36">
        <v>0</v>
      </c>
      <c r="F145" s="36">
        <v>0</v>
      </c>
      <c r="G145" s="36">
        <v>0</v>
      </c>
      <c r="H145" s="36">
        <v>0</v>
      </c>
      <c r="I145" s="36">
        <v>0</v>
      </c>
      <c r="J145" s="36">
        <v>0</v>
      </c>
      <c r="K145" s="36">
        <v>0</v>
      </c>
      <c r="L145" s="36">
        <v>0</v>
      </c>
      <c r="M145" s="36">
        <v>0</v>
      </c>
      <c r="N145" s="36">
        <v>0</v>
      </c>
      <c r="O145" s="36">
        <v>2</v>
      </c>
      <c r="P145" s="36">
        <v>2</v>
      </c>
      <c r="Q145" s="36">
        <v>0</v>
      </c>
      <c r="R145" s="36">
        <v>0</v>
      </c>
    </row>
    <row r="146" spans="1:18" ht="20.25" customHeight="1" x14ac:dyDescent="0.25">
      <c r="A146" s="35" t="s">
        <v>335</v>
      </c>
      <c r="B146" s="36">
        <v>3145</v>
      </c>
      <c r="C146" s="36">
        <v>88619</v>
      </c>
      <c r="D146" s="36">
        <v>0</v>
      </c>
      <c r="E146" s="36">
        <v>6061</v>
      </c>
      <c r="F146" s="36">
        <v>62525</v>
      </c>
      <c r="G146" s="36">
        <v>19519</v>
      </c>
      <c r="H146" s="36">
        <v>0</v>
      </c>
      <c r="I146" s="36">
        <v>0</v>
      </c>
      <c r="J146" s="36">
        <v>0</v>
      </c>
      <c r="K146" s="36">
        <v>2324</v>
      </c>
      <c r="L146" s="36">
        <v>0</v>
      </c>
      <c r="M146" s="36">
        <v>-1810</v>
      </c>
      <c r="N146" s="36">
        <v>0</v>
      </c>
      <c r="O146" s="36">
        <v>91764</v>
      </c>
      <c r="P146" s="36">
        <v>62786</v>
      </c>
      <c r="Q146" s="36">
        <v>28978</v>
      </c>
      <c r="R146" s="36">
        <v>28978</v>
      </c>
    </row>
    <row r="147" spans="1:18" ht="20.25" customHeight="1" x14ac:dyDescent="0.25">
      <c r="A147" s="35" t="s">
        <v>224</v>
      </c>
      <c r="B147" s="36">
        <v>4227</v>
      </c>
      <c r="C147" s="36">
        <v>6246</v>
      </c>
      <c r="D147" s="36">
        <v>0</v>
      </c>
      <c r="E147" s="36">
        <v>0</v>
      </c>
      <c r="F147" s="36">
        <v>9026</v>
      </c>
      <c r="G147" s="36">
        <v>0</v>
      </c>
      <c r="H147" s="36">
        <v>0</v>
      </c>
      <c r="I147" s="36">
        <v>0</v>
      </c>
      <c r="J147" s="36">
        <v>0</v>
      </c>
      <c r="K147" s="36">
        <v>2004</v>
      </c>
      <c r="L147" s="36">
        <v>0</v>
      </c>
      <c r="M147" s="36">
        <v>-4784</v>
      </c>
      <c r="N147" s="36">
        <v>0</v>
      </c>
      <c r="O147" s="36">
        <v>10473</v>
      </c>
      <c r="P147" s="36">
        <v>8119</v>
      </c>
      <c r="Q147" s="36">
        <v>2354</v>
      </c>
      <c r="R147" s="36">
        <v>2354</v>
      </c>
    </row>
    <row r="148" spans="1:18" ht="20.25" customHeight="1" x14ac:dyDescent="0.25">
      <c r="A148" s="35" t="s">
        <v>225</v>
      </c>
      <c r="B148" s="36">
        <v>3066</v>
      </c>
      <c r="C148" s="36">
        <v>548</v>
      </c>
      <c r="D148" s="36">
        <v>0</v>
      </c>
      <c r="E148" s="36">
        <v>0</v>
      </c>
      <c r="F148" s="36">
        <v>0</v>
      </c>
      <c r="G148" s="36">
        <v>0</v>
      </c>
      <c r="H148" s="36">
        <v>0</v>
      </c>
      <c r="I148" s="36">
        <v>0</v>
      </c>
      <c r="J148" s="36">
        <v>0</v>
      </c>
      <c r="K148" s="36">
        <v>548</v>
      </c>
      <c r="L148" s="36">
        <v>0</v>
      </c>
      <c r="M148" s="36">
        <v>0</v>
      </c>
      <c r="N148" s="36">
        <v>0</v>
      </c>
      <c r="O148" s="36">
        <v>3614</v>
      </c>
      <c r="P148" s="36">
        <v>3614</v>
      </c>
      <c r="Q148" s="36">
        <v>0</v>
      </c>
      <c r="R148" s="36">
        <v>0</v>
      </c>
    </row>
    <row r="149" spans="1:18" ht="20.25" customHeight="1" x14ac:dyDescent="0.25">
      <c r="A149" s="35" t="s">
        <v>226</v>
      </c>
      <c r="B149" s="36">
        <v>18130</v>
      </c>
      <c r="C149" s="36">
        <v>-16978</v>
      </c>
      <c r="D149" s="36">
        <v>0</v>
      </c>
      <c r="E149" s="36">
        <v>0</v>
      </c>
      <c r="F149" s="36">
        <v>954</v>
      </c>
      <c r="G149" s="36">
        <v>6570</v>
      </c>
      <c r="H149" s="36">
        <v>0</v>
      </c>
      <c r="I149" s="36">
        <v>0</v>
      </c>
      <c r="J149" s="36">
        <v>0</v>
      </c>
      <c r="K149" s="36">
        <v>-2650</v>
      </c>
      <c r="L149" s="36">
        <v>0</v>
      </c>
      <c r="M149" s="36">
        <v>-21852</v>
      </c>
      <c r="N149" s="36">
        <v>0</v>
      </c>
      <c r="O149" s="36">
        <v>1152</v>
      </c>
      <c r="P149" s="36">
        <v>1152</v>
      </c>
      <c r="Q149" s="36">
        <v>0</v>
      </c>
      <c r="R149" s="36">
        <v>0</v>
      </c>
    </row>
    <row r="150" spans="1:18" ht="20.25" customHeight="1" x14ac:dyDescent="0.25">
      <c r="A150" s="35" t="s">
        <v>336</v>
      </c>
      <c r="B150" s="36">
        <v>5904</v>
      </c>
      <c r="C150" s="36">
        <v>-3604</v>
      </c>
      <c r="D150" s="36">
        <v>0</v>
      </c>
      <c r="E150" s="36">
        <v>0</v>
      </c>
      <c r="F150" s="36">
        <v>2000</v>
      </c>
      <c r="G150" s="36">
        <v>0</v>
      </c>
      <c r="H150" s="36">
        <v>0</v>
      </c>
      <c r="I150" s="36">
        <v>0</v>
      </c>
      <c r="J150" s="36">
        <v>0</v>
      </c>
      <c r="K150" s="36">
        <v>0</v>
      </c>
      <c r="L150" s="36">
        <v>0</v>
      </c>
      <c r="M150" s="36">
        <v>-5604</v>
      </c>
      <c r="N150" s="36">
        <v>0</v>
      </c>
      <c r="O150" s="36">
        <v>2300</v>
      </c>
      <c r="P150" s="36">
        <v>2300</v>
      </c>
      <c r="Q150" s="36">
        <v>0</v>
      </c>
      <c r="R150" s="36">
        <v>0</v>
      </c>
    </row>
    <row r="151" spans="1:18" ht="20.25" customHeight="1" x14ac:dyDescent="0.25">
      <c r="A151" s="35" t="s">
        <v>337</v>
      </c>
      <c r="B151" s="36">
        <v>173715</v>
      </c>
      <c r="C151" s="36">
        <v>40228</v>
      </c>
      <c r="D151" s="36">
        <v>0</v>
      </c>
      <c r="E151" s="36">
        <v>13562</v>
      </c>
      <c r="F151" s="36">
        <v>52337</v>
      </c>
      <c r="G151" s="36">
        <v>58092</v>
      </c>
      <c r="H151" s="36">
        <v>0</v>
      </c>
      <c r="I151" s="36">
        <v>0</v>
      </c>
      <c r="J151" s="36">
        <v>0</v>
      </c>
      <c r="K151" s="36">
        <v>-3747</v>
      </c>
      <c r="L151" s="36">
        <v>0</v>
      </c>
      <c r="M151" s="36">
        <v>-80016</v>
      </c>
      <c r="N151" s="36">
        <v>0</v>
      </c>
      <c r="O151" s="36">
        <v>213943</v>
      </c>
      <c r="P151" s="36">
        <v>190151</v>
      </c>
      <c r="Q151" s="36">
        <v>23792</v>
      </c>
      <c r="R151" s="36">
        <v>23792</v>
      </c>
    </row>
    <row r="152" spans="1:18" ht="20.25" customHeight="1" x14ac:dyDescent="0.25">
      <c r="A152" s="35" t="s">
        <v>227</v>
      </c>
      <c r="B152" s="36">
        <v>148663</v>
      </c>
      <c r="C152" s="36">
        <v>43917</v>
      </c>
      <c r="D152" s="36">
        <v>0</v>
      </c>
      <c r="E152" s="36">
        <v>13562</v>
      </c>
      <c r="F152" s="36">
        <v>25600</v>
      </c>
      <c r="G152" s="36">
        <v>48007</v>
      </c>
      <c r="H152" s="36">
        <v>0</v>
      </c>
      <c r="I152" s="36">
        <v>0</v>
      </c>
      <c r="J152" s="36">
        <v>0</v>
      </c>
      <c r="K152" s="36">
        <v>-9234</v>
      </c>
      <c r="L152" s="36">
        <v>0</v>
      </c>
      <c r="M152" s="36">
        <v>-34018</v>
      </c>
      <c r="N152" s="36">
        <v>0</v>
      </c>
      <c r="O152" s="36">
        <v>192580</v>
      </c>
      <c r="P152" s="36">
        <v>179935</v>
      </c>
      <c r="Q152" s="36">
        <v>12645</v>
      </c>
      <c r="R152" s="36">
        <v>12645</v>
      </c>
    </row>
    <row r="153" spans="1:18" ht="20.25" customHeight="1" x14ac:dyDescent="0.25">
      <c r="A153" s="35" t="s">
        <v>228</v>
      </c>
      <c r="B153" s="36">
        <v>13699</v>
      </c>
      <c r="C153" s="36">
        <v>-3795</v>
      </c>
      <c r="D153" s="36">
        <v>0</v>
      </c>
      <c r="E153" s="36">
        <v>0</v>
      </c>
      <c r="F153" s="36">
        <v>0</v>
      </c>
      <c r="G153" s="36">
        <v>0</v>
      </c>
      <c r="H153" s="36">
        <v>0</v>
      </c>
      <c r="I153" s="36">
        <v>0</v>
      </c>
      <c r="J153" s="36">
        <v>0</v>
      </c>
      <c r="K153" s="36">
        <v>230</v>
      </c>
      <c r="L153" s="36">
        <v>0</v>
      </c>
      <c r="M153" s="36">
        <v>-4025</v>
      </c>
      <c r="N153" s="36">
        <v>0</v>
      </c>
      <c r="O153" s="36">
        <v>9904</v>
      </c>
      <c r="P153" s="36">
        <v>9904</v>
      </c>
      <c r="Q153" s="36">
        <v>0</v>
      </c>
      <c r="R153" s="36">
        <v>0</v>
      </c>
    </row>
    <row r="154" spans="1:18" ht="20.25" customHeight="1" x14ac:dyDescent="0.25">
      <c r="A154" s="35" t="s">
        <v>229</v>
      </c>
      <c r="B154" s="36">
        <v>10451</v>
      </c>
      <c r="C154" s="36">
        <v>696</v>
      </c>
      <c r="D154" s="36">
        <v>0</v>
      </c>
      <c r="E154" s="36">
        <v>0</v>
      </c>
      <c r="F154" s="36">
        <v>24517</v>
      </c>
      <c r="G154" s="36">
        <v>10085</v>
      </c>
      <c r="H154" s="36">
        <v>0</v>
      </c>
      <c r="I154" s="36">
        <v>0</v>
      </c>
      <c r="J154" s="36">
        <v>0</v>
      </c>
      <c r="K154" s="36">
        <v>5247</v>
      </c>
      <c r="L154" s="36">
        <v>0</v>
      </c>
      <c r="M154" s="36">
        <v>-39153</v>
      </c>
      <c r="N154" s="36">
        <v>0</v>
      </c>
      <c r="O154" s="36">
        <v>11147</v>
      </c>
      <c r="P154" s="36">
        <v>0</v>
      </c>
      <c r="Q154" s="36">
        <v>11147</v>
      </c>
      <c r="R154" s="36">
        <v>11147</v>
      </c>
    </row>
    <row r="155" spans="1:18" ht="20.25" customHeight="1" x14ac:dyDescent="0.25">
      <c r="A155" s="35" t="s">
        <v>338</v>
      </c>
      <c r="B155" s="36">
        <v>902</v>
      </c>
      <c r="C155" s="36">
        <v>-590</v>
      </c>
      <c r="D155" s="36">
        <v>0</v>
      </c>
      <c r="E155" s="36">
        <v>0</v>
      </c>
      <c r="F155" s="36">
        <v>2220</v>
      </c>
      <c r="G155" s="36">
        <v>0</v>
      </c>
      <c r="H155" s="36">
        <v>0</v>
      </c>
      <c r="I155" s="36">
        <v>0</v>
      </c>
      <c r="J155" s="36">
        <v>0</v>
      </c>
      <c r="K155" s="36">
        <v>10</v>
      </c>
      <c r="L155" s="36">
        <v>0</v>
      </c>
      <c r="M155" s="36">
        <v>-2820</v>
      </c>
      <c r="N155" s="36">
        <v>0</v>
      </c>
      <c r="O155" s="36">
        <v>312</v>
      </c>
      <c r="P155" s="36">
        <v>312</v>
      </c>
      <c r="Q155" s="36">
        <v>0</v>
      </c>
      <c r="R155" s="36">
        <v>0</v>
      </c>
    </row>
    <row r="156" spans="1:18" ht="20.25" customHeight="1" x14ac:dyDescent="0.25">
      <c r="A156" s="35" t="s">
        <v>339</v>
      </c>
      <c r="B156" s="36">
        <v>103230</v>
      </c>
      <c r="C156" s="36">
        <v>-97782</v>
      </c>
      <c r="D156" s="36">
        <v>0</v>
      </c>
      <c r="E156" s="36">
        <v>0</v>
      </c>
      <c r="F156" s="36">
        <v>0</v>
      </c>
      <c r="G156" s="36">
        <v>150</v>
      </c>
      <c r="H156" s="36">
        <v>0</v>
      </c>
      <c r="I156" s="36">
        <v>0</v>
      </c>
      <c r="J156" s="36">
        <v>0</v>
      </c>
      <c r="K156" s="36">
        <v>-97132</v>
      </c>
      <c r="L156" s="36">
        <v>0</v>
      </c>
      <c r="M156" s="36">
        <v>-800</v>
      </c>
      <c r="N156" s="36">
        <v>0</v>
      </c>
      <c r="O156" s="36">
        <v>5448</v>
      </c>
      <c r="P156" s="36">
        <v>5448</v>
      </c>
      <c r="Q156" s="36">
        <v>0</v>
      </c>
      <c r="R156" s="36">
        <v>0</v>
      </c>
    </row>
    <row r="157" spans="1:18" ht="20.25" customHeight="1" x14ac:dyDescent="0.25">
      <c r="A157" s="35" t="s">
        <v>230</v>
      </c>
      <c r="B157" s="36">
        <v>0</v>
      </c>
      <c r="C157" s="36">
        <v>218</v>
      </c>
      <c r="D157" s="36">
        <v>0</v>
      </c>
      <c r="E157" s="36">
        <v>0</v>
      </c>
      <c r="F157" s="36">
        <v>0</v>
      </c>
      <c r="G157" s="36">
        <v>150</v>
      </c>
      <c r="H157" s="36">
        <v>0</v>
      </c>
      <c r="I157" s="36">
        <v>0</v>
      </c>
      <c r="J157" s="36">
        <v>0</v>
      </c>
      <c r="K157" s="36">
        <v>68</v>
      </c>
      <c r="L157" s="36">
        <v>0</v>
      </c>
      <c r="M157" s="36">
        <v>0</v>
      </c>
      <c r="N157" s="36">
        <v>0</v>
      </c>
      <c r="O157" s="36">
        <v>218</v>
      </c>
      <c r="P157" s="36">
        <v>218</v>
      </c>
      <c r="Q157" s="36">
        <v>0</v>
      </c>
      <c r="R157" s="36">
        <v>0</v>
      </c>
    </row>
    <row r="158" spans="1:18" ht="20.25" customHeight="1" x14ac:dyDescent="0.25">
      <c r="A158" s="35" t="s">
        <v>231</v>
      </c>
      <c r="B158" s="36">
        <v>3200</v>
      </c>
      <c r="C158" s="36">
        <v>2000</v>
      </c>
      <c r="D158" s="36">
        <v>0</v>
      </c>
      <c r="E158" s="36">
        <v>0</v>
      </c>
      <c r="F158" s="36">
        <v>0</v>
      </c>
      <c r="G158" s="36">
        <v>0</v>
      </c>
      <c r="H158" s="36">
        <v>0</v>
      </c>
      <c r="I158" s="36">
        <v>0</v>
      </c>
      <c r="J158" s="36">
        <v>0</v>
      </c>
      <c r="K158" s="36">
        <v>2800</v>
      </c>
      <c r="L158" s="36">
        <v>0</v>
      </c>
      <c r="M158" s="36">
        <v>-800</v>
      </c>
      <c r="N158" s="36">
        <v>0</v>
      </c>
      <c r="O158" s="36">
        <v>5200</v>
      </c>
      <c r="P158" s="36">
        <v>5200</v>
      </c>
      <c r="Q158" s="36">
        <v>0</v>
      </c>
      <c r="R158" s="36">
        <v>0</v>
      </c>
    </row>
    <row r="159" spans="1:18" ht="20.25" customHeight="1" x14ac:dyDescent="0.25">
      <c r="A159" s="35" t="s">
        <v>340</v>
      </c>
      <c r="B159" s="36">
        <v>100030</v>
      </c>
      <c r="C159" s="36">
        <v>-100000</v>
      </c>
      <c r="D159" s="36">
        <v>0</v>
      </c>
      <c r="E159" s="36">
        <v>0</v>
      </c>
      <c r="F159" s="36">
        <v>0</v>
      </c>
      <c r="G159" s="36">
        <v>0</v>
      </c>
      <c r="H159" s="36">
        <v>0</v>
      </c>
      <c r="I159" s="36">
        <v>0</v>
      </c>
      <c r="J159" s="36">
        <v>0</v>
      </c>
      <c r="K159" s="36">
        <v>-100000</v>
      </c>
      <c r="L159" s="36">
        <v>0</v>
      </c>
      <c r="M159" s="36">
        <v>0</v>
      </c>
      <c r="N159" s="36">
        <v>0</v>
      </c>
      <c r="O159" s="36">
        <v>30</v>
      </c>
      <c r="P159" s="36">
        <v>30</v>
      </c>
      <c r="Q159" s="36">
        <v>0</v>
      </c>
      <c r="R159" s="36">
        <v>0</v>
      </c>
    </row>
    <row r="160" spans="1:18" ht="20.25" customHeight="1" x14ac:dyDescent="0.25">
      <c r="A160" s="35" t="s">
        <v>341</v>
      </c>
      <c r="B160" s="36">
        <v>70014</v>
      </c>
      <c r="C160" s="36">
        <v>192533</v>
      </c>
      <c r="D160" s="36">
        <v>0</v>
      </c>
      <c r="E160" s="36">
        <v>267</v>
      </c>
      <c r="F160" s="36">
        <v>46194</v>
      </c>
      <c r="G160" s="36">
        <v>160231</v>
      </c>
      <c r="H160" s="36">
        <v>87337</v>
      </c>
      <c r="I160" s="36">
        <v>0</v>
      </c>
      <c r="J160" s="36">
        <v>0</v>
      </c>
      <c r="K160" s="36">
        <v>6255</v>
      </c>
      <c r="L160" s="36">
        <v>0</v>
      </c>
      <c r="M160" s="36">
        <v>-107751</v>
      </c>
      <c r="N160" s="36">
        <v>0</v>
      </c>
      <c r="O160" s="36">
        <v>262547</v>
      </c>
      <c r="P160" s="36">
        <v>262547</v>
      </c>
      <c r="Q160" s="36">
        <v>0</v>
      </c>
      <c r="R160" s="36">
        <v>0</v>
      </c>
    </row>
    <row r="161" spans="1:18" ht="20.25" customHeight="1" x14ac:dyDescent="0.25">
      <c r="A161" s="35" t="s">
        <v>232</v>
      </c>
      <c r="B161" s="36">
        <v>52449</v>
      </c>
      <c r="C161" s="36">
        <v>182687</v>
      </c>
      <c r="D161" s="36">
        <v>0</v>
      </c>
      <c r="E161" s="36">
        <v>267</v>
      </c>
      <c r="F161" s="36">
        <v>39100</v>
      </c>
      <c r="G161" s="36">
        <v>160172</v>
      </c>
      <c r="H161" s="36">
        <v>87337</v>
      </c>
      <c r="I161" s="36">
        <v>0</v>
      </c>
      <c r="J161" s="36">
        <v>0</v>
      </c>
      <c r="K161" s="36">
        <v>1621</v>
      </c>
      <c r="L161" s="36">
        <v>0</v>
      </c>
      <c r="M161" s="36">
        <v>-105810</v>
      </c>
      <c r="N161" s="36">
        <v>0</v>
      </c>
      <c r="O161" s="36">
        <v>235136</v>
      </c>
      <c r="P161" s="36">
        <v>235136</v>
      </c>
      <c r="Q161" s="36">
        <v>0</v>
      </c>
      <c r="R161" s="36">
        <v>0</v>
      </c>
    </row>
    <row r="162" spans="1:18" ht="20.25" customHeight="1" x14ac:dyDescent="0.25">
      <c r="A162" s="35" t="s">
        <v>233</v>
      </c>
      <c r="B162" s="36">
        <v>13346</v>
      </c>
      <c r="C162" s="36">
        <v>7626</v>
      </c>
      <c r="D162" s="36">
        <v>0</v>
      </c>
      <c r="E162" s="36">
        <v>0</v>
      </c>
      <c r="F162" s="36">
        <v>7094</v>
      </c>
      <c r="G162" s="36">
        <v>44</v>
      </c>
      <c r="H162" s="36">
        <v>0</v>
      </c>
      <c r="I162" s="36">
        <v>0</v>
      </c>
      <c r="J162" s="36">
        <v>0</v>
      </c>
      <c r="K162" s="36">
        <v>788</v>
      </c>
      <c r="L162" s="36">
        <v>0</v>
      </c>
      <c r="M162" s="36">
        <v>-300</v>
      </c>
      <c r="N162" s="36">
        <v>0</v>
      </c>
      <c r="O162" s="36">
        <v>20972</v>
      </c>
      <c r="P162" s="36">
        <v>20972</v>
      </c>
      <c r="Q162" s="36">
        <v>0</v>
      </c>
      <c r="R162" s="36">
        <v>0</v>
      </c>
    </row>
    <row r="163" spans="1:18" ht="20.25" customHeight="1" x14ac:dyDescent="0.25">
      <c r="A163" s="35" t="s">
        <v>234</v>
      </c>
      <c r="B163" s="36">
        <v>945</v>
      </c>
      <c r="C163" s="36">
        <v>1258</v>
      </c>
      <c r="D163" s="36">
        <v>0</v>
      </c>
      <c r="E163" s="36">
        <v>0</v>
      </c>
      <c r="F163" s="36">
        <v>0</v>
      </c>
      <c r="G163" s="36">
        <v>15</v>
      </c>
      <c r="H163" s="36">
        <v>0</v>
      </c>
      <c r="I163" s="36">
        <v>0</v>
      </c>
      <c r="J163" s="36">
        <v>0</v>
      </c>
      <c r="K163" s="36">
        <v>1339</v>
      </c>
      <c r="L163" s="36">
        <v>0</v>
      </c>
      <c r="M163" s="36">
        <v>-96</v>
      </c>
      <c r="N163" s="36">
        <v>0</v>
      </c>
      <c r="O163" s="36">
        <v>2203</v>
      </c>
      <c r="P163" s="36">
        <v>2203</v>
      </c>
      <c r="Q163" s="36">
        <v>0</v>
      </c>
      <c r="R163" s="36">
        <v>0</v>
      </c>
    </row>
    <row r="164" spans="1:18" ht="20.25" customHeight="1" x14ac:dyDescent="0.25">
      <c r="A164" s="35" t="s">
        <v>235</v>
      </c>
      <c r="B164" s="36">
        <v>3274</v>
      </c>
      <c r="C164" s="36">
        <v>962</v>
      </c>
      <c r="D164" s="36">
        <v>0</v>
      </c>
      <c r="E164" s="36">
        <v>0</v>
      </c>
      <c r="F164" s="36">
        <v>0</v>
      </c>
      <c r="G164" s="36">
        <v>0</v>
      </c>
      <c r="H164" s="36">
        <v>0</v>
      </c>
      <c r="I164" s="36">
        <v>0</v>
      </c>
      <c r="J164" s="36">
        <v>0</v>
      </c>
      <c r="K164" s="36">
        <v>2507</v>
      </c>
      <c r="L164" s="36">
        <v>0</v>
      </c>
      <c r="M164" s="36">
        <v>-1545</v>
      </c>
      <c r="N164" s="36">
        <v>0</v>
      </c>
      <c r="O164" s="36">
        <v>4236</v>
      </c>
      <c r="P164" s="36">
        <v>4236</v>
      </c>
      <c r="Q164" s="36">
        <v>0</v>
      </c>
      <c r="R164" s="36">
        <v>0</v>
      </c>
    </row>
    <row r="165" spans="1:18" ht="20.25" customHeight="1" x14ac:dyDescent="0.25">
      <c r="A165" s="35" t="s">
        <v>236</v>
      </c>
      <c r="B165" s="36">
        <v>35616</v>
      </c>
      <c r="C165" s="36">
        <v>-13225</v>
      </c>
      <c r="D165" s="36">
        <v>0</v>
      </c>
      <c r="E165" s="36">
        <v>0</v>
      </c>
      <c r="F165" s="36">
        <v>1165768</v>
      </c>
      <c r="G165" s="36">
        <v>0</v>
      </c>
      <c r="H165" s="36">
        <v>0</v>
      </c>
      <c r="I165" s="36">
        <v>375000</v>
      </c>
      <c r="J165" s="36">
        <v>0</v>
      </c>
      <c r="K165" s="36">
        <v>148932</v>
      </c>
      <c r="L165" s="36">
        <v>0</v>
      </c>
      <c r="M165" s="36">
        <v>-1702925</v>
      </c>
      <c r="N165" s="36">
        <v>0</v>
      </c>
      <c r="O165" s="36">
        <v>22391</v>
      </c>
      <c r="P165" s="36">
        <v>17967</v>
      </c>
      <c r="Q165" s="36">
        <v>4424</v>
      </c>
      <c r="R165" s="36">
        <v>4424</v>
      </c>
    </row>
    <row r="166" spans="1:18" ht="20.25" customHeight="1" x14ac:dyDescent="0.25">
      <c r="A166" s="35" t="s">
        <v>237</v>
      </c>
      <c r="B166" s="36">
        <v>35616</v>
      </c>
      <c r="C166" s="36">
        <v>-13225</v>
      </c>
      <c r="D166" s="36">
        <v>0</v>
      </c>
      <c r="E166" s="36">
        <v>0</v>
      </c>
      <c r="F166" s="36">
        <v>1165768</v>
      </c>
      <c r="G166" s="36">
        <v>0</v>
      </c>
      <c r="H166" s="36">
        <v>0</v>
      </c>
      <c r="I166" s="36">
        <v>375000</v>
      </c>
      <c r="J166" s="36">
        <v>0</v>
      </c>
      <c r="K166" s="36">
        <v>148932</v>
      </c>
      <c r="L166" s="36">
        <v>0</v>
      </c>
      <c r="M166" s="36">
        <v>-1702925</v>
      </c>
      <c r="N166" s="36">
        <v>0</v>
      </c>
      <c r="O166" s="36">
        <v>22391</v>
      </c>
      <c r="P166" s="36">
        <v>17967</v>
      </c>
      <c r="Q166" s="36">
        <v>4424</v>
      </c>
      <c r="R166" s="36">
        <v>4424</v>
      </c>
    </row>
    <row r="167" spans="1:18" ht="20.25" customHeight="1" x14ac:dyDescent="0.25">
      <c r="A167" s="35" t="s">
        <v>342</v>
      </c>
      <c r="B167" s="36">
        <v>47563</v>
      </c>
      <c r="C167" s="36">
        <v>49199</v>
      </c>
      <c r="D167" s="36">
        <v>0</v>
      </c>
      <c r="E167" s="36">
        <v>91034</v>
      </c>
      <c r="F167" s="36">
        <v>7805</v>
      </c>
      <c r="G167" s="36">
        <v>1904</v>
      </c>
      <c r="H167" s="36">
        <v>0</v>
      </c>
      <c r="I167" s="36">
        <v>2000</v>
      </c>
      <c r="J167" s="36">
        <v>0</v>
      </c>
      <c r="K167" s="36">
        <v>-36025</v>
      </c>
      <c r="L167" s="36">
        <v>0</v>
      </c>
      <c r="M167" s="36">
        <v>-17519</v>
      </c>
      <c r="N167" s="36">
        <v>0</v>
      </c>
      <c r="O167" s="36">
        <v>96762</v>
      </c>
      <c r="P167" s="36">
        <v>70725</v>
      </c>
      <c r="Q167" s="36">
        <v>26037</v>
      </c>
      <c r="R167" s="36">
        <v>26037</v>
      </c>
    </row>
    <row r="168" spans="1:18" ht="20.25" customHeight="1" x14ac:dyDescent="0.25">
      <c r="A168" s="35" t="s">
        <v>238</v>
      </c>
      <c r="B168" s="36">
        <v>45885</v>
      </c>
      <c r="C168" s="36">
        <v>21515</v>
      </c>
      <c r="D168" s="36">
        <v>0</v>
      </c>
      <c r="E168" s="36">
        <v>60539</v>
      </c>
      <c r="F168" s="36">
        <v>0</v>
      </c>
      <c r="G168" s="36">
        <v>1881</v>
      </c>
      <c r="H168" s="36">
        <v>0</v>
      </c>
      <c r="I168" s="36">
        <v>0</v>
      </c>
      <c r="J168" s="36">
        <v>0</v>
      </c>
      <c r="K168" s="36">
        <v>-40005</v>
      </c>
      <c r="L168" s="36">
        <v>0</v>
      </c>
      <c r="M168" s="36">
        <v>-900</v>
      </c>
      <c r="N168" s="36">
        <v>0</v>
      </c>
      <c r="O168" s="36">
        <v>67400</v>
      </c>
      <c r="P168" s="36">
        <v>67400</v>
      </c>
      <c r="Q168" s="36">
        <v>0</v>
      </c>
      <c r="R168" s="36">
        <v>0</v>
      </c>
    </row>
    <row r="169" spans="1:18" ht="20.25" customHeight="1" x14ac:dyDescent="0.25">
      <c r="A169" s="35" t="s">
        <v>654</v>
      </c>
      <c r="B169" s="36">
        <v>0</v>
      </c>
      <c r="C169" s="36">
        <v>0</v>
      </c>
      <c r="D169" s="36">
        <v>0</v>
      </c>
      <c r="E169" s="36">
        <v>26037</v>
      </c>
      <c r="F169" s="36">
        <v>0</v>
      </c>
      <c r="G169" s="36">
        <v>0</v>
      </c>
      <c r="H169" s="36">
        <v>0</v>
      </c>
      <c r="I169" s="36">
        <v>0</v>
      </c>
      <c r="J169" s="36">
        <v>0</v>
      </c>
      <c r="K169" s="36">
        <v>-26037</v>
      </c>
      <c r="L169" s="36">
        <v>0</v>
      </c>
      <c r="M169" s="36">
        <v>0</v>
      </c>
      <c r="N169" s="36">
        <v>0</v>
      </c>
      <c r="O169" s="36">
        <v>0</v>
      </c>
      <c r="P169" s="36">
        <v>0</v>
      </c>
      <c r="Q169" s="36">
        <v>0</v>
      </c>
      <c r="R169" s="36">
        <v>0</v>
      </c>
    </row>
    <row r="170" spans="1:18" ht="20.25" customHeight="1" x14ac:dyDescent="0.25">
      <c r="A170" s="35" t="s">
        <v>239</v>
      </c>
      <c r="B170" s="36">
        <v>20</v>
      </c>
      <c r="C170" s="36">
        <v>27190</v>
      </c>
      <c r="D170" s="36">
        <v>0</v>
      </c>
      <c r="E170" s="36">
        <v>4458</v>
      </c>
      <c r="F170" s="36">
        <v>5871</v>
      </c>
      <c r="G170" s="36">
        <v>23</v>
      </c>
      <c r="H170" s="36">
        <v>0</v>
      </c>
      <c r="I170" s="36">
        <v>2000</v>
      </c>
      <c r="J170" s="36">
        <v>0</v>
      </c>
      <c r="K170" s="36">
        <v>30017</v>
      </c>
      <c r="L170" s="36">
        <v>0</v>
      </c>
      <c r="M170" s="36">
        <v>-15179</v>
      </c>
      <c r="N170" s="36">
        <v>0</v>
      </c>
      <c r="O170" s="36">
        <v>27210</v>
      </c>
      <c r="P170" s="36">
        <v>1173</v>
      </c>
      <c r="Q170" s="36">
        <v>26037</v>
      </c>
      <c r="R170" s="36">
        <v>26037</v>
      </c>
    </row>
    <row r="171" spans="1:18" ht="20.25" customHeight="1" x14ac:dyDescent="0.25">
      <c r="A171" s="35" t="s">
        <v>240</v>
      </c>
      <c r="B171" s="36">
        <v>1658</v>
      </c>
      <c r="C171" s="36">
        <v>494</v>
      </c>
      <c r="D171" s="36">
        <v>0</v>
      </c>
      <c r="E171" s="36">
        <v>0</v>
      </c>
      <c r="F171" s="36">
        <v>1934</v>
      </c>
      <c r="G171" s="36">
        <v>0</v>
      </c>
      <c r="H171" s="36">
        <v>0</v>
      </c>
      <c r="I171" s="36">
        <v>0</v>
      </c>
      <c r="J171" s="36">
        <v>0</v>
      </c>
      <c r="K171" s="36">
        <v>0</v>
      </c>
      <c r="L171" s="36">
        <v>0</v>
      </c>
      <c r="M171" s="36">
        <v>-1440</v>
      </c>
      <c r="N171" s="36">
        <v>0</v>
      </c>
      <c r="O171" s="36">
        <v>2152</v>
      </c>
      <c r="P171" s="36">
        <v>2152</v>
      </c>
      <c r="Q171" s="36">
        <v>0</v>
      </c>
      <c r="R171" s="36">
        <v>0</v>
      </c>
    </row>
    <row r="172" spans="1:18" ht="20.25" customHeight="1" x14ac:dyDescent="0.25">
      <c r="A172" s="35" t="s">
        <v>241</v>
      </c>
      <c r="B172" s="36">
        <v>62000</v>
      </c>
      <c r="C172" s="36">
        <v>-62000</v>
      </c>
      <c r="D172" s="36">
        <v>0</v>
      </c>
      <c r="E172" s="36">
        <v>0</v>
      </c>
      <c r="F172" s="36">
        <v>0</v>
      </c>
      <c r="G172" s="36">
        <v>0</v>
      </c>
      <c r="H172" s="36">
        <v>0</v>
      </c>
      <c r="I172" s="36">
        <v>0</v>
      </c>
      <c r="J172" s="36">
        <v>-62000</v>
      </c>
      <c r="K172" s="36">
        <v>0</v>
      </c>
      <c r="L172" s="36">
        <v>0</v>
      </c>
      <c r="M172" s="36">
        <v>0</v>
      </c>
      <c r="N172" s="36">
        <v>0</v>
      </c>
      <c r="O172" s="36">
        <v>0</v>
      </c>
      <c r="P172" s="36">
        <v>0</v>
      </c>
      <c r="Q172" s="36">
        <v>0</v>
      </c>
      <c r="R172" s="36">
        <v>0</v>
      </c>
    </row>
    <row r="173" spans="1:18" ht="20.25" customHeight="1" x14ac:dyDescent="0.25">
      <c r="A173" s="35" t="s">
        <v>242</v>
      </c>
      <c r="B173" s="36">
        <v>461295</v>
      </c>
      <c r="C173" s="36">
        <v>-127790</v>
      </c>
      <c r="D173" s="36">
        <v>0</v>
      </c>
      <c r="E173" s="36">
        <v>582396</v>
      </c>
      <c r="F173" s="36">
        <v>35820</v>
      </c>
      <c r="G173" s="36">
        <v>351495</v>
      </c>
      <c r="H173" s="36">
        <v>255390</v>
      </c>
      <c r="I173" s="36">
        <v>1996</v>
      </c>
      <c r="J173" s="36">
        <v>62000</v>
      </c>
      <c r="K173" s="36">
        <v>-692743</v>
      </c>
      <c r="L173" s="36">
        <v>0</v>
      </c>
      <c r="M173" s="36">
        <v>-559817</v>
      </c>
      <c r="N173" s="36">
        <v>-164327</v>
      </c>
      <c r="O173" s="36">
        <v>333505</v>
      </c>
      <c r="P173" s="36">
        <v>68849</v>
      </c>
      <c r="Q173" s="36">
        <v>264656</v>
      </c>
      <c r="R173" s="36">
        <v>264656</v>
      </c>
    </row>
    <row r="174" spans="1:18" ht="20.25" customHeight="1" x14ac:dyDescent="0.25">
      <c r="A174" s="35" t="s">
        <v>243</v>
      </c>
      <c r="B174" s="36">
        <v>2635</v>
      </c>
      <c r="C174" s="36">
        <v>-2635</v>
      </c>
      <c r="D174" s="36">
        <v>0</v>
      </c>
      <c r="E174" s="36">
        <v>0</v>
      </c>
      <c r="F174" s="36">
        <v>0</v>
      </c>
      <c r="G174" s="36">
        <v>0</v>
      </c>
      <c r="H174" s="36">
        <v>0</v>
      </c>
      <c r="I174" s="36">
        <v>0</v>
      </c>
      <c r="J174" s="36">
        <v>0</v>
      </c>
      <c r="K174" s="36">
        <v>-2635</v>
      </c>
      <c r="L174" s="36">
        <v>0</v>
      </c>
      <c r="M174" s="36">
        <v>0</v>
      </c>
      <c r="N174" s="36">
        <v>0</v>
      </c>
      <c r="O174" s="36">
        <v>0</v>
      </c>
      <c r="P174" s="36">
        <v>0</v>
      </c>
      <c r="Q174" s="36">
        <v>0</v>
      </c>
      <c r="R174" s="36">
        <v>0</v>
      </c>
    </row>
    <row r="175" spans="1:18" ht="20.25" customHeight="1" x14ac:dyDescent="0.25">
      <c r="A175" s="35" t="s">
        <v>244</v>
      </c>
      <c r="B175" s="36">
        <v>458660</v>
      </c>
      <c r="C175" s="36">
        <v>-125155</v>
      </c>
      <c r="D175" s="36">
        <v>0</v>
      </c>
      <c r="E175" s="36">
        <v>582396</v>
      </c>
      <c r="F175" s="36">
        <v>35820</v>
      </c>
      <c r="G175" s="36">
        <v>351495</v>
      </c>
      <c r="H175" s="36">
        <v>255390</v>
      </c>
      <c r="I175" s="36">
        <v>1996</v>
      </c>
      <c r="J175" s="36">
        <v>62000</v>
      </c>
      <c r="K175" s="36">
        <v>-690108</v>
      </c>
      <c r="L175" s="36">
        <v>0</v>
      </c>
      <c r="M175" s="36">
        <v>-559817</v>
      </c>
      <c r="N175" s="36">
        <v>-164327</v>
      </c>
      <c r="O175" s="36">
        <v>333505</v>
      </c>
      <c r="P175" s="36">
        <v>68849</v>
      </c>
      <c r="Q175" s="36">
        <v>264656</v>
      </c>
      <c r="R175" s="36">
        <v>264656</v>
      </c>
    </row>
    <row r="176" spans="1:18" ht="20.25" customHeight="1" x14ac:dyDescent="0.25">
      <c r="A176" s="35" t="s">
        <v>369</v>
      </c>
      <c r="B176" s="36">
        <v>320857</v>
      </c>
      <c r="C176" s="36">
        <v>11925</v>
      </c>
      <c r="D176" s="36">
        <v>0</v>
      </c>
      <c r="E176" s="36">
        <v>0</v>
      </c>
      <c r="F176" s="36">
        <v>0</v>
      </c>
      <c r="G176" s="36">
        <v>0</v>
      </c>
      <c r="H176" s="36">
        <v>11295</v>
      </c>
      <c r="I176" s="36">
        <v>0</v>
      </c>
      <c r="J176" s="36">
        <v>0</v>
      </c>
      <c r="K176" s="36">
        <v>630</v>
      </c>
      <c r="L176" s="36">
        <v>0</v>
      </c>
      <c r="M176" s="36">
        <v>0</v>
      </c>
      <c r="N176" s="36">
        <v>0</v>
      </c>
      <c r="O176" s="36">
        <v>332782</v>
      </c>
      <c r="P176" s="36">
        <v>332782</v>
      </c>
      <c r="Q176" s="36">
        <v>0</v>
      </c>
      <c r="R176" s="36">
        <v>0</v>
      </c>
    </row>
    <row r="177" spans="1:18" ht="20.25" customHeight="1" x14ac:dyDescent="0.25">
      <c r="A177" s="35" t="s">
        <v>444</v>
      </c>
      <c r="B177" s="36">
        <v>320857</v>
      </c>
      <c r="C177" s="36">
        <v>11925</v>
      </c>
      <c r="D177" s="36">
        <v>0</v>
      </c>
      <c r="E177" s="36">
        <v>0</v>
      </c>
      <c r="F177" s="36">
        <v>0</v>
      </c>
      <c r="G177" s="36">
        <v>0</v>
      </c>
      <c r="H177" s="36">
        <v>11295</v>
      </c>
      <c r="I177" s="36">
        <v>0</v>
      </c>
      <c r="J177" s="36">
        <v>0</v>
      </c>
      <c r="K177" s="36">
        <v>630</v>
      </c>
      <c r="L177" s="36">
        <v>0</v>
      </c>
      <c r="M177" s="36">
        <v>0</v>
      </c>
      <c r="N177" s="36">
        <v>0</v>
      </c>
      <c r="O177" s="36">
        <v>332782</v>
      </c>
      <c r="P177" s="36">
        <v>332782</v>
      </c>
      <c r="Q177" s="36">
        <v>0</v>
      </c>
      <c r="R177" s="36">
        <v>0</v>
      </c>
    </row>
    <row r="178" spans="1:18" ht="20.25" customHeight="1" x14ac:dyDescent="0.25">
      <c r="A178" s="35" t="s">
        <v>370</v>
      </c>
      <c r="B178" s="36">
        <v>0</v>
      </c>
      <c r="C178" s="36">
        <v>3624</v>
      </c>
      <c r="D178" s="36">
        <v>0</v>
      </c>
      <c r="E178" s="36">
        <v>0</v>
      </c>
      <c r="F178" s="36">
        <v>0</v>
      </c>
      <c r="G178" s="36">
        <v>0</v>
      </c>
      <c r="H178" s="36">
        <v>0</v>
      </c>
      <c r="I178" s="36">
        <v>0</v>
      </c>
      <c r="J178" s="36">
        <v>0</v>
      </c>
      <c r="K178" s="36">
        <v>3624</v>
      </c>
      <c r="L178" s="36">
        <v>0</v>
      </c>
      <c r="M178" s="36">
        <v>0</v>
      </c>
      <c r="N178" s="36">
        <v>0</v>
      </c>
      <c r="O178" s="36">
        <v>3624</v>
      </c>
      <c r="P178" s="36">
        <v>3624</v>
      </c>
      <c r="Q178" s="36">
        <v>0</v>
      </c>
      <c r="R178" s="36">
        <v>0</v>
      </c>
    </row>
    <row r="179" spans="1:18" ht="20.25" customHeight="1" x14ac:dyDescent="0.25">
      <c r="A179" s="35" t="s">
        <v>445</v>
      </c>
      <c r="B179" s="36">
        <v>0</v>
      </c>
      <c r="C179" s="36">
        <v>3624</v>
      </c>
      <c r="D179" s="36">
        <v>0</v>
      </c>
      <c r="E179" s="36">
        <v>0</v>
      </c>
      <c r="F179" s="36">
        <v>0</v>
      </c>
      <c r="G179" s="36">
        <v>0</v>
      </c>
      <c r="H179" s="36">
        <v>0</v>
      </c>
      <c r="I179" s="36">
        <v>0</v>
      </c>
      <c r="J179" s="36">
        <v>0</v>
      </c>
      <c r="K179" s="36">
        <v>3624</v>
      </c>
      <c r="L179" s="36">
        <v>0</v>
      </c>
      <c r="M179" s="36">
        <v>0</v>
      </c>
      <c r="N179" s="36">
        <v>0</v>
      </c>
      <c r="O179" s="36">
        <v>3624</v>
      </c>
      <c r="P179" s="36">
        <v>3624</v>
      </c>
      <c r="Q179" s="36">
        <v>0</v>
      </c>
      <c r="R179" s="36">
        <v>0</v>
      </c>
    </row>
    <row r="180" spans="1:18" ht="20.25" customHeight="1" x14ac:dyDescent="0.25">
      <c r="A180" s="35"/>
      <c r="B180" s="36"/>
      <c r="C180" s="36"/>
      <c r="D180" s="36"/>
      <c r="E180" s="36"/>
      <c r="F180" s="36"/>
      <c r="G180" s="36"/>
      <c r="H180" s="36"/>
      <c r="I180" s="36"/>
      <c r="J180" s="36"/>
      <c r="K180" s="36"/>
      <c r="L180" s="36"/>
      <c r="M180" s="36"/>
      <c r="N180" s="36"/>
      <c r="O180" s="36"/>
      <c r="P180" s="36"/>
      <c r="Q180" s="36"/>
      <c r="R180" s="36"/>
    </row>
    <row r="181" spans="1:18" ht="20.25" customHeight="1" x14ac:dyDescent="0.25">
      <c r="A181" s="35"/>
      <c r="B181" s="36"/>
      <c r="C181" s="36"/>
      <c r="D181" s="36"/>
      <c r="E181" s="36"/>
      <c r="F181" s="36"/>
      <c r="G181" s="36"/>
      <c r="H181" s="36"/>
      <c r="I181" s="36"/>
      <c r="J181" s="36"/>
      <c r="K181" s="36"/>
      <c r="L181" s="36"/>
      <c r="M181" s="36"/>
      <c r="N181" s="36"/>
      <c r="O181" s="36"/>
      <c r="P181" s="36"/>
      <c r="Q181" s="36"/>
      <c r="R181" s="36"/>
    </row>
    <row r="182" spans="1:18" ht="20.25" customHeight="1" x14ac:dyDescent="0.25">
      <c r="A182" s="31" t="s">
        <v>359</v>
      </c>
      <c r="B182" s="36">
        <v>9224004</v>
      </c>
      <c r="C182" s="36">
        <v>1468209</v>
      </c>
      <c r="D182" s="36">
        <v>208000</v>
      </c>
      <c r="E182" s="36">
        <v>2042009</v>
      </c>
      <c r="F182" s="36">
        <v>7540446</v>
      </c>
      <c r="G182" s="36">
        <v>1003045</v>
      </c>
      <c r="H182" s="36">
        <v>604022</v>
      </c>
      <c r="I182" s="36">
        <v>1066880</v>
      </c>
      <c r="J182" s="36">
        <v>0</v>
      </c>
      <c r="K182" s="36">
        <v>0</v>
      </c>
      <c r="L182" s="36">
        <v>760000</v>
      </c>
      <c r="M182" s="36">
        <v>-11591866</v>
      </c>
      <c r="N182" s="36">
        <v>-164327</v>
      </c>
      <c r="O182" s="36">
        <v>10692213</v>
      </c>
      <c r="P182" s="36">
        <v>9964064</v>
      </c>
      <c r="Q182" s="36">
        <v>728149</v>
      </c>
      <c r="R182" s="36">
        <v>728149</v>
      </c>
    </row>
    <row r="183" spans="1:18" x14ac:dyDescent="0.25">
      <c r="C183" s="18"/>
      <c r="D183" s="18"/>
      <c r="E183" s="18"/>
      <c r="F183" s="18"/>
      <c r="G183" s="18"/>
      <c r="H183" s="18"/>
      <c r="I183" s="18"/>
      <c r="J183" s="18"/>
      <c r="K183" s="18"/>
      <c r="L183" s="18"/>
      <c r="M183" s="18"/>
      <c r="N183" s="18"/>
      <c r="O183" s="18"/>
      <c r="P183" s="18"/>
      <c r="Q183" s="18"/>
      <c r="R183" s="18"/>
    </row>
  </sheetData>
  <mergeCells count="10">
    <mergeCell ref="A1:R1"/>
    <mergeCell ref="A2:R2"/>
    <mergeCell ref="A3:R3"/>
    <mergeCell ref="A4:A5"/>
    <mergeCell ref="B4:B5"/>
    <mergeCell ref="O4:O5"/>
    <mergeCell ref="P4:P5"/>
    <mergeCell ref="Q4:Q5"/>
    <mergeCell ref="R4:R5"/>
    <mergeCell ref="C4:N4"/>
  </mergeCells>
  <phoneticPr fontId="2" type="noConversion"/>
  <printOptions horizontalCentered="1"/>
  <pageMargins left="0.23622047244094491" right="0.15748031496062992" top="0.39370078740157483" bottom="0.39370078740157483" header="0.23622047244094491" footer="0.15748031496062992"/>
  <pageSetup paperSize="9" scale="77" firstPageNumber="9" fitToHeight="100" orientation="landscape" useFirstPageNumber="1" r:id="rId1"/>
  <headerFooter alignWithMargins="0">
    <oddFooter>&amp;C&amp;14‐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showGridLines="0" showZeros="0" topLeftCell="A4" workbookViewId="0">
      <selection activeCell="M20" sqref="M20"/>
    </sheetView>
  </sheetViews>
  <sheetFormatPr defaultColWidth="9.109375" defaultRowHeight="16.3" x14ac:dyDescent="0.25"/>
  <cols>
    <col min="1" max="1" width="33.6640625" style="11" customWidth="1"/>
    <col min="2" max="4" width="11.109375" style="11" customWidth="1"/>
    <col min="5" max="5" width="33.6640625" style="11" customWidth="1"/>
    <col min="6" max="8" width="11.109375" style="11" customWidth="1"/>
    <col min="9" max="12" width="0" style="11" hidden="1" customWidth="1"/>
    <col min="13" max="16384" width="9.109375" style="11"/>
  </cols>
  <sheetData>
    <row r="1" spans="1:13" ht="25.85" x14ac:dyDescent="0.25">
      <c r="A1" s="157" t="s">
        <v>737</v>
      </c>
      <c r="B1" s="157"/>
      <c r="C1" s="158"/>
      <c r="D1" s="158"/>
      <c r="E1" s="158"/>
      <c r="F1" s="158"/>
      <c r="G1" s="158"/>
      <c r="H1" s="158"/>
    </row>
    <row r="2" spans="1:13" ht="14.95" customHeight="1" x14ac:dyDescent="0.25">
      <c r="A2" s="160" t="s">
        <v>566</v>
      </c>
      <c r="B2" s="159"/>
      <c r="C2" s="159"/>
      <c r="D2" s="159"/>
      <c r="E2" s="159"/>
      <c r="F2" s="159"/>
      <c r="G2" s="159"/>
      <c r="H2" s="159"/>
    </row>
    <row r="3" spans="1:13" ht="14.95" customHeight="1" x14ac:dyDescent="0.25">
      <c r="A3" s="159" t="s">
        <v>3</v>
      </c>
      <c r="B3" s="159"/>
      <c r="C3" s="159"/>
      <c r="D3" s="159"/>
      <c r="E3" s="159"/>
      <c r="F3" s="159"/>
      <c r="G3" s="159"/>
      <c r="H3" s="159"/>
    </row>
    <row r="4" spans="1:13" ht="20.25" customHeight="1" x14ac:dyDescent="0.25">
      <c r="A4" s="21" t="s">
        <v>0</v>
      </c>
      <c r="B4" s="112" t="s">
        <v>544</v>
      </c>
      <c r="C4" s="21" t="s">
        <v>1</v>
      </c>
      <c r="D4" s="21" t="s">
        <v>14</v>
      </c>
      <c r="E4" s="21" t="s">
        <v>0</v>
      </c>
      <c r="F4" s="112" t="s">
        <v>544</v>
      </c>
      <c r="G4" s="21" t="s">
        <v>1</v>
      </c>
      <c r="H4" s="21" t="s">
        <v>14</v>
      </c>
      <c r="I4" s="26"/>
      <c r="J4" s="13" t="s">
        <v>108</v>
      </c>
      <c r="K4" s="13" t="s">
        <v>109</v>
      </c>
      <c r="L4" s="13" t="s">
        <v>110</v>
      </c>
    </row>
    <row r="5" spans="1:13" ht="17.350000000000001" customHeight="1" x14ac:dyDescent="0.25">
      <c r="A5" s="14" t="s">
        <v>22</v>
      </c>
      <c r="B5" s="36">
        <v>788600</v>
      </c>
      <c r="C5" s="36">
        <v>788600</v>
      </c>
      <c r="D5" s="36">
        <v>836913</v>
      </c>
      <c r="E5" s="28" t="s">
        <v>324</v>
      </c>
      <c r="F5" s="118">
        <v>3500</v>
      </c>
      <c r="G5" s="36">
        <v>4781</v>
      </c>
      <c r="H5" s="36">
        <v>3046</v>
      </c>
      <c r="I5" s="26">
        <v>0</v>
      </c>
      <c r="J5" s="12">
        <v>1331410</v>
      </c>
      <c r="K5" s="12">
        <v>0</v>
      </c>
      <c r="L5" s="12">
        <v>0</v>
      </c>
      <c r="M5" s="131"/>
    </row>
    <row r="6" spans="1:13" ht="17.350000000000001" customHeight="1" x14ac:dyDescent="0.25">
      <c r="A6" s="14"/>
      <c r="B6" s="14"/>
      <c r="C6" s="36"/>
      <c r="D6" s="36"/>
      <c r="E6" s="14" t="s">
        <v>325</v>
      </c>
      <c r="F6" s="14">
        <v>608</v>
      </c>
      <c r="G6" s="36">
        <v>5853</v>
      </c>
      <c r="H6" s="36">
        <v>193</v>
      </c>
      <c r="I6" s="26">
        <v>5946</v>
      </c>
      <c r="J6" s="12">
        <v>722145</v>
      </c>
      <c r="K6" s="12">
        <v>0</v>
      </c>
      <c r="L6" s="12">
        <v>0</v>
      </c>
      <c r="M6" s="131"/>
    </row>
    <row r="7" spans="1:13" ht="17.350000000000001" customHeight="1" x14ac:dyDescent="0.25">
      <c r="A7" s="14"/>
      <c r="B7" s="14"/>
      <c r="C7" s="36"/>
      <c r="D7" s="36"/>
      <c r="E7" s="14" t="s">
        <v>327</v>
      </c>
      <c r="F7" s="14">
        <v>0</v>
      </c>
      <c r="G7" s="36">
        <v>0</v>
      </c>
      <c r="H7" s="36">
        <v>0</v>
      </c>
      <c r="I7" s="17">
        <v>5971</v>
      </c>
      <c r="J7" s="14"/>
      <c r="K7" s="14"/>
      <c r="L7" s="14"/>
      <c r="M7" s="131"/>
    </row>
    <row r="8" spans="1:13" ht="17.350000000000001" customHeight="1" x14ac:dyDescent="0.25">
      <c r="A8" s="14"/>
      <c r="B8" s="14"/>
      <c r="C8" s="36"/>
      <c r="D8" s="36"/>
      <c r="E8" s="14" t="s">
        <v>328</v>
      </c>
      <c r="F8" s="14">
        <v>8000</v>
      </c>
      <c r="G8" s="36">
        <v>506126</v>
      </c>
      <c r="H8" s="36">
        <v>1109</v>
      </c>
      <c r="I8" s="17">
        <v>0</v>
      </c>
      <c r="J8" s="14"/>
      <c r="K8" s="14"/>
      <c r="L8" s="14"/>
      <c r="M8" s="131"/>
    </row>
    <row r="9" spans="1:13" ht="17.350000000000001" customHeight="1" x14ac:dyDescent="0.25">
      <c r="A9" s="14"/>
      <c r="B9" s="14"/>
      <c r="C9" s="36"/>
      <c r="D9" s="36"/>
      <c r="E9" s="14" t="s">
        <v>330</v>
      </c>
      <c r="F9" s="14">
        <v>0</v>
      </c>
      <c r="G9" s="36">
        <v>0</v>
      </c>
      <c r="H9" s="36">
        <v>0</v>
      </c>
      <c r="I9" s="17">
        <v>147982</v>
      </c>
      <c r="J9" s="14"/>
      <c r="K9" s="14"/>
      <c r="L9" s="14"/>
      <c r="M9" s="131"/>
    </row>
    <row r="10" spans="1:13" ht="17.350000000000001" customHeight="1" x14ac:dyDescent="0.25">
      <c r="A10" s="14"/>
      <c r="B10" s="14"/>
      <c r="C10" s="36"/>
      <c r="D10" s="36"/>
      <c r="E10" s="14" t="s">
        <v>332</v>
      </c>
      <c r="F10" s="14">
        <v>537370</v>
      </c>
      <c r="G10" s="36">
        <v>787572</v>
      </c>
      <c r="H10" s="36">
        <v>713295</v>
      </c>
      <c r="I10" s="17">
        <v>39300</v>
      </c>
      <c r="J10" s="14"/>
      <c r="K10" s="14"/>
      <c r="L10" s="14"/>
      <c r="M10" s="131"/>
    </row>
    <row r="11" spans="1:13" ht="17.350000000000001" customHeight="1" x14ac:dyDescent="0.25">
      <c r="A11" s="14"/>
      <c r="B11" s="14"/>
      <c r="C11" s="36"/>
      <c r="D11" s="36"/>
      <c r="E11" s="14" t="s">
        <v>333</v>
      </c>
      <c r="F11" s="14">
        <v>3980</v>
      </c>
      <c r="G11" s="36">
        <v>0</v>
      </c>
      <c r="H11" s="36">
        <v>0</v>
      </c>
      <c r="I11" s="17">
        <v>580585</v>
      </c>
      <c r="J11" s="14"/>
      <c r="K11" s="14"/>
      <c r="L11" s="14"/>
      <c r="M11" s="131"/>
    </row>
    <row r="12" spans="1:13" ht="17.350000000000001" customHeight="1" x14ac:dyDescent="0.25">
      <c r="A12" s="14"/>
      <c r="B12" s="14"/>
      <c r="C12" s="36"/>
      <c r="D12" s="36"/>
      <c r="E12" s="14" t="s">
        <v>337</v>
      </c>
      <c r="F12" s="14">
        <v>0</v>
      </c>
      <c r="G12" s="36">
        <v>4870</v>
      </c>
      <c r="H12" s="36">
        <v>0</v>
      </c>
      <c r="I12" s="17">
        <v>8320</v>
      </c>
      <c r="J12" s="14"/>
      <c r="K12" s="14"/>
      <c r="L12" s="14"/>
      <c r="M12" s="131"/>
    </row>
    <row r="13" spans="1:13" ht="17.350000000000001" customHeight="1" x14ac:dyDescent="0.25">
      <c r="A13" s="14"/>
      <c r="B13" s="14"/>
      <c r="C13" s="36"/>
      <c r="D13" s="36"/>
      <c r="E13" s="14" t="s">
        <v>21</v>
      </c>
      <c r="F13" s="14">
        <v>99708</v>
      </c>
      <c r="G13" s="36">
        <v>122724</v>
      </c>
      <c r="H13" s="36">
        <v>52480</v>
      </c>
      <c r="I13" s="17">
        <v>0</v>
      </c>
      <c r="J13" s="14"/>
      <c r="K13" s="14"/>
      <c r="L13" s="14"/>
      <c r="M13" s="131"/>
    </row>
    <row r="14" spans="1:13" ht="17.350000000000001" customHeight="1" x14ac:dyDescent="0.25">
      <c r="A14" s="14"/>
      <c r="B14" s="14"/>
      <c r="C14" s="36"/>
      <c r="D14" s="36"/>
      <c r="E14" s="14" t="s">
        <v>369</v>
      </c>
      <c r="F14" s="14">
        <v>0</v>
      </c>
      <c r="G14" s="36">
        <v>0</v>
      </c>
      <c r="H14" s="36">
        <v>0</v>
      </c>
      <c r="I14" s="17"/>
      <c r="J14" s="14"/>
      <c r="K14" s="14"/>
      <c r="L14" s="14"/>
      <c r="M14" s="131"/>
    </row>
    <row r="15" spans="1:13" ht="17.350000000000001" customHeight="1" x14ac:dyDescent="0.25">
      <c r="A15" s="14"/>
      <c r="B15" s="14"/>
      <c r="C15" s="36"/>
      <c r="D15" s="36"/>
      <c r="E15" s="14" t="s">
        <v>370</v>
      </c>
      <c r="F15" s="14">
        <v>0</v>
      </c>
      <c r="G15" s="36">
        <v>0</v>
      </c>
      <c r="H15" s="36">
        <v>0</v>
      </c>
      <c r="I15" s="17">
        <v>48475</v>
      </c>
      <c r="J15" s="14"/>
      <c r="K15" s="14"/>
      <c r="L15" s="14"/>
      <c r="M15" s="131"/>
    </row>
    <row r="16" spans="1:13" ht="17.350000000000001" customHeight="1" x14ac:dyDescent="0.25">
      <c r="A16" s="21" t="s">
        <v>45</v>
      </c>
      <c r="B16" s="119">
        <f>SUM(B5)</f>
        <v>788600</v>
      </c>
      <c r="C16" s="119">
        <f t="shared" ref="C16:D16" si="0">SUM(C5)</f>
        <v>788600</v>
      </c>
      <c r="D16" s="119">
        <f t="shared" si="0"/>
        <v>836913</v>
      </c>
      <c r="E16" s="21" t="s">
        <v>46</v>
      </c>
      <c r="F16" s="118">
        <f>SUM(F5:F15)</f>
        <v>653166</v>
      </c>
      <c r="G16" s="118">
        <f t="shared" ref="G16:H16" si="1">SUM(G5:G15)</f>
        <v>1431926</v>
      </c>
      <c r="H16" s="118">
        <f t="shared" si="1"/>
        <v>770123</v>
      </c>
      <c r="I16" s="17"/>
      <c r="J16" s="14"/>
      <c r="K16" s="14"/>
      <c r="L16" s="14"/>
      <c r="M16" s="131"/>
    </row>
    <row r="17" spans="1:12" ht="17.350000000000001" customHeight="1" x14ac:dyDescent="0.25">
      <c r="A17" s="14" t="s">
        <v>4</v>
      </c>
      <c r="B17" s="14"/>
      <c r="C17" s="36"/>
      <c r="D17" s="36">
        <v>144424</v>
      </c>
      <c r="E17" s="14" t="s">
        <v>250</v>
      </c>
      <c r="F17" s="14"/>
      <c r="G17" s="36"/>
      <c r="H17" s="36">
        <v>78609</v>
      </c>
      <c r="I17" s="17"/>
      <c r="J17" s="14"/>
      <c r="K17" s="14"/>
      <c r="L17" s="14"/>
    </row>
    <row r="18" spans="1:12" ht="17.350000000000001" customHeight="1" x14ac:dyDescent="0.25">
      <c r="A18" s="14" t="s">
        <v>116</v>
      </c>
      <c r="B18" s="14"/>
      <c r="C18" s="36"/>
      <c r="D18" s="36">
        <v>1756000</v>
      </c>
      <c r="E18" s="14" t="s">
        <v>361</v>
      </c>
      <c r="F18" s="14"/>
      <c r="G18" s="36"/>
      <c r="H18" s="36"/>
      <c r="I18" s="17"/>
      <c r="J18" s="14"/>
      <c r="K18" s="14"/>
      <c r="L18" s="14"/>
    </row>
    <row r="19" spans="1:12" ht="17.350000000000001" customHeight="1" x14ac:dyDescent="0.25">
      <c r="A19" s="14" t="s">
        <v>356</v>
      </c>
      <c r="B19" s="14"/>
      <c r="C19" s="36"/>
      <c r="D19" s="36">
        <v>1756000</v>
      </c>
      <c r="E19" s="14" t="s">
        <v>362</v>
      </c>
      <c r="F19" s="14"/>
      <c r="G19" s="36"/>
      <c r="H19" s="36"/>
      <c r="I19" s="17"/>
      <c r="J19" s="14"/>
      <c r="K19" s="14"/>
      <c r="L19" s="14"/>
    </row>
    <row r="20" spans="1:12" ht="17.350000000000001" customHeight="1" x14ac:dyDescent="0.25">
      <c r="A20" s="14" t="s">
        <v>371</v>
      </c>
      <c r="B20" s="14"/>
      <c r="C20" s="36"/>
      <c r="D20" s="36">
        <v>1756000</v>
      </c>
      <c r="E20" s="14" t="s">
        <v>376</v>
      </c>
      <c r="F20" s="14"/>
      <c r="G20" s="36"/>
      <c r="H20" s="36"/>
      <c r="I20" s="17"/>
      <c r="J20" s="14"/>
      <c r="K20" s="14"/>
      <c r="L20" s="14"/>
    </row>
    <row r="21" spans="1:12" ht="17.350000000000001" customHeight="1" x14ac:dyDescent="0.25">
      <c r="A21" s="14" t="s">
        <v>372</v>
      </c>
      <c r="B21" s="14"/>
      <c r="C21" s="36"/>
      <c r="D21" s="36"/>
      <c r="E21" s="14" t="s">
        <v>377</v>
      </c>
      <c r="F21" s="14"/>
      <c r="G21" s="36"/>
      <c r="H21" s="36">
        <v>1656000</v>
      </c>
      <c r="I21" s="17"/>
      <c r="J21" s="14"/>
      <c r="K21" s="14"/>
      <c r="L21" s="14"/>
    </row>
    <row r="22" spans="1:12" ht="17.350000000000001" customHeight="1" x14ac:dyDescent="0.25">
      <c r="A22" s="14" t="s">
        <v>373</v>
      </c>
      <c r="B22" s="14"/>
      <c r="C22" s="36"/>
      <c r="D22" s="36"/>
      <c r="E22" s="14" t="s">
        <v>378</v>
      </c>
      <c r="F22" s="14"/>
      <c r="G22" s="36"/>
      <c r="H22" s="36">
        <v>1656000</v>
      </c>
      <c r="I22" s="17"/>
      <c r="J22" s="14"/>
      <c r="K22" s="14"/>
      <c r="L22" s="14"/>
    </row>
    <row r="23" spans="1:12" ht="17.350000000000001" customHeight="1" x14ac:dyDescent="0.25">
      <c r="A23" s="14" t="s">
        <v>263</v>
      </c>
      <c r="B23" s="14"/>
      <c r="C23" s="36"/>
      <c r="D23" s="36">
        <v>805386</v>
      </c>
      <c r="E23" s="14" t="s">
        <v>5</v>
      </c>
      <c r="F23" s="14"/>
      <c r="G23" s="36"/>
      <c r="H23" s="36"/>
      <c r="I23" s="17"/>
      <c r="J23" s="14"/>
      <c r="K23" s="14"/>
      <c r="L23" s="14"/>
    </row>
    <row r="24" spans="1:12" ht="17.350000000000001" customHeight="1" x14ac:dyDescent="0.25">
      <c r="A24" s="14" t="s">
        <v>6</v>
      </c>
      <c r="B24" s="14"/>
      <c r="C24" s="36"/>
      <c r="D24" s="36">
        <v>268870</v>
      </c>
      <c r="E24" s="14" t="s">
        <v>7</v>
      </c>
      <c r="F24" s="14"/>
      <c r="G24" s="36"/>
      <c r="H24" s="36">
        <v>645058</v>
      </c>
      <c r="I24" s="17"/>
      <c r="J24" s="14"/>
      <c r="K24" s="14"/>
      <c r="L24" s="14"/>
    </row>
    <row r="25" spans="1:12" ht="17.350000000000001" customHeight="1" x14ac:dyDescent="0.25">
      <c r="A25" s="14" t="s">
        <v>16</v>
      </c>
      <c r="B25" s="14"/>
      <c r="C25" s="36"/>
      <c r="D25" s="36"/>
      <c r="E25" s="14" t="s">
        <v>8</v>
      </c>
      <c r="F25" s="14"/>
      <c r="G25" s="36"/>
      <c r="H25" s="36">
        <v>661803</v>
      </c>
      <c r="I25" s="17"/>
      <c r="J25" s="14"/>
      <c r="K25" s="14"/>
      <c r="L25" s="14"/>
    </row>
    <row r="26" spans="1:12" ht="17.350000000000001" customHeight="1" x14ac:dyDescent="0.25">
      <c r="A26" s="14" t="s">
        <v>374</v>
      </c>
      <c r="B26" s="14"/>
      <c r="C26" s="36"/>
      <c r="D26" s="36"/>
      <c r="E26" s="14"/>
      <c r="F26" s="14"/>
      <c r="G26" s="36"/>
      <c r="H26" s="36"/>
      <c r="I26" s="17"/>
      <c r="J26" s="14"/>
      <c r="K26" s="14"/>
      <c r="L26" s="14"/>
    </row>
    <row r="27" spans="1:12" ht="17.350000000000001" customHeight="1" x14ac:dyDescent="0.25">
      <c r="A27" s="14" t="s">
        <v>375</v>
      </c>
      <c r="B27" s="14"/>
      <c r="C27" s="36"/>
      <c r="D27" s="36">
        <v>0</v>
      </c>
      <c r="E27" s="14"/>
      <c r="F27" s="14"/>
      <c r="G27" s="36"/>
      <c r="H27" s="36"/>
      <c r="I27" s="17"/>
      <c r="J27" s="14"/>
      <c r="K27" s="14"/>
      <c r="L27" s="14"/>
    </row>
    <row r="28" spans="1:12" ht="17.350000000000001" customHeight="1" x14ac:dyDescent="0.25">
      <c r="A28" s="14" t="s">
        <v>47</v>
      </c>
      <c r="B28" s="14"/>
      <c r="C28" s="36"/>
      <c r="D28" s="36"/>
      <c r="E28" s="14"/>
      <c r="F28" s="14"/>
      <c r="G28" s="36"/>
      <c r="H28" s="36"/>
      <c r="I28" s="17"/>
      <c r="J28" s="14"/>
      <c r="K28" s="14"/>
      <c r="L28" s="14"/>
    </row>
    <row r="29" spans="1:12" ht="17.350000000000001" customHeight="1" x14ac:dyDescent="0.25">
      <c r="A29" s="14"/>
      <c r="B29" s="14"/>
      <c r="C29" s="36"/>
      <c r="D29" s="36"/>
      <c r="E29" s="14"/>
      <c r="F29" s="14"/>
      <c r="G29" s="36"/>
      <c r="H29" s="36"/>
      <c r="I29" s="17"/>
      <c r="J29" s="14"/>
      <c r="K29" s="14"/>
      <c r="L29" s="14"/>
    </row>
    <row r="30" spans="1:12" ht="17.350000000000001" customHeight="1" x14ac:dyDescent="0.25">
      <c r="A30" s="21" t="s">
        <v>59</v>
      </c>
      <c r="B30" s="103"/>
      <c r="C30" s="36"/>
      <c r="D30" s="43">
        <f>SUM(D16:D18,D21,D23:D25)</f>
        <v>3811593</v>
      </c>
      <c r="E30" s="21" t="s">
        <v>68</v>
      </c>
      <c r="F30" s="103"/>
      <c r="G30" s="36"/>
      <c r="H30" s="43">
        <f>SUM(H16:H18,H21,H23:H25)</f>
        <v>3811593</v>
      </c>
      <c r="I30" s="17"/>
      <c r="J30" s="14"/>
      <c r="K30" s="14"/>
      <c r="L30" s="14"/>
    </row>
    <row r="31" spans="1:12" x14ac:dyDescent="0.25">
      <c r="A31" s="18"/>
      <c r="B31" s="18"/>
      <c r="C31" s="18"/>
      <c r="D31" s="18"/>
      <c r="E31" s="18"/>
      <c r="F31" s="18"/>
      <c r="G31" s="18"/>
      <c r="H31" s="18"/>
    </row>
    <row r="32" spans="1:12" x14ac:dyDescent="0.25">
      <c r="A32" s="18"/>
      <c r="B32" s="18"/>
      <c r="C32" s="18"/>
      <c r="D32" s="18"/>
      <c r="E32" s="18"/>
      <c r="F32" s="18"/>
      <c r="G32" s="18"/>
      <c r="H32" s="18"/>
    </row>
    <row r="33" spans="1:8" x14ac:dyDescent="0.25">
      <c r="A33" s="18"/>
      <c r="B33" s="18"/>
      <c r="C33" s="18"/>
      <c r="D33" s="18"/>
      <c r="E33" s="18"/>
      <c r="F33" s="18"/>
      <c r="G33" s="18"/>
      <c r="H33" s="18"/>
    </row>
    <row r="34" spans="1:8" x14ac:dyDescent="0.25">
      <c r="A34" s="18"/>
      <c r="B34" s="18"/>
      <c r="C34" s="18"/>
      <c r="D34" s="18"/>
      <c r="E34" s="18"/>
      <c r="F34" s="18"/>
      <c r="G34" s="18"/>
      <c r="H34" s="18"/>
    </row>
    <row r="35" spans="1:8" x14ac:dyDescent="0.25">
      <c r="A35" s="18"/>
      <c r="B35" s="18"/>
      <c r="C35" s="18"/>
      <c r="D35" s="18"/>
      <c r="E35" s="18"/>
      <c r="F35" s="18"/>
      <c r="G35" s="18"/>
      <c r="H35" s="18"/>
    </row>
    <row r="36" spans="1:8" x14ac:dyDescent="0.25">
      <c r="A36" s="18"/>
      <c r="B36" s="18"/>
      <c r="C36" s="18"/>
      <c r="D36" s="18"/>
      <c r="E36" s="18"/>
      <c r="F36" s="18"/>
      <c r="G36" s="18"/>
      <c r="H36" s="18"/>
    </row>
    <row r="37" spans="1:8" x14ac:dyDescent="0.25">
      <c r="A37" s="18"/>
      <c r="B37" s="18"/>
      <c r="C37" s="18"/>
      <c r="D37" s="18"/>
      <c r="E37" s="18"/>
      <c r="F37" s="18"/>
      <c r="G37" s="18"/>
      <c r="H37" s="18"/>
    </row>
    <row r="38" spans="1:8" x14ac:dyDescent="0.25">
      <c r="A38" s="18"/>
      <c r="B38" s="18"/>
      <c r="C38" s="18"/>
      <c r="D38" s="18"/>
      <c r="E38" s="18"/>
      <c r="F38" s="18"/>
      <c r="G38" s="18"/>
      <c r="H38" s="18"/>
    </row>
    <row r="39" spans="1:8" x14ac:dyDescent="0.25">
      <c r="A39" s="18"/>
      <c r="B39" s="18"/>
      <c r="C39" s="18"/>
      <c r="D39" s="18"/>
      <c r="E39" s="18"/>
      <c r="F39" s="18"/>
      <c r="G39" s="18"/>
      <c r="H39" s="18"/>
    </row>
    <row r="40" spans="1:8" x14ac:dyDescent="0.25">
      <c r="A40" s="18"/>
      <c r="B40" s="18"/>
      <c r="C40" s="18"/>
      <c r="D40" s="18"/>
      <c r="E40" s="18"/>
      <c r="F40" s="18"/>
      <c r="G40" s="18"/>
      <c r="H40" s="18"/>
    </row>
    <row r="41" spans="1:8" x14ac:dyDescent="0.25">
      <c r="A41" s="18"/>
      <c r="B41" s="18"/>
      <c r="C41" s="18"/>
      <c r="D41" s="18"/>
      <c r="E41" s="18"/>
      <c r="F41" s="18"/>
      <c r="G41" s="18"/>
      <c r="H41" s="18"/>
    </row>
    <row r="42" spans="1:8" x14ac:dyDescent="0.25">
      <c r="A42" s="18"/>
      <c r="B42" s="18"/>
      <c r="C42" s="18"/>
      <c r="D42" s="18"/>
      <c r="E42" s="18"/>
      <c r="F42" s="18"/>
      <c r="G42" s="18"/>
      <c r="H42" s="18"/>
    </row>
    <row r="43" spans="1:8" x14ac:dyDescent="0.25">
      <c r="A43" s="18"/>
      <c r="B43" s="18"/>
      <c r="C43" s="18"/>
      <c r="D43" s="18"/>
      <c r="E43" s="18"/>
      <c r="F43" s="18"/>
      <c r="G43" s="18"/>
      <c r="H43" s="18"/>
    </row>
    <row r="44" spans="1:8" x14ac:dyDescent="0.25">
      <c r="A44" s="18"/>
      <c r="B44" s="18"/>
      <c r="C44" s="18"/>
      <c r="D44" s="18"/>
      <c r="E44" s="18"/>
      <c r="F44" s="18"/>
      <c r="G44" s="18"/>
      <c r="H44" s="18"/>
    </row>
    <row r="45" spans="1:8" x14ac:dyDescent="0.25">
      <c r="A45" s="18"/>
      <c r="B45" s="18"/>
      <c r="C45" s="18"/>
      <c r="D45" s="18"/>
      <c r="E45" s="18"/>
      <c r="F45" s="18"/>
      <c r="G45" s="18"/>
      <c r="H45" s="18"/>
    </row>
    <row r="46" spans="1:8" x14ac:dyDescent="0.25">
      <c r="A46" s="18"/>
      <c r="B46" s="18"/>
      <c r="C46" s="18"/>
      <c r="D46" s="18"/>
      <c r="E46" s="18"/>
      <c r="F46" s="18"/>
      <c r="G46" s="18"/>
      <c r="H46" s="18"/>
    </row>
    <row r="47" spans="1:8" x14ac:dyDescent="0.25">
      <c r="A47" s="18"/>
      <c r="B47" s="18"/>
      <c r="C47" s="18"/>
      <c r="D47" s="18"/>
      <c r="E47" s="18"/>
      <c r="F47" s="18"/>
      <c r="G47" s="18"/>
      <c r="H47" s="18"/>
    </row>
    <row r="48" spans="1:8" x14ac:dyDescent="0.25">
      <c r="A48" s="18"/>
      <c r="B48" s="18"/>
      <c r="C48" s="18"/>
      <c r="D48" s="18"/>
      <c r="E48" s="18"/>
      <c r="F48" s="18"/>
      <c r="G48" s="18"/>
      <c r="H48" s="18"/>
    </row>
    <row r="49" spans="1:8" x14ac:dyDescent="0.25">
      <c r="A49" s="18"/>
      <c r="B49" s="18"/>
      <c r="C49" s="18"/>
      <c r="D49" s="18"/>
      <c r="E49" s="18"/>
      <c r="F49" s="18"/>
      <c r="G49" s="18"/>
      <c r="H49" s="18"/>
    </row>
    <row r="50" spans="1:8" x14ac:dyDescent="0.25">
      <c r="A50" s="18"/>
      <c r="B50" s="18"/>
      <c r="C50" s="18"/>
      <c r="D50" s="18"/>
      <c r="E50" s="18"/>
      <c r="F50" s="18"/>
      <c r="G50" s="18"/>
      <c r="H50" s="18"/>
    </row>
    <row r="51" spans="1:8" x14ac:dyDescent="0.25">
      <c r="A51" s="18"/>
      <c r="B51" s="18"/>
      <c r="C51" s="18"/>
      <c r="D51" s="18"/>
      <c r="E51" s="18"/>
      <c r="F51" s="18"/>
      <c r="G51" s="18"/>
      <c r="H51" s="18"/>
    </row>
    <row r="52" spans="1:8" x14ac:dyDescent="0.25">
      <c r="A52" s="18"/>
      <c r="B52" s="18"/>
      <c r="C52" s="18"/>
      <c r="D52" s="18"/>
      <c r="E52" s="18"/>
      <c r="F52" s="18"/>
      <c r="G52" s="18"/>
      <c r="H52" s="18"/>
    </row>
    <row r="53" spans="1:8" x14ac:dyDescent="0.25">
      <c r="A53" s="18"/>
      <c r="B53" s="18"/>
      <c r="C53" s="18"/>
      <c r="D53" s="18"/>
      <c r="E53" s="18"/>
      <c r="F53" s="18"/>
      <c r="G53" s="18"/>
      <c r="H53" s="18"/>
    </row>
    <row r="54" spans="1:8" x14ac:dyDescent="0.25">
      <c r="A54" s="18"/>
      <c r="B54" s="18"/>
      <c r="C54" s="18"/>
      <c r="D54" s="18"/>
      <c r="E54" s="18"/>
      <c r="F54" s="18"/>
      <c r="G54" s="18"/>
      <c r="H54" s="18"/>
    </row>
    <row r="55" spans="1:8" x14ac:dyDescent="0.25">
      <c r="A55" s="18"/>
      <c r="B55" s="18"/>
      <c r="C55" s="18"/>
      <c r="D55" s="18"/>
      <c r="E55" s="18"/>
      <c r="F55" s="18"/>
      <c r="G55" s="18"/>
      <c r="H55" s="18"/>
    </row>
    <row r="56" spans="1:8" x14ac:dyDescent="0.25">
      <c r="A56" s="18"/>
      <c r="B56" s="18"/>
      <c r="C56" s="18"/>
      <c r="D56" s="18"/>
      <c r="E56" s="18"/>
      <c r="F56" s="18"/>
      <c r="G56" s="18"/>
      <c r="H56" s="18"/>
    </row>
    <row r="57" spans="1:8" x14ac:dyDescent="0.25">
      <c r="A57" s="18"/>
      <c r="B57" s="18"/>
      <c r="C57" s="18"/>
      <c r="D57" s="18"/>
      <c r="E57" s="18"/>
      <c r="F57" s="18"/>
      <c r="G57" s="18"/>
      <c r="H57" s="18"/>
    </row>
    <row r="58" spans="1:8" x14ac:dyDescent="0.25">
      <c r="A58" s="18"/>
      <c r="B58" s="18"/>
      <c r="C58" s="18"/>
      <c r="D58" s="18"/>
      <c r="E58" s="18"/>
      <c r="F58" s="18"/>
      <c r="G58" s="18"/>
      <c r="H58" s="18"/>
    </row>
    <row r="59" spans="1:8" x14ac:dyDescent="0.25">
      <c r="A59" s="18"/>
      <c r="B59" s="18"/>
      <c r="C59" s="18"/>
      <c r="D59" s="18"/>
      <c r="E59" s="18"/>
      <c r="F59" s="18"/>
      <c r="G59" s="18"/>
      <c r="H59" s="18"/>
    </row>
    <row r="60" spans="1:8" x14ac:dyDescent="0.25">
      <c r="A60" s="18"/>
      <c r="B60" s="18"/>
      <c r="C60" s="18"/>
      <c r="D60" s="18"/>
      <c r="E60" s="18"/>
      <c r="F60" s="18"/>
      <c r="G60" s="18"/>
      <c r="H60" s="18"/>
    </row>
    <row r="61" spans="1:8" x14ac:dyDescent="0.25">
      <c r="A61" s="18"/>
      <c r="B61" s="18"/>
      <c r="C61" s="18"/>
      <c r="D61" s="18"/>
      <c r="E61" s="18"/>
      <c r="F61" s="18"/>
      <c r="G61" s="18"/>
      <c r="H61" s="18"/>
    </row>
    <row r="62" spans="1:8" x14ac:dyDescent="0.25">
      <c r="A62" s="18"/>
      <c r="B62" s="18"/>
      <c r="C62" s="18"/>
      <c r="D62" s="18"/>
      <c r="E62" s="18"/>
      <c r="F62" s="18"/>
      <c r="G62" s="18"/>
      <c r="H62" s="18"/>
    </row>
    <row r="63" spans="1:8" x14ac:dyDescent="0.25">
      <c r="A63" s="18"/>
      <c r="B63" s="18"/>
      <c r="C63" s="18"/>
      <c r="D63" s="18"/>
      <c r="E63" s="18"/>
      <c r="F63" s="18"/>
      <c r="G63" s="18"/>
      <c r="H63" s="18"/>
    </row>
    <row r="64" spans="1:8" x14ac:dyDescent="0.25">
      <c r="A64" s="18"/>
      <c r="B64" s="18"/>
      <c r="C64" s="18"/>
      <c r="D64" s="18"/>
      <c r="E64" s="18"/>
      <c r="F64" s="18"/>
      <c r="G64" s="18"/>
      <c r="H64" s="18"/>
    </row>
    <row r="65" spans="1:8" x14ac:dyDescent="0.25">
      <c r="A65" s="18"/>
      <c r="B65" s="18"/>
      <c r="C65" s="18"/>
      <c r="D65" s="18"/>
      <c r="E65" s="18"/>
      <c r="F65" s="18"/>
      <c r="G65" s="18"/>
      <c r="H65" s="18"/>
    </row>
    <row r="66" spans="1:8" x14ac:dyDescent="0.25">
      <c r="A66" s="18"/>
      <c r="B66" s="18"/>
      <c r="C66" s="18"/>
      <c r="D66" s="18"/>
      <c r="E66" s="18"/>
      <c r="F66" s="18"/>
      <c r="G66" s="18"/>
      <c r="H66" s="18"/>
    </row>
    <row r="67" spans="1:8" x14ac:dyDescent="0.25">
      <c r="A67" s="18"/>
      <c r="B67" s="18"/>
      <c r="C67" s="18"/>
      <c r="D67" s="18"/>
      <c r="E67" s="18"/>
      <c r="F67" s="18"/>
      <c r="G67" s="18"/>
      <c r="H67" s="18"/>
    </row>
    <row r="68" spans="1:8" x14ac:dyDescent="0.25">
      <c r="A68" s="18"/>
      <c r="B68" s="18"/>
      <c r="C68" s="18"/>
      <c r="D68" s="18"/>
      <c r="E68" s="18"/>
      <c r="F68" s="18"/>
      <c r="G68" s="18"/>
      <c r="H68" s="18"/>
    </row>
    <row r="69" spans="1:8" x14ac:dyDescent="0.25">
      <c r="A69" s="18"/>
      <c r="B69" s="18"/>
      <c r="C69" s="18"/>
      <c r="D69" s="18"/>
      <c r="E69" s="18"/>
      <c r="F69" s="18"/>
      <c r="G69" s="18"/>
      <c r="H69" s="18"/>
    </row>
    <row r="70" spans="1:8" x14ac:dyDescent="0.25">
      <c r="A70" s="18"/>
      <c r="B70" s="18"/>
      <c r="C70" s="18"/>
      <c r="D70" s="18"/>
      <c r="E70" s="18"/>
      <c r="F70" s="18"/>
      <c r="G70" s="18"/>
      <c r="H70" s="18"/>
    </row>
    <row r="71" spans="1:8" x14ac:dyDescent="0.25">
      <c r="A71" s="18"/>
      <c r="B71" s="18"/>
      <c r="C71" s="18"/>
      <c r="D71" s="18"/>
      <c r="E71" s="18"/>
      <c r="F71" s="18"/>
      <c r="G71" s="18"/>
      <c r="H71" s="18"/>
    </row>
    <row r="72" spans="1:8" x14ac:dyDescent="0.25">
      <c r="A72" s="18"/>
      <c r="B72" s="18"/>
      <c r="C72" s="18"/>
      <c r="D72" s="18"/>
      <c r="E72" s="18"/>
      <c r="F72" s="18"/>
      <c r="G72" s="18"/>
      <c r="H72" s="18"/>
    </row>
    <row r="73" spans="1:8" x14ac:dyDescent="0.25">
      <c r="A73" s="18"/>
      <c r="B73" s="18"/>
      <c r="C73" s="18"/>
      <c r="D73" s="18"/>
      <c r="E73" s="18"/>
      <c r="F73" s="18"/>
      <c r="G73" s="18"/>
      <c r="H73" s="18"/>
    </row>
    <row r="74" spans="1:8" x14ac:dyDescent="0.25">
      <c r="A74" s="18"/>
      <c r="B74" s="18"/>
      <c r="C74" s="18"/>
      <c r="D74" s="18"/>
      <c r="E74" s="18"/>
      <c r="F74" s="18"/>
      <c r="G74" s="18"/>
      <c r="H74" s="18"/>
    </row>
    <row r="75" spans="1:8" x14ac:dyDescent="0.25">
      <c r="A75" s="18"/>
      <c r="B75" s="18"/>
      <c r="C75" s="18"/>
      <c r="D75" s="18"/>
      <c r="E75" s="18"/>
      <c r="F75" s="18"/>
      <c r="G75" s="18"/>
      <c r="H75" s="18"/>
    </row>
    <row r="76" spans="1:8" x14ac:dyDescent="0.25">
      <c r="A76" s="18"/>
      <c r="B76" s="18"/>
      <c r="C76" s="18"/>
      <c r="D76" s="18"/>
      <c r="E76" s="18"/>
      <c r="F76" s="18"/>
      <c r="G76" s="18"/>
      <c r="H76" s="18"/>
    </row>
    <row r="77" spans="1:8" x14ac:dyDescent="0.25">
      <c r="A77" s="18"/>
      <c r="B77" s="18"/>
      <c r="C77" s="18"/>
      <c r="D77" s="18"/>
      <c r="E77" s="18"/>
      <c r="F77" s="18"/>
      <c r="G77" s="18"/>
      <c r="H77" s="18"/>
    </row>
    <row r="78" spans="1:8" x14ac:dyDescent="0.25">
      <c r="A78" s="18"/>
      <c r="B78" s="18"/>
      <c r="C78" s="18"/>
      <c r="D78" s="18"/>
      <c r="E78" s="18"/>
      <c r="F78" s="18"/>
      <c r="G78" s="18"/>
      <c r="H78" s="18"/>
    </row>
    <row r="79" spans="1:8" x14ac:dyDescent="0.25">
      <c r="A79" s="18"/>
      <c r="B79" s="18"/>
      <c r="C79" s="18"/>
      <c r="D79" s="18"/>
      <c r="E79" s="18"/>
      <c r="F79" s="18"/>
      <c r="G79" s="18"/>
      <c r="H79" s="18"/>
    </row>
    <row r="80" spans="1:8" x14ac:dyDescent="0.25">
      <c r="A80" s="18"/>
      <c r="B80" s="18"/>
      <c r="C80" s="18"/>
      <c r="D80" s="18"/>
      <c r="E80" s="18"/>
      <c r="F80" s="18"/>
      <c r="G80" s="18"/>
      <c r="H80" s="18"/>
    </row>
    <row r="81" spans="1:8" x14ac:dyDescent="0.25">
      <c r="A81" s="18"/>
      <c r="B81" s="18"/>
      <c r="C81" s="18"/>
      <c r="D81" s="18"/>
      <c r="E81" s="18"/>
      <c r="F81" s="18"/>
      <c r="G81" s="18"/>
      <c r="H81" s="18"/>
    </row>
    <row r="82" spans="1:8" x14ac:dyDescent="0.25">
      <c r="A82" s="18"/>
      <c r="B82" s="18"/>
      <c r="C82" s="18"/>
      <c r="D82" s="18"/>
      <c r="E82" s="18"/>
      <c r="F82" s="18"/>
      <c r="G82" s="18"/>
      <c r="H82" s="18"/>
    </row>
    <row r="83" spans="1:8" x14ac:dyDescent="0.25">
      <c r="A83" s="18"/>
      <c r="B83" s="18"/>
      <c r="C83" s="18"/>
      <c r="D83" s="18"/>
      <c r="E83" s="18"/>
      <c r="F83" s="18"/>
      <c r="G83" s="18"/>
      <c r="H83" s="18"/>
    </row>
    <row r="84" spans="1:8" x14ac:dyDescent="0.25">
      <c r="A84" s="18"/>
      <c r="B84" s="18"/>
      <c r="C84" s="18"/>
      <c r="D84" s="18"/>
      <c r="E84" s="18"/>
      <c r="F84" s="18"/>
      <c r="G84" s="18"/>
      <c r="H84" s="18"/>
    </row>
    <row r="85" spans="1:8" x14ac:dyDescent="0.25">
      <c r="A85" s="18"/>
      <c r="B85" s="18"/>
      <c r="C85" s="18"/>
      <c r="D85" s="18"/>
      <c r="E85" s="18"/>
      <c r="F85" s="18"/>
      <c r="G85" s="18"/>
      <c r="H85" s="18"/>
    </row>
    <row r="86" spans="1:8" x14ac:dyDescent="0.25">
      <c r="A86" s="18"/>
      <c r="B86" s="18"/>
      <c r="C86" s="18"/>
      <c r="D86" s="18"/>
      <c r="E86" s="18"/>
      <c r="F86" s="18"/>
      <c r="G86" s="18"/>
      <c r="H86" s="18"/>
    </row>
    <row r="87" spans="1:8" x14ac:dyDescent="0.25">
      <c r="A87" s="18"/>
      <c r="B87" s="18"/>
      <c r="C87" s="18"/>
      <c r="D87" s="18"/>
      <c r="E87" s="18"/>
      <c r="F87" s="18"/>
      <c r="G87" s="18"/>
      <c r="H87" s="18"/>
    </row>
    <row r="88" spans="1:8" x14ac:dyDescent="0.25">
      <c r="A88" s="18"/>
      <c r="B88" s="18"/>
      <c r="C88" s="18"/>
      <c r="D88" s="18"/>
      <c r="E88" s="18"/>
      <c r="F88" s="18"/>
      <c r="G88" s="18"/>
      <c r="H88" s="18"/>
    </row>
    <row r="89" spans="1:8" x14ac:dyDescent="0.25">
      <c r="A89" s="18"/>
      <c r="B89" s="18"/>
      <c r="C89" s="18"/>
      <c r="D89" s="18"/>
      <c r="E89" s="18"/>
      <c r="F89" s="18"/>
      <c r="G89" s="18"/>
      <c r="H89" s="18"/>
    </row>
    <row r="90" spans="1:8" x14ac:dyDescent="0.25">
      <c r="A90" s="18"/>
      <c r="B90" s="18"/>
      <c r="C90" s="18"/>
      <c r="D90" s="18"/>
      <c r="E90" s="18"/>
      <c r="F90" s="18"/>
      <c r="G90" s="18"/>
      <c r="H90" s="18"/>
    </row>
    <row r="91" spans="1:8" x14ac:dyDescent="0.25">
      <c r="A91" s="18"/>
      <c r="B91" s="18"/>
      <c r="C91" s="18"/>
      <c r="D91" s="18"/>
      <c r="E91" s="18"/>
      <c r="F91" s="18"/>
      <c r="G91" s="18"/>
      <c r="H91" s="18"/>
    </row>
    <row r="92" spans="1:8" x14ac:dyDescent="0.25">
      <c r="A92" s="18"/>
      <c r="B92" s="18"/>
      <c r="C92" s="18"/>
      <c r="D92" s="18"/>
      <c r="E92" s="18"/>
      <c r="F92" s="18"/>
      <c r="G92" s="18"/>
      <c r="H92" s="18"/>
    </row>
    <row r="93" spans="1:8" x14ac:dyDescent="0.25">
      <c r="A93" s="18"/>
      <c r="B93" s="18"/>
      <c r="C93" s="18"/>
      <c r="D93" s="18"/>
      <c r="E93" s="18"/>
      <c r="F93" s="18"/>
      <c r="G93" s="18"/>
      <c r="H93" s="18"/>
    </row>
    <row r="94" spans="1:8" x14ac:dyDescent="0.25">
      <c r="A94" s="18"/>
      <c r="B94" s="18"/>
      <c r="C94" s="18"/>
      <c r="D94" s="18"/>
      <c r="E94" s="18"/>
      <c r="F94" s="18"/>
      <c r="G94" s="18"/>
      <c r="H94" s="18"/>
    </row>
    <row r="95" spans="1:8" x14ac:dyDescent="0.25">
      <c r="A95" s="18"/>
      <c r="B95" s="18"/>
      <c r="C95" s="18"/>
      <c r="D95" s="18"/>
      <c r="E95" s="18"/>
      <c r="F95" s="18"/>
      <c r="G95" s="18"/>
      <c r="H95" s="18"/>
    </row>
    <row r="96" spans="1:8" x14ac:dyDescent="0.25">
      <c r="A96" s="18"/>
      <c r="B96" s="18"/>
      <c r="C96" s="18"/>
      <c r="D96" s="18"/>
      <c r="E96" s="18"/>
      <c r="F96" s="18"/>
      <c r="G96" s="18"/>
      <c r="H96" s="18"/>
    </row>
    <row r="97" spans="1:8" x14ac:dyDescent="0.25">
      <c r="A97" s="18"/>
      <c r="B97" s="18"/>
      <c r="C97" s="18"/>
      <c r="D97" s="18"/>
      <c r="E97" s="18"/>
      <c r="F97" s="18"/>
      <c r="G97" s="18"/>
      <c r="H97" s="18"/>
    </row>
    <row r="98" spans="1:8" x14ac:dyDescent="0.25">
      <c r="A98" s="18"/>
      <c r="B98" s="18"/>
      <c r="C98" s="18"/>
      <c r="D98" s="18"/>
      <c r="E98" s="18"/>
      <c r="F98" s="18"/>
      <c r="G98" s="18"/>
      <c r="H98" s="18"/>
    </row>
    <row r="99" spans="1:8" x14ac:dyDescent="0.25">
      <c r="A99" s="18"/>
      <c r="B99" s="18"/>
      <c r="C99" s="18"/>
      <c r="D99" s="18"/>
      <c r="E99" s="18"/>
      <c r="F99" s="18"/>
      <c r="G99" s="18"/>
      <c r="H99" s="18"/>
    </row>
    <row r="100" spans="1:8" x14ac:dyDescent="0.25">
      <c r="A100" s="18"/>
      <c r="B100" s="18"/>
      <c r="C100" s="18"/>
      <c r="D100" s="18"/>
      <c r="E100" s="18"/>
      <c r="F100" s="18"/>
      <c r="G100" s="18"/>
      <c r="H100" s="18"/>
    </row>
    <row r="101" spans="1:8" x14ac:dyDescent="0.25">
      <c r="A101" s="18"/>
      <c r="B101" s="18"/>
      <c r="C101" s="18"/>
      <c r="D101" s="18"/>
      <c r="E101" s="18"/>
      <c r="F101" s="18"/>
      <c r="G101" s="18"/>
      <c r="H101" s="18"/>
    </row>
    <row r="102" spans="1:8" x14ac:dyDescent="0.25">
      <c r="A102" s="18"/>
      <c r="B102" s="18"/>
      <c r="C102" s="18"/>
      <c r="D102" s="18"/>
      <c r="E102" s="18"/>
      <c r="F102" s="18"/>
      <c r="G102" s="18"/>
      <c r="H102" s="18"/>
    </row>
    <row r="103" spans="1:8" x14ac:dyDescent="0.25">
      <c r="A103" s="18"/>
      <c r="B103" s="18"/>
      <c r="C103" s="18"/>
      <c r="D103" s="18"/>
      <c r="E103" s="18"/>
      <c r="F103" s="18"/>
      <c r="G103" s="18"/>
      <c r="H103" s="18"/>
    </row>
    <row r="104" spans="1:8" x14ac:dyDescent="0.25">
      <c r="A104" s="18"/>
      <c r="B104" s="18"/>
      <c r="C104" s="18"/>
      <c r="D104" s="18"/>
      <c r="E104" s="18"/>
      <c r="F104" s="18"/>
      <c r="G104" s="18"/>
      <c r="H104" s="18"/>
    </row>
    <row r="105" spans="1:8" x14ac:dyDescent="0.25">
      <c r="A105" s="18"/>
      <c r="B105" s="18"/>
      <c r="C105" s="18"/>
      <c r="D105" s="18"/>
      <c r="E105" s="18"/>
      <c r="F105" s="18"/>
      <c r="G105" s="18"/>
      <c r="H105" s="18"/>
    </row>
    <row r="106" spans="1:8" x14ac:dyDescent="0.25">
      <c r="A106" s="18"/>
      <c r="B106" s="18"/>
      <c r="C106" s="18"/>
      <c r="D106" s="18"/>
      <c r="E106" s="18"/>
      <c r="F106" s="18"/>
      <c r="G106" s="18"/>
      <c r="H106" s="18"/>
    </row>
    <row r="107" spans="1:8" x14ac:dyDescent="0.25">
      <c r="A107" s="18"/>
      <c r="B107" s="18"/>
      <c r="C107" s="18"/>
      <c r="D107" s="18"/>
      <c r="E107" s="18"/>
      <c r="F107" s="18"/>
      <c r="G107" s="18"/>
      <c r="H107" s="18"/>
    </row>
    <row r="108" spans="1:8" x14ac:dyDescent="0.25">
      <c r="A108" s="18"/>
      <c r="B108" s="18"/>
      <c r="C108" s="18"/>
      <c r="D108" s="18"/>
      <c r="E108" s="18"/>
      <c r="F108" s="18"/>
      <c r="G108" s="18"/>
      <c r="H108" s="18"/>
    </row>
    <row r="109" spans="1:8" x14ac:dyDescent="0.25">
      <c r="A109" s="18"/>
      <c r="B109" s="18"/>
      <c r="C109" s="18"/>
      <c r="D109" s="18"/>
      <c r="E109" s="18"/>
      <c r="F109" s="18"/>
      <c r="G109" s="18"/>
      <c r="H109" s="18"/>
    </row>
    <row r="110" spans="1:8" x14ac:dyDescent="0.25">
      <c r="A110" s="18"/>
      <c r="B110" s="18"/>
      <c r="C110" s="18"/>
      <c r="D110" s="18"/>
      <c r="E110" s="18"/>
      <c r="F110" s="18"/>
      <c r="G110" s="18"/>
      <c r="H110" s="18"/>
    </row>
    <row r="111" spans="1:8" x14ac:dyDescent="0.25">
      <c r="A111" s="18"/>
      <c r="B111" s="18"/>
      <c r="C111" s="18"/>
      <c r="D111" s="18"/>
      <c r="E111" s="18"/>
      <c r="F111" s="18"/>
      <c r="G111" s="18"/>
      <c r="H111" s="18"/>
    </row>
    <row r="112" spans="1:8" x14ac:dyDescent="0.25">
      <c r="A112" s="18"/>
      <c r="B112" s="18"/>
      <c r="C112" s="18"/>
      <c r="D112" s="18"/>
      <c r="E112" s="18"/>
      <c r="F112" s="18"/>
      <c r="G112" s="18"/>
      <c r="H112" s="18"/>
    </row>
    <row r="113" spans="1:8" x14ac:dyDescent="0.25">
      <c r="A113" s="18"/>
      <c r="B113" s="18"/>
      <c r="C113" s="18"/>
      <c r="D113" s="18"/>
      <c r="E113" s="18"/>
      <c r="F113" s="18"/>
      <c r="G113" s="18"/>
      <c r="H113" s="18"/>
    </row>
    <row r="114" spans="1:8" x14ac:dyDescent="0.25">
      <c r="A114" s="18"/>
      <c r="B114" s="18"/>
      <c r="C114" s="18"/>
      <c r="D114" s="18"/>
      <c r="E114" s="18"/>
      <c r="F114" s="18"/>
      <c r="G114" s="18"/>
      <c r="H114" s="18"/>
    </row>
    <row r="115" spans="1:8" x14ac:dyDescent="0.25">
      <c r="A115" s="18"/>
      <c r="B115" s="18"/>
      <c r="C115" s="18"/>
      <c r="D115" s="18"/>
      <c r="E115" s="18"/>
      <c r="F115" s="18"/>
      <c r="G115" s="18"/>
      <c r="H115" s="18"/>
    </row>
    <row r="116" spans="1:8" x14ac:dyDescent="0.25">
      <c r="A116" s="18"/>
      <c r="B116" s="18"/>
      <c r="C116" s="18"/>
      <c r="D116" s="18"/>
      <c r="E116" s="18"/>
      <c r="F116" s="18"/>
      <c r="G116" s="18"/>
      <c r="H116" s="18"/>
    </row>
    <row r="117" spans="1:8" x14ac:dyDescent="0.25">
      <c r="A117" s="18"/>
      <c r="B117" s="18"/>
      <c r="C117" s="18"/>
      <c r="D117" s="18"/>
      <c r="E117" s="18"/>
      <c r="F117" s="18"/>
      <c r="G117" s="18"/>
      <c r="H117" s="18"/>
    </row>
    <row r="118" spans="1:8" x14ac:dyDescent="0.25">
      <c r="A118" s="18"/>
      <c r="B118" s="18"/>
      <c r="C118" s="18"/>
      <c r="D118" s="18"/>
      <c r="E118" s="18"/>
      <c r="F118" s="18"/>
      <c r="G118" s="18"/>
      <c r="H118" s="18"/>
    </row>
    <row r="119" spans="1:8" x14ac:dyDescent="0.25">
      <c r="A119" s="18"/>
      <c r="B119" s="18"/>
      <c r="C119" s="18"/>
      <c r="D119" s="18"/>
      <c r="E119" s="18"/>
      <c r="F119" s="18"/>
      <c r="G119" s="18"/>
      <c r="H119" s="18"/>
    </row>
    <row r="120" spans="1:8" x14ac:dyDescent="0.25">
      <c r="A120" s="18"/>
      <c r="B120" s="18"/>
      <c r="C120" s="18"/>
      <c r="D120" s="18"/>
      <c r="E120" s="18"/>
      <c r="F120" s="18"/>
      <c r="G120" s="18"/>
      <c r="H120" s="18"/>
    </row>
    <row r="121" spans="1:8" x14ac:dyDescent="0.25">
      <c r="A121" s="18"/>
      <c r="B121" s="18"/>
      <c r="C121" s="18"/>
      <c r="D121" s="18"/>
      <c r="E121" s="18"/>
      <c r="F121" s="18"/>
      <c r="G121" s="18"/>
      <c r="H121" s="18"/>
    </row>
    <row r="122" spans="1:8" x14ac:dyDescent="0.25">
      <c r="A122" s="18"/>
      <c r="B122" s="18"/>
      <c r="C122" s="18"/>
      <c r="D122" s="18"/>
      <c r="E122" s="18"/>
      <c r="F122" s="18"/>
      <c r="G122" s="18"/>
      <c r="H122" s="18"/>
    </row>
    <row r="123" spans="1:8" x14ac:dyDescent="0.25">
      <c r="A123" s="18"/>
      <c r="B123" s="18"/>
      <c r="C123" s="18"/>
      <c r="D123" s="18"/>
      <c r="E123" s="18"/>
      <c r="F123" s="18"/>
      <c r="G123" s="18"/>
      <c r="H123" s="18"/>
    </row>
    <row r="124" spans="1:8" x14ac:dyDescent="0.25">
      <c r="A124" s="18"/>
      <c r="B124" s="18"/>
      <c r="C124" s="18"/>
      <c r="D124" s="18"/>
      <c r="E124" s="18"/>
      <c r="F124" s="18"/>
      <c r="G124" s="18"/>
      <c r="H124" s="18"/>
    </row>
    <row r="125" spans="1:8" x14ac:dyDescent="0.25">
      <c r="A125" s="18"/>
      <c r="B125" s="18"/>
      <c r="C125" s="18"/>
      <c r="D125" s="18"/>
      <c r="E125" s="18"/>
      <c r="F125" s="18"/>
      <c r="G125" s="18"/>
      <c r="H125" s="18"/>
    </row>
    <row r="126" spans="1:8" x14ac:dyDescent="0.25">
      <c r="A126" s="18"/>
      <c r="B126" s="18"/>
      <c r="C126" s="18"/>
      <c r="D126" s="18"/>
      <c r="E126" s="18"/>
      <c r="F126" s="18"/>
      <c r="G126" s="18"/>
      <c r="H126" s="18"/>
    </row>
    <row r="127" spans="1:8" x14ac:dyDescent="0.25">
      <c r="A127" s="18"/>
      <c r="B127" s="18"/>
      <c r="C127" s="18"/>
      <c r="D127" s="18"/>
      <c r="E127" s="18"/>
      <c r="F127" s="18"/>
      <c r="G127" s="18"/>
      <c r="H127" s="18"/>
    </row>
    <row r="128" spans="1:8" x14ac:dyDescent="0.25">
      <c r="A128" s="18"/>
      <c r="B128" s="18"/>
      <c r="C128" s="18"/>
      <c r="D128" s="18"/>
      <c r="E128" s="18"/>
      <c r="F128" s="18"/>
      <c r="G128" s="18"/>
      <c r="H128" s="18"/>
    </row>
    <row r="129" spans="1:8" x14ac:dyDescent="0.25">
      <c r="A129" s="18"/>
      <c r="B129" s="18"/>
      <c r="C129" s="18"/>
      <c r="D129" s="18"/>
      <c r="E129" s="18"/>
      <c r="F129" s="18"/>
      <c r="G129" s="18"/>
      <c r="H129" s="18"/>
    </row>
    <row r="130" spans="1:8" x14ac:dyDescent="0.25">
      <c r="A130" s="18"/>
      <c r="B130" s="18"/>
      <c r="C130" s="18"/>
      <c r="D130" s="18"/>
      <c r="E130" s="18"/>
      <c r="F130" s="18"/>
      <c r="G130" s="18"/>
      <c r="H130" s="18"/>
    </row>
    <row r="131" spans="1:8" x14ac:dyDescent="0.25">
      <c r="A131" s="18"/>
      <c r="B131" s="18"/>
      <c r="C131" s="18"/>
      <c r="D131" s="18"/>
      <c r="E131" s="18"/>
      <c r="F131" s="18"/>
      <c r="G131" s="18"/>
      <c r="H131" s="18"/>
    </row>
    <row r="132" spans="1:8" x14ac:dyDescent="0.25">
      <c r="A132" s="18"/>
      <c r="B132" s="18"/>
      <c r="C132" s="18"/>
      <c r="D132" s="18"/>
      <c r="E132" s="18"/>
      <c r="F132" s="18"/>
      <c r="G132" s="18"/>
      <c r="H132" s="18"/>
    </row>
    <row r="133" spans="1:8" x14ac:dyDescent="0.25">
      <c r="A133" s="18"/>
      <c r="B133" s="18"/>
      <c r="C133" s="18"/>
      <c r="D133" s="18"/>
      <c r="E133" s="18"/>
      <c r="F133" s="18"/>
      <c r="G133" s="18"/>
      <c r="H133" s="18"/>
    </row>
    <row r="134" spans="1:8" x14ac:dyDescent="0.25">
      <c r="A134" s="18"/>
      <c r="B134" s="18"/>
      <c r="C134" s="18"/>
      <c r="D134" s="18"/>
      <c r="E134" s="18"/>
      <c r="F134" s="18"/>
      <c r="G134" s="18"/>
      <c r="H134" s="18"/>
    </row>
    <row r="135" spans="1:8" x14ac:dyDescent="0.25">
      <c r="A135" s="18"/>
      <c r="B135" s="18"/>
      <c r="C135" s="18"/>
      <c r="D135" s="18"/>
      <c r="E135" s="18"/>
      <c r="F135" s="18"/>
      <c r="G135" s="18"/>
      <c r="H135" s="18"/>
    </row>
    <row r="136" spans="1:8" x14ac:dyDescent="0.25">
      <c r="A136" s="18"/>
      <c r="B136" s="18"/>
      <c r="C136" s="18"/>
      <c r="D136" s="18"/>
      <c r="E136" s="18"/>
      <c r="F136" s="18"/>
      <c r="G136" s="18"/>
      <c r="H136" s="18"/>
    </row>
    <row r="137" spans="1:8" x14ac:dyDescent="0.25">
      <c r="A137" s="18"/>
      <c r="B137" s="18"/>
      <c r="C137" s="18"/>
      <c r="D137" s="18"/>
      <c r="E137" s="18"/>
      <c r="F137" s="18"/>
      <c r="G137" s="18"/>
      <c r="H137" s="18"/>
    </row>
    <row r="138" spans="1:8" x14ac:dyDescent="0.25">
      <c r="A138" s="18"/>
      <c r="B138" s="18"/>
      <c r="C138" s="18"/>
      <c r="D138" s="18"/>
      <c r="E138" s="18"/>
      <c r="F138" s="18"/>
      <c r="G138" s="18"/>
      <c r="H138" s="18"/>
    </row>
    <row r="139" spans="1:8" x14ac:dyDescent="0.25">
      <c r="A139" s="18"/>
      <c r="B139" s="18"/>
      <c r="C139" s="18"/>
      <c r="D139" s="18"/>
      <c r="E139" s="18"/>
      <c r="F139" s="18"/>
      <c r="G139" s="18"/>
      <c r="H139" s="18"/>
    </row>
    <row r="140" spans="1:8" x14ac:dyDescent="0.25">
      <c r="A140" s="18"/>
      <c r="B140" s="18"/>
      <c r="C140" s="18"/>
      <c r="D140" s="18"/>
      <c r="E140" s="18"/>
      <c r="F140" s="18"/>
      <c r="G140" s="18"/>
      <c r="H140" s="18"/>
    </row>
    <row r="141" spans="1:8" x14ac:dyDescent="0.25">
      <c r="A141" s="18"/>
      <c r="B141" s="18"/>
      <c r="C141" s="18"/>
      <c r="D141" s="18"/>
      <c r="E141" s="18"/>
      <c r="F141" s="18"/>
      <c r="G141" s="18"/>
      <c r="H141" s="18"/>
    </row>
    <row r="142" spans="1:8" x14ac:dyDescent="0.25">
      <c r="A142" s="18"/>
      <c r="B142" s="18"/>
      <c r="C142" s="18"/>
      <c r="D142" s="18"/>
      <c r="E142" s="18"/>
      <c r="F142" s="18"/>
      <c r="G142" s="18"/>
      <c r="H142" s="18"/>
    </row>
    <row r="143" spans="1:8" x14ac:dyDescent="0.25">
      <c r="A143" s="18"/>
      <c r="B143" s="18"/>
      <c r="C143" s="18"/>
      <c r="D143" s="18"/>
      <c r="E143" s="18"/>
      <c r="F143" s="18"/>
      <c r="G143" s="18"/>
      <c r="H143" s="18"/>
    </row>
    <row r="144" spans="1:8" x14ac:dyDescent="0.25">
      <c r="A144" s="18"/>
      <c r="B144" s="18"/>
      <c r="C144" s="18"/>
      <c r="D144" s="18"/>
      <c r="E144" s="18"/>
      <c r="F144" s="18"/>
      <c r="G144" s="18"/>
      <c r="H144" s="18"/>
    </row>
    <row r="145" spans="1:8" x14ac:dyDescent="0.25">
      <c r="A145" s="18"/>
      <c r="B145" s="18"/>
      <c r="C145" s="18"/>
      <c r="D145" s="18"/>
      <c r="E145" s="18"/>
      <c r="F145" s="18"/>
      <c r="G145" s="18"/>
      <c r="H145" s="18"/>
    </row>
    <row r="146" spans="1:8" x14ac:dyDescent="0.25">
      <c r="A146" s="18"/>
      <c r="B146" s="18"/>
      <c r="C146" s="18"/>
      <c r="D146" s="18"/>
      <c r="E146" s="18"/>
      <c r="F146" s="18"/>
      <c r="G146" s="18"/>
      <c r="H146" s="18"/>
    </row>
    <row r="147" spans="1:8" x14ac:dyDescent="0.25">
      <c r="A147" s="18"/>
      <c r="B147" s="18"/>
      <c r="C147" s="18"/>
      <c r="D147" s="18"/>
      <c r="E147" s="18"/>
      <c r="F147" s="18"/>
      <c r="G147" s="18"/>
      <c r="H147" s="18"/>
    </row>
    <row r="148" spans="1:8" x14ac:dyDescent="0.25">
      <c r="A148" s="18"/>
      <c r="B148" s="18"/>
      <c r="C148" s="18"/>
      <c r="D148" s="18"/>
      <c r="E148" s="18"/>
      <c r="F148" s="18"/>
      <c r="G148" s="18"/>
      <c r="H148" s="18"/>
    </row>
    <row r="149" spans="1:8" x14ac:dyDescent="0.25">
      <c r="A149" s="18"/>
      <c r="B149" s="18"/>
      <c r="C149" s="18"/>
      <c r="D149" s="18"/>
      <c r="E149" s="18"/>
      <c r="F149" s="18"/>
      <c r="G149" s="18"/>
      <c r="H149" s="18"/>
    </row>
    <row r="150" spans="1:8" x14ac:dyDescent="0.25">
      <c r="A150" s="18"/>
      <c r="B150" s="18"/>
      <c r="C150" s="18"/>
      <c r="D150" s="18"/>
      <c r="E150" s="18"/>
      <c r="F150" s="18"/>
      <c r="G150" s="18"/>
      <c r="H150" s="18"/>
    </row>
    <row r="151" spans="1:8" x14ac:dyDescent="0.25">
      <c r="A151" s="18"/>
      <c r="B151" s="18"/>
      <c r="C151" s="18"/>
      <c r="D151" s="18"/>
      <c r="E151" s="18"/>
      <c r="F151" s="18"/>
      <c r="G151" s="18"/>
      <c r="H151" s="18"/>
    </row>
    <row r="152" spans="1:8" x14ac:dyDescent="0.25">
      <c r="A152" s="18"/>
      <c r="B152" s="18"/>
      <c r="C152" s="18"/>
      <c r="D152" s="18"/>
      <c r="E152" s="18"/>
      <c r="F152" s="18"/>
      <c r="G152" s="18"/>
      <c r="H152" s="18"/>
    </row>
    <row r="153" spans="1:8" x14ac:dyDescent="0.25">
      <c r="A153" s="18"/>
      <c r="B153" s="18"/>
      <c r="C153" s="18"/>
      <c r="D153" s="18"/>
      <c r="E153" s="18"/>
      <c r="F153" s="18"/>
      <c r="G153" s="18"/>
      <c r="H153" s="18"/>
    </row>
    <row r="154" spans="1:8" x14ac:dyDescent="0.25">
      <c r="A154" s="18"/>
      <c r="B154" s="18"/>
      <c r="C154" s="18"/>
      <c r="D154" s="18"/>
      <c r="E154" s="18"/>
      <c r="F154" s="18"/>
      <c r="G154" s="18"/>
      <c r="H154" s="18"/>
    </row>
    <row r="155" spans="1:8" x14ac:dyDescent="0.25">
      <c r="A155" s="18"/>
      <c r="B155" s="18"/>
      <c r="C155" s="18"/>
      <c r="D155" s="18"/>
      <c r="E155" s="18"/>
      <c r="F155" s="18"/>
      <c r="G155" s="18"/>
      <c r="H155" s="18"/>
    </row>
    <row r="156" spans="1:8" x14ac:dyDescent="0.25">
      <c r="A156" s="18"/>
      <c r="B156" s="18"/>
      <c r="C156" s="18"/>
      <c r="D156" s="18"/>
      <c r="E156" s="18"/>
      <c r="F156" s="18"/>
      <c r="G156" s="18"/>
      <c r="H156" s="18"/>
    </row>
    <row r="157" spans="1:8" x14ac:dyDescent="0.25">
      <c r="A157" s="18"/>
      <c r="B157" s="18"/>
      <c r="C157" s="18"/>
      <c r="D157" s="18"/>
      <c r="E157" s="18"/>
      <c r="F157" s="18"/>
      <c r="G157" s="18"/>
      <c r="H157" s="18"/>
    </row>
    <row r="158" spans="1:8" x14ac:dyDescent="0.25">
      <c r="A158" s="18"/>
      <c r="B158" s="18"/>
      <c r="C158" s="18"/>
      <c r="D158" s="18"/>
      <c r="E158" s="18"/>
      <c r="F158" s="18"/>
      <c r="G158" s="18"/>
      <c r="H158" s="18"/>
    </row>
    <row r="159" spans="1:8" x14ac:dyDescent="0.25">
      <c r="A159" s="18"/>
      <c r="B159" s="18"/>
      <c r="C159" s="18"/>
      <c r="D159" s="18"/>
      <c r="E159" s="18"/>
      <c r="F159" s="18"/>
      <c r="G159" s="18"/>
      <c r="H159" s="18"/>
    </row>
    <row r="160" spans="1:8" x14ac:dyDescent="0.25">
      <c r="A160" s="18"/>
      <c r="B160" s="18"/>
      <c r="C160" s="18"/>
      <c r="D160" s="18"/>
      <c r="E160" s="18"/>
      <c r="F160" s="18"/>
      <c r="G160" s="18"/>
      <c r="H160" s="18"/>
    </row>
    <row r="161" spans="1:8" x14ac:dyDescent="0.25">
      <c r="A161" s="18"/>
      <c r="B161" s="18"/>
      <c r="C161" s="18"/>
      <c r="D161" s="18"/>
      <c r="E161" s="18"/>
      <c r="F161" s="18"/>
      <c r="G161" s="18"/>
      <c r="H161" s="18"/>
    </row>
    <row r="162" spans="1:8" x14ac:dyDescent="0.25">
      <c r="A162" s="18"/>
      <c r="B162" s="18"/>
      <c r="C162" s="18"/>
      <c r="D162" s="18"/>
      <c r="E162" s="18"/>
      <c r="F162" s="18"/>
      <c r="G162" s="18"/>
      <c r="H162" s="18"/>
    </row>
    <row r="163" spans="1:8" x14ac:dyDescent="0.25">
      <c r="A163" s="18"/>
      <c r="B163" s="18"/>
      <c r="C163" s="18"/>
      <c r="D163" s="18"/>
      <c r="E163" s="18"/>
      <c r="F163" s="18"/>
      <c r="G163" s="18"/>
      <c r="H163" s="18"/>
    </row>
    <row r="164" spans="1:8" x14ac:dyDescent="0.25">
      <c r="A164" s="18"/>
      <c r="B164" s="18"/>
      <c r="C164" s="18"/>
      <c r="D164" s="18"/>
      <c r="E164" s="18"/>
      <c r="F164" s="18"/>
      <c r="G164" s="18"/>
      <c r="H164" s="18"/>
    </row>
    <row r="165" spans="1:8" x14ac:dyDescent="0.25">
      <c r="A165" s="18"/>
      <c r="B165" s="18"/>
      <c r="C165" s="18"/>
      <c r="D165" s="18"/>
      <c r="E165" s="18"/>
      <c r="F165" s="18"/>
      <c r="G165" s="18"/>
      <c r="H165" s="18"/>
    </row>
    <row r="166" spans="1:8" x14ac:dyDescent="0.25">
      <c r="A166" s="18"/>
      <c r="B166" s="18"/>
      <c r="C166" s="18"/>
      <c r="D166" s="18"/>
      <c r="E166" s="18"/>
      <c r="F166" s="18"/>
      <c r="G166" s="18"/>
      <c r="H166" s="18"/>
    </row>
    <row r="167" spans="1:8" x14ac:dyDescent="0.25">
      <c r="A167" s="18"/>
      <c r="B167" s="18"/>
      <c r="C167" s="18"/>
      <c r="D167" s="18"/>
      <c r="E167" s="18"/>
      <c r="F167" s="18"/>
      <c r="G167" s="18"/>
      <c r="H167" s="18"/>
    </row>
    <row r="168" spans="1:8" x14ac:dyDescent="0.25">
      <c r="A168" s="18"/>
      <c r="B168" s="18"/>
      <c r="C168" s="18"/>
      <c r="D168" s="18"/>
      <c r="E168" s="18"/>
      <c r="F168" s="18"/>
      <c r="G168" s="18"/>
      <c r="H168" s="18"/>
    </row>
  </sheetData>
  <mergeCells count="3">
    <mergeCell ref="A1:H1"/>
    <mergeCell ref="A2:H2"/>
    <mergeCell ref="A3:H3"/>
  </mergeCells>
  <phoneticPr fontId="2" type="noConversion"/>
  <printOptions horizontalCentered="1"/>
  <pageMargins left="0.19685039370078741" right="0.19685039370078741" top="0.31496062992125984" bottom="0.39370078740157483" header="0.27559055118110237" footer="0.15748031496062992"/>
  <pageSetup paperSize="9" firstPageNumber="15" fitToHeight="10000" orientation="landscape" useFirstPageNumber="1" r:id="rId1"/>
  <headerFooter alignWithMargins="0">
    <oddFooter>&amp;C&amp;14‐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29</vt:i4>
      </vt:variant>
    </vt:vector>
  </HeadingPairs>
  <TitlesOfParts>
    <vt:vector size="46" baseType="lpstr">
      <vt:lpstr>封面</vt:lpstr>
      <vt:lpstr>目录</vt:lpstr>
      <vt:lpstr>01</vt:lpstr>
      <vt:lpstr>02</vt:lpstr>
      <vt:lpstr>03</vt:lpstr>
      <vt:lpstr>04</vt:lpstr>
      <vt:lpstr>05</vt:lpstr>
      <vt:lpstr>06</vt:lpstr>
      <vt:lpstr>07</vt:lpstr>
      <vt:lpstr>08</vt:lpstr>
      <vt:lpstr>09</vt:lpstr>
      <vt:lpstr>10</vt:lpstr>
      <vt:lpstr>11</vt:lpstr>
      <vt:lpstr>12</vt:lpstr>
      <vt:lpstr>13</vt:lpstr>
      <vt:lpstr>14</vt:lpstr>
      <vt:lpstr>15</vt:lpstr>
      <vt:lpstr>'01'!Print_Area</vt:lpstr>
      <vt:lpstr>'02'!Print_Area</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'15'!Print_Area</vt:lpstr>
      <vt:lpstr>目录!Print_Area</vt:lpstr>
      <vt:lpstr>'01'!Print_Titles</vt:lpstr>
      <vt:lpstr>'02'!Print_Titles</vt:lpstr>
      <vt:lpstr>'03'!Print_Titles</vt:lpstr>
      <vt:lpstr>'04'!Print_Titles</vt:lpstr>
      <vt:lpstr>'05'!Print_Titles</vt:lpstr>
      <vt:lpstr>'06'!Print_Titles</vt:lpstr>
      <vt:lpstr>'07'!Print_Titles</vt:lpstr>
      <vt:lpstr>'08'!Print_Titles</vt:lpstr>
      <vt:lpstr>'09'!Print_Titles</vt:lpstr>
      <vt:lpstr>'10'!Print_Titles</vt:lpstr>
      <vt:lpstr>'12'!Print_Titles</vt:lpstr>
      <vt:lpstr>'13'!Print_Titles</vt:lpstr>
      <vt:lpstr>'14'!Print_Titles</vt:lpstr>
    </vt:vector>
  </TitlesOfParts>
  <Company>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马列</dc:creator>
  <cp:lastModifiedBy>段学军</cp:lastModifiedBy>
  <cp:lastPrinted>2018-07-06T03:39:41Z</cp:lastPrinted>
  <dcterms:created xsi:type="dcterms:W3CDTF">2009-07-17T02:09:50Z</dcterms:created>
  <dcterms:modified xsi:type="dcterms:W3CDTF">2019-06-12T13:47:35Z</dcterms:modified>
</cp:coreProperties>
</file>