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My Documents\【06】人大审计业务\[09]人大预算调整和决算等事项\[02]2019年7月决算报告\06决算公开资料\"/>
    </mc:Choice>
  </mc:AlternateContent>
  <bookViews>
    <workbookView xWindow="10610" yWindow="-14" windowWidth="3301" windowHeight="6290" activeTab="7"/>
  </bookViews>
  <sheets>
    <sheet name="封面" sheetId="2" r:id="rId1"/>
    <sheet name="目录" sheetId="3" r:id="rId2"/>
    <sheet name="01" sheetId="12" r:id="rId3"/>
    <sheet name="02" sheetId="28" r:id="rId4"/>
    <sheet name="03" sheetId="30" r:id="rId5"/>
    <sheet name="04" sheetId="20" r:id="rId6"/>
    <sheet name="05" sheetId="14" r:id="rId7"/>
    <sheet name="06" sheetId="15" r:id="rId8"/>
    <sheet name="07" sheetId="16" r:id="rId9"/>
    <sheet name="08" sheetId="17" r:id="rId10"/>
    <sheet name="09" sheetId="18" r:id="rId11"/>
    <sheet name="10" sheetId="19" r:id="rId12"/>
    <sheet name="11" sheetId="21" r:id="rId13"/>
    <sheet name="12" sheetId="22" r:id="rId14"/>
    <sheet name="13" sheetId="23" r:id="rId15"/>
    <sheet name="14" sheetId="24" r:id="rId16"/>
    <sheet name="15" sheetId="25" r:id="rId17"/>
    <sheet name="16" sheetId="31" r:id="rId18"/>
  </sheets>
  <definedNames>
    <definedName name="_xlnm.Print_Area" localSheetId="2">'01'!$A$1:$I$30</definedName>
    <definedName name="_xlnm.Print_Area" localSheetId="3">'02'!$A$1:$D$28</definedName>
    <definedName name="_xlnm.Print_Area" localSheetId="4">'03'!$A$1:$F$27</definedName>
    <definedName name="_xlnm.Print_Area" localSheetId="5">'04'!$A$1:$D$78</definedName>
    <definedName name="_xlnm.Print_Area" localSheetId="6">'05'!$A$1:$G$30</definedName>
    <definedName name="_xlnm.Print_Area" localSheetId="7">'06'!$A$1:$R$180</definedName>
    <definedName name="_xlnm.Print_Area" localSheetId="8">'07'!$A$1:$H$29</definedName>
    <definedName name="_xlnm.Print_Area" localSheetId="9">'08'!$A$1:$D$22</definedName>
    <definedName name="_xlnm.Print_Area" localSheetId="10">'09'!$A$1:$L$27</definedName>
    <definedName name="_xlnm.Print_Area" localSheetId="11">'10'!$A$1:$O$18</definedName>
    <definedName name="_xlnm.Print_Area" localSheetId="12">'11'!$A$1:$J$19</definedName>
    <definedName name="_xlnm.Print_Area" localSheetId="13">'12'!$A$1:$D$52</definedName>
    <definedName name="_xlnm.Print_Area" localSheetId="14">'13'!$A$1:$E$32</definedName>
    <definedName name="_xlnm.Print_Area" localSheetId="15">'14'!$A$1:$E$20</definedName>
    <definedName name="_xlnm.Print_Area" localSheetId="16">'15'!$A$1:$E$11</definedName>
    <definedName name="_xlnm.Print_Area" localSheetId="17">'16'!$A$1:$C$19</definedName>
    <definedName name="_xlnm.Print_Area" localSheetId="1">目录!$A$1:$D$19</definedName>
    <definedName name="_xlnm.Print_Titles" localSheetId="2">'01'!$1:$4</definedName>
    <definedName name="_xlnm.Print_Titles" localSheetId="3">'02'!$1:$4</definedName>
    <definedName name="_xlnm.Print_Titles" localSheetId="4">'03'!$1:$4</definedName>
    <definedName name="_xlnm.Print_Titles" localSheetId="5">'04'!$4:$4</definedName>
    <definedName name="_xlnm.Print_Titles" localSheetId="6">'05'!$1:$6</definedName>
    <definedName name="_xlnm.Print_Titles" localSheetId="7">'06'!$4:$5</definedName>
    <definedName name="_xlnm.Print_Titles" localSheetId="8">'07'!$1:$4</definedName>
    <definedName name="_xlnm.Print_Titles" localSheetId="9">'08'!$1:$4</definedName>
    <definedName name="_xlnm.Print_Titles" localSheetId="10">'09'!$4:$5</definedName>
    <definedName name="_xlnm.Print_Titles" localSheetId="11">'10'!$4:$4</definedName>
    <definedName name="_xlnm.Print_Titles" localSheetId="13">'12'!$4:$4</definedName>
    <definedName name="_xlnm.Print_Titles" localSheetId="14">'13'!$4:$4</definedName>
    <definedName name="_xlnm.Print_Titles" localSheetId="15">'14'!$1:$4</definedName>
  </definedNames>
  <calcPr calcId="152511" iterate="1"/>
</workbook>
</file>

<file path=xl/calcChain.xml><?xml version="1.0" encoding="utf-8"?>
<calcChain xmlns="http://schemas.openxmlformats.org/spreadsheetml/2006/main">
  <c r="C5" i="24" l="1"/>
  <c r="D5" i="24"/>
  <c r="B5" i="24"/>
  <c r="E6" i="24"/>
  <c r="E7" i="24"/>
  <c r="E8" i="24"/>
  <c r="E9" i="24"/>
  <c r="E10" i="24"/>
  <c r="E11" i="24"/>
  <c r="E12" i="24"/>
  <c r="E13" i="24"/>
  <c r="E14" i="24"/>
  <c r="E15" i="24"/>
  <c r="E16" i="24"/>
  <c r="E17" i="24"/>
  <c r="E18" i="24"/>
  <c r="E19" i="24"/>
  <c r="C6" i="23" l="1"/>
  <c r="D6" i="23"/>
  <c r="E6" i="23" s="1"/>
  <c r="C7" i="23"/>
  <c r="D7" i="23"/>
  <c r="E7" i="23" s="1"/>
  <c r="C8" i="23"/>
  <c r="E8" i="23" s="1"/>
  <c r="D8" i="23"/>
  <c r="B7" i="23"/>
  <c r="B8" i="23"/>
  <c r="B6" i="23"/>
  <c r="E9" i="23"/>
  <c r="E10" i="23"/>
  <c r="E11" i="23"/>
  <c r="E12" i="23"/>
  <c r="E13" i="23"/>
  <c r="E14" i="23"/>
  <c r="E15" i="23"/>
  <c r="E16" i="23"/>
  <c r="E17" i="23"/>
  <c r="E18" i="23"/>
  <c r="E19" i="23"/>
  <c r="E20" i="23"/>
  <c r="E21" i="23"/>
  <c r="E22" i="23"/>
  <c r="E23" i="23"/>
  <c r="E24" i="23"/>
  <c r="E25" i="23"/>
  <c r="E26" i="23"/>
  <c r="E27" i="23"/>
  <c r="E28" i="23"/>
  <c r="E29" i="23"/>
  <c r="E30" i="23"/>
  <c r="E31" i="23"/>
  <c r="E32" i="23"/>
  <c r="C5" i="23"/>
  <c r="D5" i="23"/>
  <c r="B5" i="23"/>
  <c r="D52" i="22" l="1"/>
  <c r="I12" i="21"/>
  <c r="J12" i="21"/>
  <c r="H12" i="21"/>
  <c r="D12" i="21"/>
  <c r="E12" i="21"/>
  <c r="C12" i="21"/>
  <c r="D27" i="30" l="1"/>
  <c r="B5" i="28" l="1"/>
  <c r="B19" i="28"/>
  <c r="G30" i="14" l="1"/>
  <c r="G22" i="14"/>
  <c r="G7" i="14"/>
  <c r="B22" i="14"/>
  <c r="B7" i="14"/>
  <c r="D78" i="20"/>
  <c r="B78" i="20"/>
  <c r="C20" i="12"/>
  <c r="D20" i="12"/>
  <c r="B20" i="12"/>
  <c r="C5" i="12"/>
  <c r="D5" i="12"/>
  <c r="B5" i="12"/>
  <c r="E5" i="23" l="1"/>
  <c r="E5" i="24"/>
  <c r="E6" i="25"/>
  <c r="E7" i="25"/>
  <c r="E8" i="25"/>
  <c r="E9" i="25"/>
  <c r="E10" i="25"/>
  <c r="E11" i="25"/>
  <c r="D5" i="25"/>
  <c r="C5" i="25"/>
  <c r="B5" i="25"/>
  <c r="E5" i="25" s="1"/>
  <c r="C22" i="17" l="1"/>
  <c r="D22" i="17"/>
  <c r="B22" i="17"/>
  <c r="G15" i="16"/>
  <c r="H15" i="16"/>
  <c r="F15" i="16"/>
  <c r="C15" i="16"/>
  <c r="D15" i="16"/>
  <c r="B15" i="16"/>
  <c r="B27" i="30" l="1"/>
  <c r="B30" i="14" l="1"/>
  <c r="H30" i="12"/>
  <c r="I30" i="12"/>
  <c r="C30" i="12"/>
  <c r="D30" i="12"/>
  <c r="B30" i="12"/>
  <c r="E6" i="12"/>
  <c r="E7" i="12"/>
  <c r="E8" i="12"/>
  <c r="E9" i="12"/>
  <c r="E10" i="12"/>
  <c r="E11" i="12"/>
  <c r="E12" i="12"/>
  <c r="E13" i="12"/>
  <c r="E14" i="12"/>
  <c r="E15" i="12"/>
  <c r="E16" i="12"/>
  <c r="E17" i="12"/>
  <c r="E18" i="12"/>
  <c r="E5" i="12" s="1"/>
  <c r="E19" i="12"/>
  <c r="E21" i="12"/>
  <c r="E22" i="12"/>
  <c r="E23" i="12"/>
  <c r="E24" i="12"/>
  <c r="E25" i="12"/>
  <c r="E26" i="12"/>
  <c r="E20" i="12" l="1"/>
  <c r="B27" i="28"/>
  <c r="G30" i="12" l="1"/>
  <c r="J19" i="21" l="1"/>
  <c r="E19" i="21" l="1"/>
  <c r="H29" i="16" l="1"/>
  <c r="D29" i="16"/>
  <c r="E30" i="12"/>
</calcChain>
</file>

<file path=xl/sharedStrings.xml><?xml version="1.0" encoding="utf-8"?>
<sst xmlns="http://schemas.openxmlformats.org/spreadsheetml/2006/main" count="955" uniqueCount="755">
  <si>
    <t>预算科目</t>
  </si>
  <si>
    <t>调整预算数</t>
  </si>
  <si>
    <t>决算01表</t>
  </si>
  <si>
    <t>单位:万元</t>
  </si>
  <si>
    <t>上级补助收入</t>
  </si>
  <si>
    <t>上解上级支出</t>
  </si>
  <si>
    <t>上年结余</t>
  </si>
  <si>
    <t>调出资金</t>
  </si>
  <si>
    <t>年终结余</t>
  </si>
  <si>
    <t xml:space="preserve">  </t>
  </si>
  <si>
    <t>页码</t>
  </si>
  <si>
    <t>年初预算数</t>
  </si>
  <si>
    <t>变动项目</t>
  </si>
  <si>
    <t>小计</t>
  </si>
  <si>
    <t>决算数</t>
  </si>
  <si>
    <t>专项补助</t>
  </si>
  <si>
    <t>调入资金</t>
  </si>
  <si>
    <t>补助下级专款</t>
  </si>
  <si>
    <t xml:space="preserve">  商贸事务</t>
  </si>
  <si>
    <t xml:space="preserve">  体育</t>
  </si>
  <si>
    <t xml:space="preserve">  公路水路运输</t>
  </si>
  <si>
    <t>其他支出</t>
  </si>
  <si>
    <t>政府性基金收入</t>
  </si>
  <si>
    <t>国家电影事业发展专项资金收入</t>
  </si>
  <si>
    <t>农业土地开发资金收入</t>
  </si>
  <si>
    <t>彩票公益金收入</t>
  </si>
  <si>
    <t>其他政府性基金收入</t>
  </si>
  <si>
    <t>合           计</t>
  </si>
  <si>
    <t>本年_x000D_
收入</t>
  </si>
  <si>
    <t>本年_x000D_
支出</t>
  </si>
  <si>
    <t>项目</t>
  </si>
  <si>
    <t>年终_x000D_
结余</t>
  </si>
  <si>
    <t>旅游发展基金收入</t>
  </si>
  <si>
    <t>大中型水库移民后期扶持基金收入</t>
  </si>
  <si>
    <t>本 年 收 入 合 计</t>
  </si>
  <si>
    <t>本 年 支 出 合 计</t>
  </si>
  <si>
    <t xml:space="preserve">  3.其他调入</t>
  </si>
  <si>
    <t>增加(减少)
预算指标</t>
  </si>
  <si>
    <t>城市基础设施配套费收入</t>
  </si>
  <si>
    <t>收 入 合 计</t>
  </si>
  <si>
    <t>支 出 合 计</t>
  </si>
  <si>
    <t>结 余 合 计</t>
  </si>
  <si>
    <t>车辆通行费</t>
  </si>
  <si>
    <t>收 入 总 计</t>
  </si>
  <si>
    <t xml:space="preserve">  大中型水库移民后期扶持基金支出</t>
  </si>
  <si>
    <t>支 出 总 计</t>
  </si>
  <si>
    <t>国有土地使用权出让收入</t>
  </si>
  <si>
    <t xml:space="preserve">  旅游发展基金支出</t>
  </si>
  <si>
    <t>一、税收收入</t>
  </si>
  <si>
    <t>　　增值税</t>
  </si>
  <si>
    <t>　　企业所得税</t>
  </si>
  <si>
    <t>　　个人所得税</t>
  </si>
  <si>
    <t>　　资源税</t>
  </si>
  <si>
    <t>　　城市维护建设税</t>
  </si>
  <si>
    <t>　　房产税</t>
  </si>
  <si>
    <t>　　印花税</t>
  </si>
  <si>
    <t>　　城镇土地使用税</t>
  </si>
  <si>
    <t>　　土地增值税</t>
  </si>
  <si>
    <t>　　车船税</t>
  </si>
  <si>
    <t>　　耕地占用税</t>
  </si>
  <si>
    <t>　　契税</t>
  </si>
  <si>
    <t>　　其他税收收入</t>
  </si>
  <si>
    <t>二、非税收入</t>
  </si>
  <si>
    <t>　　专项收入</t>
  </si>
  <si>
    <t>　　行政事业性收费收入</t>
  </si>
  <si>
    <t>　　罚没收入</t>
  </si>
  <si>
    <t>　　国有资本经营收入</t>
  </si>
  <si>
    <t>　　国有资源(资产)有偿使用收入</t>
  </si>
  <si>
    <t>　　其他收入</t>
  </si>
  <si>
    <t>省本级</t>
  </si>
  <si>
    <t>地市本级</t>
  </si>
  <si>
    <t>区县本级</t>
  </si>
  <si>
    <t xml:space="preserve">  返还性收入</t>
  </si>
  <si>
    <t>净结余</t>
  </si>
  <si>
    <t xml:space="preserve">    所得税基数返还收入</t>
  </si>
  <si>
    <t xml:space="preserve">  一般性转移支付收入</t>
  </si>
  <si>
    <t xml:space="preserve">  专项转移支付收入</t>
  </si>
  <si>
    <t>债务收入</t>
  </si>
  <si>
    <t>调入预算稳定调节基金</t>
  </si>
  <si>
    <t>减:结转下年的支出</t>
  </si>
  <si>
    <t>收  入  总  计</t>
  </si>
  <si>
    <t>支  出  总  计</t>
  </si>
  <si>
    <t>上级专项调整数</t>
  </si>
  <si>
    <t>企业上下划</t>
  </si>
  <si>
    <t>其他</t>
  </si>
  <si>
    <t>变    动    项    目</t>
  </si>
  <si>
    <t>预算结余</t>
  </si>
  <si>
    <t>结转下年_x000D_
使用数</t>
  </si>
  <si>
    <t>科目调剂</t>
  </si>
  <si>
    <t xml:space="preserve">  人大事务</t>
  </si>
  <si>
    <t xml:space="preserve">  政协事务</t>
  </si>
  <si>
    <t xml:space="preserve">  发展与改革事务</t>
  </si>
  <si>
    <t xml:space="preserve">  统计信息事务</t>
  </si>
  <si>
    <t xml:space="preserve">  财政事务</t>
  </si>
  <si>
    <t xml:space="preserve">  税收事务</t>
  </si>
  <si>
    <t xml:space="preserve">  审计事务</t>
  </si>
  <si>
    <t xml:space="preserve">  海关事务</t>
  </si>
  <si>
    <t xml:space="preserve">  人力资源事务</t>
  </si>
  <si>
    <t xml:space="preserve">  纪检监察事务</t>
  </si>
  <si>
    <t xml:space="preserve">  知识产权事务</t>
  </si>
  <si>
    <t xml:space="preserve">  工商行政管理事务</t>
  </si>
  <si>
    <t xml:space="preserve">  民族事务</t>
  </si>
  <si>
    <t xml:space="preserve">  宗教事务</t>
  </si>
  <si>
    <t xml:space="preserve">  港澳台侨事务</t>
  </si>
  <si>
    <t xml:space="preserve">  档案事务</t>
  </si>
  <si>
    <t xml:space="preserve">  民主党派及工商联事务</t>
  </si>
  <si>
    <t xml:space="preserve">  群众团体事务</t>
  </si>
  <si>
    <t xml:space="preserve">  组织事务</t>
  </si>
  <si>
    <t xml:space="preserve">  宣传事务</t>
  </si>
  <si>
    <t xml:space="preserve">  统战事务</t>
  </si>
  <si>
    <t xml:space="preserve">  其他共产党事务支出</t>
  </si>
  <si>
    <t xml:space="preserve">  其他一般公共服务支出</t>
  </si>
  <si>
    <t xml:space="preserve">  公安</t>
  </si>
  <si>
    <t xml:space="preserve">  检察</t>
  </si>
  <si>
    <t xml:space="preserve">  法院</t>
  </si>
  <si>
    <t xml:space="preserve">  司法</t>
  </si>
  <si>
    <t xml:space="preserve">  其他公共安全支出</t>
  </si>
  <si>
    <t xml:space="preserve">  教育管理事务</t>
  </si>
  <si>
    <t xml:space="preserve">  普通教育</t>
  </si>
  <si>
    <t xml:space="preserve">  职业教育</t>
  </si>
  <si>
    <t xml:space="preserve">  成人教育</t>
  </si>
  <si>
    <t xml:space="preserve">  广播电视教育</t>
  </si>
  <si>
    <t xml:space="preserve">  特殊教育</t>
  </si>
  <si>
    <t xml:space="preserve">  其他教育支出</t>
  </si>
  <si>
    <t xml:space="preserve">  科学技术管理事务</t>
  </si>
  <si>
    <t xml:space="preserve">  基础研究</t>
  </si>
  <si>
    <t xml:space="preserve">  应用研究</t>
  </si>
  <si>
    <t xml:space="preserve">  技术研究与开发</t>
  </si>
  <si>
    <t xml:space="preserve">  科技条件与服务</t>
  </si>
  <si>
    <t xml:space="preserve">  社会科学</t>
  </si>
  <si>
    <t xml:space="preserve">  科学技术普及</t>
  </si>
  <si>
    <t xml:space="preserve">  科技交流与合作</t>
  </si>
  <si>
    <t xml:space="preserve">  其他科学技术支出</t>
  </si>
  <si>
    <t xml:space="preserve">  文化</t>
  </si>
  <si>
    <t xml:space="preserve">  文物</t>
  </si>
  <si>
    <t xml:space="preserve">  其他文化体育与传媒支出</t>
  </si>
  <si>
    <t xml:space="preserve">  人力资源和社会保障管理事务</t>
  </si>
  <si>
    <t xml:space="preserve">  民政管理事务</t>
  </si>
  <si>
    <t xml:space="preserve">  行政事业单位离退休</t>
  </si>
  <si>
    <t xml:space="preserve">  企业改革补助</t>
  </si>
  <si>
    <t xml:space="preserve">  就业补助</t>
  </si>
  <si>
    <t xml:space="preserve">  抚恤</t>
  </si>
  <si>
    <t xml:space="preserve">  退役安置</t>
  </si>
  <si>
    <t xml:space="preserve">  社会福利</t>
  </si>
  <si>
    <t xml:space="preserve">  残疾人事业</t>
  </si>
  <si>
    <t xml:space="preserve">  自然灾害生活救助</t>
  </si>
  <si>
    <t xml:space="preserve">  红十字事业</t>
  </si>
  <si>
    <t xml:space="preserve">  其他社会保障和就业支出</t>
  </si>
  <si>
    <t xml:space="preserve">  公立医院</t>
  </si>
  <si>
    <t xml:space="preserve">  基层医疗卫生机构</t>
  </si>
  <si>
    <t xml:space="preserve">  公共卫生</t>
  </si>
  <si>
    <t xml:space="preserve">  中医药</t>
  </si>
  <si>
    <t xml:space="preserve">  食品和药品监督管理事务</t>
  </si>
  <si>
    <t xml:space="preserve">  环境保护管理事务</t>
  </si>
  <si>
    <t xml:space="preserve">  环境监测与监察</t>
  </si>
  <si>
    <t xml:space="preserve">  污染防治</t>
  </si>
  <si>
    <t xml:space="preserve">  自然生态保护</t>
  </si>
  <si>
    <t xml:space="preserve">  天然林保护</t>
  </si>
  <si>
    <t xml:space="preserve">  退耕还林</t>
  </si>
  <si>
    <t xml:space="preserve">  退牧还草</t>
  </si>
  <si>
    <t xml:space="preserve">  能源节约利用</t>
  </si>
  <si>
    <t xml:space="preserve">  污染减排</t>
  </si>
  <si>
    <t xml:space="preserve">  可再生能源</t>
  </si>
  <si>
    <t xml:space="preserve">  其他节能环保支出</t>
  </si>
  <si>
    <t xml:space="preserve">  城乡社区管理事务</t>
  </si>
  <si>
    <t xml:space="preserve">  城乡社区规划与管理</t>
  </si>
  <si>
    <t xml:space="preserve">  城乡社区公共设施</t>
  </si>
  <si>
    <t xml:space="preserve">  建设市场管理与监督</t>
  </si>
  <si>
    <t xml:space="preserve">  农业</t>
  </si>
  <si>
    <t xml:space="preserve">  林业</t>
  </si>
  <si>
    <t xml:space="preserve">  水利</t>
  </si>
  <si>
    <t xml:space="preserve">  扶贫</t>
  </si>
  <si>
    <t xml:space="preserve">  农业综合开发</t>
  </si>
  <si>
    <t xml:space="preserve">  农村综合改革</t>
  </si>
  <si>
    <t xml:space="preserve">  铁路运输</t>
  </si>
  <si>
    <t xml:space="preserve">  民用航空运输</t>
  </si>
  <si>
    <t xml:space="preserve">  邮政业支出</t>
  </si>
  <si>
    <t xml:space="preserve">  车辆购置税支出</t>
  </si>
  <si>
    <t xml:space="preserve">  其他交通运输支出</t>
  </si>
  <si>
    <t xml:space="preserve">  制造业</t>
  </si>
  <si>
    <t xml:space="preserve">  建筑业</t>
  </si>
  <si>
    <t xml:space="preserve">  安全生产监管</t>
  </si>
  <si>
    <t xml:space="preserve">  国有资产监管</t>
  </si>
  <si>
    <t xml:space="preserve">  支持中小企业发展和管理支出</t>
  </si>
  <si>
    <t xml:space="preserve">  商业流通事务</t>
  </si>
  <si>
    <t xml:space="preserve">  旅游业管理与服务支出</t>
  </si>
  <si>
    <t xml:space="preserve">  涉外发展服务支出</t>
  </si>
  <si>
    <t xml:space="preserve">  金融发展支出</t>
  </si>
  <si>
    <t xml:space="preserve">  国土资源事务</t>
  </si>
  <si>
    <t xml:space="preserve">  测绘事务</t>
  </si>
  <si>
    <t xml:space="preserve">  地震事务</t>
  </si>
  <si>
    <t xml:space="preserve">  气象事务</t>
  </si>
  <si>
    <t>住房保障支出</t>
  </si>
  <si>
    <t xml:space="preserve">  保障性安居工程支出</t>
  </si>
  <si>
    <t xml:space="preserve">  粮油事务</t>
  </si>
  <si>
    <t xml:space="preserve">  粮油储备</t>
  </si>
  <si>
    <t xml:space="preserve">  重要商品储备</t>
  </si>
  <si>
    <t>预备费</t>
  </si>
  <si>
    <t>其他支出(类)</t>
  </si>
  <si>
    <t xml:space="preserve">  年初预留</t>
  </si>
  <si>
    <t xml:space="preserve">  其他支出(款)</t>
  </si>
  <si>
    <t>变          动          项          目</t>
  </si>
  <si>
    <t xml:space="preserve">  民航发展基金支出</t>
  </si>
  <si>
    <t>民航发展基金收入</t>
  </si>
  <si>
    <t>单位：万元</t>
  </si>
  <si>
    <t>决 算 数</t>
  </si>
  <si>
    <t>补助下级支出</t>
  </si>
  <si>
    <t xml:space="preserve">  返还性支出</t>
  </si>
  <si>
    <t xml:space="preserve">    所得税基数返还支出</t>
  </si>
  <si>
    <t xml:space="preserve">  一般性转移支付支出</t>
  </si>
  <si>
    <t xml:space="preserve">    体制补助支出</t>
  </si>
  <si>
    <t xml:space="preserve">    均衡性转移支付支出</t>
  </si>
  <si>
    <t xml:space="preserve">    县级基本财力保障机制奖补资金支出</t>
  </si>
  <si>
    <t xml:space="preserve">    结算补助支出</t>
  </si>
  <si>
    <t xml:space="preserve">    企业事业单位划转补助支出</t>
  </si>
  <si>
    <t xml:space="preserve">    产粮(油)大县奖励资金支出</t>
  </si>
  <si>
    <t xml:space="preserve">    重点生态功能区转移支付支出</t>
  </si>
  <si>
    <t xml:space="preserve">    其他一般性转移支付支出</t>
  </si>
  <si>
    <t xml:space="preserve">  专项转移支付支出</t>
  </si>
  <si>
    <t>下级上解收入</t>
  </si>
  <si>
    <t xml:space="preserve">  体制上解收入</t>
  </si>
  <si>
    <t xml:space="preserve">  专项上解收入</t>
  </si>
  <si>
    <t xml:space="preserve">  专项上解支出</t>
  </si>
  <si>
    <t xml:space="preserve">调入资金   </t>
  </si>
  <si>
    <t>决算05表</t>
    <phoneticPr fontId="2" type="noConversion"/>
  </si>
  <si>
    <t xml:space="preserve">    基层公检法司转移支付支出</t>
  </si>
  <si>
    <t xml:space="preserve">  政府办公厅(室)及相关机构事务</t>
  </si>
  <si>
    <t xml:space="preserve">  质量技术监督与检验检疫事务</t>
  </si>
  <si>
    <t xml:space="preserve">  党委办公厅(室)及相关机构事务</t>
  </si>
  <si>
    <t>决算01表</t>
    <phoneticPr fontId="2" type="noConversion"/>
  </si>
  <si>
    <t>补助下_x000D_
级支出</t>
  </si>
  <si>
    <t xml:space="preserve">    资源枯竭型城市转移支付补助支出</t>
  </si>
  <si>
    <t xml:space="preserve">    固定数额补助支出</t>
  </si>
  <si>
    <t>一、一般公共服务支出</t>
  </si>
  <si>
    <t>二、外交支出</t>
  </si>
  <si>
    <t>三、国防支出</t>
  </si>
  <si>
    <t>四、公共安全支出</t>
  </si>
  <si>
    <t>五、教育支出</t>
  </si>
  <si>
    <t>六、科学技术支出</t>
  </si>
  <si>
    <t>七、文化体育与传媒支出</t>
  </si>
  <si>
    <t>八、社会保障和就业支出</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</si>
  <si>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</si>
  <si>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</si>
  <si>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</si>
  <si>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</si>
  <si>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</si>
  <si>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</si>
  <si>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</si>
  <si>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</si>
  <si>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</si>
  <si>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</si>
  <si>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</si>
  <si>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</si>
  <si>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二十一、预备费</t>
  </si>
  <si>
    <t xml:space="preserve">    体制补助收入</t>
  </si>
  <si>
    <t xml:space="preserve">    均衡性转移支付收入</t>
  </si>
  <si>
    <t xml:space="preserve">    县级基本财力保障机制奖补资金收入</t>
  </si>
  <si>
    <t xml:space="preserve">    结算补助收入</t>
  </si>
  <si>
    <t xml:space="preserve">    资源枯竭型城市转移支付补助收入</t>
  </si>
  <si>
    <t xml:space="preserve">    企业事业单位划转补助收入</t>
  </si>
  <si>
    <t xml:space="preserve">    基层公检法司转移支付收入</t>
  </si>
  <si>
    <t xml:space="preserve">    农村综合改革转移支付收入</t>
  </si>
  <si>
    <t xml:space="preserve">    产粮(油)大县奖励资金收入</t>
  </si>
  <si>
    <t xml:space="preserve">    重点生态功能区转移支付收入</t>
  </si>
  <si>
    <t xml:space="preserve">    固定数额补助收入</t>
  </si>
  <si>
    <t xml:space="preserve">    其他一般性转移支付收入</t>
  </si>
  <si>
    <t>一般公共服务支出</t>
  </si>
  <si>
    <t>外交支出</t>
  </si>
  <si>
    <t>国防支出</t>
  </si>
  <si>
    <t>公共安全支出</t>
  </si>
  <si>
    <t>教育支出</t>
  </si>
  <si>
    <t xml:space="preserve">  进修及培训</t>
  </si>
  <si>
    <t>科学技术支出</t>
  </si>
  <si>
    <t>文化体育与传媒支出</t>
  </si>
  <si>
    <t>社会保障和就业支出</t>
  </si>
  <si>
    <t>医疗卫生与计划生育支出</t>
  </si>
  <si>
    <t>节能环保支出</t>
  </si>
  <si>
    <t>城乡社区支出</t>
  </si>
  <si>
    <t xml:space="preserve">  其他城乡社区支出</t>
  </si>
  <si>
    <t>农林水支出</t>
  </si>
  <si>
    <t xml:space="preserve">  其他农林水支出</t>
  </si>
  <si>
    <t>交通运输支出</t>
  </si>
  <si>
    <t>资源勘探信息等支出</t>
  </si>
  <si>
    <t xml:space="preserve">  资源勘探开发</t>
  </si>
  <si>
    <t xml:space="preserve">  工业和信息产业监管</t>
  </si>
  <si>
    <t xml:space="preserve">  其他资源勘探信息等支出</t>
  </si>
  <si>
    <t>商业服务业等支出</t>
  </si>
  <si>
    <t xml:space="preserve">  其他商业服务业等支出</t>
  </si>
  <si>
    <t>金融支出</t>
  </si>
  <si>
    <t xml:space="preserve">  其他金融支出</t>
  </si>
  <si>
    <t>国土海洋气象等支出</t>
  </si>
  <si>
    <t>粮油物资储备支出</t>
  </si>
  <si>
    <t>专项转移支付</t>
  </si>
  <si>
    <t>返还性收入</t>
  </si>
  <si>
    <t>二十二、其他支出</t>
  </si>
  <si>
    <t>二十三、债务付息支出</t>
  </si>
  <si>
    <t>二十四、债务发行费用支出</t>
    <phoneticPr fontId="2" type="noConversion"/>
  </si>
  <si>
    <t>一般公共预算收入</t>
  </si>
  <si>
    <t xml:space="preserve">  地方政府债务收入</t>
  </si>
  <si>
    <t xml:space="preserve">    一般债务收入</t>
  </si>
  <si>
    <t xml:space="preserve">      地方政府一般债券收入</t>
  </si>
  <si>
    <t>一般公共预算支出</t>
  </si>
  <si>
    <t xml:space="preserve">    农村综合改革转移支付支出</t>
  </si>
  <si>
    <t>债务还本支出</t>
  </si>
  <si>
    <t xml:space="preserve">  地方政府债务还本支出</t>
  </si>
  <si>
    <t xml:space="preserve">  最低生活保障</t>
  </si>
  <si>
    <t xml:space="preserve">  临时救助</t>
  </si>
  <si>
    <t xml:space="preserve">  医疗卫生与计划生育管理事务</t>
  </si>
  <si>
    <t xml:space="preserve">  计划生育事务</t>
  </si>
  <si>
    <t xml:space="preserve">  循环经济</t>
  </si>
  <si>
    <t xml:space="preserve">  目标价格补贴</t>
  </si>
  <si>
    <t>债务付息支出</t>
  </si>
  <si>
    <t>债务发行费用支出</t>
  </si>
  <si>
    <t xml:space="preserve">    专项债务收入</t>
  </si>
  <si>
    <t>债务转贷收入</t>
  </si>
  <si>
    <t xml:space="preserve">  地方政府专项债务转贷收入</t>
  </si>
  <si>
    <t xml:space="preserve">  1.一般公共预算调入</t>
  </si>
  <si>
    <t xml:space="preserve">  2.调入专项收入</t>
  </si>
  <si>
    <t xml:space="preserve">    专项债务还本支出</t>
  </si>
  <si>
    <t>债务转贷支出</t>
  </si>
  <si>
    <t xml:space="preserve">  地方政府专项债务转贷支出</t>
  </si>
  <si>
    <t xml:space="preserve">  国家电影事业发展专项资金及对应专项债务收入安排的支出</t>
  </si>
  <si>
    <t xml:space="preserve">  国有土地使用权出让收入及对应专项债务收入安排的支出</t>
  </si>
  <si>
    <t xml:space="preserve">  农业土地开发资金及对应专项债务收入安排的支出</t>
  </si>
  <si>
    <t xml:space="preserve">  车辆通行费及对应专项债务收入安排的支出</t>
  </si>
  <si>
    <t xml:space="preserve">  彩票发行销售机构业务费安排的支出</t>
  </si>
  <si>
    <t xml:space="preserve">  彩票公益金及对应专项债务收入安排的支出</t>
  </si>
  <si>
    <t>预算数</t>
    <phoneticPr fontId="2" type="noConversion"/>
  </si>
  <si>
    <t>污水处理费收入</t>
  </si>
  <si>
    <t>彩票发行机构和彩票销售机构的业务费用</t>
  </si>
  <si>
    <t>国家电影事业发展专项资金相关支出</t>
  </si>
  <si>
    <t>大中型水库移民后期扶持基金支出</t>
  </si>
  <si>
    <t>国有土地使用权出让相关支出</t>
  </si>
  <si>
    <t>农业土地开发资金相关支出</t>
  </si>
  <si>
    <t>车辆通行费相关支出</t>
  </si>
  <si>
    <t>民航发展基金支出</t>
  </si>
  <si>
    <t>旅游发展基金支出</t>
  </si>
  <si>
    <t>彩票发行销售机构业务费安排的支出</t>
  </si>
  <si>
    <t>彩票公益金相关支出</t>
  </si>
  <si>
    <t>其他政府性基金相关支出</t>
  </si>
  <si>
    <t>利润收入</t>
  </si>
  <si>
    <t>股利、股息收入</t>
  </si>
  <si>
    <t>产权转让收入</t>
  </si>
  <si>
    <t>清算收入</t>
  </si>
  <si>
    <t>其他国有资本经营预算收入</t>
  </si>
  <si>
    <t>表                名</t>
    <phoneticPr fontId="2" type="noConversion"/>
  </si>
  <si>
    <t>分           类</t>
    <phoneticPr fontId="2" type="noConversion"/>
  </si>
  <si>
    <t>表   号</t>
    <phoneticPr fontId="2" type="noConversion"/>
  </si>
  <si>
    <t xml:space="preserve"> 目     录</t>
    <phoneticPr fontId="2" type="noConversion"/>
  </si>
  <si>
    <t>单位：万元</t>
    <phoneticPr fontId="14" type="noConversion"/>
  </si>
  <si>
    <t>一、企业职工基本养老保险基金收入</t>
  </si>
  <si>
    <t>单位：万元</t>
    <phoneticPr fontId="14" type="noConversion"/>
  </si>
  <si>
    <t>一、企业职工基本养老保险基金支出</t>
  </si>
  <si>
    <t>单位：万元</t>
    <phoneticPr fontId="14" type="noConversion"/>
  </si>
  <si>
    <t>决算12表</t>
    <phoneticPr fontId="2" type="noConversion"/>
  </si>
  <si>
    <t>预算数</t>
  </si>
  <si>
    <t>完成预算数的%</t>
  </si>
  <si>
    <t xml:space="preserve">  地方政府一般债务还本支出</t>
  </si>
  <si>
    <t xml:space="preserve">    地方政府一般债券还本支出</t>
  </si>
  <si>
    <t xml:space="preserve">    地方政府向外国政府借款还本支出</t>
  </si>
  <si>
    <t xml:space="preserve">    地方政府向国际组织借款还本支出</t>
  </si>
  <si>
    <t xml:space="preserve">    地方政府其他一般债务还本支出</t>
  </si>
  <si>
    <t xml:space="preserve">  地方政府一般债券转贷支出</t>
  </si>
  <si>
    <t xml:space="preserve">  新闻出版广播影视</t>
  </si>
  <si>
    <t xml:space="preserve">  普惠金融发展支出</t>
  </si>
  <si>
    <t xml:space="preserve">  成品油价格改革对交通运输的补贴</t>
  </si>
  <si>
    <t xml:space="preserve">  地方政府一般债务付息支出</t>
  </si>
  <si>
    <t xml:space="preserve">  地方政府一般债务发行费用支出</t>
  </si>
  <si>
    <t>解决历史遗留问题及改革成本支出</t>
  </si>
  <si>
    <t>国有企业资本金注入</t>
  </si>
  <si>
    <t>国有企业政策性补贴</t>
  </si>
  <si>
    <t>金融国有资本经营预算支出</t>
  </si>
  <si>
    <t>其他国有资本经营预算支出</t>
  </si>
  <si>
    <t>调整预算数</t>
    <phoneticPr fontId="2" type="noConversion"/>
  </si>
  <si>
    <t xml:space="preserve">  石油石化企业利润收入</t>
  </si>
  <si>
    <t xml:space="preserve">  厂办大集体改革支出</t>
  </si>
  <si>
    <t xml:space="preserve">  电力企业利润收入</t>
  </si>
  <si>
    <t xml:space="preserve">  “三供一业”移交补助支出</t>
  </si>
  <si>
    <t xml:space="preserve">  电信企业利润收入</t>
  </si>
  <si>
    <t xml:space="preserve">  国有企业办职教幼教补助支出</t>
  </si>
  <si>
    <t xml:space="preserve">  煤炭企业利润收入</t>
  </si>
  <si>
    <t xml:space="preserve">  国有企业办公共服务机构移交补助支出</t>
  </si>
  <si>
    <t xml:space="preserve">  有色冶金采掘企业利润收入</t>
  </si>
  <si>
    <t xml:space="preserve">  国有企业退休人员社会化管理补助支出</t>
  </si>
  <si>
    <t xml:space="preserve">  钢铁企业利润收入</t>
  </si>
  <si>
    <t xml:space="preserve">  国有企业棚户区改造支出</t>
  </si>
  <si>
    <t xml:space="preserve">  化工企业利润收入</t>
  </si>
  <si>
    <t xml:space="preserve">  国有企业改革成本支出</t>
  </si>
  <si>
    <t xml:space="preserve">  运输企业利润收入</t>
  </si>
  <si>
    <t xml:space="preserve">  离休干部医药费补助支出</t>
  </si>
  <si>
    <t xml:space="preserve">  电子企业利润收入</t>
  </si>
  <si>
    <t xml:space="preserve">  其他解决历史遗留问题及改革成本支出</t>
  </si>
  <si>
    <t xml:space="preserve">  机械企业利润收入</t>
  </si>
  <si>
    <t xml:space="preserve">  投资服务企业利润收入</t>
  </si>
  <si>
    <t xml:space="preserve">  国有经济结构调整支出</t>
  </si>
  <si>
    <t xml:space="preserve">  纺织轻工企业利润收入</t>
  </si>
  <si>
    <t xml:space="preserve">  公益性设施投资支出</t>
  </si>
  <si>
    <t xml:space="preserve">  贸易企业利润收入</t>
  </si>
  <si>
    <t xml:space="preserve">  前瞻性战略性产业发展支出</t>
  </si>
  <si>
    <t xml:space="preserve">  建筑施工企业利润收入</t>
  </si>
  <si>
    <t xml:space="preserve">  生态环境保护支出</t>
  </si>
  <si>
    <t xml:space="preserve">  房地产企业利润收入</t>
  </si>
  <si>
    <t xml:space="preserve">  支持科技进步支出</t>
  </si>
  <si>
    <t xml:space="preserve">  建材企业利润收入</t>
  </si>
  <si>
    <t xml:space="preserve">  保障国家经济安全支出</t>
  </si>
  <si>
    <t xml:space="preserve">  境外企业利润收入</t>
  </si>
  <si>
    <t xml:space="preserve">  对外投资合作支出</t>
  </si>
  <si>
    <t xml:space="preserve">  对外合作企业利润收入</t>
  </si>
  <si>
    <t xml:space="preserve">  其他国有企业资本金注入</t>
  </si>
  <si>
    <t xml:space="preserve">  医药企业利润收入</t>
  </si>
  <si>
    <t>国有企业政策性补贴(款)</t>
  </si>
  <si>
    <t xml:space="preserve">  农林牧渔企业利润收入</t>
  </si>
  <si>
    <t xml:space="preserve">  国有企业政策性补贴(项)</t>
  </si>
  <si>
    <t xml:space="preserve">  邮政企业利润收入</t>
  </si>
  <si>
    <t xml:space="preserve">  军工企业利润收入</t>
  </si>
  <si>
    <t xml:space="preserve">  资本性支出</t>
  </si>
  <si>
    <t xml:space="preserve">  转制科研院所利润收入</t>
  </si>
  <si>
    <t xml:space="preserve">  改革性支出</t>
  </si>
  <si>
    <t xml:space="preserve">  地质勘查企业利润收入</t>
  </si>
  <si>
    <t xml:space="preserve">  其他金融国有资本经营预算支出</t>
  </si>
  <si>
    <t xml:space="preserve">  卫生体育福利企业利润收入</t>
  </si>
  <si>
    <t>其他国有资本经营预算支出(款)</t>
  </si>
  <si>
    <t xml:space="preserve">  教育文化广播企业利润收入</t>
  </si>
  <si>
    <t xml:space="preserve">  其他国有资本经营预算支出(项)</t>
  </si>
  <si>
    <t xml:space="preserve">  科学研究企业利润收入</t>
  </si>
  <si>
    <t xml:space="preserve">  机关社团所属企业利润收入</t>
  </si>
  <si>
    <t xml:space="preserve">  金融企业利润收入</t>
  </si>
  <si>
    <t xml:space="preserve">  其他国有资本经营预算企业利润收入</t>
  </si>
  <si>
    <t xml:space="preserve">  国有控股公司股利、股息收入</t>
  </si>
  <si>
    <t xml:space="preserve">  国有参股公司股利、股息收入</t>
  </si>
  <si>
    <t xml:space="preserve">  金融企业公司股利、股息收入</t>
  </si>
  <si>
    <t xml:space="preserve">  其他国有资本经营预算企业股利、股息收入</t>
  </si>
  <si>
    <t xml:space="preserve">  国有股权、股份转让收入</t>
  </si>
  <si>
    <t xml:space="preserve">  国有独资企业产权转让收入</t>
  </si>
  <si>
    <t xml:space="preserve">  金融企业产权转让收入</t>
  </si>
  <si>
    <t xml:space="preserve">  其他国有资本经营预算企业产权转让收入</t>
  </si>
  <si>
    <t xml:space="preserve">  国有股权、股份清算收入</t>
  </si>
  <si>
    <t xml:space="preserve">  国有独资企业清算收入</t>
  </si>
  <si>
    <t xml:space="preserve">  其他国有资本经营预算企业清算收入</t>
  </si>
  <si>
    <t>其中：保险费收入</t>
  </si>
  <si>
    <t xml:space="preserve">      利息收入</t>
  </si>
  <si>
    <t xml:space="preserve">      财政补贴收入</t>
  </si>
  <si>
    <t>二、机关事业单位基本养老保险基金收入</t>
  </si>
  <si>
    <t>三、城镇职工基本医疗保险收入</t>
  </si>
  <si>
    <t xml:space="preserve">    其中：基本养老保险基金支出</t>
  </si>
  <si>
    <t>二、机关事业单位基本养老保险基金支出</t>
  </si>
  <si>
    <t>三、城镇职工基本医疗保险支出</t>
  </si>
  <si>
    <t xml:space="preserve">    其中：基本医疗保险待遇支出</t>
  </si>
  <si>
    <t xml:space="preserve">    其中：工伤保险待遇支出</t>
  </si>
  <si>
    <t xml:space="preserve">   其中：失业保险金支出</t>
  </si>
  <si>
    <t xml:space="preserve">   其中：医疗费用支出</t>
  </si>
  <si>
    <t xml:space="preserve">         生育津贴支出</t>
  </si>
  <si>
    <t>一、企业职工基本养老保险基金年末累计结余</t>
  </si>
  <si>
    <t>二、机关事业单位基本养老保险基末累计结余</t>
  </si>
  <si>
    <t>三、城镇职工基本医疗保险末累计结余</t>
  </si>
  <si>
    <t>四、工伤保险基金收入</t>
  </si>
  <si>
    <t>五、失业保险基金收入</t>
  </si>
  <si>
    <t>六、生育保险基金收入</t>
  </si>
  <si>
    <t>四、工伤保险基金支出</t>
  </si>
  <si>
    <t>五、失业保险基金支出</t>
  </si>
  <si>
    <t>六、生育保险基金支出</t>
  </si>
  <si>
    <t>四、工伤保险基金末累计结余</t>
  </si>
  <si>
    <t>五、失业保险基金末累计结余</t>
  </si>
  <si>
    <t>六、生育保险基金末累计结余</t>
  </si>
  <si>
    <t>预算数</t>
    <phoneticPr fontId="2" type="noConversion"/>
  </si>
  <si>
    <t>预算数</t>
    <phoneticPr fontId="2" type="noConversion"/>
  </si>
  <si>
    <t>预算数</t>
    <phoneticPr fontId="2" type="noConversion"/>
  </si>
  <si>
    <r>
      <t>决算0</t>
    </r>
    <r>
      <rPr>
        <sz val="12"/>
        <rFont val="宋体"/>
        <family val="3"/>
        <charset val="134"/>
      </rPr>
      <t>2</t>
    </r>
    <r>
      <rPr>
        <sz val="12"/>
        <rFont val="宋体"/>
        <family val="3"/>
        <charset val="134"/>
      </rPr>
      <t>表</t>
    </r>
    <phoneticPr fontId="2" type="noConversion"/>
  </si>
  <si>
    <r>
      <t>决算0</t>
    </r>
    <r>
      <rPr>
        <sz val="12"/>
        <rFont val="宋体"/>
        <family val="3"/>
        <charset val="134"/>
      </rPr>
      <t>3</t>
    </r>
    <r>
      <rPr>
        <sz val="12"/>
        <rFont val="宋体"/>
        <family val="3"/>
        <charset val="134"/>
      </rPr>
      <t>表</t>
    </r>
    <phoneticPr fontId="2" type="noConversion"/>
  </si>
  <si>
    <r>
      <t>决算0</t>
    </r>
    <r>
      <rPr>
        <sz val="12"/>
        <rFont val="宋体"/>
        <family val="3"/>
        <charset val="134"/>
      </rPr>
      <t>4</t>
    </r>
    <r>
      <rPr>
        <sz val="12"/>
        <rFont val="宋体"/>
        <family val="3"/>
        <charset val="134"/>
      </rPr>
      <t>表</t>
    </r>
    <phoneticPr fontId="2" type="noConversion"/>
  </si>
  <si>
    <r>
      <t>决算0</t>
    </r>
    <r>
      <rPr>
        <sz val="12"/>
        <rFont val="宋体"/>
        <family val="3"/>
        <charset val="134"/>
      </rPr>
      <t>5</t>
    </r>
    <r>
      <rPr>
        <sz val="12"/>
        <rFont val="宋体"/>
        <family val="3"/>
        <charset val="134"/>
      </rPr>
      <t>表</t>
    </r>
    <phoneticPr fontId="2" type="noConversion"/>
  </si>
  <si>
    <r>
      <t>决算0</t>
    </r>
    <r>
      <rPr>
        <sz val="12"/>
        <rFont val="宋体"/>
        <family val="3"/>
        <charset val="134"/>
      </rPr>
      <t>6</t>
    </r>
    <r>
      <rPr>
        <sz val="12"/>
        <rFont val="宋体"/>
        <family val="3"/>
        <charset val="134"/>
      </rPr>
      <t>表</t>
    </r>
    <phoneticPr fontId="2" type="noConversion"/>
  </si>
  <si>
    <r>
      <t>决算0</t>
    </r>
    <r>
      <rPr>
        <sz val="12"/>
        <rFont val="宋体"/>
        <family val="3"/>
        <charset val="134"/>
      </rPr>
      <t>7</t>
    </r>
    <r>
      <rPr>
        <sz val="12"/>
        <rFont val="宋体"/>
        <family val="3"/>
        <charset val="134"/>
      </rPr>
      <t>表</t>
    </r>
    <phoneticPr fontId="2" type="noConversion"/>
  </si>
  <si>
    <r>
      <t>决算0</t>
    </r>
    <r>
      <rPr>
        <sz val="12"/>
        <rFont val="宋体"/>
        <family val="3"/>
        <charset val="134"/>
      </rPr>
      <t>8</t>
    </r>
    <r>
      <rPr>
        <sz val="12"/>
        <rFont val="宋体"/>
        <family val="3"/>
        <charset val="134"/>
      </rPr>
      <t>表</t>
    </r>
    <phoneticPr fontId="2" type="noConversion"/>
  </si>
  <si>
    <r>
      <t>决算0</t>
    </r>
    <r>
      <rPr>
        <sz val="12"/>
        <rFont val="宋体"/>
        <family val="3"/>
        <charset val="134"/>
      </rPr>
      <t>9</t>
    </r>
    <r>
      <rPr>
        <sz val="12"/>
        <rFont val="宋体"/>
        <family val="3"/>
        <charset val="134"/>
      </rPr>
      <t>表</t>
    </r>
    <phoneticPr fontId="2" type="noConversion"/>
  </si>
  <si>
    <r>
      <t>决算1</t>
    </r>
    <r>
      <rPr>
        <sz val="12"/>
        <rFont val="宋体"/>
        <family val="3"/>
        <charset val="134"/>
      </rPr>
      <t>0</t>
    </r>
    <r>
      <rPr>
        <sz val="12"/>
        <rFont val="宋体"/>
        <family val="3"/>
        <charset val="134"/>
      </rPr>
      <t>表</t>
    </r>
    <phoneticPr fontId="2" type="noConversion"/>
  </si>
  <si>
    <t>决算11表</t>
    <phoneticPr fontId="2" type="noConversion"/>
  </si>
  <si>
    <r>
      <t>决算1</t>
    </r>
    <r>
      <rPr>
        <sz val="12"/>
        <rFont val="宋体"/>
        <family val="3"/>
        <charset val="134"/>
      </rPr>
      <t>3</t>
    </r>
    <r>
      <rPr>
        <sz val="12"/>
        <rFont val="宋体"/>
        <family val="3"/>
        <charset val="134"/>
      </rPr>
      <t>表</t>
    </r>
    <phoneticPr fontId="2" type="noConversion"/>
  </si>
  <si>
    <r>
      <t>决算1</t>
    </r>
    <r>
      <rPr>
        <sz val="12"/>
        <rFont val="宋体"/>
        <family val="3"/>
        <charset val="134"/>
      </rPr>
      <t>4</t>
    </r>
    <r>
      <rPr>
        <sz val="12"/>
        <rFont val="宋体"/>
        <family val="3"/>
        <charset val="134"/>
      </rPr>
      <t>表</t>
    </r>
    <phoneticPr fontId="2" type="noConversion"/>
  </si>
  <si>
    <r>
      <t>决算1</t>
    </r>
    <r>
      <rPr>
        <sz val="12"/>
        <rFont val="宋体"/>
        <family val="3"/>
        <charset val="134"/>
      </rPr>
      <t>5</t>
    </r>
    <r>
      <rPr>
        <sz val="12"/>
        <rFont val="宋体"/>
        <family val="3"/>
        <charset val="134"/>
      </rPr>
      <t>表</t>
    </r>
    <phoneticPr fontId="2" type="noConversion"/>
  </si>
  <si>
    <t>说明</t>
    <phoneticPr fontId="2" type="noConversion"/>
  </si>
  <si>
    <t>收入决算数</t>
    <phoneticPr fontId="2" type="noConversion"/>
  </si>
  <si>
    <t>比上年增减%</t>
    <phoneticPr fontId="2" type="noConversion"/>
  </si>
  <si>
    <r>
      <t>决算0</t>
    </r>
    <r>
      <rPr>
        <sz val="10"/>
        <rFont val="宋体"/>
        <family val="3"/>
        <charset val="134"/>
      </rPr>
      <t>2</t>
    </r>
    <r>
      <rPr>
        <sz val="10"/>
        <rFont val="宋体"/>
        <family val="3"/>
        <charset val="134"/>
      </rPr>
      <t>表</t>
    </r>
    <phoneticPr fontId="2" type="noConversion"/>
  </si>
  <si>
    <r>
      <t>决算03</t>
    </r>
    <r>
      <rPr>
        <sz val="10"/>
        <rFont val="宋体"/>
        <family val="3"/>
        <charset val="134"/>
      </rPr>
      <t>表</t>
    </r>
    <phoneticPr fontId="2" type="noConversion"/>
  </si>
  <si>
    <r>
      <t>决算0</t>
    </r>
    <r>
      <rPr>
        <sz val="10"/>
        <rFont val="宋体"/>
        <family val="3"/>
        <charset val="134"/>
      </rPr>
      <t>4</t>
    </r>
    <r>
      <rPr>
        <sz val="10"/>
        <rFont val="宋体"/>
        <family val="3"/>
        <charset val="134"/>
      </rPr>
      <t>表</t>
    </r>
    <phoneticPr fontId="2" type="noConversion"/>
  </si>
  <si>
    <r>
      <t>决算0</t>
    </r>
    <r>
      <rPr>
        <sz val="10"/>
        <rFont val="宋体"/>
        <family val="3"/>
        <charset val="134"/>
      </rPr>
      <t>6</t>
    </r>
    <r>
      <rPr>
        <sz val="10"/>
        <rFont val="宋体"/>
        <family val="3"/>
        <charset val="134"/>
      </rPr>
      <t>表</t>
    </r>
    <phoneticPr fontId="2" type="noConversion"/>
  </si>
  <si>
    <r>
      <t>决算0</t>
    </r>
    <r>
      <rPr>
        <sz val="10"/>
        <rFont val="宋体"/>
        <family val="3"/>
        <charset val="134"/>
      </rPr>
      <t>7</t>
    </r>
    <r>
      <rPr>
        <sz val="10"/>
        <rFont val="宋体"/>
        <family val="3"/>
        <charset val="134"/>
      </rPr>
      <t>表</t>
    </r>
    <phoneticPr fontId="2" type="noConversion"/>
  </si>
  <si>
    <r>
      <t>决算0</t>
    </r>
    <r>
      <rPr>
        <sz val="10"/>
        <rFont val="宋体"/>
        <family val="3"/>
        <charset val="134"/>
      </rPr>
      <t>8</t>
    </r>
    <r>
      <rPr>
        <sz val="10"/>
        <rFont val="宋体"/>
        <family val="3"/>
        <charset val="134"/>
      </rPr>
      <t>表</t>
    </r>
    <phoneticPr fontId="2" type="noConversion"/>
  </si>
  <si>
    <r>
      <t>决算0</t>
    </r>
    <r>
      <rPr>
        <sz val="10"/>
        <rFont val="宋体"/>
        <family val="3"/>
        <charset val="134"/>
      </rPr>
      <t>9</t>
    </r>
    <r>
      <rPr>
        <sz val="10"/>
        <rFont val="宋体"/>
        <family val="3"/>
        <charset val="134"/>
      </rPr>
      <t>表</t>
    </r>
    <phoneticPr fontId="2" type="noConversion"/>
  </si>
  <si>
    <r>
      <t>决算1</t>
    </r>
    <r>
      <rPr>
        <sz val="10"/>
        <rFont val="宋体"/>
        <family val="3"/>
        <charset val="134"/>
      </rPr>
      <t>0</t>
    </r>
    <r>
      <rPr>
        <sz val="10"/>
        <rFont val="宋体"/>
        <family val="3"/>
        <charset val="134"/>
      </rPr>
      <t>表</t>
    </r>
    <phoneticPr fontId="2" type="noConversion"/>
  </si>
  <si>
    <r>
      <t>决算1</t>
    </r>
    <r>
      <rPr>
        <sz val="10"/>
        <rFont val="宋体"/>
        <family val="3"/>
        <charset val="134"/>
      </rPr>
      <t>1</t>
    </r>
    <r>
      <rPr>
        <sz val="10"/>
        <rFont val="宋体"/>
        <family val="3"/>
        <charset val="134"/>
      </rPr>
      <t>表</t>
    </r>
    <phoneticPr fontId="2" type="noConversion"/>
  </si>
  <si>
    <r>
      <t>决算1</t>
    </r>
    <r>
      <rPr>
        <sz val="10"/>
        <rFont val="宋体"/>
        <family val="3"/>
        <charset val="134"/>
      </rPr>
      <t>2</t>
    </r>
    <r>
      <rPr>
        <sz val="10"/>
        <rFont val="宋体"/>
        <family val="3"/>
        <charset val="134"/>
      </rPr>
      <t>表</t>
    </r>
    <phoneticPr fontId="2" type="noConversion"/>
  </si>
  <si>
    <r>
      <t>决算1</t>
    </r>
    <r>
      <rPr>
        <sz val="10"/>
        <rFont val="宋体"/>
        <family val="3"/>
        <charset val="134"/>
      </rPr>
      <t>3</t>
    </r>
    <r>
      <rPr>
        <sz val="10"/>
        <rFont val="宋体"/>
        <family val="3"/>
        <charset val="134"/>
      </rPr>
      <t>表</t>
    </r>
    <phoneticPr fontId="14" type="noConversion"/>
  </si>
  <si>
    <r>
      <t>决算1</t>
    </r>
    <r>
      <rPr>
        <sz val="10"/>
        <rFont val="宋体"/>
        <family val="3"/>
        <charset val="134"/>
      </rPr>
      <t>4</t>
    </r>
    <r>
      <rPr>
        <sz val="10"/>
        <rFont val="宋体"/>
        <family val="3"/>
        <charset val="134"/>
      </rPr>
      <t>表</t>
    </r>
    <phoneticPr fontId="14" type="noConversion"/>
  </si>
  <si>
    <r>
      <t>决算1</t>
    </r>
    <r>
      <rPr>
        <sz val="10"/>
        <rFont val="宋体"/>
        <family val="3"/>
        <charset val="134"/>
      </rPr>
      <t>5</t>
    </r>
    <r>
      <rPr>
        <sz val="10"/>
        <rFont val="宋体"/>
        <family val="3"/>
        <charset val="134"/>
      </rPr>
      <t>表</t>
    </r>
    <phoneticPr fontId="14" type="noConversion"/>
  </si>
  <si>
    <t>支出决算数</t>
    <phoneticPr fontId="2" type="noConversion"/>
  </si>
  <si>
    <t>本 年 支 出 合 计</t>
    <phoneticPr fontId="23" type="noConversion"/>
  </si>
  <si>
    <t>对各地补助</t>
    <phoneticPr fontId="23" type="noConversion"/>
  </si>
  <si>
    <t>二、外交、国防支出</t>
    <phoneticPr fontId="23" type="noConversion"/>
  </si>
  <si>
    <t>三、公共安全支出</t>
    <phoneticPr fontId="23" type="noConversion"/>
  </si>
  <si>
    <t>四、教育支出</t>
    <phoneticPr fontId="23" type="noConversion"/>
  </si>
  <si>
    <t>五、科学技术支出</t>
    <phoneticPr fontId="23" type="noConversion"/>
  </si>
  <si>
    <t>六、文化体育与传媒支出</t>
    <phoneticPr fontId="23" type="noConversion"/>
  </si>
  <si>
    <t>七、社会保障和就业支出</t>
    <phoneticPr fontId="23" type="noConversion"/>
  </si>
  <si>
    <t>八、医疗卫生与计划生育支出</t>
    <phoneticPr fontId="23" type="noConversion"/>
  </si>
  <si>
    <t>九、节能环保支出</t>
    <phoneticPr fontId="23" type="noConversion"/>
  </si>
  <si>
    <t>十、城乡社区支出</t>
    <phoneticPr fontId="23" type="noConversion"/>
  </si>
  <si>
    <t>十一、农林水支出</t>
    <phoneticPr fontId="23" type="noConversion"/>
  </si>
  <si>
    <t>十二、交通运输支出</t>
    <phoneticPr fontId="23" type="noConversion"/>
  </si>
  <si>
    <t>十三、资源勘探信息等支出</t>
    <phoneticPr fontId="23" type="noConversion"/>
  </si>
  <si>
    <t>十四、商业服务业等支出</t>
    <phoneticPr fontId="23" type="noConversion"/>
  </si>
  <si>
    <t>十五、金融支出</t>
    <phoneticPr fontId="23" type="noConversion"/>
  </si>
  <si>
    <t>十六、国土海洋气象等支出</t>
    <phoneticPr fontId="23" type="noConversion"/>
  </si>
  <si>
    <t>十七、住房保障支出</t>
    <phoneticPr fontId="23" type="noConversion"/>
  </si>
  <si>
    <t>十八、粮油物资储备支出</t>
    <phoneticPr fontId="23" type="noConversion"/>
  </si>
  <si>
    <t>十九、其他支出</t>
    <phoneticPr fontId="23" type="noConversion"/>
  </si>
  <si>
    <t xml:space="preserve">    增值税</t>
  </si>
  <si>
    <t xml:space="preserve">    企业所得税</t>
  </si>
  <si>
    <t xml:space="preserve">    个人所得税</t>
  </si>
  <si>
    <t xml:space="preserve">    资源税</t>
  </si>
  <si>
    <t xml:space="preserve">    城市维护建设税</t>
  </si>
  <si>
    <t xml:space="preserve">    房产税</t>
  </si>
  <si>
    <t xml:space="preserve">    印花税</t>
  </si>
  <si>
    <t xml:space="preserve">    城镇土地使用税</t>
  </si>
  <si>
    <t xml:space="preserve">    土地增值税</t>
  </si>
  <si>
    <t xml:space="preserve">    车船税</t>
  </si>
  <si>
    <t xml:space="preserve">    耕地占用税</t>
  </si>
  <si>
    <t xml:space="preserve">    契税</t>
  </si>
  <si>
    <t xml:space="preserve">    其他税收收入</t>
  </si>
  <si>
    <t xml:space="preserve">    专项收入</t>
  </si>
  <si>
    <t xml:space="preserve">    行政事业性收费收入</t>
  </si>
  <si>
    <t xml:space="preserve">    罚没收入</t>
  </si>
  <si>
    <t xml:space="preserve">    国有资本经营收入</t>
  </si>
  <si>
    <t xml:space="preserve">    国有资源(资产)有偿使用收入</t>
  </si>
  <si>
    <t xml:space="preserve">    其他收入</t>
  </si>
  <si>
    <t>一般性转移支付</t>
  </si>
  <si>
    <t>上年结转使用数</t>
  </si>
  <si>
    <t>动支预备费</t>
  </si>
  <si>
    <t>动用预算稳定调节基金</t>
  </si>
  <si>
    <t>补充预算稳定调节基金</t>
  </si>
  <si>
    <t xml:space="preserve">  科技重大项目</t>
  </si>
  <si>
    <t xml:space="preserve">  财政对基本养老保险基金的补助</t>
  </si>
  <si>
    <t xml:space="preserve">  财政对基本医疗保险基金的补助</t>
  </si>
  <si>
    <t xml:space="preserve">  医疗救助</t>
  </si>
  <si>
    <t xml:space="preserve">  优抚对象医疗</t>
  </si>
  <si>
    <t xml:space="preserve">  其他医疗卫生与计划生育支出</t>
  </si>
  <si>
    <t xml:space="preserve">  物资事务</t>
  </si>
  <si>
    <t xml:space="preserve">    成品油税费改革税收返还收入</t>
  </si>
  <si>
    <t xml:space="preserve">    成品油税费改革税收返还支出</t>
  </si>
  <si>
    <t xml:space="preserve">    增值税税收返还收入</t>
  </si>
  <si>
    <t xml:space="preserve">    增值税税收返还支出</t>
  </si>
  <si>
    <t xml:space="preserve">    消费税税收返还收入</t>
  </si>
  <si>
    <t xml:space="preserve">    消费税税收返还支出</t>
  </si>
  <si>
    <t xml:space="preserve">    增值税“五五分享”税收返还收入</t>
  </si>
  <si>
    <t xml:space="preserve">    增值税“五五分享”税收返还支出</t>
  </si>
  <si>
    <t xml:space="preserve">    成品油税费改革转移支付补助收入</t>
  </si>
  <si>
    <t xml:space="preserve">    成品油税费改革转移支付补助支出</t>
  </si>
  <si>
    <t xml:space="preserve">    城乡义务教育转移支付收入</t>
  </si>
  <si>
    <t xml:space="preserve">    城乡义务教育转移支付支出</t>
  </si>
  <si>
    <t xml:space="preserve">    基本养老金转移支付收入</t>
  </si>
  <si>
    <t xml:space="preserve">    基本养老金转移支付支出</t>
  </si>
  <si>
    <t xml:space="preserve">    城乡居民医疗保险转移支付收入</t>
  </si>
  <si>
    <t xml:space="preserve">    城乡居民医疗保险转移支付支出</t>
  </si>
  <si>
    <t xml:space="preserve">    民族地区转移支付收入</t>
  </si>
  <si>
    <t xml:space="preserve">    民族地区转移支付支出</t>
  </si>
  <si>
    <t xml:space="preserve">    边疆地区转移支付收入</t>
  </si>
  <si>
    <t xml:space="preserve">    边疆地区转移支付支出</t>
  </si>
  <si>
    <t xml:space="preserve">    贫困地区转移支付收入</t>
  </si>
  <si>
    <t xml:space="preserve">    贫困地区转移支付支出</t>
  </si>
  <si>
    <t xml:space="preserve">  体制上解支出</t>
  </si>
  <si>
    <t>接受其他地区援助收入</t>
  </si>
  <si>
    <t>援助其他地区支出</t>
  </si>
  <si>
    <t xml:space="preserve">  接受其他省(自治区、直辖市、计划单列市)援助收入</t>
  </si>
  <si>
    <t xml:space="preserve">  援助其他省(自治区、直辖市、计划单列市)支出</t>
  </si>
  <si>
    <t xml:space="preserve">    一般公共服务</t>
  </si>
  <si>
    <t xml:space="preserve">    外交</t>
  </si>
  <si>
    <t xml:space="preserve">    国防</t>
  </si>
  <si>
    <t xml:space="preserve">    公共安全</t>
  </si>
  <si>
    <t xml:space="preserve">    教育</t>
  </si>
  <si>
    <t xml:space="preserve">    科学技术</t>
  </si>
  <si>
    <t xml:space="preserve">    文化体育与传媒</t>
  </si>
  <si>
    <t xml:space="preserve">    社会保障和就业</t>
  </si>
  <si>
    <t xml:space="preserve">    医疗卫生与计划生育</t>
  </si>
  <si>
    <t xml:space="preserve">    节能环保</t>
  </si>
  <si>
    <t xml:space="preserve">    城乡社区</t>
  </si>
  <si>
    <t xml:space="preserve">    农林水</t>
  </si>
  <si>
    <t xml:space="preserve">    交通运输</t>
  </si>
  <si>
    <t xml:space="preserve">    资源勘探信息等</t>
  </si>
  <si>
    <t xml:space="preserve">    商业服务业等</t>
  </si>
  <si>
    <t xml:space="preserve">    金融</t>
  </si>
  <si>
    <t xml:space="preserve">    国土海洋气象等</t>
  </si>
  <si>
    <t xml:space="preserve">    住房保障</t>
  </si>
  <si>
    <t xml:space="preserve">    粮油物资储备</t>
  </si>
  <si>
    <t xml:space="preserve">    其他支出</t>
  </si>
  <si>
    <t>二十、债务付息支出</t>
    <phoneticPr fontId="23" type="noConversion"/>
  </si>
  <si>
    <t>二十一、债务发行费用支出</t>
    <phoneticPr fontId="23" type="noConversion"/>
  </si>
  <si>
    <t>城市公用事业附加收入</t>
  </si>
  <si>
    <t>国有土地收益基金收入</t>
  </si>
  <si>
    <t>大中型水库库区基金收入</t>
  </si>
  <si>
    <t>小型水库移民扶助基金收入</t>
  </si>
  <si>
    <t>动用上年结余</t>
  </si>
  <si>
    <t>本年短收安排</t>
  </si>
  <si>
    <t xml:space="preserve">  其他政府性基金及对应专项债务收入安排的支出</t>
  </si>
  <si>
    <t>补助下级支出</t>
    <phoneticPr fontId="2" type="noConversion"/>
  </si>
  <si>
    <t>项  目</t>
    <phoneticPr fontId="23" type="noConversion"/>
  </si>
  <si>
    <t>预算数</t>
    <phoneticPr fontId="23" type="noConversion"/>
  </si>
  <si>
    <t>调整预算数</t>
    <phoneticPr fontId="23" type="noConversion"/>
  </si>
  <si>
    <t>决算数</t>
    <phoneticPr fontId="23" type="noConversion"/>
  </si>
  <si>
    <t>完成预算数的%</t>
    <phoneticPr fontId="23" type="noConversion"/>
  </si>
  <si>
    <t>自治区本级社会保险基金收入合计</t>
    <phoneticPr fontId="23" type="noConversion"/>
  </si>
  <si>
    <t xml:space="preserve">    其中：保险费收入</t>
    <phoneticPr fontId="23" type="noConversion"/>
  </si>
  <si>
    <t xml:space="preserve">          利息收入</t>
    <phoneticPr fontId="23" type="noConversion"/>
  </si>
  <si>
    <t xml:space="preserve">          财政补贴收入</t>
    <phoneticPr fontId="23" type="noConversion"/>
  </si>
  <si>
    <t>项　目</t>
    <phoneticPr fontId="23" type="noConversion"/>
  </si>
  <si>
    <t>自治区本级社会保险基金支出合计</t>
    <phoneticPr fontId="23" type="noConversion"/>
  </si>
  <si>
    <t>　　其中：社会保险待遇支出</t>
    <phoneticPr fontId="23" type="noConversion"/>
  </si>
  <si>
    <t>项   　目</t>
    <phoneticPr fontId="23" type="noConversion"/>
  </si>
  <si>
    <t>本级社会保险基金年末累计结余</t>
    <phoneticPr fontId="23" type="noConversion"/>
  </si>
  <si>
    <t>3-4</t>
    <phoneticPr fontId="2" type="noConversion"/>
  </si>
  <si>
    <t>5-7</t>
    <phoneticPr fontId="2" type="noConversion"/>
  </si>
  <si>
    <t>9-14</t>
    <phoneticPr fontId="2" type="noConversion"/>
  </si>
  <si>
    <t>自治区第十三届人民代表大会
常务委员会第十一次会议文件</t>
    <phoneticPr fontId="2" type="noConversion"/>
  </si>
  <si>
    <t>2018年度新疆维吾尔自治区本级一般公共预算收支决算总表</t>
  </si>
  <si>
    <t>2018年度新疆维吾尔自治区本级一般公共预算收入完成情况表</t>
  </si>
  <si>
    <t>2018年度新疆维吾尔自治区本级一般公共预算支出完成情况表</t>
  </si>
  <si>
    <t>2018年度新疆维吾尔自治区本级一般公共预算收支决算平衡表</t>
  </si>
  <si>
    <t>2018年度新疆维吾尔自治区本级一般公共预算收入预算变动情况表</t>
  </si>
  <si>
    <t>2018年度新疆维吾尔自治区本级一般公共预算支出预算变动及结余、结转情况表</t>
  </si>
  <si>
    <t>2018年度新疆维吾尔自治区本级政府性基金收支决算总表</t>
  </si>
  <si>
    <t>2018年度新疆维吾尔自治区本级政府性基金收入预算变动情况表</t>
  </si>
  <si>
    <t>2018年度新疆维吾尔自治区本级政府性基金支出预算变动情况表</t>
  </si>
  <si>
    <t>2018年度新疆维吾尔自治区本级政府性基金收支及结余情况表</t>
  </si>
  <si>
    <t>2018年度新疆维吾尔自治区本级国有资本经营收支决算总表</t>
  </si>
  <si>
    <t>2018年度新疆维吾尔自治区本级国有资本经营收支决算明细表</t>
  </si>
  <si>
    <t>2018年度新疆维吾尔自治区本级社会保险基金收入情况表</t>
  </si>
  <si>
    <t>2018年度新疆维吾尔自治区本级社会保险基金支出情况表</t>
  </si>
  <si>
    <t>2018年度新疆维吾尔自治区本级社会保险基金决算结余情况表</t>
  </si>
  <si>
    <r>
      <t>2018</t>
    </r>
    <r>
      <rPr>
        <sz val="20"/>
        <rFont val="方正小标宋_GBK"/>
        <family val="4"/>
        <charset val="134"/>
      </rPr>
      <t>年度新疆维吾尔自治区本级一般公共预算收支决算总表</t>
    </r>
    <phoneticPr fontId="2" type="noConversion"/>
  </si>
  <si>
    <r>
      <t>2018</t>
    </r>
    <r>
      <rPr>
        <sz val="20"/>
        <rFont val="方正小标宋_GBK"/>
        <family val="4"/>
        <charset val="134"/>
      </rPr>
      <t>年度新疆维吾尔自治区本级一般公共预算收入完成情况表</t>
    </r>
    <phoneticPr fontId="2" type="noConversion"/>
  </si>
  <si>
    <r>
      <t>2018</t>
    </r>
    <r>
      <rPr>
        <sz val="20"/>
        <rFont val="方正小标宋_GBK"/>
        <family val="4"/>
        <charset val="134"/>
      </rPr>
      <t>年度新疆维吾尔自治区本级一般公共预算支出完成情况表</t>
    </r>
    <phoneticPr fontId="2" type="noConversion"/>
  </si>
  <si>
    <r>
      <t>2018</t>
    </r>
    <r>
      <rPr>
        <sz val="20"/>
        <rFont val="方正小标宋_GBK"/>
        <family val="4"/>
        <charset val="134"/>
      </rPr>
      <t>年度新疆维吾尔自治区本级一般公共预算收支决算平衡表</t>
    </r>
    <phoneticPr fontId="2" type="noConversion"/>
  </si>
  <si>
    <r>
      <t>2018</t>
    </r>
    <r>
      <rPr>
        <sz val="20"/>
        <rFont val="方正小标宋_GBK"/>
        <family val="4"/>
        <charset val="134"/>
      </rPr>
      <t>年度新疆维吾尔自治区本级一般公共预算收入预算变动情况表</t>
    </r>
    <phoneticPr fontId="2" type="noConversion"/>
  </si>
  <si>
    <r>
      <t>2018</t>
    </r>
    <r>
      <rPr>
        <sz val="20"/>
        <rFont val="方正小标宋_GBK"/>
        <family val="4"/>
        <charset val="134"/>
      </rPr>
      <t>年度新疆维吾尔自治区本级一般公共预算支出预算变动及结余、结转情况表</t>
    </r>
    <phoneticPr fontId="2" type="noConversion"/>
  </si>
  <si>
    <r>
      <t>2018</t>
    </r>
    <r>
      <rPr>
        <sz val="20"/>
        <rFont val="方正小标宋_GBK"/>
        <family val="4"/>
        <charset val="134"/>
      </rPr>
      <t>年度新疆维吾尔自治区本级政府性基金收支决算总表</t>
    </r>
    <phoneticPr fontId="2" type="noConversion"/>
  </si>
  <si>
    <t>2018年度新疆维吾尔自治区本级政府性基金收入预算变动情况表</t>
    <phoneticPr fontId="2" type="noConversion"/>
  </si>
  <si>
    <r>
      <t>2018</t>
    </r>
    <r>
      <rPr>
        <sz val="20"/>
        <rFont val="方正小标宋_GBK"/>
        <family val="4"/>
        <charset val="134"/>
      </rPr>
      <t>年度新疆维吾尔自治区本级政府性基金支出预算变动情况表</t>
    </r>
    <phoneticPr fontId="2" type="noConversion"/>
  </si>
  <si>
    <r>
      <t>2018</t>
    </r>
    <r>
      <rPr>
        <sz val="20"/>
        <rFont val="方正小标宋_GBK"/>
        <family val="4"/>
        <charset val="134"/>
      </rPr>
      <t>年度新疆维吾尔自治区本级政府性基金收支及结余情况表</t>
    </r>
    <phoneticPr fontId="2" type="noConversion"/>
  </si>
  <si>
    <t>2018年度新疆维吾尔自治区本级国有资本经营收支决算总表</t>
    <phoneticPr fontId="2" type="noConversion"/>
  </si>
  <si>
    <t>2018年度新疆维吾尔自治区本级国有资本经营收支决算明细表</t>
    <phoneticPr fontId="2" type="noConversion"/>
  </si>
  <si>
    <t>　　环境保护税</t>
  </si>
  <si>
    <t>　　环境保护税</t>
    <phoneticPr fontId="2" type="noConversion"/>
  </si>
  <si>
    <r>
      <t>超(短</t>
    </r>
    <r>
      <rPr>
        <sz val="10"/>
        <rFont val="宋体"/>
        <family val="3"/>
        <charset val="134"/>
      </rPr>
      <t>)</t>
    </r>
    <r>
      <rPr>
        <sz val="10"/>
        <rFont val="宋体"/>
        <family val="3"/>
        <charset val="134"/>
      </rPr>
      <t>收</t>
    </r>
    <phoneticPr fontId="2" type="noConversion"/>
  </si>
  <si>
    <t xml:space="preserve">  从其他资金调入</t>
    <phoneticPr fontId="2" type="noConversion"/>
  </si>
  <si>
    <t xml:space="preserve">  从政府性基金预算调入</t>
    <phoneticPr fontId="2" type="noConversion"/>
  </si>
  <si>
    <t xml:space="preserve">  从国有资本经营预算调入</t>
    <phoneticPr fontId="2" type="noConversion"/>
  </si>
  <si>
    <t xml:space="preserve">    其他返还性支出</t>
    <phoneticPr fontId="2" type="noConversion"/>
  </si>
  <si>
    <t xml:space="preserve">    其他返还性收入</t>
    <phoneticPr fontId="2" type="noConversion"/>
  </si>
  <si>
    <t xml:space="preserve">    环境保护税</t>
    <phoneticPr fontId="2" type="noConversion"/>
  </si>
  <si>
    <t>增加(减少)
预算指标</t>
    <phoneticPr fontId="2" type="noConversion"/>
  </si>
  <si>
    <t xml:space="preserve">  对外联络事务</t>
  </si>
  <si>
    <t xml:space="preserve">  教育费附加安排的支出</t>
  </si>
  <si>
    <t xml:space="preserve">  其他生活救助</t>
  </si>
  <si>
    <t xml:space="preserve">  风沙荒漠治理</t>
  </si>
  <si>
    <t xml:space="preserve">  已垦草原退耕还草</t>
  </si>
  <si>
    <t xml:space="preserve">  能源管理事务</t>
  </si>
  <si>
    <t xml:space="preserve">  金融部门行政支出</t>
  </si>
  <si>
    <t xml:space="preserve">  其他国土海洋气象等支出</t>
  </si>
  <si>
    <t xml:space="preserve">    国内增值税</t>
  </si>
  <si>
    <t>说     明</t>
    <phoneticPr fontId="2" type="noConversion"/>
  </si>
  <si>
    <t xml:space="preserve">  可再生能源电价附加收入安排的支出</t>
  </si>
  <si>
    <t>预算数</t>
    <phoneticPr fontId="2" type="noConversion"/>
  </si>
  <si>
    <t>上年末地方政府债务余额</t>
  </si>
  <si>
    <t xml:space="preserve">  一般债务</t>
  </si>
  <si>
    <t xml:space="preserve">  专项债务</t>
  </si>
  <si>
    <t>本年地方政府债务余额限额</t>
  </si>
  <si>
    <t>本年地方政府债务(转贷)收入</t>
  </si>
  <si>
    <t>本年地方政府债务还本支出</t>
  </si>
  <si>
    <t>年末地方政府债务余额</t>
  </si>
  <si>
    <t>决算16表</t>
    <phoneticPr fontId="23" type="noConversion"/>
  </si>
  <si>
    <t>收入项目</t>
  </si>
  <si>
    <t>支出项目</t>
  </si>
  <si>
    <t>结余项目</t>
  </si>
  <si>
    <t>国家电影事业发展专项资金结余</t>
  </si>
  <si>
    <t>大中型水库移民后期扶持基金结余</t>
  </si>
  <si>
    <t>可再生能源电价附加收入</t>
  </si>
  <si>
    <t>可再生能源电价附加收入安排的支出</t>
  </si>
  <si>
    <t>可再生能源电价附加结余</t>
  </si>
  <si>
    <t>国有土地使用权出让相关收入</t>
  </si>
  <si>
    <t>国有土地使用权出让相关结余</t>
  </si>
  <si>
    <t>农业土地开发资金结余</t>
  </si>
  <si>
    <t>车辆通行费相关收入</t>
  </si>
  <si>
    <t>车辆通行费相关结余</t>
  </si>
  <si>
    <t>民航发展基金结余</t>
  </si>
  <si>
    <t>旅游发展基金结余</t>
  </si>
  <si>
    <t>彩票发行机构和彩票销售机构的业务费用结余</t>
  </si>
  <si>
    <t>彩票公益金结余</t>
  </si>
  <si>
    <t>其他政府性基金相关收入</t>
  </si>
  <si>
    <t>其他政府性基金相关结余</t>
  </si>
  <si>
    <t>调入
资金</t>
    <phoneticPr fontId="2" type="noConversion"/>
  </si>
  <si>
    <t>债务转
贷支出</t>
    <phoneticPr fontId="2" type="noConversion"/>
  </si>
  <si>
    <r>
      <t>决算1</t>
    </r>
    <r>
      <rPr>
        <sz val="12"/>
        <rFont val="宋体"/>
        <family val="3"/>
        <charset val="134"/>
      </rPr>
      <t>6</t>
    </r>
    <r>
      <rPr>
        <sz val="12"/>
        <rFont val="宋体"/>
        <family val="3"/>
        <charset val="134"/>
      </rPr>
      <t>表</t>
    </r>
    <phoneticPr fontId="2" type="noConversion"/>
  </si>
  <si>
    <t>第五部分:地方政府债务余额表</t>
    <phoneticPr fontId="2" type="noConversion"/>
  </si>
  <si>
    <r>
      <t>2</t>
    </r>
    <r>
      <rPr>
        <sz val="12"/>
        <rFont val="宋体"/>
        <family val="3"/>
        <charset val="134"/>
      </rPr>
      <t>5</t>
    </r>
    <phoneticPr fontId="2" type="noConversion"/>
  </si>
  <si>
    <r>
      <t>2</t>
    </r>
    <r>
      <rPr>
        <sz val="12"/>
        <rFont val="宋体"/>
        <family val="3"/>
        <charset val="134"/>
      </rPr>
      <t>4</t>
    </r>
    <phoneticPr fontId="2" type="noConversion"/>
  </si>
  <si>
    <r>
      <t>2</t>
    </r>
    <r>
      <rPr>
        <sz val="12"/>
        <rFont val="宋体"/>
        <family val="3"/>
        <charset val="134"/>
      </rPr>
      <t>2</t>
    </r>
    <r>
      <rPr>
        <sz val="12"/>
        <rFont val="宋体"/>
        <family val="3"/>
        <charset val="134"/>
      </rPr>
      <t>-2</t>
    </r>
    <r>
      <rPr>
        <sz val="12"/>
        <rFont val="宋体"/>
        <family val="3"/>
        <charset val="134"/>
      </rPr>
      <t>3</t>
    </r>
    <phoneticPr fontId="2" type="noConversion"/>
  </si>
  <si>
    <r>
      <t>17</t>
    </r>
    <r>
      <rPr>
        <sz val="12"/>
        <rFont val="宋体"/>
        <family val="3"/>
        <charset val="134"/>
      </rPr>
      <t/>
    </r>
    <phoneticPr fontId="2" type="noConversion"/>
  </si>
  <si>
    <r>
      <t>1</t>
    </r>
    <r>
      <rPr>
        <sz val="12"/>
        <rFont val="宋体"/>
        <family val="3"/>
        <charset val="134"/>
      </rPr>
      <t>8</t>
    </r>
    <phoneticPr fontId="2" type="noConversion"/>
  </si>
  <si>
    <r>
      <t>2</t>
    </r>
    <r>
      <rPr>
        <sz val="12"/>
        <rFont val="宋体"/>
        <family val="3"/>
        <charset val="134"/>
      </rPr>
      <t>0-21</t>
    </r>
    <phoneticPr fontId="2" type="noConversion"/>
  </si>
  <si>
    <t>2018年度新疆维吾尔自治区本级社会保险基金收入情况表</t>
    <phoneticPr fontId="14" type="noConversion"/>
  </si>
  <si>
    <r>
      <t>2018</t>
    </r>
    <r>
      <rPr>
        <sz val="20"/>
        <rFont val="方正小标宋_GBK"/>
        <family val="4"/>
        <charset val="134"/>
      </rPr>
      <t>年度新疆维吾尔自治区本级社会保险基金支出情况表</t>
    </r>
    <phoneticPr fontId="14" type="noConversion"/>
  </si>
  <si>
    <t>2018年度新疆维吾尔自治区本级社会保险基金决算结余情况表</t>
    <phoneticPr fontId="14" type="noConversion"/>
  </si>
  <si>
    <t>2018年度新疆维吾尔自治区本级地方政府债务余额情况表</t>
    <phoneticPr fontId="23" type="noConversion"/>
  </si>
  <si>
    <t>2018年度新疆维吾尔自治区本级地方政府债务余额情况表</t>
    <phoneticPr fontId="2" type="noConversion"/>
  </si>
  <si>
    <t>主要是交通罚没收入和纪检部门查办案件罚没收入增加。</t>
    <phoneticPr fontId="2" type="noConversion"/>
  </si>
  <si>
    <t>主要是一次性产权转让收入影响，上年无此因素。</t>
    <phoneticPr fontId="2" type="noConversion"/>
  </si>
  <si>
    <t>主要是自治区实行城乡居民生活用电同网同价改革后，农网还贷资金入库，其他收入增加。</t>
    <phoneticPr fontId="2" type="noConversion"/>
  </si>
  <si>
    <t>主要一是2017年一次性两权价款收入112.7亿元，2018年无此因素。二是国库存款利息收入同比减少。</t>
    <phoneticPr fontId="2" type="noConversion"/>
  </si>
  <si>
    <t>主要是自治区本级承担的债券付息资金增加。</t>
    <phoneticPr fontId="23" type="noConversion"/>
  </si>
  <si>
    <t>主要是自治区本级债务发行额减少，相应债务发行费用支出下降。</t>
    <phoneticPr fontId="23" type="noConversion"/>
  </si>
  <si>
    <t>主要一是按照中央和自治区规定，提高义务教育和高中教育教师工资标准，增加支出。二是中央对自治区义务教育、特殊教育、职业教育等转移支付增加。三是根据国家规定，加大职业教育投入力度。四是落实国家“一个一般不低于，两个只增不减”要求，加大了教育投入。五是落实南疆四地州教育脱贫攻坚和乡村教师生活补贴政策。</t>
    <phoneticPr fontId="23" type="noConversion"/>
  </si>
  <si>
    <t>主要一是2017年安排第五届新疆国际舞蹈节等文化交流合作支出，各地广播电视文化书屋进清真寺工作建设经费等，2018年无此因素。二是部分体育支出项目通过自治区体育彩票公益金列支。</t>
    <phoneticPr fontId="23" type="noConversion"/>
  </si>
  <si>
    <t>主要一是2018年调整基本工资，部门单位人员经费和和日常公用经费增加。二是自治区纪委监委信息系统建设和部分地州谈话场所建设补助资金增加，上年无此因素。三是新增自主择业军转干部，同时提高补助标准，中央财政增加对自治区补助。</t>
    <phoneticPr fontId="23" type="noConversion"/>
  </si>
  <si>
    <t>主要一是中央财政对自治区民兵预备役经费和边防基础设施维护补助经费增加，自治区加大了对各地补助。二是一次性对外合作交流支出同比减少。</t>
    <phoneticPr fontId="23" type="noConversion"/>
  </si>
  <si>
    <t>主要一是设立新疆创新试验区创新基金。二是支持自治区创新驱动发展战略，重大科技和重点研发支出增加。三是自治区加大区域协同创新和人才基地创新环境建设，支持推动全区科普工作和科技馆向社会免费开放。四是中央财政科技转移支付补助增加。</t>
    <phoneticPr fontId="23" type="noConversion"/>
  </si>
  <si>
    <t>比上年
增减%</t>
    <phoneticPr fontId="2" type="noConversion"/>
  </si>
  <si>
    <t>加对各地补助比上年增减%</t>
    <phoneticPr fontId="23" type="noConversion"/>
  </si>
  <si>
    <t>主要中央财政对自治区城乡居民医疗保险、基本公共卫生服务、医疗救助等转移支付补助增加，自治区相应加大了对各地转移支付补助力度。</t>
    <phoneticPr fontId="23" type="noConversion"/>
  </si>
  <si>
    <t>主要一是根据国家批复重大水利工程地方投资需求，自治区通过地方政府债券安排安排重大水利工程支出增加。二是中央财政和自治区加大扶贫资金补助力度，支出增幅较大。三是自治区普惠金融支出增加。</t>
    <phoneticPr fontId="23" type="noConversion"/>
  </si>
  <si>
    <t>主要是一是落实自治区城乡居民生活用电同网同价改革工作部署，安排自治区城乡居民生活用电同网同价改革资金11.78亿元。二是打好污染防治攻坚战，中央基建投资预算新增安排13.69亿元，用于我区水体、生态保护、风沙荒漠治理、已垦草原退耕还草及污染防治等项目。三是中央财政对自治区水污染防治专项补助资金增加。</t>
    <phoneticPr fontId="23" type="noConversion"/>
  </si>
  <si>
    <t>主要是中央财政中央基建投资预算下达我区游牧民定居、城镇供水管网、排水管网改造等基础设施建设项目7.6亿元，较上年增幅较大。</t>
    <phoneticPr fontId="23" type="noConversion"/>
  </si>
  <si>
    <t>主要一是提高工资标准和调整津贴补贴，交通系统人员支出增加。二是中央对自治区成品油价格补贴和车辆购置税补助收入增幅较大，相应自治区加大对各地补助。</t>
    <phoneticPr fontId="23" type="noConversion"/>
  </si>
  <si>
    <t>主要一是2017年自治区一次性拨付新疆能源集团、新疆交通建设投资公司注册资本金131.1亿元，2018年无此因素。</t>
    <phoneticPr fontId="23" type="noConversion"/>
  </si>
  <si>
    <t>主要是2017年一次性拨付中小企业融资担保风险补偿金和担保公司风险补偿鑫0.5亿元，2018年无此因素，支出同比下降。</t>
    <phoneticPr fontId="23" type="noConversion"/>
  </si>
  <si>
    <t>主要一是2018年城市棚户区改造计划较2017年增加70%，中央财政城镇保障性安居工程用于公租房及配套设施建设资金增加。二是中央基本建设投资安排自治区保障性安居工程及国有垦区危房改造基础设施建设资金磁加。三是自治区棚户区改造专项债券资金156.2亿元，较上年增幅较大。</t>
    <phoneticPr fontId="23" type="noConversion"/>
  </si>
  <si>
    <t>主要是中央财政补助自治区“粮安工程”粮库智能化升级改造项目资金和“优质粮食工程”奖励资金增加，2017年无此项目。</t>
    <phoneticPr fontId="23" type="noConversion"/>
  </si>
  <si>
    <t>主要一是统筹安排新增建设用地土地有偿使用费项目减少。二是2017年中央财政安排自治区探矿权采矿权价款收益上解中央部分分成资金13亿元，2018年无此项资金，造成支出同比下降。</t>
    <phoneticPr fontId="23" type="noConversion"/>
  </si>
  <si>
    <t>主要一是自治区加大对各地转移支付力度，增强基层财政保障能力，继续增加对部分地州市财力补助。二是提高护边员补助标准，同时增加对各地新增护边员补助。三是中央基本建设安排自治区守边固边、重点领域补短板等补助资金增加。</t>
    <phoneticPr fontId="23" type="noConversion"/>
  </si>
  <si>
    <t>其中：自治区本级收入4.4亿元，同比增收3.6亿元，主要是“营改增”改革后收入增长。兵团辖区地方收入38.4亿元。</t>
    <phoneticPr fontId="2" type="noConversion"/>
  </si>
  <si>
    <t>其中：自治区本级收入5.7亿元，主要是汇总缴纳的自治区烟草行业收入；兵团辖区地方收入18.7亿元。</t>
    <phoneticPr fontId="2" type="noConversion"/>
  </si>
  <si>
    <t>全部为兵团辖区地方收入</t>
    <phoneticPr fontId="2" type="noConversion"/>
  </si>
  <si>
    <t>其中：自治区本级收入50.3亿元，主要是自治区本级分享各地石油天然气资源税收入,受原油价格回升影响，收入增长。兵团辖区地方收入0.7亿元。</t>
    <phoneticPr fontId="2" type="noConversion"/>
  </si>
  <si>
    <t>主要为兵团辖区地方收入。其中归属自治区本级收入536万元，与上年持平。</t>
    <phoneticPr fontId="2" type="noConversion"/>
  </si>
  <si>
    <t>其中：自治区本级收入12.8亿元，同比下降2.8%，主要是森林植被恢复费和广告收入减少。兵团辖区地方收入6.4亿元。</t>
    <phoneticPr fontId="2" type="noConversion"/>
  </si>
  <si>
    <t>说明：1.兵团辖区地方收入指按照财政部《新疆维吾尔自治区与新疆生产建设兵团地方税收分享办法》的规定，2018年1月1日兵团财政体制改革后，纳入自治区本级核算的原兵团辖区地方收入。由自治区上解中央财政，中央财政相应下划给兵团。</t>
    <phoneticPr fontId="2" type="noConversion"/>
  </si>
  <si>
    <t>主要一是中央财政项目调整，中央冷链物流等专项补助资金取消，造成支出减少。二是预算安排地方外经贸发展专项资金、新疆特色餐饮业发展资金同比减少。</t>
    <phoneticPr fontId="23" type="noConversion"/>
  </si>
  <si>
    <t>主要一是中央财政对自治区困难群众基本生活救助、就业补助和机关养老保险等补助资金增加。二是自治区财政新增安排自治区贫困地区社会保障兜底脱贫资金40亿元，支出增加。三是根据区属国有破产改制企业资金保障政策和需求，安排国有企业改革成本较上年增加。</t>
    <phoneticPr fontId="23" type="noConversion"/>
  </si>
  <si>
    <t>主要2018年1月1日起，原排污费收入改征环境保护税，原排污费收入减少。</t>
    <phoneticPr fontId="2" type="noConversion"/>
  </si>
  <si>
    <t>2018年自治区本级决算(草案)</t>
    <phoneticPr fontId="2" type="noConversion"/>
  </si>
  <si>
    <t>自治区财政厅</t>
    <phoneticPr fontId="2" type="noConversion"/>
  </si>
  <si>
    <t>第一部分:一般公共预算收支决算表</t>
    <phoneticPr fontId="2" type="noConversion"/>
  </si>
  <si>
    <t>第二部分:政府性基金收支决算表</t>
    <phoneticPr fontId="2" type="noConversion"/>
  </si>
  <si>
    <t>第三部分:国有资本经营收支决算表</t>
    <phoneticPr fontId="2" type="noConversion"/>
  </si>
  <si>
    <t>第四部分:社会保险基金收支决算表</t>
    <phoneticPr fontId="2" type="noConversion"/>
  </si>
  <si>
    <t>主要一是中央转移支付资金增加。二是按规定提高加班补贴和岗位津贴标准，支出增加。三是债券资金安排自治区支出增加。</t>
    <phoneticPr fontId="2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</si>
</sst>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 #,##0.00_ ;_ * \-#,##0.00_ ;_ * &quot;-&quot;??_ ;_ @_ "/>
    <numFmt numFmtId="176" formatCode="0_ "/>
    <numFmt numFmtId="177" formatCode="0.0%"/>
    <numFmt numFmtId="178" formatCode="0_);[Red]\(0\)"/>
    <numFmt numFmtId="179" formatCode="#,##0.00_ ;[Red]\-#,##0.00\ "/>
    <numFmt numFmtId="180" formatCode="_ * #,##0.0_ ;_ * \-#,##0.0_ ;_ * &quot;-&quot;??_ ;_ @_ "/>
    <numFmt numFmtId="181" formatCode="_ * #,##0_ ;_ * \-#,##0_ ;_ * &quot;-&quot;??_ ;_ @_ "/>
  </numFmts>
  <fonts count="32">
    <font>
      <sz val="12"/>
      <name val="宋体"/>
      <charset val="134"/>
    </font>
    <font>
      <sz val="12"/>
      <name val="宋体"/>
      <family val="3"/>
      <charset val="134"/>
    </font>
    <font>
      <sz val="9"/>
      <name val="宋体"/>
      <family val="3"/>
      <charset val="134"/>
    </font>
    <font>
      <b/>
      <sz val="12"/>
      <name val="宋体"/>
      <family val="3"/>
      <charset val="134"/>
    </font>
    <font>
      <sz val="11"/>
      <name val="宋体"/>
      <family val="3"/>
      <charset val="134"/>
    </font>
    <font>
      <sz val="20"/>
      <name val="宋体"/>
      <family val="3"/>
      <charset val="134"/>
    </font>
    <font>
      <sz val="10"/>
      <name val="宋体"/>
      <family val="3"/>
      <charset val="134"/>
    </font>
    <font>
      <sz val="10"/>
      <name val="宋体"/>
      <family val="3"/>
      <charset val="134"/>
    </font>
    <font>
      <b/>
      <sz val="28"/>
      <name val="华文宋体"/>
      <family val="3"/>
      <charset val="134"/>
    </font>
    <font>
      <b/>
      <sz val="22"/>
      <name val="楷体_GB2312"/>
      <family val="3"/>
      <charset val="134"/>
    </font>
    <font>
      <b/>
      <sz val="24"/>
      <name val="宋体"/>
      <family val="3"/>
      <charset val="134"/>
    </font>
    <font>
      <b/>
      <sz val="10"/>
      <name val="宋体"/>
      <family val="3"/>
      <charset val="134"/>
    </font>
    <font>
      <sz val="10"/>
      <name val="宋体"/>
      <family val="3"/>
      <charset val="134"/>
    </font>
    <font>
      <b/>
      <sz val="13"/>
      <name val="宋体"/>
      <family val="3"/>
      <charset val="134"/>
    </font>
    <font>
      <sz val="9"/>
      <name val="宋体"/>
      <family val="3"/>
      <charset val="134"/>
    </font>
    <font>
      <sz val="12"/>
      <color indexed="8"/>
      <name val="宋体"/>
      <family val="3"/>
      <charset val="134"/>
    </font>
    <font>
      <b/>
      <sz val="18"/>
      <name val="宋体"/>
      <family val="3"/>
      <charset val="134"/>
    </font>
    <font>
      <sz val="20"/>
      <name val="方正小标宋_GBK"/>
      <family val="4"/>
      <charset val="134"/>
    </font>
    <font>
      <b/>
      <sz val="13"/>
      <name val="宋体"/>
      <family val="3"/>
      <charset val="134"/>
    </font>
    <font>
      <sz val="20"/>
      <name val="方正小标宋_GBK"/>
      <family val="4"/>
      <charset val="134"/>
    </font>
    <font>
      <sz val="10"/>
      <name val="宋体"/>
      <family val="3"/>
      <charset val="134"/>
    </font>
    <font>
      <sz val="12"/>
      <name val="宋体"/>
      <family val="3"/>
      <charset val="134"/>
    </font>
    <font>
      <sz val="11"/>
      <name val="宋体"/>
      <family val="3"/>
      <charset val="134"/>
    </font>
    <font>
      <sz val="9"/>
      <name val="宋体"/>
      <family val="3"/>
      <charset val="134"/>
    </font>
    <font>
      <b/>
      <sz val="26"/>
      <name val="楷体_GB2312"/>
      <family val="3"/>
      <charset val="134"/>
    </font>
    <font>
      <sz val="10"/>
      <name val="Arial Unicode MS"/>
      <family val="2"/>
      <charset val="134"/>
    </font>
    <font>
      <sz val="12"/>
      <name val="Arial Unicode MS"/>
      <family val="2"/>
      <charset val="134"/>
    </font>
    <font>
      <b/>
      <sz val="11"/>
      <name val="宋体"/>
      <family val="3"/>
      <charset val="134"/>
    </font>
    <font>
      <sz val="11"/>
      <name val="Arial Unicode MS"/>
      <family val="2"/>
      <charset val="134"/>
    </font>
    <font>
      <b/>
      <sz val="11"/>
      <color indexed="8"/>
      <name val="宋体"/>
      <family val="3"/>
      <charset val="134"/>
    </font>
    <font>
      <sz val="11"/>
      <color indexed="8"/>
      <name val="宋体"/>
      <family val="3"/>
      <charset val="134"/>
    </font>
    <font>
      <b/>
      <sz val="40"/>
      <name val="方正小标宋_GBK"/>
      <family val="4"/>
      <charset val="134"/>
    </font>
  </fonts>
  <fills count="6">
    <fill>
      <patternFill patternType="none"/>
    </fill>
    <fill>
      <patternFill patternType="gray125"/>
    </fill>
    <fill>
      <patternFill patternType="solid">
        <fgColor indexed="9"/>
      </patternFill>
    </fill>
    <fill>
      <patternFill patternType="solid">
        <fgColor indexed="22"/>
      </patternFill>
    </fill>
    <fill>
      <patternFill patternType="solid">
        <fgColor indexed="43"/>
      </patternFill>
    </fill>
    <fill>
      <patternFill patternType="solid">
        <fgColor indexed="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top style="thin">
        <color indexed="64"/>
      </top>
      <bottom/>
      <diagonal/>
    </border>
    <border>
      <left style="thin">
        <color indexed="64"/>
      </left>
      <right style="thin">
        <color indexed="64"/>
      </right>
      <top/>
      <bottom/>
      <diagonal/>
    </border>
  </borders>
  <cellStyleXfs count="10">
    <xf numFmtId="0" fontId="0" fillId="0" borderId="0">
      <alignment vertical="center"/>
    </xf>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alignment vertical="center"/>
    </xf>
    <xf numFmtId="9" fontId="1" fillId="0" borderId="0" applyFont="0" applyFill="0" applyBorder="0" applyAlignment="0" applyProtection="0">
      <alignment vertical="center"/>
    </xf>
    <xf numFmtId="43" fontId="21" fillId="0" borderId="0" applyFont="0" applyFill="0" applyBorder="0" applyAlignment="0" applyProtection="0">
      <alignment vertical="center"/>
    </xf>
    <xf numFmtId="0" fontId="21" fillId="0" borderId="0"/>
  </cellStyleXfs>
  <cellXfs count="207">
    <xf numFmtId="0" fontId="0" fillId="0" borderId="0" xfId="0">
      <alignment vertical="center"/>
    </xf>
    <xf numFmtId="0" fontId="1" fillId="0" borderId="0" xfId="0" applyNumberFormat="1" applyFont="1" applyFill="1" applyBorder="1" applyAlignment="1" applyProtection="1">
      <alignment vertical="center"/>
    </xf>
    <xf numFmtId="0" fontId="4" fillId="0" borderId="0" xfId="0" applyNumberFormat="1" applyFont="1" applyFill="1" applyBorder="1" applyAlignment="1" applyProtection="1">
      <alignment vertical="center"/>
    </xf>
    <xf numFmtId="0" fontId="5" fillId="0" borderId="0" xfId="0" applyNumberFormat="1" applyFont="1" applyFill="1" applyAlignment="1" applyProtection="1">
      <alignment horizontal="centerContinuous" vertical="center"/>
    </xf>
    <xf numFmtId="0" fontId="4" fillId="0" borderId="0" xfId="0" applyNumberFormat="1" applyFont="1" applyFill="1" applyAlignment="1" applyProtection="1">
      <alignment vertical="center"/>
    </xf>
    <xf numFmtId="0" fontId="4" fillId="0" borderId="0" xfId="0" applyNumberFormat="1" applyFont="1" applyFill="1" applyBorder="1" applyAlignment="1" applyProtection="1">
      <alignment horizontal="center" vertical="center"/>
    </xf>
    <xf numFmtId="0" fontId="3" fillId="0" borderId="1" xfId="0" applyNumberFormat="1" applyFont="1" applyFill="1" applyBorder="1" applyAlignment="1" applyProtection="1">
      <alignment horizontal="center" vertical="center"/>
    </xf>
    <xf numFmtId="0" fontId="1" fillId="0" borderId="1" xfId="0" applyNumberFormat="1" applyFont="1" applyFill="1" applyBorder="1" applyAlignment="1" applyProtection="1">
      <alignment horizontal="center" vertical="center"/>
    </xf>
    <xf numFmtId="0" fontId="1" fillId="0" borderId="1" xfId="0" applyNumberFormat="1" applyFont="1" applyFill="1" applyBorder="1" applyAlignment="1" applyProtection="1">
      <alignment horizontal="left" vertical="center"/>
    </xf>
    <xf numFmtId="0" fontId="3" fillId="0" borderId="2" xfId="0" applyNumberFormat="1" applyFont="1" applyFill="1" applyBorder="1" applyAlignment="1" applyProtection="1">
      <alignment horizontal="center" vertical="center"/>
    </xf>
    <xf numFmtId="0" fontId="1" fillId="0" borderId="2" xfId="0" applyNumberFormat="1" applyFont="1" applyFill="1" applyBorder="1" applyAlignment="1" applyProtection="1">
      <alignment horizontal="center" vertical="center"/>
    </xf>
    <xf numFmtId="0" fontId="1" fillId="0" borderId="0" xfId="1"/>
    <xf numFmtId="3" fontId="6" fillId="4" borderId="1" xfId="1" applyNumberFormat="1" applyFont="1" applyFill="1" applyBorder="1" applyAlignment="1" applyProtection="1">
      <alignment horizontal="right" vertical="center"/>
    </xf>
    <xf numFmtId="3" fontId="6" fillId="3" borderId="1" xfId="1" applyNumberFormat="1" applyFont="1" applyFill="1" applyBorder="1" applyAlignment="1" applyProtection="1">
      <alignment horizontal="right" vertical="center"/>
    </xf>
    <xf numFmtId="0" fontId="6" fillId="0" borderId="1" xfId="1" applyNumberFormat="1" applyFont="1" applyFill="1" applyBorder="1" applyAlignment="1" applyProtection="1">
      <alignment vertical="center"/>
    </xf>
    <xf numFmtId="0" fontId="1" fillId="2" borderId="0" xfId="1" applyFill="1"/>
    <xf numFmtId="0" fontId="0" fillId="0" borderId="1" xfId="0" applyNumberFormat="1" applyFont="1" applyFill="1" applyBorder="1" applyAlignment="1" applyProtection="1">
      <alignment horizontal="left" vertical="center"/>
    </xf>
    <xf numFmtId="0" fontId="6" fillId="0" borderId="3" xfId="1" applyNumberFormat="1" applyFont="1" applyFill="1" applyBorder="1" applyAlignment="1" applyProtection="1">
      <alignment vertical="center"/>
    </xf>
    <xf numFmtId="0" fontId="1" fillId="0" borderId="0" xfId="1" applyFill="1"/>
    <xf numFmtId="0" fontId="1" fillId="0" borderId="0" xfId="2"/>
    <xf numFmtId="0" fontId="6" fillId="0" borderId="1" xfId="2" applyNumberFormat="1" applyFont="1" applyFill="1" applyBorder="1" applyAlignment="1" applyProtection="1">
      <alignment horizontal="center" vertical="center"/>
    </xf>
    <xf numFmtId="0" fontId="6" fillId="0" borderId="1" xfId="1" applyNumberFormat="1" applyFont="1" applyFill="1" applyBorder="1" applyAlignment="1" applyProtection="1">
      <alignment horizontal="center" vertical="center"/>
    </xf>
    <xf numFmtId="0" fontId="6" fillId="0" borderId="1" xfId="1" applyNumberFormat="1" applyFont="1" applyFill="1" applyBorder="1" applyAlignment="1" applyProtection="1">
      <alignment horizontal="center" vertical="center" wrapText="1"/>
    </xf>
    <xf numFmtId="3" fontId="6" fillId="0" borderId="1" xfId="1" applyNumberFormat="1" applyFont="1" applyFill="1" applyBorder="1" applyAlignment="1" applyProtection="1">
      <alignment horizontal="center" vertical="center" wrapText="1"/>
    </xf>
    <xf numFmtId="3" fontId="6" fillId="0" borderId="1" xfId="1" applyNumberFormat="1" applyFont="1" applyFill="1" applyBorder="1" applyAlignment="1" applyProtection="1">
      <alignment horizontal="centerContinuous" vertical="center"/>
    </xf>
    <xf numFmtId="3" fontId="6" fillId="0" borderId="1" xfId="1" applyNumberFormat="1" applyFont="1" applyFill="1" applyBorder="1" applyAlignment="1" applyProtection="1">
      <alignment horizontal="centerContinuous" vertical="center" wrapText="1"/>
    </xf>
    <xf numFmtId="3" fontId="6" fillId="3" borderId="3" xfId="1" applyNumberFormat="1" applyFont="1" applyFill="1" applyBorder="1" applyAlignment="1" applyProtection="1">
      <alignment horizontal="right" vertical="center"/>
    </xf>
    <xf numFmtId="3" fontId="6" fillId="0" borderId="1" xfId="1" applyNumberFormat="1" applyFont="1" applyFill="1" applyBorder="1" applyAlignment="1" applyProtection="1">
      <alignment horizontal="right" vertical="center"/>
    </xf>
    <xf numFmtId="0" fontId="6" fillId="0" borderId="1" xfId="1" applyNumberFormat="1" applyFont="1" applyFill="1" applyBorder="1" applyAlignment="1" applyProtection="1">
      <alignment horizontal="left" vertical="center"/>
    </xf>
    <xf numFmtId="0" fontId="1" fillId="0" borderId="1" xfId="1" applyFill="1" applyBorder="1"/>
    <xf numFmtId="0" fontId="11" fillId="0" borderId="1" xfId="1" applyNumberFormat="1" applyFont="1" applyFill="1" applyBorder="1" applyAlignment="1" applyProtection="1">
      <alignment horizontal="center" vertical="center"/>
    </xf>
    <xf numFmtId="3" fontId="11" fillId="0" borderId="1" xfId="1" applyNumberFormat="1" applyFont="1" applyFill="1" applyBorder="1" applyAlignment="1" applyProtection="1">
      <alignment horizontal="center" vertical="center"/>
    </xf>
    <xf numFmtId="0" fontId="6" fillId="0" borderId="1" xfId="2" applyNumberFormat="1" applyFont="1" applyFill="1" applyBorder="1" applyAlignment="1" applyProtection="1">
      <alignment horizontal="left" vertical="center"/>
    </xf>
    <xf numFmtId="3" fontId="6" fillId="0" borderId="1" xfId="2" applyNumberFormat="1" applyFont="1" applyFill="1" applyBorder="1" applyAlignment="1" applyProtection="1">
      <alignment horizontal="left" vertical="center"/>
    </xf>
    <xf numFmtId="0" fontId="11" fillId="0" borderId="1" xfId="2" applyNumberFormat="1" applyFont="1" applyFill="1" applyBorder="1" applyAlignment="1" applyProtection="1">
      <alignment horizontal="center" vertical="center"/>
    </xf>
    <xf numFmtId="3" fontId="6" fillId="0" borderId="1" xfId="1" applyNumberFormat="1" applyFont="1" applyFill="1" applyBorder="1" applyAlignment="1" applyProtection="1">
      <alignment horizontal="left" vertical="center" wrapText="1"/>
    </xf>
    <xf numFmtId="176" fontId="6" fillId="0" borderId="1" xfId="1" applyNumberFormat="1" applyFont="1" applyFill="1" applyBorder="1" applyAlignment="1" applyProtection="1">
      <alignment horizontal="right" vertical="center"/>
    </xf>
    <xf numFmtId="0" fontId="11" fillId="0" borderId="1" xfId="1" applyNumberFormat="1" applyFont="1" applyFill="1" applyBorder="1" applyAlignment="1" applyProtection="1">
      <alignment horizontal="center" vertical="center" shrinkToFit="1"/>
    </xf>
    <xf numFmtId="3" fontId="11" fillId="0" borderId="1" xfId="1" applyNumberFormat="1" applyFont="1" applyFill="1" applyBorder="1" applyAlignment="1" applyProtection="1">
      <alignment horizontal="center" vertical="center" shrinkToFit="1"/>
    </xf>
    <xf numFmtId="0" fontId="3" fillId="0" borderId="3" xfId="0" applyNumberFormat="1" applyFont="1" applyFill="1" applyBorder="1" applyAlignment="1" applyProtection="1">
      <alignment horizontal="center" vertical="center"/>
    </xf>
    <xf numFmtId="0" fontId="12" fillId="0" borderId="1" xfId="2" applyNumberFormat="1" applyFont="1" applyFill="1" applyBorder="1" applyAlignment="1" applyProtection="1">
      <alignment horizontal="left" vertical="center"/>
    </xf>
    <xf numFmtId="0" fontId="6" fillId="0" borderId="2" xfId="2" applyNumberFormat="1" applyFont="1" applyFill="1" applyBorder="1" applyAlignment="1" applyProtection="1">
      <alignment horizontal="left" vertical="center"/>
    </xf>
    <xf numFmtId="176" fontId="1" fillId="0" borderId="0" xfId="2" applyNumberFormat="1"/>
    <xf numFmtId="3" fontId="0" fillId="0" borderId="0" xfId="5" applyNumberFormat="1" applyFont="1" applyFill="1" applyAlignment="1" applyProtection="1">
      <alignment horizontal="right" vertical="center"/>
    </xf>
    <xf numFmtId="3" fontId="0" fillId="3" borderId="3" xfId="5" applyNumberFormat="1" applyFont="1" applyFill="1" applyBorder="1" applyAlignment="1" applyProtection="1">
      <alignment horizontal="center" vertical="center"/>
    </xf>
    <xf numFmtId="3" fontId="0" fillId="3" borderId="1" xfId="5" applyNumberFormat="1" applyFont="1" applyFill="1" applyBorder="1" applyAlignment="1" applyProtection="1">
      <alignment horizontal="center" vertical="center"/>
    </xf>
    <xf numFmtId="3" fontId="0" fillId="4" borderId="3" xfId="5" applyNumberFormat="1" applyFont="1" applyFill="1" applyBorder="1" applyAlignment="1" applyProtection="1">
      <alignment horizontal="right" vertical="center"/>
    </xf>
    <xf numFmtId="3" fontId="0" fillId="4" borderId="1" xfId="5" applyNumberFormat="1" applyFont="1" applyFill="1" applyBorder="1" applyAlignment="1" applyProtection="1">
      <alignment horizontal="right" vertical="center"/>
    </xf>
    <xf numFmtId="3" fontId="0" fillId="0" borderId="3" xfId="5" applyNumberFormat="1" applyFont="1" applyFill="1" applyBorder="1" applyAlignment="1" applyProtection="1">
      <alignment horizontal="right" vertical="center"/>
    </xf>
    <xf numFmtId="3" fontId="0" fillId="0" borderId="1" xfId="5" applyNumberFormat="1" applyFont="1" applyFill="1" applyBorder="1" applyAlignment="1" applyProtection="1">
      <alignment horizontal="right" vertical="center"/>
    </xf>
    <xf numFmtId="3" fontId="0" fillId="0" borderId="0" xfId="5" applyNumberFormat="1" applyFont="1" applyFill="1" applyAlignment="1" applyProtection="1"/>
    <xf numFmtId="0" fontId="1" fillId="0" borderId="0" xfId="5"/>
    <xf numFmtId="3" fontId="0" fillId="0" borderId="0" xfId="1" applyNumberFormat="1" applyFont="1" applyFill="1" applyAlignment="1" applyProtection="1"/>
    <xf numFmtId="0" fontId="0" fillId="0" borderId="1" xfId="0" applyNumberFormat="1" applyFont="1" applyFill="1" applyBorder="1" applyAlignment="1" applyProtection="1">
      <alignment horizontal="center" vertical="center"/>
    </xf>
    <xf numFmtId="0" fontId="0" fillId="0" borderId="2" xfId="0" applyNumberFormat="1" applyFont="1" applyFill="1" applyBorder="1" applyAlignment="1" applyProtection="1">
      <alignment horizontal="center" vertical="center"/>
    </xf>
    <xf numFmtId="0" fontId="0" fillId="5" borderId="0" xfId="0" applyFill="1">
      <alignment vertical="center"/>
    </xf>
    <xf numFmtId="0" fontId="0" fillId="5" borderId="0" xfId="0" applyFill="1" applyAlignment="1">
      <alignment horizontal="center" vertical="center"/>
    </xf>
    <xf numFmtId="0" fontId="0" fillId="0" borderId="0" xfId="0" applyFill="1">
      <alignment vertical="center"/>
    </xf>
    <xf numFmtId="0" fontId="0" fillId="0" borderId="0" xfId="0" applyFill="1" applyAlignment="1">
      <alignment horizontal="center" vertical="center"/>
    </xf>
    <xf numFmtId="4" fontId="0" fillId="0" borderId="0" xfId="0" applyNumberFormat="1">
      <alignment vertical="center"/>
    </xf>
    <xf numFmtId="0" fontId="15" fillId="0" borderId="0" xfId="0" applyFont="1" applyFill="1" applyBorder="1" applyAlignment="1">
      <alignment horizontal="center" vertical="center" wrapText="1"/>
    </xf>
    <xf numFmtId="178" fontId="15" fillId="0" borderId="0" xfId="0" applyNumberFormat="1" applyFont="1" applyFill="1" applyBorder="1" applyAlignment="1">
      <alignment horizontal="center" vertical="center" wrapText="1"/>
    </xf>
    <xf numFmtId="178" fontId="0" fillId="0" borderId="0" xfId="0" applyNumberFormat="1" applyFill="1" applyBorder="1" applyAlignment="1">
      <alignment horizontal="center" vertical="center"/>
    </xf>
    <xf numFmtId="9" fontId="0" fillId="0" borderId="0" xfId="0" applyNumberFormat="1" applyFont="1" applyFill="1" applyBorder="1" applyAlignment="1">
      <alignment horizontal="center" vertical="top" wrapText="1"/>
    </xf>
    <xf numFmtId="0" fontId="0" fillId="0" borderId="0" xfId="0" applyFill="1" applyBorder="1" applyAlignment="1">
      <alignment horizontal="left" vertical="center" wrapText="1"/>
    </xf>
    <xf numFmtId="178" fontId="0" fillId="0" borderId="0" xfId="0" applyNumberFormat="1" applyFill="1" applyBorder="1" applyAlignment="1">
      <alignment horizontal="center" vertical="center" wrapText="1"/>
    </xf>
    <xf numFmtId="178" fontId="0" fillId="0" borderId="0" xfId="0" applyNumberFormat="1" applyFont="1" applyFill="1" applyBorder="1" applyAlignment="1">
      <alignment horizontal="center" vertical="center" wrapText="1"/>
    </xf>
    <xf numFmtId="0" fontId="15" fillId="0" borderId="0" xfId="0" applyFont="1" applyFill="1" applyBorder="1" applyAlignment="1">
      <alignment horizontal="left" vertical="center" wrapText="1"/>
    </xf>
    <xf numFmtId="178" fontId="0" fillId="0" borderId="0" xfId="0" applyNumberFormat="1" applyFill="1" applyAlignment="1">
      <alignment horizontal="center" vertical="center"/>
    </xf>
    <xf numFmtId="178" fontId="0" fillId="0" borderId="0" xfId="0" applyNumberFormat="1" applyFill="1">
      <alignment vertical="center"/>
    </xf>
    <xf numFmtId="0" fontId="6" fillId="0" borderId="0" xfId="0" applyFont="1" applyFill="1">
      <alignment vertical="center"/>
    </xf>
    <xf numFmtId="0" fontId="6" fillId="0" borderId="0" xfId="0" applyFont="1" applyFill="1" applyAlignment="1">
      <alignment horizontal="center" vertical="center"/>
    </xf>
    <xf numFmtId="0" fontId="6" fillId="0" borderId="0" xfId="0" applyFont="1" applyFill="1" applyAlignment="1">
      <alignment horizontal="right" vertical="center"/>
    </xf>
    <xf numFmtId="0" fontId="16" fillId="0" borderId="0" xfId="0" applyFont="1" applyFill="1" applyAlignment="1">
      <alignment horizontal="center" vertical="center"/>
    </xf>
    <xf numFmtId="0" fontId="0" fillId="0" borderId="0" xfId="0" applyFill="1" applyBorder="1">
      <alignment vertical="center"/>
    </xf>
    <xf numFmtId="0" fontId="13" fillId="0" borderId="0" xfId="0" applyFont="1" applyFill="1" applyBorder="1" applyAlignment="1">
      <alignment vertical="center" wrapText="1"/>
    </xf>
    <xf numFmtId="0" fontId="8" fillId="0" borderId="0" xfId="0" applyNumberFormat="1" applyFont="1" applyFill="1" applyBorder="1" applyAlignment="1" applyProtection="1">
      <alignment horizontal="center" vertical="center"/>
    </xf>
    <xf numFmtId="176" fontId="22" fillId="0" borderId="0" xfId="2" applyNumberFormat="1" applyFont="1"/>
    <xf numFmtId="0" fontId="20" fillId="0" borderId="1" xfId="1" applyNumberFormat="1" applyFont="1" applyFill="1" applyBorder="1" applyAlignment="1" applyProtection="1">
      <alignment horizontal="left" vertical="center"/>
    </xf>
    <xf numFmtId="3" fontId="20" fillId="0" borderId="1" xfId="1" applyNumberFormat="1" applyFont="1" applyFill="1" applyBorder="1" applyAlignment="1" applyProtection="1">
      <alignment horizontal="center" vertical="center" wrapText="1"/>
    </xf>
    <xf numFmtId="49" fontId="21" fillId="0" borderId="2" xfId="0" applyNumberFormat="1" applyFont="1" applyFill="1" applyBorder="1" applyAlignment="1" applyProtection="1">
      <alignment horizontal="center" vertical="center"/>
    </xf>
    <xf numFmtId="0" fontId="6" fillId="0" borderId="1" xfId="1" applyNumberFormat="1" applyFont="1" applyFill="1" applyBorder="1" applyAlignment="1" applyProtection="1">
      <alignment horizontal="center" vertical="center"/>
    </xf>
    <xf numFmtId="0" fontId="20" fillId="0" borderId="1" xfId="1" applyNumberFormat="1" applyFont="1" applyFill="1" applyBorder="1" applyAlignment="1" applyProtection="1">
      <alignment vertical="center"/>
    </xf>
    <xf numFmtId="0" fontId="20" fillId="0" borderId="1" xfId="1" applyNumberFormat="1" applyFont="1" applyFill="1" applyBorder="1" applyAlignment="1" applyProtection="1">
      <alignment horizontal="center" vertical="center"/>
    </xf>
    <xf numFmtId="176" fontId="6" fillId="0" borderId="1" xfId="1" applyNumberFormat="1" applyFont="1" applyFill="1" applyBorder="1" applyAlignment="1" applyProtection="1">
      <alignment horizontal="left" vertical="center"/>
    </xf>
    <xf numFmtId="176" fontId="6" fillId="0" borderId="1" xfId="1" applyNumberFormat="1" applyFont="1" applyFill="1" applyBorder="1" applyAlignment="1" applyProtection="1">
      <alignment horizontal="left" vertical="center" wrapText="1"/>
    </xf>
    <xf numFmtId="0" fontId="20" fillId="0" borderId="0" xfId="0" applyFont="1" applyFill="1" applyAlignment="1">
      <alignment horizontal="right" vertical="center"/>
    </xf>
    <xf numFmtId="180" fontId="1" fillId="0" borderId="0" xfId="6" applyNumberFormat="1" applyAlignment="1">
      <alignment horizontal="center"/>
    </xf>
    <xf numFmtId="10" fontId="1" fillId="0" borderId="0" xfId="7" applyNumberFormat="1" applyAlignment="1"/>
    <xf numFmtId="177" fontId="0" fillId="0" borderId="0" xfId="7" applyNumberFormat="1" applyFont="1" applyFill="1" applyAlignment="1" applyProtection="1">
      <alignment horizontal="right" vertical="center"/>
    </xf>
    <xf numFmtId="0" fontId="24" fillId="0" borderId="0" xfId="0" applyNumberFormat="1" applyFont="1" applyFill="1" applyBorder="1" applyAlignment="1" applyProtection="1">
      <alignment horizontal="left" vertical="center"/>
    </xf>
    <xf numFmtId="0" fontId="6" fillId="0" borderId="1" xfId="1" applyNumberFormat="1" applyFont="1" applyFill="1" applyBorder="1" applyAlignment="1" applyProtection="1">
      <alignment horizontal="center" vertical="center" wrapText="1"/>
    </xf>
    <xf numFmtId="181" fontId="25" fillId="0" borderId="1" xfId="6" applyNumberFormat="1" applyFont="1" applyFill="1" applyBorder="1" applyAlignment="1" applyProtection="1">
      <alignment vertical="center"/>
    </xf>
    <xf numFmtId="181" fontId="25" fillId="0" borderId="1" xfId="6" applyNumberFormat="1" applyFont="1" applyFill="1" applyBorder="1" applyAlignment="1" applyProtection="1">
      <alignment horizontal="right" vertical="center"/>
    </xf>
    <xf numFmtId="181" fontId="25" fillId="0" borderId="1" xfId="6" applyNumberFormat="1" applyFont="1" applyFill="1" applyBorder="1" applyAlignment="1" applyProtection="1">
      <alignment horizontal="center" vertical="center"/>
    </xf>
    <xf numFmtId="0" fontId="20" fillId="0" borderId="1" xfId="2" applyNumberFormat="1" applyFont="1" applyFill="1" applyBorder="1" applyAlignment="1" applyProtection="1">
      <alignment horizontal="left" vertical="center"/>
    </xf>
    <xf numFmtId="3" fontId="20" fillId="0" borderId="1" xfId="2" applyNumberFormat="1" applyFont="1" applyFill="1" applyBorder="1" applyAlignment="1" applyProtection="1">
      <alignment horizontal="left" vertical="center"/>
    </xf>
    <xf numFmtId="181" fontId="26" fillId="0" borderId="1" xfId="6" applyNumberFormat="1" applyFont="1" applyBorder="1" applyAlignment="1"/>
    <xf numFmtId="176" fontId="25" fillId="0" borderId="1" xfId="1" applyNumberFormat="1" applyFont="1" applyFill="1" applyBorder="1" applyAlignment="1" applyProtection="1">
      <alignment vertical="center"/>
    </xf>
    <xf numFmtId="0" fontId="22" fillId="0" borderId="1" xfId="1" applyNumberFormat="1" applyFont="1" applyFill="1" applyBorder="1" applyAlignment="1" applyProtection="1">
      <alignment vertical="center"/>
    </xf>
    <xf numFmtId="0" fontId="22" fillId="0" borderId="1" xfId="1" applyNumberFormat="1" applyFont="1" applyFill="1" applyBorder="1" applyAlignment="1" applyProtection="1">
      <alignment horizontal="left" vertical="center"/>
    </xf>
    <xf numFmtId="0" fontId="27" fillId="0" borderId="1" xfId="1" applyNumberFormat="1" applyFont="1" applyFill="1" applyBorder="1" applyAlignment="1" applyProtection="1">
      <alignment horizontal="center" vertical="center"/>
    </xf>
    <xf numFmtId="0" fontId="22" fillId="0" borderId="1" xfId="1" applyNumberFormat="1" applyFont="1" applyFill="1" applyBorder="1" applyAlignment="1" applyProtection="1">
      <alignment horizontal="center" vertical="center"/>
    </xf>
    <xf numFmtId="177" fontId="28" fillId="0" borderId="1" xfId="7" applyNumberFormat="1" applyFont="1" applyFill="1" applyBorder="1" applyAlignment="1" applyProtection="1">
      <alignment horizontal="right" vertical="center"/>
    </xf>
    <xf numFmtId="178" fontId="28" fillId="0" borderId="1" xfId="7" applyNumberFormat="1" applyFont="1" applyFill="1" applyBorder="1" applyAlignment="1" applyProtection="1">
      <alignment horizontal="right" vertical="center"/>
    </xf>
    <xf numFmtId="0" fontId="6" fillId="0" borderId="1" xfId="1" applyNumberFormat="1" applyFont="1" applyFill="1" applyBorder="1" applyAlignment="1" applyProtection="1">
      <alignment horizontal="center" vertical="center"/>
    </xf>
    <xf numFmtId="0" fontId="6" fillId="0" borderId="1" xfId="1" applyNumberFormat="1" applyFont="1" applyFill="1" applyBorder="1" applyAlignment="1" applyProtection="1">
      <alignment horizontal="center" vertical="center" wrapText="1"/>
    </xf>
    <xf numFmtId="176" fontId="25" fillId="0" borderId="1" xfId="1" applyNumberFormat="1" applyFont="1" applyFill="1" applyBorder="1" applyAlignment="1" applyProtection="1">
      <alignment horizontal="right" vertical="center"/>
    </xf>
    <xf numFmtId="181" fontId="25" fillId="0" borderId="1" xfId="6" applyNumberFormat="1" applyFont="1" applyFill="1" applyBorder="1" applyAlignment="1" applyProtection="1">
      <alignment horizontal="right" vertical="center" wrapText="1"/>
    </xf>
    <xf numFmtId="181" fontId="28" fillId="0" borderId="1" xfId="6" applyNumberFormat="1" applyFont="1" applyFill="1" applyBorder="1" applyAlignment="1" applyProtection="1">
      <alignment horizontal="right" vertical="center"/>
    </xf>
    <xf numFmtId="176" fontId="1" fillId="0" borderId="0" xfId="1" applyNumberFormat="1" applyFill="1"/>
    <xf numFmtId="181" fontId="28" fillId="0" borderId="1" xfId="6" applyNumberFormat="1" applyFont="1" applyFill="1" applyBorder="1" applyAlignment="1" applyProtection="1">
      <alignment horizontal="left" vertical="center"/>
    </xf>
    <xf numFmtId="181" fontId="28" fillId="0" borderId="1" xfId="6" applyNumberFormat="1" applyFont="1" applyFill="1" applyBorder="1" applyAlignment="1" applyProtection="1">
      <alignment horizontal="center" vertical="center"/>
    </xf>
    <xf numFmtId="3" fontId="22" fillId="0" borderId="1" xfId="5" applyNumberFormat="1" applyFont="1" applyFill="1" applyBorder="1" applyAlignment="1" applyProtection="1">
      <alignment horizontal="left" vertical="center"/>
    </xf>
    <xf numFmtId="3" fontId="22" fillId="0" borderId="6" xfId="5" applyNumberFormat="1" applyFont="1" applyFill="1" applyBorder="1" applyAlignment="1" applyProtection="1">
      <alignment horizontal="left" vertical="center"/>
    </xf>
    <xf numFmtId="3" fontId="22" fillId="0" borderId="1" xfId="5" applyNumberFormat="1" applyFont="1" applyFill="1" applyBorder="1" applyAlignment="1" applyProtection="1">
      <alignment horizontal="center" vertical="center"/>
    </xf>
    <xf numFmtId="3" fontId="22" fillId="0" borderId="4" xfId="5" applyNumberFormat="1" applyFont="1" applyFill="1" applyBorder="1" applyAlignment="1" applyProtection="1">
      <alignment horizontal="center" vertical="center"/>
    </xf>
    <xf numFmtId="3" fontId="22" fillId="0" borderId="5" xfId="5" applyNumberFormat="1" applyFont="1" applyFill="1" applyBorder="1" applyAlignment="1" applyProtection="1">
      <alignment horizontal="center" vertical="center"/>
    </xf>
    <xf numFmtId="3" fontId="22" fillId="0" borderId="9" xfId="5" applyNumberFormat="1" applyFont="1" applyFill="1" applyBorder="1" applyAlignment="1" applyProtection="1">
      <alignment horizontal="right" vertical="center"/>
    </xf>
    <xf numFmtId="3" fontId="22" fillId="0" borderId="1" xfId="5" applyNumberFormat="1" applyFont="1" applyFill="1" applyBorder="1" applyAlignment="1" applyProtection="1">
      <alignment horizontal="right" vertical="center"/>
    </xf>
    <xf numFmtId="3" fontId="22" fillId="0" borderId="9" xfId="5" applyNumberFormat="1" applyFont="1" applyFill="1" applyBorder="1" applyAlignment="1" applyProtection="1">
      <alignment horizontal="left" vertical="center"/>
    </xf>
    <xf numFmtId="3" fontId="22" fillId="0" borderId="9" xfId="5" applyNumberFormat="1" applyFont="1" applyFill="1" applyBorder="1" applyAlignment="1" applyProtection="1">
      <alignment horizontal="center" vertical="center"/>
    </xf>
    <xf numFmtId="181" fontId="28" fillId="0" borderId="3" xfId="6" applyNumberFormat="1" applyFont="1" applyFill="1" applyBorder="1" applyAlignment="1" applyProtection="1">
      <alignment horizontal="right" vertical="center"/>
    </xf>
    <xf numFmtId="181" fontId="28" fillId="0" borderId="6" xfId="6" applyNumberFormat="1" applyFont="1" applyFill="1" applyBorder="1" applyAlignment="1" applyProtection="1">
      <alignment horizontal="right" vertical="center"/>
    </xf>
    <xf numFmtId="181" fontId="28" fillId="0" borderId="10" xfId="6" applyNumberFormat="1" applyFont="1" applyFill="1" applyBorder="1" applyAlignment="1" applyProtection="1">
      <alignment horizontal="right" vertical="center"/>
    </xf>
    <xf numFmtId="181" fontId="28" fillId="0" borderId="8" xfId="6" applyNumberFormat="1" applyFont="1" applyFill="1" applyBorder="1" applyAlignment="1" applyProtection="1">
      <alignment horizontal="right" vertical="center"/>
    </xf>
    <xf numFmtId="3" fontId="22" fillId="0" borderId="6" xfId="1" applyNumberFormat="1" applyFont="1" applyFill="1" applyBorder="1" applyAlignment="1" applyProtection="1">
      <alignment horizontal="center" vertical="center"/>
    </xf>
    <xf numFmtId="3" fontId="22" fillId="0" borderId="1" xfId="1" applyNumberFormat="1" applyFont="1" applyFill="1" applyBorder="1" applyAlignment="1" applyProtection="1">
      <alignment horizontal="left" vertical="center"/>
    </xf>
    <xf numFmtId="3" fontId="22" fillId="0" borderId="3" xfId="1" applyNumberFormat="1" applyFont="1" applyFill="1" applyBorder="1" applyAlignment="1" applyProtection="1">
      <alignment vertical="center"/>
    </xf>
    <xf numFmtId="3" fontId="22" fillId="0" borderId="1" xfId="1" applyNumberFormat="1" applyFont="1" applyFill="1" applyBorder="1" applyAlignment="1" applyProtection="1">
      <alignment vertical="center"/>
    </xf>
    <xf numFmtId="3" fontId="22" fillId="0" borderId="10" xfId="1" applyNumberFormat="1" applyFont="1" applyFill="1" applyBorder="1" applyAlignment="1" applyProtection="1">
      <alignment vertical="center"/>
    </xf>
    <xf numFmtId="3" fontId="22" fillId="0" borderId="7" xfId="1" applyNumberFormat="1" applyFont="1" applyFill="1" applyBorder="1" applyAlignment="1" applyProtection="1">
      <alignment vertical="center"/>
    </xf>
    <xf numFmtId="3" fontId="22" fillId="0" borderId="6" xfId="1" applyNumberFormat="1" applyFont="1" applyFill="1" applyBorder="1" applyAlignment="1" applyProtection="1">
      <alignment vertical="center"/>
    </xf>
    <xf numFmtId="3" fontId="22" fillId="0" borderId="1" xfId="1" applyNumberFormat="1" applyFont="1" applyFill="1" applyBorder="1" applyAlignment="1" applyProtection="1">
      <alignment horizontal="center" vertical="center"/>
    </xf>
    <xf numFmtId="0" fontId="21" fillId="0" borderId="0" xfId="9" applyFont="1"/>
    <xf numFmtId="0" fontId="21" fillId="0" borderId="0" xfId="9"/>
    <xf numFmtId="0" fontId="22" fillId="0" borderId="1" xfId="9" applyNumberFormat="1" applyFont="1" applyFill="1" applyBorder="1" applyAlignment="1" applyProtection="1">
      <alignment horizontal="center" vertical="center"/>
    </xf>
    <xf numFmtId="0" fontId="22" fillId="0" borderId="1" xfId="9" applyNumberFormat="1" applyFont="1" applyFill="1" applyBorder="1" applyAlignment="1" applyProtection="1">
      <alignment horizontal="left" vertical="center"/>
    </xf>
    <xf numFmtId="3" fontId="28" fillId="0" borderId="1" xfId="9" applyNumberFormat="1" applyFont="1" applyFill="1" applyBorder="1" applyAlignment="1" applyProtection="1">
      <alignment horizontal="right" vertical="center"/>
    </xf>
    <xf numFmtId="0" fontId="1" fillId="0" borderId="3" xfId="0" applyNumberFormat="1" applyFont="1" applyFill="1" applyBorder="1" applyAlignment="1" applyProtection="1">
      <alignment horizontal="left" vertical="center"/>
    </xf>
    <xf numFmtId="176" fontId="25" fillId="0" borderId="1" xfId="1" applyNumberFormat="1" applyFont="1" applyFill="1" applyBorder="1" applyAlignment="1" applyProtection="1"/>
    <xf numFmtId="0" fontId="6" fillId="0" borderId="1" xfId="1" applyNumberFormat="1" applyFont="1" applyFill="1" applyBorder="1" applyAlignment="1" applyProtection="1">
      <alignment vertical="center" wrapText="1"/>
    </xf>
    <xf numFmtId="49" fontId="1" fillId="0" borderId="2" xfId="0" applyNumberFormat="1" applyFont="1" applyFill="1" applyBorder="1" applyAlignment="1" applyProtection="1">
      <alignment horizontal="center" vertical="center"/>
    </xf>
    <xf numFmtId="177" fontId="1" fillId="0" borderId="0" xfId="7" applyNumberFormat="1" applyFill="1" applyAlignment="1"/>
    <xf numFmtId="177" fontId="1" fillId="0" borderId="0" xfId="7" applyNumberFormat="1" applyAlignment="1"/>
    <xf numFmtId="176" fontId="6" fillId="0" borderId="1" xfId="1" applyNumberFormat="1" applyFont="1" applyFill="1" applyBorder="1" applyAlignment="1" applyProtection="1">
      <alignment horizontal="left" vertical="top" wrapText="1"/>
    </xf>
    <xf numFmtId="0" fontId="4" fillId="0" borderId="1" xfId="1" applyNumberFormat="1" applyFont="1" applyFill="1" applyBorder="1" applyAlignment="1" applyProtection="1">
      <alignment horizontal="center" vertical="center" wrapText="1"/>
    </xf>
    <xf numFmtId="176" fontId="6" fillId="0" borderId="1" xfId="1" applyNumberFormat="1" applyFont="1" applyFill="1" applyBorder="1" applyAlignment="1" applyProtection="1">
      <alignment horizontal="left" vertical="top"/>
    </xf>
    <xf numFmtId="181" fontId="28" fillId="0" borderId="1" xfId="6" applyNumberFormat="1" applyFont="1" applyFill="1" applyBorder="1" applyAlignment="1">
      <alignment horizontal="right" vertical="center"/>
    </xf>
    <xf numFmtId="177" fontId="28" fillId="0" borderId="1" xfId="1" applyNumberFormat="1" applyFont="1" applyFill="1" applyBorder="1" applyAlignment="1">
      <alignment horizontal="right" vertical="center" wrapText="1"/>
    </xf>
    <xf numFmtId="177" fontId="28" fillId="0" borderId="1" xfId="1" applyNumberFormat="1" applyFont="1" applyFill="1" applyBorder="1" applyAlignment="1">
      <alignment vertical="center"/>
    </xf>
    <xf numFmtId="0" fontId="29" fillId="0" borderId="1" xfId="1" applyFont="1" applyFill="1" applyBorder="1" applyAlignment="1">
      <alignment horizontal="center" vertical="center" wrapText="1"/>
    </xf>
    <xf numFmtId="0" fontId="30" fillId="0" borderId="1" xfId="1" applyFont="1" applyFill="1" applyBorder="1" applyAlignment="1">
      <alignment horizontal="justify" vertical="center" wrapText="1"/>
    </xf>
    <xf numFmtId="0" fontId="4" fillId="0" borderId="1" xfId="1" applyFont="1" applyFill="1" applyBorder="1" applyAlignment="1">
      <alignment horizontal="center" vertical="center" wrapText="1"/>
    </xf>
    <xf numFmtId="0" fontId="30" fillId="0" borderId="1" xfId="1" applyFont="1" applyFill="1" applyBorder="1" applyAlignment="1">
      <alignment horizontal="left" vertical="center" wrapText="1"/>
    </xf>
    <xf numFmtId="179" fontId="30" fillId="0" borderId="1" xfId="8" applyNumberFormat="1" applyFont="1" applyFill="1" applyBorder="1" applyAlignment="1">
      <alignment horizontal="left" vertical="center" wrapText="1"/>
    </xf>
    <xf numFmtId="179" fontId="4" fillId="0" borderId="1" xfId="8" applyNumberFormat="1" applyFont="1" applyFill="1" applyBorder="1" applyAlignment="1">
      <alignment horizontal="left" vertical="center" wrapText="1"/>
    </xf>
    <xf numFmtId="178" fontId="30" fillId="0" borderId="1" xfId="1" applyNumberFormat="1" applyFont="1" applyFill="1" applyBorder="1" applyAlignment="1">
      <alignment horizontal="left" vertical="center" wrapText="1"/>
    </xf>
    <xf numFmtId="0" fontId="13" fillId="0" borderId="0" xfId="0" applyFont="1" applyFill="1" applyBorder="1" applyAlignment="1">
      <alignment vertical="center" wrapText="1"/>
    </xf>
    <xf numFmtId="0" fontId="18" fillId="0" borderId="0" xfId="0" applyFont="1" applyFill="1" applyBorder="1" applyAlignment="1">
      <alignment vertical="center" wrapText="1"/>
    </xf>
    <xf numFmtId="0" fontId="13" fillId="0" borderId="0" xfId="0" applyFont="1" applyFill="1" applyBorder="1" applyAlignment="1">
      <alignment vertical="center" wrapText="1"/>
    </xf>
    <xf numFmtId="0" fontId="31" fillId="0" borderId="0" xfId="0" applyNumberFormat="1" applyFont="1" applyFill="1" applyBorder="1" applyAlignment="1" applyProtection="1">
      <alignment horizontal="center" vertical="center" wrapText="1"/>
    </xf>
    <xf numFmtId="0" fontId="31" fillId="0" borderId="0" xfId="0" applyNumberFormat="1" applyFont="1" applyFill="1" applyBorder="1" applyAlignment="1" applyProtection="1">
      <alignment horizontal="center" vertical="center"/>
    </xf>
    <xf numFmtId="0" fontId="9" fillId="0" borderId="0" xfId="0" applyNumberFormat="1" applyFont="1" applyFill="1" applyBorder="1" applyAlignment="1" applyProtection="1">
      <alignment horizontal="center" vertical="center"/>
    </xf>
    <xf numFmtId="57" fontId="9" fillId="0" borderId="0" xfId="0" applyNumberFormat="1" applyFont="1" applyFill="1" applyBorder="1" applyAlignment="1" applyProtection="1">
      <alignment horizontal="center" vertical="center"/>
    </xf>
    <xf numFmtId="0" fontId="1" fillId="0" borderId="3" xfId="0" applyNumberFormat="1" applyFont="1" applyFill="1" applyBorder="1" applyAlignment="1" applyProtection="1">
      <alignment horizontal="left" vertical="center"/>
    </xf>
    <xf numFmtId="0" fontId="0" fillId="0" borderId="3" xfId="0" applyNumberFormat="1" applyFont="1" applyFill="1" applyBorder="1" applyAlignment="1" applyProtection="1">
      <alignment horizontal="left" vertical="center"/>
    </xf>
    <xf numFmtId="0" fontId="10" fillId="0" borderId="0" xfId="0" applyNumberFormat="1" applyFont="1" applyFill="1" applyAlignment="1" applyProtection="1">
      <alignment horizontal="center" vertical="center"/>
    </xf>
    <xf numFmtId="0" fontId="19" fillId="0" borderId="0" xfId="1" applyNumberFormat="1" applyFont="1" applyFill="1" applyAlignment="1" applyProtection="1">
      <alignment horizontal="center" vertical="center"/>
    </xf>
    <xf numFmtId="0" fontId="17" fillId="0" borderId="0" xfId="1" applyNumberFormat="1" applyFont="1" applyFill="1" applyAlignment="1" applyProtection="1">
      <alignment horizontal="center" vertical="center"/>
    </xf>
    <xf numFmtId="0" fontId="6" fillId="0" borderId="0" xfId="1" applyNumberFormat="1" applyFont="1" applyFill="1" applyAlignment="1" applyProtection="1">
      <alignment horizontal="right" vertical="center"/>
    </xf>
    <xf numFmtId="0" fontId="20" fillId="0" borderId="0" xfId="1" applyNumberFormat="1" applyFont="1" applyFill="1" applyAlignment="1" applyProtection="1">
      <alignment horizontal="right" vertical="center"/>
    </xf>
    <xf numFmtId="176" fontId="6" fillId="0" borderId="6" xfId="1" applyNumberFormat="1" applyFont="1" applyFill="1" applyBorder="1" applyAlignment="1" applyProtection="1">
      <alignment horizontal="left" vertical="center" wrapText="1"/>
    </xf>
    <xf numFmtId="176" fontId="6" fillId="0" borderId="13" xfId="1" applyNumberFormat="1" applyFont="1" applyFill="1" applyBorder="1" applyAlignment="1" applyProtection="1">
      <alignment horizontal="left" vertical="center" wrapText="1"/>
    </xf>
    <xf numFmtId="176" fontId="6" fillId="0" borderId="8" xfId="1" applyNumberFormat="1" applyFont="1" applyFill="1" applyBorder="1" applyAlignment="1" applyProtection="1">
      <alignment horizontal="left" vertical="center" wrapText="1"/>
    </xf>
    <xf numFmtId="0" fontId="6" fillId="0" borderId="12" xfId="1" applyFont="1" applyFill="1" applyBorder="1" applyAlignment="1">
      <alignment horizontal="left" vertical="top" wrapText="1"/>
    </xf>
    <xf numFmtId="0" fontId="20" fillId="0" borderId="12" xfId="1" applyFont="1" applyFill="1" applyBorder="1" applyAlignment="1">
      <alignment horizontal="left" vertical="top" wrapText="1"/>
    </xf>
    <xf numFmtId="0" fontId="19" fillId="0" borderId="0" xfId="2" applyNumberFormat="1" applyFont="1" applyFill="1" applyAlignment="1" applyProtection="1">
      <alignment horizontal="center" vertical="center"/>
    </xf>
    <xf numFmtId="0" fontId="17" fillId="0" borderId="0" xfId="2" applyNumberFormat="1" applyFont="1" applyFill="1" applyAlignment="1" applyProtection="1">
      <alignment horizontal="center" vertical="center"/>
    </xf>
    <xf numFmtId="0" fontId="20" fillId="0" borderId="0" xfId="2" applyNumberFormat="1" applyFont="1" applyFill="1" applyAlignment="1" applyProtection="1">
      <alignment horizontal="right" vertical="center"/>
    </xf>
    <xf numFmtId="0" fontId="7" fillId="0" borderId="0" xfId="2" applyNumberFormat="1" applyFont="1" applyFill="1" applyAlignment="1" applyProtection="1">
      <alignment horizontal="right" vertical="center"/>
    </xf>
    <xf numFmtId="0" fontId="6" fillId="0" borderId="1" xfId="1" applyNumberFormat="1" applyFont="1" applyFill="1" applyBorder="1" applyAlignment="1" applyProtection="1">
      <alignment horizontal="center" vertical="center"/>
    </xf>
    <xf numFmtId="0" fontId="20" fillId="0" borderId="1" xfId="1" applyNumberFormat="1" applyFont="1" applyFill="1" applyBorder="1" applyAlignment="1" applyProtection="1">
      <alignment horizontal="center" vertical="center" wrapText="1"/>
    </xf>
    <xf numFmtId="0" fontId="6" fillId="0" borderId="1" xfId="1" applyNumberFormat="1" applyFont="1" applyFill="1" applyBorder="1" applyAlignment="1" applyProtection="1">
      <alignment horizontal="center" vertical="center" wrapText="1"/>
    </xf>
    <xf numFmtId="0" fontId="6" fillId="0" borderId="11" xfId="1" applyNumberFormat="1" applyFont="1" applyFill="1" applyBorder="1" applyAlignment="1" applyProtection="1">
      <alignment horizontal="right" vertical="center"/>
    </xf>
    <xf numFmtId="3" fontId="6" fillId="0" borderId="1" xfId="1" applyNumberFormat="1" applyFont="1" applyFill="1" applyBorder="1" applyAlignment="1" applyProtection="1">
      <alignment horizontal="center" vertical="center"/>
    </xf>
    <xf numFmtId="3" fontId="6" fillId="0" borderId="1" xfId="1" applyNumberFormat="1" applyFont="1" applyFill="1" applyBorder="1" applyAlignment="1" applyProtection="1">
      <alignment horizontal="center" vertical="center" wrapText="1"/>
    </xf>
    <xf numFmtId="3" fontId="6" fillId="0" borderId="2" xfId="1" applyNumberFormat="1" applyFont="1" applyFill="1" applyBorder="1" applyAlignment="1" applyProtection="1">
      <alignment horizontal="center" vertical="center"/>
    </xf>
    <xf numFmtId="3" fontId="6" fillId="0" borderId="9" xfId="1" applyNumberFormat="1" applyFont="1" applyFill="1" applyBorder="1" applyAlignment="1" applyProtection="1">
      <alignment horizontal="center" vertical="center"/>
    </xf>
    <xf numFmtId="3" fontId="6" fillId="0" borderId="3" xfId="1" applyNumberFormat="1" applyFont="1" applyFill="1" applyBorder="1" applyAlignment="1" applyProtection="1">
      <alignment horizontal="center" vertical="center"/>
    </xf>
    <xf numFmtId="0" fontId="20" fillId="0" borderId="1" xfId="1" applyNumberFormat="1" applyFont="1" applyFill="1" applyBorder="1" applyAlignment="1" applyProtection="1">
      <alignment horizontal="center" vertical="center"/>
    </xf>
    <xf numFmtId="3" fontId="17" fillId="0" borderId="0" xfId="5" applyNumberFormat="1" applyFont="1" applyFill="1" applyAlignment="1" applyProtection="1">
      <alignment horizontal="center" vertical="center"/>
    </xf>
    <xf numFmtId="3" fontId="20" fillId="0" borderId="0" xfId="5" applyNumberFormat="1" applyFont="1" applyFill="1" applyAlignment="1" applyProtection="1">
      <alignment horizontal="right" vertical="center"/>
    </xf>
    <xf numFmtId="3" fontId="6" fillId="0" borderId="0" xfId="5" applyNumberFormat="1" applyFont="1" applyFill="1" applyAlignment="1" applyProtection="1">
      <alignment horizontal="right" vertical="center"/>
    </xf>
    <xf numFmtId="3" fontId="6" fillId="0" borderId="11" xfId="5" applyNumberFormat="1" applyFont="1" applyFill="1" applyBorder="1" applyAlignment="1" applyProtection="1">
      <alignment horizontal="right" vertical="center"/>
    </xf>
    <xf numFmtId="3" fontId="6" fillId="0" borderId="0" xfId="5" applyNumberFormat="1" applyFont="1" applyFill="1" applyBorder="1" applyAlignment="1" applyProtection="1">
      <alignment horizontal="right" vertical="center"/>
    </xf>
    <xf numFmtId="3" fontId="17" fillId="0" borderId="0" xfId="1" applyNumberFormat="1" applyFont="1" applyFill="1" applyAlignment="1" applyProtection="1">
      <alignment horizontal="center" vertical="center"/>
    </xf>
    <xf numFmtId="3" fontId="20" fillId="0" borderId="0" xfId="1" applyNumberFormat="1" applyFont="1" applyFill="1" applyAlignment="1" applyProtection="1">
      <alignment horizontal="right" vertical="center"/>
    </xf>
    <xf numFmtId="3" fontId="6" fillId="0" borderId="0" xfId="1" applyNumberFormat="1" applyFont="1" applyFill="1" applyAlignment="1" applyProtection="1">
      <alignment horizontal="right" vertical="center"/>
    </xf>
    <xf numFmtId="0" fontId="17" fillId="0" borderId="0" xfId="0" applyFont="1" applyFill="1" applyAlignment="1">
      <alignment horizontal="center" vertical="center"/>
    </xf>
    <xf numFmtId="178" fontId="6" fillId="5" borderId="12" xfId="0" applyNumberFormat="1" applyFont="1" applyFill="1" applyBorder="1" applyAlignment="1">
      <alignment horizontal="left" vertical="top" wrapText="1"/>
    </xf>
    <xf numFmtId="0" fontId="6" fillId="0" borderId="12" xfId="0" applyFont="1" applyFill="1" applyBorder="1" applyAlignment="1">
      <alignment horizontal="left" vertical="center" wrapText="1"/>
    </xf>
    <xf numFmtId="0" fontId="6" fillId="0" borderId="11" xfId="0" applyFont="1" applyFill="1" applyBorder="1" applyAlignment="1">
      <alignment horizontal="right" vertical="center"/>
    </xf>
    <xf numFmtId="0" fontId="6" fillId="0" borderId="12" xfId="0" applyFont="1" applyFill="1" applyBorder="1" applyAlignment="1">
      <alignment horizontal="left" vertical="center"/>
    </xf>
    <xf numFmtId="0" fontId="17" fillId="0" borderId="0" xfId="9" applyNumberFormat="1" applyFont="1" applyFill="1" applyAlignment="1" applyProtection="1">
      <alignment horizontal="center" vertical="center"/>
    </xf>
    <xf numFmtId="0" fontId="19" fillId="0" borderId="0" xfId="9" applyNumberFormat="1" applyFont="1" applyFill="1" applyAlignment="1" applyProtection="1">
      <alignment horizontal="center" vertical="center"/>
    </xf>
    <xf numFmtId="0" fontId="20" fillId="0" borderId="0" xfId="9" applyNumberFormat="1" applyFont="1" applyFill="1" applyAlignment="1" applyProtection="1">
      <alignment horizontal="right" vertical="center"/>
    </xf>
  </cellXfs>
  <cellStyles count="10">
    <cellStyle name="百分比" xfId="7" builtinId="5"/>
    <cellStyle name="常规" xfId="0" builtinId="0"/>
    <cellStyle name="常规 2" xfId="1"/>
    <cellStyle name="常规 3" xfId="2"/>
    <cellStyle name="常规 4" xfId="3"/>
    <cellStyle name="常规 5" xfId="4"/>
    <cellStyle name="常规 6" xfId="5"/>
    <cellStyle name="常规 7" xfId="9"/>
    <cellStyle name="千位分隔" xfId="6" builtinId="3"/>
    <cellStyle name="千位分隔 2" xfId="8"/>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C7EDCC"/>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showGridLines="0" workbookViewId="0">
      <selection activeCell="A3" sqref="A3:XFD3"/>
    </sheetView>
  </sheetViews>
  <sheetFormatPr defaultColWidth="5.77734375" defaultRowHeight="16.3"/>
  <cols>
    <col min="1" max="2" width="24.6640625" style="57" customWidth="1"/>
    <col min="3" max="3" width="30.77734375" style="57" customWidth="1"/>
    <col min="4" max="7" width="21" style="57" customWidth="1"/>
    <col min="8" max="16384" width="5.77734375" style="57"/>
  </cols>
  <sheetData>
    <row r="1" spans="1:10" ht="46.55" customHeight="1">
      <c r="A1" s="159" t="s">
        <v>622</v>
      </c>
      <c r="B1" s="160"/>
      <c r="C1" s="74"/>
      <c r="D1" s="74"/>
      <c r="E1" s="74"/>
      <c r="F1" s="74"/>
      <c r="G1" s="74"/>
      <c r="H1" s="74"/>
      <c r="I1" s="74"/>
      <c r="J1" s="74"/>
    </row>
    <row r="2" spans="1:10" ht="25.5" customHeight="1">
      <c r="A2" s="75"/>
      <c r="B2" s="75"/>
      <c r="C2" s="74"/>
      <c r="D2" s="74"/>
      <c r="E2" s="74"/>
      <c r="F2" s="74"/>
      <c r="G2" s="74"/>
      <c r="H2" s="74"/>
      <c r="I2" s="74"/>
      <c r="J2" s="74"/>
    </row>
    <row r="3" spans="1:10" ht="25.5" customHeight="1">
      <c r="A3" s="158"/>
      <c r="B3" s="158"/>
      <c r="C3" s="74"/>
      <c r="D3" s="74"/>
      <c r="E3" s="74"/>
      <c r="F3" s="74"/>
      <c r="G3" s="74"/>
      <c r="H3" s="74"/>
      <c r="I3" s="74"/>
      <c r="J3" s="74"/>
    </row>
    <row r="4" spans="1:10" ht="25.5" customHeight="1">
      <c r="A4" s="1" t="s">
        <v>9</v>
      </c>
      <c r="B4" s="1"/>
      <c r="C4" s="1"/>
      <c r="D4" s="74"/>
      <c r="E4" s="74"/>
      <c r="F4" s="74"/>
      <c r="G4" s="74"/>
      <c r="H4" s="74"/>
      <c r="I4" s="74"/>
      <c r="J4" s="74"/>
    </row>
    <row r="5" spans="1:10" ht="100.55" customHeight="1">
      <c r="A5" s="161" t="s">
        <v>748</v>
      </c>
      <c r="B5" s="162"/>
      <c r="C5" s="162"/>
      <c r="D5" s="162"/>
      <c r="E5" s="162"/>
      <c r="F5" s="74"/>
      <c r="G5" s="74"/>
      <c r="H5" s="74"/>
      <c r="I5" s="74"/>
      <c r="J5" s="74"/>
    </row>
    <row r="6" spans="1:10" ht="39.6" customHeight="1">
      <c r="A6" s="76"/>
      <c r="B6" s="76"/>
      <c r="C6" s="90"/>
      <c r="D6" s="74"/>
      <c r="E6" s="74"/>
      <c r="F6" s="74"/>
      <c r="G6" s="74"/>
      <c r="H6" s="74"/>
      <c r="I6" s="74"/>
      <c r="J6" s="74"/>
    </row>
    <row r="7" spans="1:10" ht="39.6" customHeight="1">
      <c r="A7" s="76"/>
      <c r="B7" s="76"/>
      <c r="C7" s="90"/>
      <c r="D7" s="74"/>
      <c r="E7" s="74"/>
      <c r="F7" s="74"/>
      <c r="G7" s="74"/>
      <c r="H7" s="74"/>
      <c r="I7" s="74"/>
      <c r="J7" s="74"/>
    </row>
    <row r="8" spans="1:10" ht="39.6" customHeight="1">
      <c r="A8" s="76"/>
      <c r="B8" s="76"/>
      <c r="C8" s="90"/>
      <c r="D8" s="74"/>
      <c r="E8" s="74"/>
      <c r="F8" s="74"/>
      <c r="G8" s="74"/>
      <c r="H8" s="74"/>
      <c r="I8" s="74"/>
      <c r="J8" s="74"/>
    </row>
    <row r="9" spans="1:10" ht="35.5" customHeight="1">
      <c r="A9" s="2"/>
      <c r="B9" s="2"/>
      <c r="C9" s="2"/>
      <c r="D9" s="74"/>
      <c r="E9" s="74"/>
      <c r="F9" s="74"/>
      <c r="G9" s="74"/>
      <c r="H9" s="74"/>
      <c r="I9" s="74"/>
      <c r="J9" s="74"/>
    </row>
    <row r="10" spans="1:10" ht="35.5" customHeight="1">
      <c r="A10" s="5"/>
      <c r="B10" s="5"/>
      <c r="C10" s="5"/>
      <c r="D10" s="74"/>
      <c r="E10" s="74"/>
      <c r="F10" s="74"/>
      <c r="G10" s="74"/>
      <c r="H10" s="74"/>
      <c r="I10" s="74"/>
      <c r="J10" s="74"/>
    </row>
    <row r="11" spans="1:10" ht="35.5" customHeight="1">
      <c r="A11" s="163" t="s">
        <v>749</v>
      </c>
      <c r="B11" s="163"/>
      <c r="C11" s="163"/>
      <c r="D11" s="163"/>
      <c r="E11" s="163"/>
      <c r="F11" s="74"/>
      <c r="G11" s="74"/>
      <c r="H11" s="74"/>
      <c r="I11" s="74"/>
      <c r="J11" s="74"/>
    </row>
    <row r="12" spans="1:10" ht="35.5" customHeight="1">
      <c r="A12" s="164">
        <v>43647</v>
      </c>
      <c r="B12" s="164"/>
      <c r="C12" s="164"/>
      <c r="D12" s="164"/>
      <c r="E12" s="164"/>
      <c r="F12" s="74"/>
      <c r="G12" s="74"/>
      <c r="H12" s="74"/>
      <c r="I12" s="74"/>
      <c r="J12" s="74"/>
    </row>
    <row r="13" spans="1:10">
      <c r="A13" s="74"/>
      <c r="B13" s="74"/>
      <c r="C13" s="74"/>
      <c r="D13" s="74"/>
      <c r="E13" s="74"/>
      <c r="F13" s="74"/>
      <c r="G13" s="74"/>
      <c r="H13" s="74"/>
      <c r="I13" s="74"/>
      <c r="J13" s="74"/>
    </row>
    <row r="14" spans="1:10">
      <c r="A14" s="74"/>
      <c r="B14" s="74"/>
      <c r="C14" s="74"/>
      <c r="D14" s="74"/>
      <c r="E14" s="74"/>
      <c r="F14" s="74"/>
      <c r="G14" s="74"/>
      <c r="H14" s="74"/>
      <c r="I14" s="74"/>
      <c r="J14" s="74"/>
    </row>
    <row r="15" spans="1:10">
      <c r="A15" s="74"/>
      <c r="B15" s="74"/>
      <c r="C15" s="74"/>
      <c r="D15" s="74"/>
      <c r="E15" s="74"/>
      <c r="F15" s="74"/>
      <c r="G15" s="74"/>
      <c r="H15" s="74"/>
      <c r="I15" s="74"/>
      <c r="J15" s="74"/>
    </row>
    <row r="16" spans="1:10">
      <c r="A16" s="74"/>
      <c r="B16" s="74"/>
      <c r="C16" s="74"/>
      <c r="D16" s="74"/>
      <c r="E16" s="74"/>
      <c r="F16" s="74"/>
      <c r="G16" s="74"/>
      <c r="H16" s="74"/>
      <c r="I16" s="74"/>
      <c r="J16" s="74"/>
    </row>
    <row r="17" spans="1:10">
      <c r="A17" s="74"/>
      <c r="B17" s="74"/>
      <c r="C17" s="74"/>
      <c r="D17" s="74"/>
      <c r="E17" s="74"/>
      <c r="F17" s="74"/>
      <c r="G17" s="74"/>
      <c r="H17" s="74"/>
      <c r="I17" s="74"/>
      <c r="J17" s="74"/>
    </row>
    <row r="18" spans="1:10">
      <c r="A18" s="74"/>
      <c r="B18" s="74"/>
      <c r="C18" s="74"/>
      <c r="D18" s="74"/>
      <c r="E18" s="74"/>
      <c r="F18" s="74"/>
      <c r="G18" s="74"/>
      <c r="H18" s="74"/>
      <c r="I18" s="74"/>
      <c r="J18" s="74"/>
    </row>
    <row r="19" spans="1:10">
      <c r="A19" s="74"/>
      <c r="B19" s="74"/>
      <c r="C19" s="74"/>
      <c r="D19" s="74"/>
      <c r="E19" s="74"/>
      <c r="F19" s="74"/>
      <c r="G19" s="74"/>
      <c r="H19" s="74"/>
      <c r="I19" s="74"/>
      <c r="J19" s="74"/>
    </row>
    <row r="20" spans="1:10">
      <c r="A20" s="74"/>
      <c r="B20" s="74"/>
      <c r="C20" s="74"/>
      <c r="D20" s="74"/>
      <c r="E20" s="74"/>
      <c r="F20" s="74"/>
      <c r="G20" s="74"/>
      <c r="H20" s="74"/>
      <c r="I20" s="74"/>
      <c r="J20" s="74"/>
    </row>
    <row r="21" spans="1:10">
      <c r="A21" s="74"/>
      <c r="B21" s="74"/>
      <c r="C21" s="74"/>
      <c r="D21" s="74"/>
      <c r="E21" s="74"/>
      <c r="F21" s="74"/>
      <c r="G21" s="74"/>
      <c r="H21" s="74"/>
      <c r="I21" s="74"/>
      <c r="J21" s="74"/>
    </row>
    <row r="22" spans="1:10">
      <c r="A22" s="74"/>
      <c r="B22" s="74"/>
      <c r="C22" s="74"/>
      <c r="D22" s="74"/>
      <c r="E22" s="74"/>
      <c r="F22" s="74"/>
      <c r="G22" s="74"/>
      <c r="H22" s="74"/>
      <c r="I22" s="74"/>
      <c r="J22" s="74"/>
    </row>
    <row r="23" spans="1:10">
      <c r="A23" s="74"/>
      <c r="B23" s="74"/>
      <c r="C23" s="74"/>
      <c r="D23" s="74"/>
      <c r="E23" s="74"/>
      <c r="F23" s="74"/>
      <c r="G23" s="74"/>
      <c r="H23" s="74"/>
      <c r="I23" s="74"/>
      <c r="J23" s="74"/>
    </row>
  </sheetData>
  <mergeCells count="4">
    <mergeCell ref="A1:B1"/>
    <mergeCell ref="A5:E5"/>
    <mergeCell ref="A11:E11"/>
    <mergeCell ref="A12:E12"/>
  </mergeCells>
  <phoneticPr fontId="2" type="noConversion"/>
  <printOptions horizontalCentered="1"/>
  <pageMargins left="0.6692913385826772" right="0.55118110236220474" top="0.98425196850393704" bottom="0.98425196850393704" header="0.51181102362204722" footer="0.51181102362204722"/>
  <pageSetup paperSize="9" fitToHeight="100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
  <sheetViews>
    <sheetView showGridLines="0" zoomScale="75" workbookViewId="0">
      <selection activeCell="C5" sqref="C5"/>
    </sheetView>
  </sheetViews>
  <sheetFormatPr defaultColWidth="5.77734375" defaultRowHeight="16.3"/>
  <cols>
    <col min="1" max="1" width="33.33203125" customWidth="1"/>
    <col min="2" max="2" width="13.21875" customWidth="1"/>
    <col min="3" max="3" width="76.21875" customWidth="1"/>
    <col min="4" max="4" width="12.44140625" customWidth="1"/>
    <col min="5" max="5" width="20.77734375" customWidth="1"/>
    <col min="6" max="6" width="5.77734375" customWidth="1"/>
    <col min="7" max="7" width="0" hidden="1" customWidth="1"/>
  </cols>
  <sheetData>
    <row r="1" spans="1:5" ht="45" customHeight="1">
      <c r="A1" s="167" t="s">
        <v>348</v>
      </c>
      <c r="B1" s="167"/>
      <c r="C1" s="167"/>
      <c r="D1" s="167"/>
      <c r="E1" s="3"/>
    </row>
    <row r="2" spans="1:5" ht="17" customHeight="1">
      <c r="A2" s="4"/>
      <c r="B2" s="4"/>
      <c r="C2" s="4"/>
      <c r="D2" s="4"/>
      <c r="E2" s="4"/>
    </row>
    <row r="3" spans="1:5" ht="44.15" customHeight="1">
      <c r="A3" s="39" t="s">
        <v>346</v>
      </c>
      <c r="B3" s="6" t="s">
        <v>347</v>
      </c>
      <c r="C3" s="6" t="s">
        <v>345</v>
      </c>
      <c r="D3" s="9" t="s">
        <v>10</v>
      </c>
      <c r="E3" s="5"/>
    </row>
    <row r="4" spans="1:5" ht="34" customHeight="1">
      <c r="A4" s="165" t="s">
        <v>750</v>
      </c>
      <c r="B4" s="7" t="s">
        <v>2</v>
      </c>
      <c r="C4" s="16" t="s">
        <v>623</v>
      </c>
      <c r="D4" s="10">
        <v>1</v>
      </c>
      <c r="E4" s="5"/>
    </row>
    <row r="5" spans="1:5" ht="34" customHeight="1">
      <c r="A5" s="166"/>
      <c r="B5" s="53" t="s">
        <v>467</v>
      </c>
      <c r="C5" s="16" t="s">
        <v>624</v>
      </c>
      <c r="D5" s="10">
        <v>2</v>
      </c>
      <c r="E5" s="5"/>
    </row>
    <row r="6" spans="1:5" ht="34" customHeight="1">
      <c r="A6" s="166"/>
      <c r="B6" s="53" t="s">
        <v>468</v>
      </c>
      <c r="C6" s="16" t="s">
        <v>625</v>
      </c>
      <c r="D6" s="80" t="s">
        <v>619</v>
      </c>
      <c r="E6" s="5"/>
    </row>
    <row r="7" spans="1:5" ht="34" customHeight="1">
      <c r="A7" s="165"/>
      <c r="B7" s="53" t="s">
        <v>469</v>
      </c>
      <c r="C7" s="16" t="s">
        <v>626</v>
      </c>
      <c r="D7" s="80" t="s">
        <v>620</v>
      </c>
      <c r="E7" s="5"/>
    </row>
    <row r="8" spans="1:5" ht="34" customHeight="1">
      <c r="A8" s="165"/>
      <c r="B8" s="53" t="s">
        <v>470</v>
      </c>
      <c r="C8" s="16" t="s">
        <v>627</v>
      </c>
      <c r="D8" s="10">
        <v>8</v>
      </c>
      <c r="E8" s="5"/>
    </row>
    <row r="9" spans="1:5" ht="34" customHeight="1">
      <c r="A9" s="165"/>
      <c r="B9" s="53" t="s">
        <v>471</v>
      </c>
      <c r="C9" s="8" t="s">
        <v>628</v>
      </c>
      <c r="D9" s="80" t="s">
        <v>621</v>
      </c>
      <c r="E9" s="5"/>
    </row>
    <row r="10" spans="1:5" ht="34" customHeight="1">
      <c r="A10" s="165" t="s">
        <v>751</v>
      </c>
      <c r="B10" s="53" t="s">
        <v>472</v>
      </c>
      <c r="C10" s="8" t="s">
        <v>629</v>
      </c>
      <c r="D10" s="10">
        <v>15</v>
      </c>
      <c r="E10" s="5"/>
    </row>
    <row r="11" spans="1:5" ht="34" customHeight="1">
      <c r="A11" s="165"/>
      <c r="B11" s="53" t="s">
        <v>473</v>
      </c>
      <c r="C11" s="16" t="s">
        <v>630</v>
      </c>
      <c r="D11" s="54">
        <v>16</v>
      </c>
      <c r="E11" s="5"/>
    </row>
    <row r="12" spans="1:5" ht="34" customHeight="1">
      <c r="A12" s="165"/>
      <c r="B12" s="53" t="s">
        <v>474</v>
      </c>
      <c r="C12" s="8" t="s">
        <v>631</v>
      </c>
      <c r="D12" s="142" t="s">
        <v>706</v>
      </c>
      <c r="E12" s="5"/>
    </row>
    <row r="13" spans="1:5" ht="34" customHeight="1">
      <c r="A13" s="165"/>
      <c r="B13" s="53" t="s">
        <v>475</v>
      </c>
      <c r="C13" s="8" t="s">
        <v>632</v>
      </c>
      <c r="D13" s="142" t="s">
        <v>707</v>
      </c>
      <c r="E13" s="5"/>
    </row>
    <row r="14" spans="1:5" ht="34" customHeight="1">
      <c r="A14" s="165" t="s">
        <v>752</v>
      </c>
      <c r="B14" s="53" t="s">
        <v>476</v>
      </c>
      <c r="C14" s="16" t="s">
        <v>633</v>
      </c>
      <c r="D14" s="10">
        <v>19</v>
      </c>
    </row>
    <row r="15" spans="1:5" ht="34" customHeight="1">
      <c r="A15" s="165"/>
      <c r="B15" s="53" t="s">
        <v>354</v>
      </c>
      <c r="C15" s="16" t="s">
        <v>634</v>
      </c>
      <c r="D15" s="142" t="s">
        <v>708</v>
      </c>
    </row>
    <row r="16" spans="1:5" ht="34" customHeight="1">
      <c r="A16" s="165" t="s">
        <v>753</v>
      </c>
      <c r="B16" s="53" t="s">
        <v>477</v>
      </c>
      <c r="C16" s="16" t="s">
        <v>635</v>
      </c>
      <c r="D16" s="10" t="s">
        <v>705</v>
      </c>
    </row>
    <row r="17" spans="1:4" ht="34" customHeight="1">
      <c r="A17" s="165"/>
      <c r="B17" s="53" t="s">
        <v>478</v>
      </c>
      <c r="C17" s="16" t="s">
        <v>636</v>
      </c>
      <c r="D17" s="142" t="s">
        <v>704</v>
      </c>
    </row>
    <row r="18" spans="1:4" ht="34" customHeight="1">
      <c r="A18" s="165"/>
      <c r="B18" s="53" t="s">
        <v>479</v>
      </c>
      <c r="C18" s="8" t="s">
        <v>637</v>
      </c>
      <c r="D18" s="142" t="s">
        <v>703</v>
      </c>
    </row>
    <row r="19" spans="1:4" ht="35" customHeight="1">
      <c r="A19" s="139" t="s">
        <v>702</v>
      </c>
      <c r="B19" s="7" t="s">
        <v>701</v>
      </c>
      <c r="C19" s="16" t="s">
        <v>713</v>
      </c>
      <c r="D19" s="10">
        <v>26</v>
      </c>
    </row>
  </sheetData>
  <mergeCells count="5">
    <mergeCell ref="A16:A18"/>
    <mergeCell ref="A4:A9"/>
    <mergeCell ref="A10:A13"/>
    <mergeCell ref="A1:D1"/>
    <mergeCell ref="A14:A15"/>
  </mergeCells>
  <phoneticPr fontId="2" type="noConversion"/>
  <printOptions horizontalCentered="1"/>
  <pageMargins left="0.19685039370078741" right="0.19685039370078741" top="0.48" bottom="0.34" header="0.39370078740157483" footer="0.16"/>
  <pageSetup paperSize="9" scale="91"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9"/>
  <sheetViews>
    <sheetView showGridLines="0" showZeros="0" topLeftCell="A13" zoomScaleNormal="100" workbookViewId="0">
      <selection activeCell="M29" sqref="M29"/>
    </sheetView>
  </sheetViews>
  <sheetFormatPr defaultColWidth="9.109375" defaultRowHeight="16.3"/>
  <cols>
    <col min="1" max="1" width="26.6640625" style="11" customWidth="1"/>
    <col min="2" max="5" width="9.6640625" style="11" customWidth="1"/>
    <col min="6" max="6" width="28.6640625" style="11" customWidth="1"/>
    <col min="7" max="9" width="10.6640625" style="11" customWidth="1"/>
    <col min="10" max="10" width="10.5546875" style="11" bestFit="1" customWidth="1"/>
    <col min="11" max="16384" width="9.109375" style="11"/>
  </cols>
  <sheetData>
    <row r="1" spans="1:10" ht="23.95" customHeight="1">
      <c r="A1" s="168" t="s">
        <v>638</v>
      </c>
      <c r="B1" s="168"/>
      <c r="C1" s="169"/>
      <c r="D1" s="169"/>
      <c r="E1" s="169"/>
      <c r="F1" s="169"/>
      <c r="G1" s="169"/>
      <c r="H1" s="169"/>
      <c r="I1" s="169"/>
    </row>
    <row r="2" spans="1:10">
      <c r="A2" s="170" t="s">
        <v>229</v>
      </c>
      <c r="B2" s="170"/>
      <c r="C2" s="170"/>
      <c r="D2" s="170"/>
      <c r="E2" s="170"/>
      <c r="F2" s="170"/>
      <c r="G2" s="170"/>
      <c r="H2" s="170"/>
      <c r="I2" s="170"/>
    </row>
    <row r="3" spans="1:10">
      <c r="A3" s="170" t="s">
        <v>3</v>
      </c>
      <c r="B3" s="170"/>
      <c r="C3" s="170"/>
      <c r="D3" s="170"/>
      <c r="E3" s="170"/>
      <c r="F3" s="170"/>
      <c r="G3" s="170"/>
      <c r="H3" s="170"/>
      <c r="I3" s="170"/>
    </row>
    <row r="4" spans="1:10" ht="22.6" customHeight="1">
      <c r="A4" s="21" t="s">
        <v>0</v>
      </c>
      <c r="B4" s="81" t="s">
        <v>464</v>
      </c>
      <c r="C4" s="21" t="s">
        <v>1</v>
      </c>
      <c r="D4" s="21" t="s">
        <v>14</v>
      </c>
      <c r="E4" s="83" t="s">
        <v>652</v>
      </c>
      <c r="F4" s="21" t="s">
        <v>0</v>
      </c>
      <c r="G4" s="81" t="s">
        <v>464</v>
      </c>
      <c r="H4" s="21" t="s">
        <v>1</v>
      </c>
      <c r="I4" s="21" t="s">
        <v>14</v>
      </c>
    </row>
    <row r="5" spans="1:10" ht="19.05" customHeight="1">
      <c r="A5" s="14" t="s">
        <v>48</v>
      </c>
      <c r="B5" s="92">
        <f>SUM(B6:B19)</f>
        <v>1328516</v>
      </c>
      <c r="C5" s="92">
        <f t="shared" ref="C5:E5" si="0">SUM(C6:C19)</f>
        <v>1328516</v>
      </c>
      <c r="D5" s="92">
        <f t="shared" si="0"/>
        <v>1535485</v>
      </c>
      <c r="E5" s="92">
        <f t="shared" si="0"/>
        <v>206969</v>
      </c>
      <c r="F5" s="14" t="s">
        <v>233</v>
      </c>
      <c r="G5" s="92">
        <v>898378</v>
      </c>
      <c r="H5" s="93">
        <v>927365</v>
      </c>
      <c r="I5" s="93">
        <v>850726</v>
      </c>
      <c r="J5" s="87"/>
    </row>
    <row r="6" spans="1:10" ht="19.05" customHeight="1">
      <c r="A6" s="14" t="s">
        <v>49</v>
      </c>
      <c r="B6" s="93">
        <v>375410</v>
      </c>
      <c r="C6" s="93">
        <v>375410</v>
      </c>
      <c r="D6" s="93">
        <v>428313</v>
      </c>
      <c r="E6" s="93">
        <f t="shared" ref="E6:E26" si="1">D6-C6</f>
        <v>52903</v>
      </c>
      <c r="F6" s="14" t="s">
        <v>234</v>
      </c>
      <c r="G6" s="92">
        <v>650</v>
      </c>
      <c r="H6" s="93">
        <v>650</v>
      </c>
      <c r="I6" s="93">
        <v>650</v>
      </c>
      <c r="J6" s="87"/>
    </row>
    <row r="7" spans="1:10" ht="19.05" customHeight="1">
      <c r="A7" s="14" t="s">
        <v>50</v>
      </c>
      <c r="B7" s="93">
        <v>205169</v>
      </c>
      <c r="C7" s="93">
        <v>205169</v>
      </c>
      <c r="D7" s="93">
        <v>243976</v>
      </c>
      <c r="E7" s="93">
        <f t="shared" si="1"/>
        <v>38807</v>
      </c>
      <c r="F7" s="14" t="s">
        <v>235</v>
      </c>
      <c r="G7" s="92">
        <v>16785</v>
      </c>
      <c r="H7" s="93">
        <v>9450</v>
      </c>
      <c r="I7" s="93">
        <v>9450</v>
      </c>
      <c r="J7" s="87"/>
    </row>
    <row r="8" spans="1:10" ht="19.05" customHeight="1">
      <c r="A8" s="14" t="s">
        <v>51</v>
      </c>
      <c r="B8" s="93">
        <v>88215</v>
      </c>
      <c r="C8" s="93">
        <v>88215</v>
      </c>
      <c r="D8" s="93">
        <v>75152</v>
      </c>
      <c r="E8" s="93">
        <f t="shared" si="1"/>
        <v>-13063</v>
      </c>
      <c r="F8" s="14" t="s">
        <v>236</v>
      </c>
      <c r="G8" s="92">
        <v>628252</v>
      </c>
      <c r="H8" s="93">
        <v>1168595</v>
      </c>
      <c r="I8" s="93">
        <v>1164215</v>
      </c>
      <c r="J8" s="87"/>
    </row>
    <row r="9" spans="1:10" ht="19.05" customHeight="1">
      <c r="A9" s="14" t="s">
        <v>52</v>
      </c>
      <c r="B9" s="93">
        <v>400795</v>
      </c>
      <c r="C9" s="93">
        <v>400795</v>
      </c>
      <c r="D9" s="93">
        <v>510561</v>
      </c>
      <c r="E9" s="93">
        <f t="shared" si="1"/>
        <v>109766</v>
      </c>
      <c r="F9" s="14" t="s">
        <v>237</v>
      </c>
      <c r="G9" s="92">
        <v>921506</v>
      </c>
      <c r="H9" s="93">
        <v>722959</v>
      </c>
      <c r="I9" s="93">
        <v>722959</v>
      </c>
      <c r="J9" s="87"/>
    </row>
    <row r="10" spans="1:10" ht="19.05" customHeight="1">
      <c r="A10" s="28" t="s">
        <v>53</v>
      </c>
      <c r="B10" s="93">
        <v>51761</v>
      </c>
      <c r="C10" s="93">
        <v>51761</v>
      </c>
      <c r="D10" s="93">
        <v>71892</v>
      </c>
      <c r="E10" s="93">
        <f t="shared" si="1"/>
        <v>20131</v>
      </c>
      <c r="F10" s="14" t="s">
        <v>238</v>
      </c>
      <c r="G10" s="92">
        <v>104713</v>
      </c>
      <c r="H10" s="93">
        <v>118191</v>
      </c>
      <c r="I10" s="93">
        <v>118191</v>
      </c>
      <c r="J10" s="87"/>
    </row>
    <row r="11" spans="1:10" ht="19.05" customHeight="1">
      <c r="A11" s="14" t="s">
        <v>54</v>
      </c>
      <c r="B11" s="93">
        <v>45075</v>
      </c>
      <c r="C11" s="93">
        <v>45075</v>
      </c>
      <c r="D11" s="93">
        <v>47729</v>
      </c>
      <c r="E11" s="93">
        <f t="shared" si="1"/>
        <v>2654</v>
      </c>
      <c r="F11" s="14" t="s">
        <v>239</v>
      </c>
      <c r="G11" s="92">
        <v>146405</v>
      </c>
      <c r="H11" s="93">
        <v>260288</v>
      </c>
      <c r="I11" s="93">
        <v>250288</v>
      </c>
      <c r="J11" s="87"/>
    </row>
    <row r="12" spans="1:10" ht="19.05" customHeight="1">
      <c r="A12" s="14" t="s">
        <v>55</v>
      </c>
      <c r="B12" s="93">
        <v>17349</v>
      </c>
      <c r="C12" s="93">
        <v>17349</v>
      </c>
      <c r="D12" s="93">
        <v>20216</v>
      </c>
      <c r="E12" s="93">
        <f t="shared" si="1"/>
        <v>2867</v>
      </c>
      <c r="F12" s="14" t="s">
        <v>240</v>
      </c>
      <c r="G12" s="92">
        <v>2229049</v>
      </c>
      <c r="H12" s="93">
        <v>1946420</v>
      </c>
      <c r="I12" s="93">
        <v>1939077</v>
      </c>
      <c r="J12" s="87"/>
    </row>
    <row r="13" spans="1:10" ht="19.05" customHeight="1">
      <c r="A13" s="14" t="s">
        <v>56</v>
      </c>
      <c r="B13" s="93">
        <v>38496</v>
      </c>
      <c r="C13" s="93">
        <v>38496</v>
      </c>
      <c r="D13" s="93">
        <v>43830</v>
      </c>
      <c r="E13" s="93">
        <f t="shared" si="1"/>
        <v>5334</v>
      </c>
      <c r="F13" s="14" t="s">
        <v>241</v>
      </c>
      <c r="G13" s="92">
        <v>493745</v>
      </c>
      <c r="H13" s="93">
        <v>235753</v>
      </c>
      <c r="I13" s="93">
        <v>235753</v>
      </c>
      <c r="J13" s="87"/>
    </row>
    <row r="14" spans="1:10" ht="19.05" customHeight="1">
      <c r="A14" s="14" t="s">
        <v>57</v>
      </c>
      <c r="B14" s="93">
        <v>34475</v>
      </c>
      <c r="C14" s="93">
        <v>34475</v>
      </c>
      <c r="D14" s="93">
        <v>33126</v>
      </c>
      <c r="E14" s="93">
        <f t="shared" si="1"/>
        <v>-1349</v>
      </c>
      <c r="F14" s="14" t="s">
        <v>242</v>
      </c>
      <c r="G14" s="92">
        <v>117343</v>
      </c>
      <c r="H14" s="93">
        <v>246515</v>
      </c>
      <c r="I14" s="93">
        <v>231515</v>
      </c>
      <c r="J14" s="87"/>
    </row>
    <row r="15" spans="1:10" ht="19.05" customHeight="1">
      <c r="A15" s="14" t="s">
        <v>58</v>
      </c>
      <c r="B15" s="93">
        <v>11078</v>
      </c>
      <c r="C15" s="93">
        <v>11078</v>
      </c>
      <c r="D15" s="93">
        <v>12481</v>
      </c>
      <c r="E15" s="93">
        <f t="shared" si="1"/>
        <v>1403</v>
      </c>
      <c r="F15" s="14" t="s">
        <v>243</v>
      </c>
      <c r="G15" s="92">
        <v>6448</v>
      </c>
      <c r="H15" s="93">
        <v>115329</v>
      </c>
      <c r="I15" s="93">
        <v>115329</v>
      </c>
      <c r="J15" s="87"/>
    </row>
    <row r="16" spans="1:10" ht="19.05" customHeight="1">
      <c r="A16" s="14" t="s">
        <v>59</v>
      </c>
      <c r="B16" s="93">
        <v>30293</v>
      </c>
      <c r="C16" s="93">
        <v>30293</v>
      </c>
      <c r="D16" s="93">
        <v>14796</v>
      </c>
      <c r="E16" s="93">
        <f t="shared" si="1"/>
        <v>-15497</v>
      </c>
      <c r="F16" s="14" t="s">
        <v>244</v>
      </c>
      <c r="G16" s="92">
        <v>879360</v>
      </c>
      <c r="H16" s="93">
        <v>1564601</v>
      </c>
      <c r="I16" s="93">
        <v>1557240</v>
      </c>
      <c r="J16" s="87"/>
    </row>
    <row r="17" spans="1:10" ht="19.05" customHeight="1">
      <c r="A17" s="14" t="s">
        <v>60</v>
      </c>
      <c r="B17" s="93">
        <v>30400</v>
      </c>
      <c r="C17" s="93">
        <v>30400</v>
      </c>
      <c r="D17" s="93">
        <v>30024</v>
      </c>
      <c r="E17" s="93">
        <f t="shared" si="1"/>
        <v>-376</v>
      </c>
      <c r="F17" s="14" t="s">
        <v>245</v>
      </c>
      <c r="G17" s="92">
        <v>1530866</v>
      </c>
      <c r="H17" s="93">
        <v>1549068</v>
      </c>
      <c r="I17" s="93">
        <v>1549068</v>
      </c>
      <c r="J17" s="87"/>
    </row>
    <row r="18" spans="1:10" ht="19.05" customHeight="1">
      <c r="A18" s="82" t="s">
        <v>651</v>
      </c>
      <c r="B18" s="92"/>
      <c r="C18" s="93"/>
      <c r="D18" s="93">
        <v>3389</v>
      </c>
      <c r="E18" s="93">
        <f t="shared" si="1"/>
        <v>3389</v>
      </c>
      <c r="F18" s="14" t="s">
        <v>246</v>
      </c>
      <c r="G18" s="92">
        <v>225661</v>
      </c>
      <c r="H18" s="93">
        <v>438500</v>
      </c>
      <c r="I18" s="93">
        <v>435504</v>
      </c>
      <c r="J18" s="87"/>
    </row>
    <row r="19" spans="1:10" ht="19.05" customHeight="1">
      <c r="A19" s="14" t="s">
        <v>61</v>
      </c>
      <c r="B19" s="92"/>
      <c r="C19" s="93"/>
      <c r="D19" s="93"/>
      <c r="E19" s="93">
        <f t="shared" si="1"/>
        <v>0</v>
      </c>
      <c r="F19" s="14" t="s">
        <v>247</v>
      </c>
      <c r="G19" s="92">
        <v>182786</v>
      </c>
      <c r="H19" s="93">
        <v>166419</v>
      </c>
      <c r="I19" s="93">
        <v>166419</v>
      </c>
      <c r="J19" s="87"/>
    </row>
    <row r="20" spans="1:10" ht="19.05" customHeight="1">
      <c r="A20" s="14" t="s">
        <v>62</v>
      </c>
      <c r="B20" s="92">
        <f>SUM(B21:B26)</f>
        <v>664500</v>
      </c>
      <c r="C20" s="92">
        <f t="shared" ref="C20:E20" si="2">SUM(C21:C26)</f>
        <v>664500</v>
      </c>
      <c r="D20" s="92">
        <f t="shared" si="2"/>
        <v>1090772</v>
      </c>
      <c r="E20" s="92">
        <f t="shared" si="2"/>
        <v>426272</v>
      </c>
      <c r="F20" s="14" t="s">
        <v>248</v>
      </c>
      <c r="G20" s="92">
        <v>80</v>
      </c>
      <c r="H20" s="93">
        <v>280</v>
      </c>
      <c r="I20" s="93">
        <v>130</v>
      </c>
      <c r="J20" s="87"/>
    </row>
    <row r="21" spans="1:10" ht="19.05" customHeight="1">
      <c r="A21" s="14" t="s">
        <v>63</v>
      </c>
      <c r="B21" s="92">
        <v>130000</v>
      </c>
      <c r="C21" s="93">
        <v>130000</v>
      </c>
      <c r="D21" s="93">
        <v>192459</v>
      </c>
      <c r="E21" s="93">
        <f t="shared" si="1"/>
        <v>62459</v>
      </c>
      <c r="F21" s="14" t="s">
        <v>249</v>
      </c>
      <c r="G21" s="92"/>
      <c r="H21" s="93"/>
      <c r="I21" s="93"/>
      <c r="J21" s="87"/>
    </row>
    <row r="22" spans="1:10" ht="19.05" customHeight="1">
      <c r="A22" s="14" t="s">
        <v>64</v>
      </c>
      <c r="B22" s="92">
        <v>126100</v>
      </c>
      <c r="C22" s="93">
        <v>126100</v>
      </c>
      <c r="D22" s="93">
        <v>111911</v>
      </c>
      <c r="E22" s="93">
        <f t="shared" si="1"/>
        <v>-14189</v>
      </c>
      <c r="F22" s="14" t="s">
        <v>250</v>
      </c>
      <c r="G22" s="92">
        <v>207323</v>
      </c>
      <c r="H22" s="93">
        <v>131179</v>
      </c>
      <c r="I22" s="93">
        <v>131179</v>
      </c>
      <c r="J22" s="87"/>
    </row>
    <row r="23" spans="1:10" ht="19.05" customHeight="1">
      <c r="A23" s="14" t="s">
        <v>65</v>
      </c>
      <c r="B23" s="92">
        <v>57200</v>
      </c>
      <c r="C23" s="93">
        <v>57200</v>
      </c>
      <c r="D23" s="93">
        <v>123609</v>
      </c>
      <c r="E23" s="93">
        <f t="shared" si="1"/>
        <v>66409</v>
      </c>
      <c r="F23" s="14" t="s">
        <v>251</v>
      </c>
      <c r="G23" s="92">
        <v>4424</v>
      </c>
      <c r="H23" s="93">
        <v>21015</v>
      </c>
      <c r="I23" s="93">
        <v>21015</v>
      </c>
      <c r="J23" s="87"/>
    </row>
    <row r="24" spans="1:10" ht="19.05" customHeight="1">
      <c r="A24" s="14" t="s">
        <v>66</v>
      </c>
      <c r="B24" s="92">
        <v>2200</v>
      </c>
      <c r="C24" s="93">
        <v>2200</v>
      </c>
      <c r="D24" s="93">
        <v>300</v>
      </c>
      <c r="E24" s="93">
        <f t="shared" si="1"/>
        <v>-1900</v>
      </c>
      <c r="F24" s="14" t="s">
        <v>252</v>
      </c>
      <c r="G24" s="92">
        <v>82702</v>
      </c>
      <c r="H24" s="93">
        <v>87384</v>
      </c>
      <c r="I24" s="93">
        <v>87384</v>
      </c>
      <c r="J24" s="87"/>
    </row>
    <row r="25" spans="1:10" ht="19.05" customHeight="1">
      <c r="A25" s="14" t="s">
        <v>67</v>
      </c>
      <c r="B25" s="92">
        <v>339000</v>
      </c>
      <c r="C25" s="93">
        <v>339000</v>
      </c>
      <c r="D25" s="93">
        <v>475943</v>
      </c>
      <c r="E25" s="93">
        <f t="shared" si="1"/>
        <v>136943</v>
      </c>
      <c r="F25" s="14" t="s">
        <v>253</v>
      </c>
      <c r="G25" s="92">
        <v>68000</v>
      </c>
      <c r="H25" s="93">
        <v>0</v>
      </c>
      <c r="I25" s="93">
        <v>0</v>
      </c>
      <c r="J25" s="87"/>
    </row>
    <row r="26" spans="1:10" ht="19.05" customHeight="1">
      <c r="A26" s="14" t="s">
        <v>68</v>
      </c>
      <c r="B26" s="92">
        <v>10000</v>
      </c>
      <c r="C26" s="93">
        <v>10000</v>
      </c>
      <c r="D26" s="93">
        <v>186550</v>
      </c>
      <c r="E26" s="93">
        <f t="shared" si="1"/>
        <v>176550</v>
      </c>
      <c r="F26" s="14" t="s">
        <v>294</v>
      </c>
      <c r="G26" s="92">
        <v>1029503</v>
      </c>
      <c r="H26" s="93">
        <v>401601</v>
      </c>
      <c r="I26" s="93">
        <v>72661</v>
      </c>
      <c r="J26" s="87"/>
    </row>
    <row r="27" spans="1:10" ht="19.05" customHeight="1">
      <c r="A27" s="14"/>
      <c r="B27" s="92"/>
      <c r="C27" s="93"/>
      <c r="D27" s="93"/>
      <c r="E27" s="93"/>
      <c r="F27" s="14" t="s">
        <v>295</v>
      </c>
      <c r="G27" s="92">
        <v>425691</v>
      </c>
      <c r="H27" s="93">
        <v>390148</v>
      </c>
      <c r="I27" s="93">
        <v>390148</v>
      </c>
      <c r="J27" s="87"/>
    </row>
    <row r="28" spans="1:10" ht="19.05" customHeight="1">
      <c r="A28" s="14"/>
      <c r="B28" s="92"/>
      <c r="C28" s="93"/>
      <c r="D28" s="93"/>
      <c r="E28" s="93"/>
      <c r="F28" s="14" t="s">
        <v>296</v>
      </c>
      <c r="G28" s="92">
        <v>0</v>
      </c>
      <c r="H28" s="93">
        <v>1987</v>
      </c>
      <c r="I28" s="93">
        <v>1987</v>
      </c>
      <c r="J28" s="87"/>
    </row>
    <row r="29" spans="1:10" ht="19.05" customHeight="1">
      <c r="A29" s="14"/>
      <c r="B29" s="92"/>
      <c r="C29" s="93"/>
      <c r="D29" s="93"/>
      <c r="E29" s="93"/>
      <c r="F29" s="29"/>
      <c r="G29" s="29"/>
      <c r="H29" s="27"/>
      <c r="I29" s="27"/>
      <c r="J29" s="87"/>
    </row>
    <row r="30" spans="1:10" ht="19.05" customHeight="1">
      <c r="A30" s="30" t="s">
        <v>34</v>
      </c>
      <c r="B30" s="94">
        <f>SUM(B5,B20)</f>
        <v>1993016</v>
      </c>
      <c r="C30" s="94">
        <f>SUM(C5,C20)</f>
        <v>1993016</v>
      </c>
      <c r="D30" s="94">
        <f>SUM(D5,D20)</f>
        <v>2626257</v>
      </c>
      <c r="E30" s="93">
        <f t="shared" ref="E30" si="3">D30-C30</f>
        <v>633241</v>
      </c>
      <c r="F30" s="31" t="s">
        <v>35</v>
      </c>
      <c r="G30" s="92">
        <f>SUM(G5:G28)</f>
        <v>10199670</v>
      </c>
      <c r="H30" s="92">
        <f t="shared" ref="H30:I30" si="4">SUM(H5:H28)</f>
        <v>10503697</v>
      </c>
      <c r="I30" s="92">
        <f t="shared" si="4"/>
        <v>10050888</v>
      </c>
      <c r="J30" s="87"/>
    </row>
    <row r="31" spans="1:10">
      <c r="A31" s="18"/>
      <c r="B31" s="18"/>
      <c r="C31" s="18"/>
      <c r="D31" s="18"/>
      <c r="E31" s="18"/>
      <c r="F31" s="18"/>
      <c r="G31" s="18"/>
      <c r="H31" s="18"/>
      <c r="I31" s="18"/>
    </row>
    <row r="32" spans="1:10">
      <c r="A32" s="18"/>
      <c r="B32" s="18"/>
      <c r="C32" s="18"/>
      <c r="D32" s="18"/>
      <c r="E32" s="18"/>
      <c r="F32" s="18"/>
      <c r="G32" s="18"/>
      <c r="H32" s="18"/>
      <c r="I32" s="18"/>
      <c r="J32" s="144"/>
    </row>
    <row r="33" spans="1:9">
      <c r="A33" s="18"/>
      <c r="B33" s="18"/>
      <c r="C33" s="18"/>
      <c r="D33" s="143"/>
      <c r="E33" s="18"/>
      <c r="F33" s="18"/>
      <c r="G33" s="18"/>
      <c r="H33" s="18"/>
      <c r="I33" s="18"/>
    </row>
    <row r="34" spans="1:9">
      <c r="A34" s="18"/>
      <c r="B34" s="18"/>
      <c r="C34" s="18"/>
      <c r="D34" s="18"/>
      <c r="E34" s="18"/>
      <c r="F34" s="18"/>
      <c r="G34" s="18"/>
      <c r="H34" s="18"/>
      <c r="I34" s="18"/>
    </row>
    <row r="35" spans="1:9">
      <c r="A35" s="18"/>
      <c r="B35" s="18"/>
      <c r="C35" s="18"/>
      <c r="D35" s="18"/>
      <c r="E35" s="18"/>
      <c r="F35" s="18"/>
      <c r="G35" s="18"/>
      <c r="H35" s="18"/>
      <c r="I35" s="18"/>
    </row>
    <row r="36" spans="1:9">
      <c r="A36" s="18"/>
      <c r="B36" s="18"/>
      <c r="C36" s="18"/>
      <c r="D36" s="18"/>
      <c r="E36" s="18"/>
      <c r="F36" s="18"/>
      <c r="G36" s="18"/>
      <c r="H36" s="18"/>
      <c r="I36" s="18"/>
    </row>
    <row r="37" spans="1:9">
      <c r="A37" s="18"/>
      <c r="B37" s="18"/>
      <c r="C37" s="18"/>
      <c r="D37" s="18"/>
      <c r="E37" s="18"/>
      <c r="F37" s="18"/>
      <c r="G37" s="18"/>
      <c r="H37" s="18"/>
      <c r="I37" s="18"/>
    </row>
    <row r="38" spans="1:9">
      <c r="A38" s="18"/>
      <c r="B38" s="18"/>
      <c r="C38" s="18"/>
      <c r="D38" s="18"/>
      <c r="E38" s="18"/>
      <c r="F38" s="18"/>
      <c r="G38" s="18"/>
      <c r="H38" s="18"/>
      <c r="I38" s="18"/>
    </row>
    <row r="39" spans="1:9">
      <c r="A39" s="18"/>
      <c r="B39" s="18"/>
      <c r="C39" s="18"/>
      <c r="D39" s="18"/>
      <c r="E39" s="18"/>
      <c r="F39" s="18"/>
      <c r="G39" s="18"/>
      <c r="H39" s="18"/>
      <c r="I39" s="18"/>
    </row>
    <row r="40" spans="1:9">
      <c r="A40" s="18"/>
      <c r="B40" s="18"/>
      <c r="C40" s="18"/>
      <c r="D40" s="18"/>
      <c r="E40" s="18"/>
      <c r="F40" s="18"/>
      <c r="G40" s="18"/>
      <c r="H40" s="18"/>
      <c r="I40" s="18"/>
    </row>
    <row r="41" spans="1:9">
      <c r="A41" s="18"/>
      <c r="B41" s="18"/>
      <c r="C41" s="18"/>
      <c r="D41" s="18"/>
      <c r="E41" s="18"/>
      <c r="F41" s="18"/>
      <c r="G41" s="18"/>
      <c r="H41" s="18"/>
      <c r="I41" s="18"/>
    </row>
    <row r="42" spans="1:9">
      <c r="A42" s="18"/>
      <c r="B42" s="18"/>
      <c r="C42" s="18"/>
      <c r="D42" s="18"/>
      <c r="E42" s="18"/>
      <c r="F42" s="18"/>
      <c r="G42" s="18"/>
      <c r="H42" s="18"/>
      <c r="I42" s="18"/>
    </row>
    <row r="43" spans="1:9">
      <c r="A43" s="18"/>
      <c r="B43" s="18"/>
      <c r="C43" s="18"/>
      <c r="D43" s="18"/>
      <c r="E43" s="18"/>
      <c r="F43" s="18"/>
      <c r="G43" s="18"/>
      <c r="H43" s="18"/>
      <c r="I43" s="18"/>
    </row>
    <row r="44" spans="1:9">
      <c r="A44" s="18"/>
      <c r="B44" s="18"/>
      <c r="C44" s="18"/>
      <c r="D44" s="18"/>
      <c r="E44" s="18"/>
      <c r="F44" s="18"/>
      <c r="G44" s="18"/>
      <c r="H44" s="18"/>
      <c r="I44" s="18"/>
    </row>
    <row r="45" spans="1:9">
      <c r="A45" s="18"/>
      <c r="B45" s="18"/>
      <c r="C45" s="18"/>
      <c r="D45" s="18"/>
      <c r="E45" s="18"/>
      <c r="F45" s="18"/>
      <c r="G45" s="18"/>
      <c r="H45" s="18"/>
      <c r="I45" s="18"/>
    </row>
    <row r="46" spans="1:9">
      <c r="A46" s="18"/>
      <c r="B46" s="18"/>
      <c r="C46" s="18"/>
      <c r="D46" s="18"/>
      <c r="E46" s="18"/>
      <c r="F46" s="18"/>
      <c r="G46" s="18"/>
      <c r="H46" s="18"/>
      <c r="I46" s="18"/>
    </row>
    <row r="47" spans="1:9">
      <c r="A47" s="18"/>
      <c r="B47" s="18"/>
      <c r="C47" s="18"/>
      <c r="D47" s="18"/>
      <c r="E47" s="18"/>
      <c r="F47" s="18"/>
      <c r="G47" s="18"/>
      <c r="H47" s="18"/>
      <c r="I47" s="18"/>
    </row>
    <row r="48" spans="1:9">
      <c r="A48" s="18"/>
      <c r="B48" s="18"/>
      <c r="C48" s="18"/>
      <c r="D48" s="18"/>
      <c r="E48" s="18"/>
      <c r="F48" s="18"/>
      <c r="G48" s="18"/>
      <c r="H48" s="18"/>
      <c r="I48" s="18"/>
    </row>
    <row r="49" spans="1:9">
      <c r="A49" s="18"/>
      <c r="B49" s="18"/>
      <c r="C49" s="18"/>
      <c r="D49" s="18"/>
      <c r="E49" s="18"/>
      <c r="F49" s="18"/>
      <c r="G49" s="18"/>
      <c r="H49" s="18"/>
      <c r="I49" s="18"/>
    </row>
    <row r="50" spans="1:9">
      <c r="A50" s="18"/>
      <c r="B50" s="18"/>
      <c r="C50" s="18"/>
      <c r="D50" s="18"/>
      <c r="E50" s="18"/>
      <c r="F50" s="18"/>
      <c r="G50" s="18"/>
      <c r="H50" s="18"/>
      <c r="I50" s="18"/>
    </row>
    <row r="51" spans="1:9">
      <c r="A51" s="18"/>
      <c r="B51" s="18"/>
      <c r="C51" s="18"/>
      <c r="D51" s="18"/>
      <c r="E51" s="18"/>
      <c r="F51" s="18"/>
      <c r="G51" s="18"/>
      <c r="H51" s="18"/>
      <c r="I51" s="18"/>
    </row>
    <row r="52" spans="1:9">
      <c r="A52" s="18"/>
      <c r="B52" s="18"/>
      <c r="C52" s="18"/>
      <c r="D52" s="18"/>
      <c r="E52" s="18"/>
      <c r="F52" s="18"/>
      <c r="G52" s="18"/>
      <c r="H52" s="18"/>
      <c r="I52" s="18"/>
    </row>
    <row r="53" spans="1:9">
      <c r="A53" s="18"/>
      <c r="B53" s="18"/>
      <c r="C53" s="18"/>
      <c r="D53" s="18"/>
      <c r="E53" s="18"/>
      <c r="F53" s="18"/>
      <c r="G53" s="18"/>
      <c r="H53" s="18"/>
      <c r="I53" s="18"/>
    </row>
    <row r="54" spans="1:9">
      <c r="A54" s="18"/>
      <c r="B54" s="18"/>
      <c r="C54" s="18"/>
      <c r="D54" s="18"/>
      <c r="E54" s="18"/>
      <c r="F54" s="18"/>
      <c r="G54" s="18"/>
      <c r="H54" s="18"/>
      <c r="I54" s="18"/>
    </row>
    <row r="55" spans="1:9">
      <c r="A55" s="18"/>
      <c r="B55" s="18"/>
      <c r="C55" s="18"/>
      <c r="D55" s="18"/>
      <c r="E55" s="18"/>
      <c r="F55" s="18"/>
      <c r="G55" s="18"/>
      <c r="H55" s="18"/>
      <c r="I55" s="18"/>
    </row>
    <row r="56" spans="1:9">
      <c r="A56" s="18"/>
      <c r="B56" s="18"/>
      <c r="C56" s="18"/>
      <c r="D56" s="18"/>
      <c r="E56" s="18"/>
      <c r="F56" s="18"/>
      <c r="G56" s="18"/>
      <c r="H56" s="18"/>
      <c r="I56" s="18"/>
    </row>
    <row r="57" spans="1:9">
      <c r="A57" s="18"/>
      <c r="B57" s="18"/>
      <c r="C57" s="18"/>
      <c r="D57" s="18"/>
      <c r="E57" s="18"/>
      <c r="F57" s="18"/>
      <c r="G57" s="18"/>
      <c r="H57" s="18"/>
      <c r="I57" s="18"/>
    </row>
    <row r="58" spans="1:9">
      <c r="A58" s="18"/>
      <c r="B58" s="18"/>
      <c r="C58" s="18"/>
      <c r="D58" s="18"/>
      <c r="E58" s="18"/>
      <c r="F58" s="18"/>
      <c r="G58" s="18"/>
      <c r="H58" s="18"/>
      <c r="I58" s="18"/>
    </row>
    <row r="59" spans="1:9">
      <c r="A59" s="18"/>
      <c r="B59" s="18"/>
      <c r="C59" s="18"/>
      <c r="D59" s="18"/>
      <c r="E59" s="18"/>
      <c r="F59" s="18"/>
      <c r="G59" s="18"/>
      <c r="H59" s="18"/>
      <c r="I59" s="18"/>
    </row>
    <row r="60" spans="1:9">
      <c r="A60" s="18"/>
      <c r="B60" s="18"/>
      <c r="C60" s="18"/>
      <c r="D60" s="18"/>
      <c r="E60" s="18"/>
      <c r="F60" s="18"/>
      <c r="G60" s="18"/>
      <c r="H60" s="18"/>
      <c r="I60" s="18"/>
    </row>
    <row r="61" spans="1:9">
      <c r="A61" s="18"/>
      <c r="B61" s="18"/>
      <c r="C61" s="18"/>
      <c r="D61" s="18"/>
      <c r="E61" s="18"/>
      <c r="F61" s="18"/>
      <c r="G61" s="18"/>
      <c r="H61" s="18"/>
      <c r="I61" s="18"/>
    </row>
    <row r="62" spans="1:9">
      <c r="A62" s="18"/>
      <c r="B62" s="18"/>
      <c r="C62" s="18"/>
      <c r="D62" s="18"/>
      <c r="E62" s="18"/>
      <c r="F62" s="18"/>
      <c r="G62" s="18"/>
      <c r="H62" s="18"/>
      <c r="I62" s="18"/>
    </row>
    <row r="63" spans="1:9">
      <c r="A63" s="18"/>
      <c r="B63" s="18"/>
      <c r="C63" s="18"/>
      <c r="D63" s="18"/>
      <c r="E63" s="18"/>
      <c r="F63" s="18"/>
      <c r="G63" s="18"/>
      <c r="H63" s="18"/>
      <c r="I63" s="18"/>
    </row>
    <row r="64" spans="1:9">
      <c r="A64" s="18"/>
      <c r="B64" s="18"/>
      <c r="C64" s="18"/>
      <c r="D64" s="18"/>
      <c r="E64" s="18"/>
      <c r="F64" s="18"/>
      <c r="G64" s="18"/>
      <c r="H64" s="18"/>
      <c r="I64" s="18"/>
    </row>
    <row r="65" spans="1:9">
      <c r="A65" s="18"/>
      <c r="B65" s="18"/>
      <c r="C65" s="18"/>
      <c r="D65" s="18"/>
      <c r="E65" s="18"/>
      <c r="F65" s="18"/>
      <c r="G65" s="18"/>
      <c r="H65" s="18"/>
      <c r="I65" s="18"/>
    </row>
    <row r="66" spans="1:9">
      <c r="A66" s="18"/>
      <c r="B66" s="18"/>
      <c r="C66" s="18"/>
      <c r="D66" s="18"/>
      <c r="E66" s="18"/>
      <c r="F66" s="18"/>
      <c r="G66" s="18"/>
      <c r="H66" s="18"/>
      <c r="I66" s="18"/>
    </row>
    <row r="67" spans="1:9">
      <c r="A67" s="18"/>
      <c r="B67" s="18"/>
      <c r="C67" s="18"/>
      <c r="D67" s="18"/>
      <c r="E67" s="18"/>
      <c r="F67" s="18"/>
      <c r="G67" s="18"/>
      <c r="H67" s="18"/>
      <c r="I67" s="18"/>
    </row>
    <row r="68" spans="1:9">
      <c r="A68" s="18"/>
      <c r="B68" s="18"/>
      <c r="C68" s="18"/>
      <c r="D68" s="18"/>
      <c r="E68" s="18"/>
      <c r="F68" s="18"/>
      <c r="G68" s="18"/>
      <c r="H68" s="18"/>
      <c r="I68" s="18"/>
    </row>
    <row r="69" spans="1:9">
      <c r="A69" s="18"/>
      <c r="B69" s="18"/>
      <c r="C69" s="18"/>
      <c r="D69" s="18"/>
      <c r="E69" s="18"/>
      <c r="F69" s="18"/>
      <c r="G69" s="18"/>
      <c r="H69" s="18"/>
      <c r="I69" s="18"/>
    </row>
    <row r="70" spans="1:9">
      <c r="A70" s="18"/>
      <c r="B70" s="18"/>
      <c r="C70" s="18"/>
      <c r="D70" s="18"/>
      <c r="E70" s="18"/>
      <c r="F70" s="18"/>
      <c r="G70" s="18"/>
      <c r="H70" s="18"/>
      <c r="I70" s="18"/>
    </row>
    <row r="71" spans="1:9">
      <c r="A71" s="18"/>
      <c r="B71" s="18"/>
      <c r="C71" s="18"/>
      <c r="D71" s="18"/>
      <c r="E71" s="18"/>
      <c r="F71" s="18"/>
      <c r="G71" s="18"/>
      <c r="H71" s="18"/>
      <c r="I71" s="18"/>
    </row>
    <row r="72" spans="1:9">
      <c r="A72" s="18"/>
      <c r="B72" s="18"/>
      <c r="C72" s="18"/>
      <c r="D72" s="18"/>
      <c r="E72" s="18"/>
      <c r="F72" s="18"/>
      <c r="G72" s="18"/>
      <c r="H72" s="18"/>
      <c r="I72" s="18"/>
    </row>
    <row r="73" spans="1:9">
      <c r="A73" s="18"/>
      <c r="B73" s="18"/>
      <c r="C73" s="18"/>
      <c r="D73" s="18"/>
      <c r="E73" s="18"/>
      <c r="F73" s="18"/>
      <c r="G73" s="18"/>
      <c r="H73" s="18"/>
      <c r="I73" s="18"/>
    </row>
    <row r="74" spans="1:9">
      <c r="A74" s="18"/>
      <c r="B74" s="18"/>
      <c r="C74" s="18"/>
      <c r="D74" s="18"/>
      <c r="E74" s="18"/>
      <c r="F74" s="18"/>
      <c r="G74" s="18"/>
      <c r="H74" s="18"/>
      <c r="I74" s="18"/>
    </row>
    <row r="75" spans="1:9">
      <c r="A75" s="18"/>
      <c r="B75" s="18"/>
      <c r="C75" s="18"/>
      <c r="D75" s="18"/>
      <c r="E75" s="18"/>
      <c r="F75" s="18"/>
      <c r="G75" s="18"/>
      <c r="H75" s="18"/>
      <c r="I75" s="18"/>
    </row>
    <row r="76" spans="1:9">
      <c r="A76" s="18"/>
      <c r="B76" s="18"/>
      <c r="C76" s="18"/>
      <c r="D76" s="18"/>
      <c r="E76" s="18"/>
      <c r="F76" s="18"/>
      <c r="G76" s="18"/>
      <c r="H76" s="18"/>
      <c r="I76" s="18"/>
    </row>
    <row r="77" spans="1:9">
      <c r="A77" s="18"/>
      <c r="B77" s="18"/>
      <c r="C77" s="18"/>
      <c r="D77" s="18"/>
      <c r="E77" s="18"/>
      <c r="F77" s="18"/>
      <c r="G77" s="18"/>
      <c r="H77" s="18"/>
      <c r="I77" s="18"/>
    </row>
    <row r="78" spans="1:9">
      <c r="A78" s="18"/>
      <c r="B78" s="18"/>
      <c r="C78" s="18"/>
      <c r="D78" s="18"/>
      <c r="E78" s="18"/>
      <c r="F78" s="18"/>
      <c r="G78" s="18"/>
      <c r="H78" s="18"/>
      <c r="I78" s="18"/>
    </row>
    <row r="79" spans="1:9">
      <c r="A79" s="18"/>
      <c r="B79" s="18"/>
      <c r="C79" s="18"/>
      <c r="D79" s="18"/>
      <c r="E79" s="18"/>
      <c r="F79" s="18"/>
      <c r="G79" s="18"/>
      <c r="H79" s="18"/>
      <c r="I79" s="18"/>
    </row>
    <row r="80" spans="1:9">
      <c r="A80" s="18"/>
      <c r="B80" s="18"/>
      <c r="C80" s="18"/>
      <c r="D80" s="18"/>
      <c r="E80" s="18"/>
      <c r="F80" s="18"/>
      <c r="G80" s="18"/>
      <c r="H80" s="18"/>
      <c r="I80" s="18"/>
    </row>
    <row r="81" spans="1:9">
      <c r="A81" s="18"/>
      <c r="B81" s="18"/>
      <c r="C81" s="18"/>
      <c r="D81" s="18"/>
      <c r="E81" s="18"/>
      <c r="F81" s="18"/>
      <c r="G81" s="18"/>
      <c r="H81" s="18"/>
      <c r="I81" s="18"/>
    </row>
    <row r="82" spans="1:9">
      <c r="A82" s="18"/>
      <c r="B82" s="18"/>
      <c r="C82" s="18"/>
      <c r="D82" s="18"/>
      <c r="E82" s="18"/>
      <c r="F82" s="18"/>
      <c r="G82" s="18"/>
      <c r="H82" s="18"/>
      <c r="I82" s="18"/>
    </row>
    <row r="83" spans="1:9">
      <c r="A83" s="18"/>
      <c r="B83" s="18"/>
      <c r="C83" s="18"/>
      <c r="D83" s="18"/>
      <c r="E83" s="18"/>
      <c r="F83" s="18"/>
      <c r="G83" s="18"/>
      <c r="H83" s="18"/>
      <c r="I83" s="18"/>
    </row>
    <row r="84" spans="1:9">
      <c r="A84" s="18"/>
      <c r="B84" s="18"/>
      <c r="C84" s="18"/>
      <c r="D84" s="18"/>
      <c r="E84" s="18"/>
      <c r="F84" s="18"/>
      <c r="G84" s="18"/>
      <c r="H84" s="18"/>
      <c r="I84" s="18"/>
    </row>
    <row r="85" spans="1:9">
      <c r="A85" s="18"/>
      <c r="B85" s="18"/>
      <c r="C85" s="18"/>
      <c r="D85" s="18"/>
      <c r="E85" s="18"/>
      <c r="F85" s="18"/>
      <c r="G85" s="18"/>
      <c r="H85" s="18"/>
      <c r="I85" s="18"/>
    </row>
    <row r="86" spans="1:9">
      <c r="A86" s="18"/>
      <c r="B86" s="18"/>
      <c r="C86" s="18"/>
      <c r="D86" s="18"/>
      <c r="E86" s="18"/>
      <c r="F86" s="18"/>
      <c r="G86" s="18"/>
      <c r="H86" s="18"/>
      <c r="I86" s="18"/>
    </row>
    <row r="87" spans="1:9">
      <c r="A87" s="18"/>
      <c r="B87" s="18"/>
      <c r="C87" s="18"/>
      <c r="D87" s="18"/>
      <c r="E87" s="18"/>
      <c r="F87" s="18"/>
      <c r="G87" s="18"/>
      <c r="H87" s="18"/>
      <c r="I87" s="18"/>
    </row>
    <row r="88" spans="1:9">
      <c r="A88" s="18"/>
      <c r="B88" s="18"/>
      <c r="C88" s="18"/>
      <c r="D88" s="18"/>
      <c r="E88" s="18"/>
      <c r="F88" s="18"/>
      <c r="G88" s="18"/>
      <c r="H88" s="18"/>
      <c r="I88" s="18"/>
    </row>
    <row r="89" spans="1:9">
      <c r="A89" s="18"/>
      <c r="B89" s="18"/>
      <c r="C89" s="18"/>
      <c r="D89" s="18"/>
      <c r="E89" s="18"/>
      <c r="F89" s="18"/>
      <c r="G89" s="18"/>
      <c r="H89" s="18"/>
      <c r="I89" s="18"/>
    </row>
    <row r="90" spans="1:9">
      <c r="A90" s="18"/>
      <c r="B90" s="18"/>
      <c r="C90" s="18"/>
      <c r="D90" s="18"/>
      <c r="E90" s="18"/>
      <c r="F90" s="18"/>
      <c r="G90" s="18"/>
      <c r="H90" s="18"/>
      <c r="I90" s="18"/>
    </row>
    <row r="91" spans="1:9">
      <c r="A91" s="18"/>
      <c r="B91" s="18"/>
      <c r="C91" s="18"/>
      <c r="D91" s="18"/>
      <c r="E91" s="18"/>
      <c r="F91" s="18"/>
      <c r="G91" s="18"/>
      <c r="H91" s="18"/>
      <c r="I91" s="18"/>
    </row>
    <row r="92" spans="1:9">
      <c r="A92" s="18"/>
      <c r="B92" s="18"/>
      <c r="C92" s="18"/>
      <c r="D92" s="18"/>
      <c r="E92" s="18"/>
      <c r="F92" s="18"/>
      <c r="G92" s="18"/>
      <c r="H92" s="18"/>
      <c r="I92" s="18"/>
    </row>
    <row r="93" spans="1:9">
      <c r="A93" s="18"/>
      <c r="B93" s="18"/>
      <c r="C93" s="18"/>
      <c r="D93" s="18"/>
      <c r="E93" s="18"/>
      <c r="F93" s="18"/>
      <c r="G93" s="18"/>
      <c r="H93" s="18"/>
      <c r="I93" s="18"/>
    </row>
    <row r="94" spans="1:9">
      <c r="A94" s="18"/>
      <c r="B94" s="18"/>
      <c r="C94" s="18"/>
      <c r="D94" s="18"/>
      <c r="E94" s="18"/>
      <c r="F94" s="18"/>
      <c r="G94" s="18"/>
      <c r="H94" s="18"/>
      <c r="I94" s="18"/>
    </row>
    <row r="95" spans="1:9">
      <c r="A95" s="18"/>
      <c r="B95" s="18"/>
      <c r="C95" s="18"/>
      <c r="D95" s="18"/>
      <c r="E95" s="18"/>
      <c r="F95" s="18"/>
      <c r="G95" s="18"/>
      <c r="H95" s="18"/>
      <c r="I95" s="18"/>
    </row>
    <row r="96" spans="1:9">
      <c r="A96" s="18"/>
      <c r="B96" s="18"/>
      <c r="C96" s="18"/>
      <c r="D96" s="18"/>
      <c r="E96" s="18"/>
      <c r="F96" s="18"/>
      <c r="G96" s="18"/>
      <c r="H96" s="18"/>
      <c r="I96" s="18"/>
    </row>
    <row r="97" spans="1:9">
      <c r="A97" s="18"/>
      <c r="B97" s="18"/>
      <c r="C97" s="18"/>
      <c r="D97" s="18"/>
      <c r="E97" s="18"/>
      <c r="F97" s="18"/>
      <c r="G97" s="18"/>
      <c r="H97" s="18"/>
      <c r="I97" s="18"/>
    </row>
    <row r="98" spans="1:9">
      <c r="A98" s="18"/>
      <c r="B98" s="18"/>
      <c r="C98" s="18"/>
      <c r="D98" s="18"/>
      <c r="E98" s="18"/>
      <c r="F98" s="18"/>
      <c r="G98" s="18"/>
      <c r="H98" s="18"/>
      <c r="I98" s="18"/>
    </row>
    <row r="99" spans="1:9">
      <c r="A99" s="18"/>
      <c r="B99" s="18"/>
      <c r="C99" s="18"/>
      <c r="D99" s="18"/>
      <c r="E99" s="18"/>
      <c r="F99" s="18"/>
      <c r="G99" s="18"/>
      <c r="H99" s="18"/>
      <c r="I99" s="18"/>
    </row>
    <row r="100" spans="1:9">
      <c r="A100" s="18"/>
      <c r="B100" s="18"/>
      <c r="C100" s="18"/>
      <c r="D100" s="18"/>
      <c r="E100" s="18"/>
      <c r="F100" s="18"/>
      <c r="G100" s="18"/>
      <c r="H100" s="18"/>
      <c r="I100" s="18"/>
    </row>
    <row r="101" spans="1:9">
      <c r="A101" s="18"/>
      <c r="B101" s="18"/>
      <c r="C101" s="18"/>
      <c r="D101" s="18"/>
      <c r="E101" s="18"/>
      <c r="F101" s="18"/>
      <c r="G101" s="18"/>
      <c r="H101" s="18"/>
      <c r="I101" s="18"/>
    </row>
    <row r="102" spans="1:9">
      <c r="A102" s="18"/>
      <c r="B102" s="18"/>
      <c r="C102" s="18"/>
      <c r="D102" s="18"/>
      <c r="E102" s="18"/>
      <c r="F102" s="18"/>
      <c r="G102" s="18"/>
      <c r="H102" s="18"/>
      <c r="I102" s="18"/>
    </row>
    <row r="103" spans="1:9">
      <c r="A103" s="18"/>
      <c r="B103" s="18"/>
      <c r="C103" s="18"/>
      <c r="D103" s="18"/>
      <c r="E103" s="18"/>
      <c r="F103" s="18"/>
      <c r="G103" s="18"/>
      <c r="H103" s="18"/>
      <c r="I103" s="18"/>
    </row>
    <row r="104" spans="1:9">
      <c r="A104" s="18"/>
      <c r="B104" s="18"/>
      <c r="C104" s="18"/>
      <c r="D104" s="18"/>
      <c r="E104" s="18"/>
      <c r="F104" s="18"/>
      <c r="G104" s="18"/>
      <c r="H104" s="18"/>
      <c r="I104" s="18"/>
    </row>
    <row r="105" spans="1:9">
      <c r="A105" s="18"/>
      <c r="B105" s="18"/>
      <c r="C105" s="18"/>
      <c r="D105" s="18"/>
      <c r="E105" s="18"/>
      <c r="F105" s="18"/>
      <c r="G105" s="18"/>
      <c r="H105" s="18"/>
      <c r="I105" s="18"/>
    </row>
    <row r="106" spans="1:9">
      <c r="A106" s="18"/>
      <c r="B106" s="18"/>
      <c r="C106" s="18"/>
      <c r="D106" s="18"/>
      <c r="E106" s="18"/>
      <c r="F106" s="18"/>
      <c r="G106" s="18"/>
      <c r="H106" s="18"/>
      <c r="I106" s="18"/>
    </row>
    <row r="107" spans="1:9">
      <c r="A107" s="18"/>
      <c r="B107" s="18"/>
      <c r="C107" s="18"/>
      <c r="D107" s="18"/>
      <c r="E107" s="18"/>
      <c r="F107" s="18"/>
      <c r="G107" s="18"/>
      <c r="H107" s="18"/>
      <c r="I107" s="18"/>
    </row>
    <row r="108" spans="1:9">
      <c r="A108" s="18"/>
      <c r="B108" s="18"/>
      <c r="C108" s="18"/>
      <c r="D108" s="18"/>
      <c r="E108" s="18"/>
      <c r="F108" s="18"/>
      <c r="G108" s="18"/>
      <c r="H108" s="18"/>
      <c r="I108" s="18"/>
    </row>
    <row r="109" spans="1:9">
      <c r="A109" s="18"/>
      <c r="B109" s="18"/>
      <c r="C109" s="18"/>
      <c r="D109" s="18"/>
      <c r="E109" s="18"/>
      <c r="F109" s="18"/>
      <c r="G109" s="18"/>
      <c r="H109" s="18"/>
      <c r="I109" s="18"/>
    </row>
    <row r="110" spans="1:9">
      <c r="A110" s="18"/>
      <c r="B110" s="18"/>
      <c r="C110" s="18"/>
      <c r="D110" s="18"/>
      <c r="E110" s="18"/>
      <c r="F110" s="18"/>
      <c r="G110" s="18"/>
      <c r="H110" s="18"/>
      <c r="I110" s="18"/>
    </row>
    <row r="111" spans="1:9">
      <c r="A111" s="18"/>
      <c r="B111" s="18"/>
      <c r="C111" s="18"/>
      <c r="D111" s="18"/>
      <c r="E111" s="18"/>
      <c r="F111" s="18"/>
      <c r="G111" s="18"/>
      <c r="H111" s="18"/>
      <c r="I111" s="18"/>
    </row>
    <row r="112" spans="1:9">
      <c r="A112" s="18"/>
      <c r="B112" s="18"/>
      <c r="C112" s="18"/>
      <c r="D112" s="18"/>
      <c r="E112" s="18"/>
      <c r="F112" s="18"/>
      <c r="G112" s="18"/>
      <c r="H112" s="18"/>
      <c r="I112" s="18"/>
    </row>
    <row r="113" spans="1:9">
      <c r="A113" s="18"/>
      <c r="B113" s="18"/>
      <c r="C113" s="18"/>
      <c r="D113" s="18"/>
      <c r="E113" s="18"/>
      <c r="F113" s="18"/>
      <c r="G113" s="18"/>
      <c r="H113" s="18"/>
      <c r="I113" s="18"/>
    </row>
    <row r="114" spans="1:9">
      <c r="A114" s="18"/>
      <c r="B114" s="18"/>
      <c r="C114" s="18"/>
      <c r="D114" s="18"/>
      <c r="E114" s="18"/>
      <c r="F114" s="18"/>
      <c r="G114" s="18"/>
      <c r="H114" s="18"/>
      <c r="I114" s="18"/>
    </row>
    <row r="115" spans="1:9">
      <c r="A115" s="18"/>
      <c r="B115" s="18"/>
      <c r="C115" s="18"/>
      <c r="D115" s="18"/>
      <c r="E115" s="18"/>
      <c r="F115" s="18"/>
      <c r="G115" s="18"/>
      <c r="H115" s="18"/>
      <c r="I115" s="18"/>
    </row>
    <row r="116" spans="1:9">
      <c r="A116" s="18"/>
      <c r="B116" s="18"/>
      <c r="C116" s="18"/>
      <c r="D116" s="18"/>
      <c r="E116" s="18"/>
      <c r="F116" s="18"/>
      <c r="G116" s="18"/>
      <c r="H116" s="18"/>
      <c r="I116" s="18"/>
    </row>
    <row r="117" spans="1:9">
      <c r="A117" s="18"/>
      <c r="B117" s="18"/>
      <c r="C117" s="18"/>
      <c r="D117" s="18"/>
      <c r="E117" s="18"/>
      <c r="F117" s="18"/>
      <c r="G117" s="18"/>
      <c r="H117" s="18"/>
      <c r="I117" s="18"/>
    </row>
    <row r="118" spans="1:9">
      <c r="A118" s="18"/>
      <c r="B118" s="18"/>
      <c r="C118" s="18"/>
      <c r="D118" s="18"/>
      <c r="E118" s="18"/>
      <c r="F118" s="18"/>
      <c r="G118" s="18"/>
      <c r="H118" s="18"/>
      <c r="I118" s="18"/>
    </row>
    <row r="119" spans="1:9">
      <c r="A119" s="18"/>
      <c r="B119" s="18"/>
      <c r="C119" s="18"/>
      <c r="D119" s="18"/>
      <c r="E119" s="18"/>
      <c r="F119" s="18"/>
      <c r="G119" s="18"/>
      <c r="H119" s="18"/>
      <c r="I119" s="18"/>
    </row>
    <row r="120" spans="1:9">
      <c r="A120" s="18"/>
      <c r="B120" s="18"/>
      <c r="C120" s="18"/>
      <c r="D120" s="18"/>
      <c r="E120" s="18"/>
      <c r="F120" s="18"/>
      <c r="G120" s="18"/>
      <c r="H120" s="18"/>
      <c r="I120" s="18"/>
    </row>
    <row r="121" spans="1:9">
      <c r="A121" s="18"/>
      <c r="B121" s="18"/>
      <c r="C121" s="18"/>
      <c r="D121" s="18"/>
      <c r="E121" s="18"/>
      <c r="F121" s="18"/>
      <c r="G121" s="18"/>
      <c r="H121" s="18"/>
      <c r="I121" s="18"/>
    </row>
    <row r="122" spans="1:9">
      <c r="A122" s="18"/>
      <c r="B122" s="18"/>
      <c r="C122" s="18"/>
      <c r="D122" s="18"/>
      <c r="E122" s="18"/>
      <c r="F122" s="18"/>
      <c r="G122" s="18"/>
      <c r="H122" s="18"/>
      <c r="I122" s="18"/>
    </row>
    <row r="123" spans="1:9">
      <c r="A123" s="18"/>
      <c r="B123" s="18"/>
      <c r="C123" s="18"/>
      <c r="D123" s="18"/>
      <c r="E123" s="18"/>
      <c r="F123" s="18"/>
      <c r="G123" s="18"/>
      <c r="H123" s="18"/>
      <c r="I123" s="18"/>
    </row>
    <row r="124" spans="1:9">
      <c r="A124" s="18"/>
      <c r="B124" s="18"/>
      <c r="C124" s="18"/>
      <c r="D124" s="18"/>
      <c r="E124" s="18"/>
      <c r="F124" s="18"/>
      <c r="G124" s="18"/>
      <c r="H124" s="18"/>
      <c r="I124" s="18"/>
    </row>
    <row r="125" spans="1:9">
      <c r="A125" s="18"/>
      <c r="B125" s="18"/>
      <c r="C125" s="18"/>
      <c r="D125" s="18"/>
      <c r="E125" s="18"/>
      <c r="F125" s="18"/>
      <c r="G125" s="18"/>
      <c r="H125" s="18"/>
      <c r="I125" s="18"/>
    </row>
    <row r="126" spans="1:9">
      <c r="A126" s="18"/>
      <c r="B126" s="18"/>
      <c r="C126" s="18"/>
      <c r="D126" s="18"/>
      <c r="E126" s="18"/>
      <c r="F126" s="18"/>
      <c r="G126" s="18"/>
      <c r="H126" s="18"/>
      <c r="I126" s="18"/>
    </row>
    <row r="127" spans="1:9">
      <c r="A127" s="18"/>
      <c r="B127" s="18"/>
      <c r="C127" s="18"/>
      <c r="D127" s="18"/>
      <c r="E127" s="18"/>
      <c r="F127" s="18"/>
      <c r="G127" s="18"/>
      <c r="H127" s="18"/>
      <c r="I127" s="18"/>
    </row>
    <row r="128" spans="1:9">
      <c r="A128" s="18"/>
      <c r="B128" s="18"/>
      <c r="C128" s="18"/>
      <c r="D128" s="18"/>
      <c r="E128" s="18"/>
      <c r="F128" s="18"/>
      <c r="G128" s="18"/>
      <c r="H128" s="18"/>
      <c r="I128" s="18"/>
    </row>
    <row r="129" spans="1:9">
      <c r="A129" s="18"/>
      <c r="B129" s="18"/>
      <c r="C129" s="18"/>
      <c r="D129" s="18"/>
      <c r="E129" s="18"/>
      <c r="F129" s="18"/>
      <c r="G129" s="18"/>
      <c r="H129" s="18"/>
      <c r="I129" s="18"/>
    </row>
    <row r="130" spans="1:9">
      <c r="A130" s="18"/>
      <c r="B130" s="18"/>
      <c r="C130" s="18"/>
      <c r="D130" s="18"/>
      <c r="E130" s="18"/>
      <c r="F130" s="18"/>
      <c r="G130" s="18"/>
      <c r="H130" s="18"/>
      <c r="I130" s="18"/>
    </row>
    <row r="131" spans="1:9">
      <c r="A131" s="18"/>
      <c r="B131" s="18"/>
      <c r="C131" s="18"/>
      <c r="D131" s="18"/>
      <c r="E131" s="18"/>
      <c r="F131" s="18"/>
      <c r="G131" s="18"/>
      <c r="H131" s="18"/>
      <c r="I131" s="18"/>
    </row>
    <row r="132" spans="1:9">
      <c r="A132" s="18"/>
      <c r="B132" s="18"/>
      <c r="C132" s="18"/>
      <c r="D132" s="18"/>
      <c r="E132" s="18"/>
      <c r="F132" s="18"/>
      <c r="G132" s="18"/>
      <c r="H132" s="18"/>
      <c r="I132" s="18"/>
    </row>
    <row r="133" spans="1:9">
      <c r="A133" s="18"/>
      <c r="B133" s="18"/>
      <c r="C133" s="18"/>
      <c r="D133" s="18"/>
      <c r="E133" s="18"/>
      <c r="F133" s="18"/>
      <c r="G133" s="18"/>
      <c r="H133" s="18"/>
      <c r="I133" s="18"/>
    </row>
    <row r="134" spans="1:9">
      <c r="A134" s="18"/>
      <c r="B134" s="18"/>
      <c r="C134" s="18"/>
      <c r="D134" s="18"/>
      <c r="E134" s="18"/>
      <c r="F134" s="18"/>
      <c r="G134" s="18"/>
      <c r="H134" s="18"/>
      <c r="I134" s="18"/>
    </row>
    <row r="135" spans="1:9">
      <c r="A135" s="18"/>
      <c r="B135" s="18"/>
      <c r="C135" s="18"/>
      <c r="D135" s="18"/>
      <c r="E135" s="18"/>
      <c r="F135" s="18"/>
      <c r="G135" s="18"/>
      <c r="H135" s="18"/>
      <c r="I135" s="18"/>
    </row>
    <row r="136" spans="1:9">
      <c r="A136" s="18"/>
      <c r="B136" s="18"/>
      <c r="C136" s="18"/>
      <c r="D136" s="18"/>
      <c r="E136" s="18"/>
      <c r="F136" s="18"/>
      <c r="G136" s="18"/>
      <c r="H136" s="18"/>
      <c r="I136" s="18"/>
    </row>
    <row r="137" spans="1:9">
      <c r="A137" s="18"/>
      <c r="B137" s="18"/>
      <c r="C137" s="18"/>
      <c r="D137" s="18"/>
      <c r="E137" s="18"/>
      <c r="F137" s="18"/>
      <c r="G137" s="18"/>
      <c r="H137" s="18"/>
      <c r="I137" s="18"/>
    </row>
    <row r="138" spans="1:9">
      <c r="A138" s="18"/>
      <c r="B138" s="18"/>
      <c r="C138" s="18"/>
      <c r="D138" s="18"/>
      <c r="E138" s="18"/>
      <c r="F138" s="18"/>
      <c r="G138" s="18"/>
      <c r="H138" s="18"/>
      <c r="I138" s="18"/>
    </row>
    <row r="139" spans="1:9">
      <c r="A139" s="18"/>
      <c r="B139" s="18"/>
      <c r="C139" s="18"/>
      <c r="D139" s="18"/>
      <c r="E139" s="18"/>
      <c r="F139" s="18"/>
      <c r="G139" s="18"/>
      <c r="H139" s="18"/>
      <c r="I139" s="18"/>
    </row>
    <row r="140" spans="1:9">
      <c r="A140" s="18"/>
      <c r="B140" s="18"/>
      <c r="C140" s="18"/>
      <c r="D140" s="18"/>
      <c r="E140" s="18"/>
      <c r="F140" s="18"/>
      <c r="G140" s="18"/>
      <c r="H140" s="18"/>
      <c r="I140" s="18"/>
    </row>
    <row r="141" spans="1:9">
      <c r="A141" s="18"/>
      <c r="B141" s="18"/>
      <c r="C141" s="18"/>
      <c r="D141" s="18"/>
      <c r="E141" s="18"/>
      <c r="F141" s="18"/>
      <c r="G141" s="18"/>
      <c r="H141" s="18"/>
      <c r="I141" s="18"/>
    </row>
    <row r="142" spans="1:9">
      <c r="A142" s="18"/>
      <c r="B142" s="18"/>
      <c r="C142" s="18"/>
      <c r="D142" s="18"/>
      <c r="E142" s="18"/>
      <c r="F142" s="18"/>
      <c r="G142" s="18"/>
      <c r="H142" s="18"/>
      <c r="I142" s="18"/>
    </row>
    <row r="143" spans="1:9">
      <c r="A143" s="18"/>
      <c r="B143" s="18"/>
      <c r="C143" s="18"/>
      <c r="D143" s="18"/>
      <c r="E143" s="18"/>
      <c r="F143" s="18"/>
      <c r="G143" s="18"/>
      <c r="H143" s="18"/>
      <c r="I143" s="18"/>
    </row>
    <row r="144" spans="1:9">
      <c r="A144" s="18"/>
      <c r="B144" s="18"/>
      <c r="C144" s="18"/>
      <c r="D144" s="18"/>
      <c r="E144" s="18"/>
      <c r="F144" s="18"/>
      <c r="G144" s="18"/>
      <c r="H144" s="18"/>
      <c r="I144" s="18"/>
    </row>
    <row r="145" spans="1:9">
      <c r="A145" s="18"/>
      <c r="B145" s="18"/>
      <c r="C145" s="18"/>
      <c r="D145" s="18"/>
      <c r="E145" s="18"/>
      <c r="F145" s="18"/>
      <c r="G145" s="18"/>
      <c r="H145" s="18"/>
      <c r="I145" s="18"/>
    </row>
    <row r="146" spans="1:9">
      <c r="A146" s="18"/>
      <c r="B146" s="18"/>
      <c r="C146" s="18"/>
      <c r="D146" s="18"/>
      <c r="E146" s="18"/>
      <c r="F146" s="18"/>
      <c r="G146" s="18"/>
      <c r="H146" s="18"/>
      <c r="I146" s="18"/>
    </row>
    <row r="147" spans="1:9">
      <c r="A147" s="18"/>
      <c r="B147" s="18"/>
      <c r="C147" s="18"/>
      <c r="D147" s="18"/>
      <c r="E147" s="18"/>
      <c r="F147" s="18"/>
      <c r="G147" s="18"/>
      <c r="H147" s="18"/>
      <c r="I147" s="18"/>
    </row>
    <row r="148" spans="1:9">
      <c r="A148" s="18"/>
      <c r="B148" s="18"/>
      <c r="C148" s="18"/>
      <c r="D148" s="18"/>
      <c r="E148" s="18"/>
      <c r="F148" s="18"/>
      <c r="G148" s="18"/>
      <c r="H148" s="18"/>
      <c r="I148" s="18"/>
    </row>
    <row r="149" spans="1:9">
      <c r="A149" s="18"/>
      <c r="B149" s="18"/>
      <c r="C149" s="18"/>
      <c r="D149" s="18"/>
      <c r="E149" s="18"/>
      <c r="F149" s="18"/>
      <c r="G149" s="18"/>
      <c r="H149" s="18"/>
      <c r="I149" s="18"/>
    </row>
    <row r="150" spans="1:9">
      <c r="A150" s="18"/>
      <c r="B150" s="18"/>
      <c r="C150" s="18"/>
      <c r="D150" s="18"/>
      <c r="E150" s="18"/>
      <c r="F150" s="18"/>
      <c r="G150" s="18"/>
      <c r="H150" s="18"/>
      <c r="I150" s="18"/>
    </row>
    <row r="151" spans="1:9">
      <c r="A151" s="18"/>
      <c r="B151" s="18"/>
      <c r="C151" s="18"/>
      <c r="D151" s="18"/>
      <c r="E151" s="18"/>
      <c r="F151" s="18"/>
      <c r="G151" s="18"/>
      <c r="H151" s="18"/>
      <c r="I151" s="18"/>
    </row>
    <row r="152" spans="1:9">
      <c r="A152" s="18"/>
      <c r="B152" s="18"/>
      <c r="C152" s="18"/>
      <c r="D152" s="18"/>
      <c r="E152" s="18"/>
      <c r="F152" s="18"/>
      <c r="G152" s="18"/>
      <c r="H152" s="18"/>
      <c r="I152" s="18"/>
    </row>
    <row r="153" spans="1:9">
      <c r="A153" s="18"/>
      <c r="B153" s="18"/>
      <c r="C153" s="18"/>
      <c r="D153" s="18"/>
      <c r="E153" s="18"/>
      <c r="F153" s="18"/>
      <c r="G153" s="18"/>
      <c r="H153" s="18"/>
      <c r="I153" s="18"/>
    </row>
    <row r="154" spans="1:9">
      <c r="A154" s="18"/>
      <c r="B154" s="18"/>
      <c r="C154" s="18"/>
      <c r="D154" s="18"/>
      <c r="E154" s="18"/>
      <c r="F154" s="18"/>
      <c r="G154" s="18"/>
      <c r="H154" s="18"/>
      <c r="I154" s="18"/>
    </row>
    <row r="155" spans="1:9">
      <c r="A155" s="18"/>
      <c r="B155" s="18"/>
      <c r="C155" s="18"/>
      <c r="D155" s="18"/>
      <c r="E155" s="18"/>
      <c r="F155" s="18"/>
      <c r="G155" s="18"/>
      <c r="H155" s="18"/>
      <c r="I155" s="18"/>
    </row>
    <row r="156" spans="1:9">
      <c r="A156" s="18"/>
      <c r="B156" s="18"/>
      <c r="C156" s="18"/>
      <c r="D156" s="18"/>
      <c r="E156" s="18"/>
      <c r="F156" s="18"/>
      <c r="G156" s="18"/>
      <c r="H156" s="18"/>
      <c r="I156" s="18"/>
    </row>
    <row r="157" spans="1:9">
      <c r="A157" s="18"/>
      <c r="B157" s="18"/>
      <c r="C157" s="18"/>
      <c r="D157" s="18"/>
      <c r="E157" s="18"/>
      <c r="F157" s="18"/>
      <c r="G157" s="18"/>
      <c r="H157" s="18"/>
      <c r="I157" s="18"/>
    </row>
    <row r="158" spans="1:9">
      <c r="A158" s="18"/>
      <c r="B158" s="18"/>
      <c r="C158" s="18"/>
      <c r="D158" s="18"/>
      <c r="E158" s="18"/>
      <c r="F158" s="18"/>
      <c r="G158" s="18"/>
      <c r="H158" s="18"/>
      <c r="I158" s="18"/>
    </row>
    <row r="159" spans="1:9">
      <c r="A159" s="18"/>
      <c r="B159" s="18"/>
      <c r="C159" s="18"/>
      <c r="D159" s="18"/>
      <c r="E159" s="18"/>
      <c r="F159" s="18"/>
      <c r="G159" s="18"/>
      <c r="H159" s="18"/>
      <c r="I159" s="18"/>
    </row>
    <row r="160" spans="1:9">
      <c r="A160" s="18"/>
      <c r="B160" s="18"/>
      <c r="C160" s="18"/>
      <c r="D160" s="18"/>
      <c r="E160" s="18"/>
      <c r="F160" s="18"/>
      <c r="G160" s="18"/>
      <c r="H160" s="18"/>
      <c r="I160" s="18"/>
    </row>
    <row r="161" spans="1:9">
      <c r="A161" s="18"/>
      <c r="B161" s="18"/>
      <c r="C161" s="18"/>
      <c r="D161" s="18"/>
      <c r="E161" s="18"/>
      <c r="F161" s="18"/>
      <c r="G161" s="18"/>
      <c r="H161" s="18"/>
      <c r="I161" s="18"/>
    </row>
    <row r="162" spans="1:9">
      <c r="A162" s="18"/>
      <c r="B162" s="18"/>
      <c r="C162" s="18"/>
      <c r="D162" s="18"/>
      <c r="E162" s="18"/>
      <c r="F162" s="18"/>
      <c r="G162" s="18"/>
      <c r="H162" s="18"/>
      <c r="I162" s="18"/>
    </row>
    <row r="163" spans="1:9">
      <c r="A163" s="18"/>
      <c r="B163" s="18"/>
      <c r="C163" s="18"/>
      <c r="D163" s="18"/>
      <c r="E163" s="18"/>
      <c r="F163" s="18"/>
      <c r="G163" s="18"/>
      <c r="H163" s="18"/>
      <c r="I163" s="18"/>
    </row>
    <row r="164" spans="1:9">
      <c r="A164" s="18"/>
      <c r="B164" s="18"/>
      <c r="C164" s="18"/>
      <c r="D164" s="18"/>
      <c r="E164" s="18"/>
      <c r="F164" s="18"/>
      <c r="G164" s="18"/>
      <c r="H164" s="18"/>
      <c r="I164" s="18"/>
    </row>
    <row r="165" spans="1:9">
      <c r="A165" s="18"/>
      <c r="B165" s="18"/>
      <c r="C165" s="18"/>
      <c r="D165" s="18"/>
      <c r="E165" s="18"/>
      <c r="F165" s="18"/>
      <c r="G165" s="18"/>
      <c r="H165" s="18"/>
      <c r="I165" s="18"/>
    </row>
    <row r="166" spans="1:9">
      <c r="A166" s="18"/>
      <c r="B166" s="18"/>
      <c r="C166" s="18"/>
      <c r="D166" s="18"/>
      <c r="E166" s="18"/>
      <c r="F166" s="18"/>
      <c r="G166" s="18"/>
      <c r="H166" s="18"/>
      <c r="I166" s="18"/>
    </row>
    <row r="167" spans="1:9">
      <c r="A167" s="18"/>
      <c r="B167" s="18"/>
      <c r="C167" s="18"/>
      <c r="D167" s="18"/>
      <c r="E167" s="18"/>
      <c r="F167" s="18"/>
      <c r="G167" s="18"/>
      <c r="H167" s="18"/>
      <c r="I167" s="18"/>
    </row>
    <row r="168" spans="1:9">
      <c r="A168" s="18"/>
      <c r="B168" s="18"/>
      <c r="C168" s="18"/>
      <c r="D168" s="18"/>
      <c r="E168" s="18"/>
      <c r="F168" s="18"/>
      <c r="G168" s="18"/>
      <c r="H168" s="18"/>
      <c r="I168" s="18"/>
    </row>
    <row r="169" spans="1:9">
      <c r="A169" s="18"/>
      <c r="B169" s="18"/>
      <c r="C169" s="18"/>
      <c r="D169" s="18"/>
      <c r="E169" s="18"/>
      <c r="F169" s="18"/>
      <c r="G169" s="18"/>
      <c r="H169" s="18"/>
      <c r="I169" s="18"/>
    </row>
  </sheetData>
  <mergeCells count="3">
    <mergeCell ref="A1:I1"/>
    <mergeCell ref="A2:I2"/>
    <mergeCell ref="A3:I3"/>
  </mergeCells>
  <phoneticPr fontId="2" type="noConversion"/>
  <printOptions horizontalCentered="1"/>
  <pageMargins left="0.26" right="0.22" top="0.47" bottom="0.44" header="0.2" footer="0.15748031496062992"/>
  <pageSetup paperSize="9" fitToHeight="10000" orientation="landscape" useFirstPageNumber="1" r:id="rId1"/>
  <headerFooter alignWithMargins="0">
    <oddFooter>&amp;C&amp;14‐ &amp;P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66"/>
  <sheetViews>
    <sheetView showGridLines="0" showZeros="0" topLeftCell="A10" zoomScaleNormal="100" workbookViewId="0">
      <selection activeCell="C32" sqref="C32"/>
    </sheetView>
  </sheetViews>
  <sheetFormatPr defaultColWidth="9.109375" defaultRowHeight="16.3"/>
  <cols>
    <col min="1" max="1" width="29.88671875" style="11" customWidth="1"/>
    <col min="2" max="3" width="12.77734375" style="11" customWidth="1"/>
    <col min="4" max="4" width="72.77734375" style="11" customWidth="1"/>
    <col min="5" max="5" width="16.6640625" style="11" customWidth="1"/>
    <col min="6" max="16384" width="9.109375" style="11"/>
  </cols>
  <sheetData>
    <row r="1" spans="1:4" ht="23.95" customHeight="1">
      <c r="A1" s="168" t="s">
        <v>639</v>
      </c>
      <c r="B1" s="169"/>
      <c r="C1" s="169"/>
      <c r="D1" s="169"/>
    </row>
    <row r="2" spans="1:4">
      <c r="A2" s="171" t="s">
        <v>483</v>
      </c>
      <c r="B2" s="170"/>
      <c r="C2" s="170"/>
      <c r="D2" s="170"/>
    </row>
    <row r="3" spans="1:4">
      <c r="A3" s="170" t="s">
        <v>3</v>
      </c>
      <c r="B3" s="170"/>
      <c r="C3" s="170"/>
      <c r="D3" s="170"/>
    </row>
    <row r="4" spans="1:4" ht="20.55" customHeight="1">
      <c r="A4" s="102" t="s">
        <v>0</v>
      </c>
      <c r="B4" s="102" t="s">
        <v>481</v>
      </c>
      <c r="C4" s="102" t="s">
        <v>482</v>
      </c>
      <c r="D4" s="102" t="s">
        <v>669</v>
      </c>
    </row>
    <row r="5" spans="1:4" ht="20.55" customHeight="1">
      <c r="A5" s="99" t="s">
        <v>48</v>
      </c>
      <c r="B5" s="109">
        <f>SUM(B6:B18)</f>
        <v>1535485</v>
      </c>
      <c r="C5" s="103">
        <v>0.38669661346504136</v>
      </c>
      <c r="D5" s="36"/>
    </row>
    <row r="6" spans="1:4" ht="28.55" customHeight="1">
      <c r="A6" s="99" t="s">
        <v>668</v>
      </c>
      <c r="B6" s="109">
        <v>428313</v>
      </c>
      <c r="C6" s="103">
        <v>0.51964874933475258</v>
      </c>
      <c r="D6" s="145" t="s">
        <v>738</v>
      </c>
    </row>
    <row r="7" spans="1:4" ht="28.55" customHeight="1">
      <c r="A7" s="99" t="s">
        <v>50</v>
      </c>
      <c r="B7" s="109">
        <v>243976</v>
      </c>
      <c r="C7" s="103">
        <v>0.4906216014761049</v>
      </c>
      <c r="D7" s="145" t="s">
        <v>739</v>
      </c>
    </row>
    <row r="8" spans="1:4" ht="21.75" customHeight="1">
      <c r="A8" s="99" t="s">
        <v>51</v>
      </c>
      <c r="B8" s="109">
        <v>75152</v>
      </c>
      <c r="C8" s="103">
        <v>0.114023124814705</v>
      </c>
      <c r="D8" s="85" t="s">
        <v>740</v>
      </c>
    </row>
    <row r="9" spans="1:4" ht="28.55" customHeight="1">
      <c r="A9" s="99" t="s">
        <v>52</v>
      </c>
      <c r="B9" s="109">
        <v>510561</v>
      </c>
      <c r="C9" s="103">
        <v>0.30110395865506634</v>
      </c>
      <c r="D9" s="145" t="s">
        <v>741</v>
      </c>
    </row>
    <row r="10" spans="1:4" ht="21.75" customHeight="1">
      <c r="A10" s="99" t="s">
        <v>521</v>
      </c>
      <c r="B10" s="109">
        <v>71892</v>
      </c>
      <c r="C10" s="103">
        <v>0.79040693330676892</v>
      </c>
      <c r="D10" s="85" t="s">
        <v>742</v>
      </c>
    </row>
    <row r="11" spans="1:4" ht="18.2" customHeight="1">
      <c r="A11" s="99" t="s">
        <v>54</v>
      </c>
      <c r="B11" s="109">
        <v>47729</v>
      </c>
      <c r="C11" s="103">
        <v>0.38465332172903977</v>
      </c>
      <c r="D11" s="172" t="s">
        <v>740</v>
      </c>
    </row>
    <row r="12" spans="1:4" ht="18.2" customHeight="1">
      <c r="A12" s="99" t="s">
        <v>55</v>
      </c>
      <c r="B12" s="109">
        <v>20216</v>
      </c>
      <c r="C12" s="103">
        <v>0.52366596321977688</v>
      </c>
      <c r="D12" s="173"/>
    </row>
    <row r="13" spans="1:4" ht="18.2" customHeight="1">
      <c r="A13" s="99" t="s">
        <v>56</v>
      </c>
      <c r="B13" s="109">
        <v>43830</v>
      </c>
      <c r="C13" s="103">
        <v>0.48884133292571086</v>
      </c>
      <c r="D13" s="173"/>
    </row>
    <row r="14" spans="1:4" ht="18.2" customHeight="1">
      <c r="A14" s="99" t="s">
        <v>57</v>
      </c>
      <c r="B14" s="109">
        <v>33126</v>
      </c>
      <c r="C14" s="103">
        <v>0.25648611743286298</v>
      </c>
      <c r="D14" s="173"/>
    </row>
    <row r="15" spans="1:4" ht="18.2" customHeight="1">
      <c r="A15" s="99" t="s">
        <v>58</v>
      </c>
      <c r="B15" s="109">
        <v>12481</v>
      </c>
      <c r="C15" s="103">
        <v>0.47320585457979236</v>
      </c>
      <c r="D15" s="173"/>
    </row>
    <row r="16" spans="1:4" ht="18.2" customHeight="1">
      <c r="A16" s="99" t="s">
        <v>59</v>
      </c>
      <c r="B16" s="109">
        <v>14796</v>
      </c>
      <c r="C16" s="103">
        <v>-0.36130536130536128</v>
      </c>
      <c r="D16" s="173"/>
    </row>
    <row r="17" spans="1:4" ht="18.2" customHeight="1">
      <c r="A17" s="99" t="s">
        <v>60</v>
      </c>
      <c r="B17" s="109">
        <v>30024</v>
      </c>
      <c r="C17" s="103">
        <v>0.29141038324229007</v>
      </c>
      <c r="D17" s="173"/>
    </row>
    <row r="18" spans="1:4" ht="18.2" customHeight="1">
      <c r="A18" s="99" t="s">
        <v>650</v>
      </c>
      <c r="B18" s="109">
        <v>3389</v>
      </c>
      <c r="C18" s="103">
        <v>0</v>
      </c>
      <c r="D18" s="174"/>
    </row>
    <row r="19" spans="1:4" ht="20.55" customHeight="1">
      <c r="A19" s="99" t="s">
        <v>62</v>
      </c>
      <c r="B19" s="109">
        <f>SUM(B20:B26)</f>
        <v>1090772</v>
      </c>
      <c r="C19" s="103">
        <v>-0.38216408982980188</v>
      </c>
      <c r="D19" s="84"/>
    </row>
    <row r="20" spans="1:4" ht="28.55" customHeight="1">
      <c r="A20" s="99" t="s">
        <v>63</v>
      </c>
      <c r="B20" s="109">
        <v>192459</v>
      </c>
      <c r="C20" s="103">
        <v>0.2777530656008711</v>
      </c>
      <c r="D20" s="145" t="s">
        <v>743</v>
      </c>
    </row>
    <row r="21" spans="1:4" ht="18.2" customHeight="1">
      <c r="A21" s="99" t="s">
        <v>64</v>
      </c>
      <c r="B21" s="109">
        <v>111911</v>
      </c>
      <c r="C21" s="103">
        <v>-0.17994093810225187</v>
      </c>
      <c r="D21" s="85" t="s">
        <v>747</v>
      </c>
    </row>
    <row r="22" spans="1:4" ht="18.2" customHeight="1">
      <c r="A22" s="99" t="s">
        <v>65</v>
      </c>
      <c r="B22" s="109">
        <v>123609</v>
      </c>
      <c r="C22" s="103">
        <v>1.134538672745169</v>
      </c>
      <c r="D22" s="84" t="s">
        <v>714</v>
      </c>
    </row>
    <row r="23" spans="1:4" ht="18.2" customHeight="1">
      <c r="A23" s="99" t="s">
        <v>66</v>
      </c>
      <c r="B23" s="109">
        <v>300</v>
      </c>
      <c r="C23" s="103">
        <v>4.1724137931034484</v>
      </c>
      <c r="D23" s="84" t="s">
        <v>715</v>
      </c>
    </row>
    <row r="24" spans="1:4" ht="28.55" customHeight="1">
      <c r="A24" s="99" t="s">
        <v>67</v>
      </c>
      <c r="B24" s="109">
        <v>475943</v>
      </c>
      <c r="C24" s="103">
        <v>-0.65139710551700847</v>
      </c>
      <c r="D24" s="85" t="s">
        <v>717</v>
      </c>
    </row>
    <row r="25" spans="1:4" ht="20.399999999999999" customHeight="1">
      <c r="A25" s="99" t="s">
        <v>68</v>
      </c>
      <c r="B25" s="109">
        <v>186550</v>
      </c>
      <c r="C25" s="103">
        <v>2.3839428239732987</v>
      </c>
      <c r="D25" s="85" t="s">
        <v>716</v>
      </c>
    </row>
    <row r="26" spans="1:4" ht="16.3" customHeight="1">
      <c r="A26" s="99"/>
      <c r="B26" s="109"/>
      <c r="C26" s="103"/>
      <c r="D26" s="84"/>
    </row>
    <row r="27" spans="1:4" ht="20.55" customHeight="1">
      <c r="A27" s="101" t="s">
        <v>34</v>
      </c>
      <c r="B27" s="109">
        <f>SUM(B5,B19)</f>
        <v>2626257</v>
      </c>
      <c r="C27" s="103">
        <v>-8.5809892824658007E-2</v>
      </c>
      <c r="D27" s="84"/>
    </row>
    <row r="28" spans="1:4" ht="30.6" customHeight="1">
      <c r="A28" s="175" t="s">
        <v>744</v>
      </c>
      <c r="B28" s="175"/>
      <c r="C28" s="175"/>
      <c r="D28" s="175"/>
    </row>
    <row r="29" spans="1:4">
      <c r="A29" s="18"/>
      <c r="B29" s="18"/>
      <c r="C29" s="18"/>
      <c r="D29" s="18"/>
    </row>
    <row r="30" spans="1:4">
      <c r="A30" s="18"/>
      <c r="B30" s="18"/>
      <c r="C30" s="18"/>
      <c r="D30" s="18"/>
    </row>
    <row r="31" spans="1:4">
      <c r="A31" s="18"/>
      <c r="B31" s="18"/>
      <c r="C31" s="18"/>
      <c r="D31" s="18"/>
    </row>
    <row r="32" spans="1:4">
      <c r="A32" s="18"/>
      <c r="B32" s="18"/>
      <c r="C32" s="18"/>
      <c r="D32" s="18"/>
    </row>
    <row r="33" spans="1:4">
      <c r="A33" s="18"/>
      <c r="B33" s="18"/>
      <c r="C33" s="18"/>
      <c r="D33" s="18"/>
    </row>
    <row r="34" spans="1:4">
      <c r="A34" s="18"/>
      <c r="B34" s="18"/>
      <c r="C34" s="18"/>
      <c r="D34" s="18"/>
    </row>
    <row r="35" spans="1:4">
      <c r="A35" s="18"/>
      <c r="B35" s="18"/>
      <c r="C35" s="18"/>
      <c r="D35" s="18"/>
    </row>
    <row r="36" spans="1:4">
      <c r="A36" s="18"/>
      <c r="B36" s="18"/>
      <c r="C36" s="18"/>
      <c r="D36" s="18"/>
    </row>
    <row r="37" spans="1:4">
      <c r="A37" s="18"/>
      <c r="B37" s="18"/>
      <c r="C37" s="18"/>
      <c r="D37" s="18"/>
    </row>
    <row r="38" spans="1:4">
      <c r="A38" s="18"/>
      <c r="B38" s="18"/>
      <c r="C38" s="18"/>
      <c r="D38" s="18"/>
    </row>
    <row r="39" spans="1:4">
      <c r="A39" s="18"/>
      <c r="B39" s="18"/>
      <c r="C39" s="18"/>
      <c r="D39" s="18"/>
    </row>
    <row r="40" spans="1:4">
      <c r="A40" s="18"/>
      <c r="B40" s="18"/>
      <c r="C40" s="18"/>
      <c r="D40" s="18"/>
    </row>
    <row r="41" spans="1:4">
      <c r="A41" s="18"/>
      <c r="B41" s="18"/>
      <c r="C41" s="18"/>
      <c r="D41" s="18"/>
    </row>
    <row r="42" spans="1:4">
      <c r="A42" s="18"/>
      <c r="B42" s="18"/>
      <c r="C42" s="18"/>
      <c r="D42" s="18"/>
    </row>
    <row r="43" spans="1:4">
      <c r="A43" s="18"/>
      <c r="B43" s="18"/>
      <c r="C43" s="18"/>
      <c r="D43" s="18"/>
    </row>
    <row r="44" spans="1:4">
      <c r="A44" s="18"/>
      <c r="B44" s="18"/>
      <c r="C44" s="18"/>
      <c r="D44" s="18"/>
    </row>
    <row r="45" spans="1:4">
      <c r="A45" s="18"/>
      <c r="B45" s="18"/>
      <c r="C45" s="18"/>
      <c r="D45" s="18"/>
    </row>
    <row r="46" spans="1:4">
      <c r="A46" s="18"/>
      <c r="B46" s="18"/>
      <c r="C46" s="18"/>
      <c r="D46" s="18"/>
    </row>
    <row r="47" spans="1:4">
      <c r="A47" s="18"/>
      <c r="B47" s="18"/>
      <c r="C47" s="18"/>
      <c r="D47" s="18"/>
    </row>
    <row r="48" spans="1:4">
      <c r="A48" s="18"/>
      <c r="B48" s="18"/>
      <c r="C48" s="18"/>
      <c r="D48" s="18"/>
    </row>
    <row r="49" spans="1:4">
      <c r="A49" s="18"/>
      <c r="B49" s="18"/>
      <c r="C49" s="18"/>
      <c r="D49" s="18"/>
    </row>
    <row r="50" spans="1:4">
      <c r="A50" s="18"/>
      <c r="B50" s="18"/>
      <c r="C50" s="18"/>
      <c r="D50" s="18"/>
    </row>
    <row r="51" spans="1:4">
      <c r="A51" s="18"/>
      <c r="B51" s="18"/>
      <c r="C51" s="18"/>
      <c r="D51" s="18"/>
    </row>
    <row r="52" spans="1:4">
      <c r="A52" s="18"/>
      <c r="B52" s="18"/>
      <c r="C52" s="18"/>
      <c r="D52" s="18"/>
    </row>
    <row r="53" spans="1:4">
      <c r="A53" s="18"/>
      <c r="B53" s="18"/>
      <c r="C53" s="18"/>
      <c r="D53" s="18"/>
    </row>
    <row r="54" spans="1:4">
      <c r="A54" s="18"/>
      <c r="B54" s="18"/>
      <c r="C54" s="18"/>
      <c r="D54" s="18"/>
    </row>
    <row r="55" spans="1:4">
      <c r="A55" s="18"/>
      <c r="B55" s="18"/>
      <c r="C55" s="18"/>
      <c r="D55" s="18"/>
    </row>
    <row r="56" spans="1:4">
      <c r="A56" s="18"/>
      <c r="B56" s="18"/>
      <c r="C56" s="18"/>
      <c r="D56" s="18"/>
    </row>
    <row r="57" spans="1:4">
      <c r="A57" s="18"/>
      <c r="B57" s="18"/>
      <c r="C57" s="18"/>
      <c r="D57" s="18"/>
    </row>
    <row r="58" spans="1:4">
      <c r="A58" s="18"/>
      <c r="B58" s="18"/>
      <c r="C58" s="18"/>
      <c r="D58" s="18"/>
    </row>
    <row r="59" spans="1:4">
      <c r="A59" s="18"/>
      <c r="B59" s="18"/>
      <c r="C59" s="18"/>
      <c r="D59" s="18"/>
    </row>
    <row r="60" spans="1:4">
      <c r="A60" s="18"/>
      <c r="B60" s="18"/>
      <c r="C60" s="18"/>
      <c r="D60" s="18"/>
    </row>
    <row r="61" spans="1:4">
      <c r="A61" s="18"/>
      <c r="B61" s="18"/>
      <c r="C61" s="18"/>
      <c r="D61" s="18"/>
    </row>
    <row r="62" spans="1:4">
      <c r="A62" s="18"/>
      <c r="B62" s="18"/>
      <c r="C62" s="18"/>
      <c r="D62" s="18"/>
    </row>
    <row r="63" spans="1:4">
      <c r="A63" s="18"/>
      <c r="B63" s="18"/>
      <c r="C63" s="18"/>
      <c r="D63" s="18"/>
    </row>
    <row r="64" spans="1:4">
      <c r="A64" s="18"/>
      <c r="B64" s="18"/>
      <c r="C64" s="18"/>
      <c r="D64" s="18"/>
    </row>
    <row r="65" spans="1:4">
      <c r="A65" s="18"/>
      <c r="B65" s="18"/>
      <c r="C65" s="18"/>
      <c r="D65" s="18"/>
    </row>
    <row r="66" spans="1:4">
      <c r="A66" s="18"/>
      <c r="B66" s="18"/>
      <c r="C66" s="18"/>
      <c r="D66" s="18"/>
    </row>
    <row r="67" spans="1:4">
      <c r="A67" s="18"/>
      <c r="B67" s="18"/>
      <c r="C67" s="18"/>
      <c r="D67" s="18"/>
    </row>
    <row r="68" spans="1:4">
      <c r="A68" s="18"/>
      <c r="B68" s="18"/>
      <c r="C68" s="18"/>
      <c r="D68" s="18"/>
    </row>
    <row r="69" spans="1:4">
      <c r="A69" s="18"/>
      <c r="B69" s="18"/>
      <c r="C69" s="18"/>
      <c r="D69" s="18"/>
    </row>
    <row r="70" spans="1:4">
      <c r="A70" s="18"/>
      <c r="B70" s="18"/>
      <c r="C70" s="18"/>
      <c r="D70" s="18"/>
    </row>
    <row r="71" spans="1:4">
      <c r="A71" s="18"/>
      <c r="B71" s="18"/>
      <c r="C71" s="18"/>
      <c r="D71" s="18"/>
    </row>
    <row r="72" spans="1:4">
      <c r="A72" s="18"/>
      <c r="B72" s="18"/>
      <c r="C72" s="18"/>
      <c r="D72" s="18"/>
    </row>
    <row r="73" spans="1:4">
      <c r="A73" s="18"/>
      <c r="B73" s="18"/>
      <c r="C73" s="18"/>
      <c r="D73" s="18"/>
    </row>
    <row r="74" spans="1:4">
      <c r="A74" s="18"/>
      <c r="B74" s="18"/>
      <c r="C74" s="18"/>
      <c r="D74" s="18"/>
    </row>
    <row r="75" spans="1:4">
      <c r="A75" s="18"/>
      <c r="B75" s="18"/>
      <c r="C75" s="18"/>
      <c r="D75" s="18"/>
    </row>
    <row r="76" spans="1:4">
      <c r="A76" s="18"/>
      <c r="B76" s="18"/>
      <c r="C76" s="18"/>
      <c r="D76" s="18"/>
    </row>
    <row r="77" spans="1:4">
      <c r="A77" s="18"/>
      <c r="B77" s="18"/>
      <c r="C77" s="18"/>
      <c r="D77" s="18"/>
    </row>
    <row r="78" spans="1:4">
      <c r="A78" s="18"/>
      <c r="B78" s="18"/>
      <c r="C78" s="18"/>
      <c r="D78" s="18"/>
    </row>
    <row r="79" spans="1:4">
      <c r="A79" s="18"/>
      <c r="B79" s="18"/>
      <c r="C79" s="18"/>
      <c r="D79" s="18"/>
    </row>
    <row r="80" spans="1:4">
      <c r="A80" s="18"/>
      <c r="B80" s="18"/>
      <c r="C80" s="18"/>
      <c r="D80" s="18"/>
    </row>
    <row r="81" spans="1:4">
      <c r="A81" s="18"/>
      <c r="B81" s="18"/>
      <c r="C81" s="18"/>
      <c r="D81" s="18"/>
    </row>
    <row r="82" spans="1:4">
      <c r="A82" s="18"/>
      <c r="B82" s="18"/>
      <c r="C82" s="18"/>
      <c r="D82" s="18"/>
    </row>
    <row r="83" spans="1:4">
      <c r="A83" s="18"/>
      <c r="B83" s="18"/>
      <c r="C83" s="18"/>
      <c r="D83" s="18"/>
    </row>
    <row r="84" spans="1:4">
      <c r="A84" s="18"/>
      <c r="B84" s="18"/>
      <c r="C84" s="18"/>
      <c r="D84" s="18"/>
    </row>
    <row r="85" spans="1:4">
      <c r="A85" s="18"/>
      <c r="B85" s="18"/>
      <c r="C85" s="18"/>
      <c r="D85" s="18"/>
    </row>
    <row r="86" spans="1:4">
      <c r="A86" s="18"/>
      <c r="B86" s="18"/>
      <c r="C86" s="18"/>
      <c r="D86" s="18"/>
    </row>
    <row r="87" spans="1:4">
      <c r="A87" s="18"/>
      <c r="B87" s="18"/>
      <c r="C87" s="18"/>
      <c r="D87" s="18"/>
    </row>
    <row r="88" spans="1:4">
      <c r="A88" s="18"/>
      <c r="B88" s="18"/>
      <c r="C88" s="18"/>
      <c r="D88" s="18"/>
    </row>
    <row r="89" spans="1:4">
      <c r="A89" s="18"/>
      <c r="B89" s="18"/>
      <c r="C89" s="18"/>
      <c r="D89" s="18"/>
    </row>
    <row r="90" spans="1:4">
      <c r="A90" s="18"/>
      <c r="B90" s="18"/>
      <c r="C90" s="18"/>
      <c r="D90" s="18"/>
    </row>
    <row r="91" spans="1:4">
      <c r="A91" s="18"/>
      <c r="B91" s="18"/>
      <c r="C91" s="18"/>
      <c r="D91" s="18"/>
    </row>
    <row r="92" spans="1:4">
      <c r="A92" s="18"/>
      <c r="B92" s="18"/>
      <c r="C92" s="18"/>
      <c r="D92" s="18"/>
    </row>
    <row r="93" spans="1:4">
      <c r="A93" s="18"/>
      <c r="B93" s="18"/>
      <c r="C93" s="18"/>
      <c r="D93" s="18"/>
    </row>
    <row r="94" spans="1:4">
      <c r="A94" s="18"/>
      <c r="B94" s="18"/>
      <c r="C94" s="18"/>
      <c r="D94" s="18"/>
    </row>
    <row r="95" spans="1:4">
      <c r="A95" s="18"/>
      <c r="B95" s="18"/>
      <c r="C95" s="18"/>
      <c r="D95" s="18"/>
    </row>
    <row r="96" spans="1:4">
      <c r="A96" s="18"/>
      <c r="B96" s="18"/>
      <c r="C96" s="18"/>
      <c r="D96" s="18"/>
    </row>
    <row r="97" spans="1:4">
      <c r="A97" s="18"/>
      <c r="B97" s="18"/>
      <c r="C97" s="18"/>
      <c r="D97" s="18"/>
    </row>
    <row r="98" spans="1:4">
      <c r="A98" s="18"/>
      <c r="B98" s="18"/>
      <c r="C98" s="18"/>
      <c r="D98" s="18"/>
    </row>
    <row r="99" spans="1:4">
      <c r="A99" s="18"/>
      <c r="B99" s="18"/>
      <c r="C99" s="18"/>
      <c r="D99" s="18"/>
    </row>
    <row r="100" spans="1:4">
      <c r="A100" s="18"/>
      <c r="B100" s="18"/>
      <c r="C100" s="18"/>
      <c r="D100" s="18"/>
    </row>
    <row r="101" spans="1:4">
      <c r="A101" s="18"/>
      <c r="B101" s="18"/>
      <c r="C101" s="18"/>
      <c r="D101" s="18"/>
    </row>
    <row r="102" spans="1:4">
      <c r="A102" s="18"/>
      <c r="B102" s="18"/>
      <c r="C102" s="18"/>
      <c r="D102" s="18"/>
    </row>
    <row r="103" spans="1:4">
      <c r="A103" s="18"/>
      <c r="B103" s="18"/>
      <c r="C103" s="18"/>
      <c r="D103" s="18"/>
    </row>
    <row r="104" spans="1:4">
      <c r="A104" s="18"/>
      <c r="B104" s="18"/>
      <c r="C104" s="18"/>
      <c r="D104" s="18"/>
    </row>
    <row r="105" spans="1:4">
      <c r="A105" s="18"/>
      <c r="B105" s="18"/>
      <c r="C105" s="18"/>
      <c r="D105" s="18"/>
    </row>
    <row r="106" spans="1:4">
      <c r="A106" s="18"/>
      <c r="B106" s="18"/>
      <c r="C106" s="18"/>
      <c r="D106" s="18"/>
    </row>
    <row r="107" spans="1:4">
      <c r="A107" s="18"/>
      <c r="B107" s="18"/>
      <c r="C107" s="18"/>
      <c r="D107" s="18"/>
    </row>
    <row r="108" spans="1:4">
      <c r="A108" s="18"/>
      <c r="B108" s="18"/>
      <c r="C108" s="18"/>
      <c r="D108" s="18"/>
    </row>
    <row r="109" spans="1:4">
      <c r="A109" s="18"/>
      <c r="B109" s="18"/>
      <c r="C109" s="18"/>
      <c r="D109" s="18"/>
    </row>
    <row r="110" spans="1:4">
      <c r="A110" s="18"/>
      <c r="B110" s="18"/>
      <c r="C110" s="18"/>
      <c r="D110" s="18"/>
    </row>
    <row r="111" spans="1:4">
      <c r="A111" s="18"/>
      <c r="B111" s="18"/>
      <c r="C111" s="18"/>
      <c r="D111" s="18"/>
    </row>
    <row r="112" spans="1:4">
      <c r="A112" s="18"/>
      <c r="B112" s="18"/>
      <c r="C112" s="18"/>
      <c r="D112" s="18"/>
    </row>
    <row r="113" spans="1:4">
      <c r="A113" s="18"/>
      <c r="B113" s="18"/>
      <c r="C113" s="18"/>
      <c r="D113" s="18"/>
    </row>
    <row r="114" spans="1:4">
      <c r="A114" s="18"/>
      <c r="B114" s="18"/>
      <c r="C114" s="18"/>
      <c r="D114" s="18"/>
    </row>
    <row r="115" spans="1:4">
      <c r="A115" s="18"/>
      <c r="B115" s="18"/>
      <c r="C115" s="18"/>
      <c r="D115" s="18"/>
    </row>
    <row r="116" spans="1:4">
      <c r="A116" s="18"/>
      <c r="B116" s="18"/>
      <c r="C116" s="18"/>
      <c r="D116" s="18"/>
    </row>
    <row r="117" spans="1:4">
      <c r="A117" s="18"/>
      <c r="B117" s="18"/>
      <c r="C117" s="18"/>
      <c r="D117" s="18"/>
    </row>
    <row r="118" spans="1:4">
      <c r="A118" s="18"/>
      <c r="B118" s="18"/>
      <c r="C118" s="18"/>
      <c r="D118" s="18"/>
    </row>
    <row r="119" spans="1:4">
      <c r="A119" s="18"/>
      <c r="B119" s="18"/>
      <c r="C119" s="18"/>
      <c r="D119" s="18"/>
    </row>
    <row r="120" spans="1:4">
      <c r="A120" s="18"/>
      <c r="B120" s="18"/>
      <c r="C120" s="18"/>
      <c r="D120" s="18"/>
    </row>
    <row r="121" spans="1:4">
      <c r="A121" s="18"/>
      <c r="B121" s="18"/>
      <c r="C121" s="18"/>
      <c r="D121" s="18"/>
    </row>
    <row r="122" spans="1:4">
      <c r="A122" s="18"/>
      <c r="B122" s="18"/>
      <c r="C122" s="18"/>
      <c r="D122" s="18"/>
    </row>
    <row r="123" spans="1:4">
      <c r="A123" s="18"/>
      <c r="B123" s="18"/>
      <c r="C123" s="18"/>
      <c r="D123" s="18"/>
    </row>
    <row r="124" spans="1:4">
      <c r="A124" s="18"/>
      <c r="B124" s="18"/>
      <c r="C124" s="18"/>
      <c r="D124" s="18"/>
    </row>
    <row r="125" spans="1:4">
      <c r="A125" s="18"/>
      <c r="B125" s="18"/>
      <c r="C125" s="18"/>
      <c r="D125" s="18"/>
    </row>
    <row r="126" spans="1:4">
      <c r="A126" s="18"/>
      <c r="B126" s="18"/>
      <c r="C126" s="18"/>
      <c r="D126" s="18"/>
    </row>
    <row r="127" spans="1:4">
      <c r="A127" s="18"/>
      <c r="B127" s="18"/>
      <c r="C127" s="18"/>
      <c r="D127" s="18"/>
    </row>
    <row r="128" spans="1:4">
      <c r="A128" s="18"/>
      <c r="B128" s="18"/>
      <c r="C128" s="18"/>
      <c r="D128" s="18"/>
    </row>
    <row r="129" spans="1:4">
      <c r="A129" s="18"/>
      <c r="B129" s="18"/>
      <c r="C129" s="18"/>
      <c r="D129" s="18"/>
    </row>
    <row r="130" spans="1:4">
      <c r="A130" s="18"/>
      <c r="B130" s="18"/>
      <c r="C130" s="18"/>
      <c r="D130" s="18"/>
    </row>
    <row r="131" spans="1:4">
      <c r="A131" s="18"/>
      <c r="B131" s="18"/>
      <c r="C131" s="18"/>
      <c r="D131" s="18"/>
    </row>
    <row r="132" spans="1:4">
      <c r="A132" s="18"/>
      <c r="B132" s="18"/>
      <c r="C132" s="18"/>
      <c r="D132" s="18"/>
    </row>
    <row r="133" spans="1:4">
      <c r="A133" s="18"/>
      <c r="B133" s="18"/>
      <c r="C133" s="18"/>
      <c r="D133" s="18"/>
    </row>
    <row r="134" spans="1:4">
      <c r="A134" s="18"/>
      <c r="B134" s="18"/>
      <c r="C134" s="18"/>
      <c r="D134" s="18"/>
    </row>
    <row r="135" spans="1:4">
      <c r="A135" s="18"/>
      <c r="B135" s="18"/>
      <c r="C135" s="18"/>
      <c r="D135" s="18"/>
    </row>
    <row r="136" spans="1:4">
      <c r="A136" s="18"/>
      <c r="B136" s="18"/>
      <c r="C136" s="18"/>
      <c r="D136" s="18"/>
    </row>
    <row r="137" spans="1:4">
      <c r="A137" s="18"/>
      <c r="B137" s="18"/>
      <c r="C137" s="18"/>
      <c r="D137" s="18"/>
    </row>
    <row r="138" spans="1:4">
      <c r="A138" s="18"/>
      <c r="B138" s="18"/>
      <c r="C138" s="18"/>
      <c r="D138" s="18"/>
    </row>
    <row r="139" spans="1:4">
      <c r="A139" s="18"/>
      <c r="B139" s="18"/>
      <c r="C139" s="18"/>
      <c r="D139" s="18"/>
    </row>
    <row r="140" spans="1:4">
      <c r="A140" s="18"/>
      <c r="B140" s="18"/>
      <c r="C140" s="18"/>
      <c r="D140" s="18"/>
    </row>
    <row r="141" spans="1:4">
      <c r="A141" s="18"/>
      <c r="B141" s="18"/>
      <c r="C141" s="18"/>
      <c r="D141" s="18"/>
    </row>
    <row r="142" spans="1:4">
      <c r="A142" s="18"/>
      <c r="B142" s="18"/>
      <c r="C142" s="18"/>
      <c r="D142" s="18"/>
    </row>
    <row r="143" spans="1:4">
      <c r="A143" s="18"/>
      <c r="B143" s="18"/>
      <c r="C143" s="18"/>
      <c r="D143" s="18"/>
    </row>
    <row r="144" spans="1:4">
      <c r="A144" s="18"/>
      <c r="B144" s="18"/>
      <c r="C144" s="18"/>
      <c r="D144" s="18"/>
    </row>
    <row r="145" spans="1:4">
      <c r="A145" s="18"/>
      <c r="B145" s="18"/>
      <c r="C145" s="18"/>
      <c r="D145" s="18"/>
    </row>
    <row r="146" spans="1:4">
      <c r="A146" s="18"/>
      <c r="B146" s="18"/>
      <c r="C146" s="18"/>
      <c r="D146" s="18"/>
    </row>
    <row r="147" spans="1:4">
      <c r="A147" s="18"/>
      <c r="B147" s="18"/>
      <c r="C147" s="18"/>
      <c r="D147" s="18"/>
    </row>
    <row r="148" spans="1:4">
      <c r="A148" s="18"/>
      <c r="B148" s="18"/>
      <c r="C148" s="18"/>
      <c r="D148" s="18"/>
    </row>
    <row r="149" spans="1:4">
      <c r="A149" s="18"/>
      <c r="B149" s="18"/>
      <c r="C149" s="18"/>
      <c r="D149" s="18"/>
    </row>
    <row r="150" spans="1:4">
      <c r="A150" s="18"/>
      <c r="B150" s="18"/>
      <c r="C150" s="18"/>
      <c r="D150" s="18"/>
    </row>
    <row r="151" spans="1:4">
      <c r="A151" s="18"/>
      <c r="B151" s="18"/>
      <c r="C151" s="18"/>
      <c r="D151" s="18"/>
    </row>
    <row r="152" spans="1:4">
      <c r="A152" s="18"/>
      <c r="B152" s="18"/>
      <c r="C152" s="18"/>
      <c r="D152" s="18"/>
    </row>
    <row r="153" spans="1:4">
      <c r="A153" s="18"/>
      <c r="B153" s="18"/>
      <c r="C153" s="18"/>
      <c r="D153" s="18"/>
    </row>
    <row r="154" spans="1:4">
      <c r="A154" s="18"/>
      <c r="B154" s="18"/>
      <c r="C154" s="18"/>
      <c r="D154" s="18"/>
    </row>
    <row r="155" spans="1:4">
      <c r="A155" s="18"/>
      <c r="B155" s="18"/>
      <c r="C155" s="18"/>
      <c r="D155" s="18"/>
    </row>
    <row r="156" spans="1:4">
      <c r="A156" s="18"/>
      <c r="B156" s="18"/>
      <c r="C156" s="18"/>
      <c r="D156" s="18"/>
    </row>
    <row r="157" spans="1:4">
      <c r="A157" s="18"/>
      <c r="B157" s="18"/>
      <c r="C157" s="18"/>
      <c r="D157" s="18"/>
    </row>
    <row r="158" spans="1:4">
      <c r="A158" s="18"/>
      <c r="B158" s="18"/>
      <c r="C158" s="18"/>
      <c r="D158" s="18"/>
    </row>
    <row r="159" spans="1:4">
      <c r="A159" s="18"/>
      <c r="B159" s="18"/>
      <c r="C159" s="18"/>
      <c r="D159" s="18"/>
    </row>
    <row r="160" spans="1:4">
      <c r="A160" s="18"/>
      <c r="B160" s="18"/>
      <c r="C160" s="18"/>
      <c r="D160" s="18"/>
    </row>
    <row r="161" spans="1:4">
      <c r="A161" s="18"/>
      <c r="B161" s="18"/>
      <c r="C161" s="18"/>
      <c r="D161" s="18"/>
    </row>
    <row r="162" spans="1:4">
      <c r="A162" s="18"/>
      <c r="B162" s="18"/>
      <c r="C162" s="18"/>
      <c r="D162" s="18"/>
    </row>
    <row r="163" spans="1:4">
      <c r="A163" s="18"/>
      <c r="B163" s="18"/>
      <c r="C163" s="18"/>
      <c r="D163" s="18"/>
    </row>
    <row r="164" spans="1:4">
      <c r="A164" s="18"/>
      <c r="B164" s="18"/>
      <c r="C164" s="18"/>
      <c r="D164" s="18"/>
    </row>
    <row r="165" spans="1:4">
      <c r="A165" s="18"/>
      <c r="B165" s="18"/>
      <c r="C165" s="18"/>
      <c r="D165" s="18"/>
    </row>
    <row r="166" spans="1:4">
      <c r="A166" s="18"/>
      <c r="B166" s="18"/>
      <c r="C166" s="18"/>
      <c r="D166" s="18"/>
    </row>
  </sheetData>
  <mergeCells count="5">
    <mergeCell ref="A1:D1"/>
    <mergeCell ref="A2:D2"/>
    <mergeCell ref="A3:D3"/>
    <mergeCell ref="D11:D18"/>
    <mergeCell ref="A28:D28"/>
  </mergeCells>
  <phoneticPr fontId="2" type="noConversion"/>
  <printOptions horizontalCentered="1"/>
  <pageMargins left="0.43307086614173229" right="0.35433070866141736" top="0.49" bottom="0.39370078740157483" header="0.27559055118110237" footer="0.15748031496062992"/>
  <pageSetup paperSize="9" firstPageNumber="2" fitToHeight="10000" orientation="landscape" useFirstPageNumber="1" r:id="rId1"/>
  <headerFooter alignWithMargins="0">
    <oddFooter>&amp;C&amp;14‐ &amp;P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6"/>
  <sheetViews>
    <sheetView showGridLines="0" showZeros="0" topLeftCell="A16" zoomScale="90" zoomScaleNormal="90" workbookViewId="0">
      <selection activeCell="F10" sqref="F10"/>
    </sheetView>
  </sheetViews>
  <sheetFormatPr defaultColWidth="9.109375" defaultRowHeight="16.3"/>
  <cols>
    <col min="1" max="1" width="24.6640625" style="11" customWidth="1"/>
    <col min="2" max="2" width="11.77734375" style="11" customWidth="1"/>
    <col min="3" max="3" width="9.77734375" style="11" customWidth="1"/>
    <col min="4" max="4" width="11.77734375" style="11" customWidth="1"/>
    <col min="5" max="5" width="12.44140625" style="11" customWidth="1"/>
    <col min="6" max="6" width="62.77734375" style="11" customWidth="1"/>
    <col min="7" max="7" width="16.6640625" style="11" customWidth="1"/>
    <col min="8" max="16384" width="9.109375" style="11"/>
  </cols>
  <sheetData>
    <row r="1" spans="1:6" ht="23.95" customHeight="1">
      <c r="A1" s="168" t="s">
        <v>640</v>
      </c>
      <c r="B1" s="169"/>
      <c r="C1" s="169"/>
      <c r="D1" s="169"/>
      <c r="E1" s="169"/>
      <c r="F1" s="169"/>
    </row>
    <row r="2" spans="1:6">
      <c r="A2" s="171" t="s">
        <v>484</v>
      </c>
      <c r="B2" s="170"/>
      <c r="C2" s="170"/>
      <c r="D2" s="170"/>
      <c r="E2" s="170"/>
      <c r="F2" s="170"/>
    </row>
    <row r="3" spans="1:6">
      <c r="A3" s="170" t="s">
        <v>3</v>
      </c>
      <c r="B3" s="170"/>
      <c r="C3" s="170"/>
      <c r="D3" s="170"/>
      <c r="E3" s="170"/>
      <c r="F3" s="170"/>
    </row>
    <row r="4" spans="1:6" ht="32.6" customHeight="1">
      <c r="A4" s="102" t="s">
        <v>0</v>
      </c>
      <c r="B4" s="102" t="s">
        <v>496</v>
      </c>
      <c r="C4" s="146" t="s">
        <v>725</v>
      </c>
      <c r="D4" s="102" t="s">
        <v>498</v>
      </c>
      <c r="E4" s="146" t="s">
        <v>726</v>
      </c>
      <c r="F4" s="102" t="s">
        <v>480</v>
      </c>
    </row>
    <row r="5" spans="1:6" ht="45.55" customHeight="1">
      <c r="A5" s="99" t="s">
        <v>233</v>
      </c>
      <c r="B5" s="109">
        <v>850726</v>
      </c>
      <c r="C5" s="103">
        <v>5.9323806725074833E-2</v>
      </c>
      <c r="D5" s="109">
        <v>286314</v>
      </c>
      <c r="E5" s="103">
        <v>8.9786842508817744E-2</v>
      </c>
      <c r="F5" s="145" t="s">
        <v>722</v>
      </c>
    </row>
    <row r="6" spans="1:6" ht="31.25" customHeight="1">
      <c r="A6" s="99" t="s">
        <v>499</v>
      </c>
      <c r="B6" s="109">
        <v>10100</v>
      </c>
      <c r="C6" s="103">
        <v>-0.56100000000000005</v>
      </c>
      <c r="D6" s="109">
        <v>24224</v>
      </c>
      <c r="E6" s="103">
        <v>0.14399999999999999</v>
      </c>
      <c r="F6" s="145" t="s">
        <v>723</v>
      </c>
    </row>
    <row r="7" spans="1:6" ht="31.25" customHeight="1">
      <c r="A7" s="99" t="s">
        <v>500</v>
      </c>
      <c r="B7" s="109">
        <v>1164215</v>
      </c>
      <c r="C7" s="103">
        <v>0.19427979967707057</v>
      </c>
      <c r="D7" s="109">
        <v>750075</v>
      </c>
      <c r="E7" s="103">
        <v>1.9102346242136914E-2</v>
      </c>
      <c r="F7" s="145" t="s">
        <v>754</v>
      </c>
    </row>
    <row r="8" spans="1:6" ht="57.75" customHeight="1">
      <c r="A8" s="99" t="s">
        <v>501</v>
      </c>
      <c r="B8" s="109">
        <v>722959</v>
      </c>
      <c r="C8" s="103">
        <v>0.10332129225632081</v>
      </c>
      <c r="D8" s="109">
        <v>1729785</v>
      </c>
      <c r="E8" s="103">
        <v>4.4135839520898834E-2</v>
      </c>
      <c r="F8" s="145" t="s">
        <v>720</v>
      </c>
    </row>
    <row r="9" spans="1:6" ht="46.9" customHeight="1">
      <c r="A9" s="99" t="s">
        <v>502</v>
      </c>
      <c r="B9" s="109">
        <v>118191</v>
      </c>
      <c r="C9" s="103">
        <v>0.13485875597718588</v>
      </c>
      <c r="D9" s="109">
        <v>10529</v>
      </c>
      <c r="E9" s="103">
        <v>6.1835940077872298E-2</v>
      </c>
      <c r="F9" s="145" t="s">
        <v>724</v>
      </c>
    </row>
    <row r="10" spans="1:6" ht="44.15" customHeight="1">
      <c r="A10" s="99" t="s">
        <v>503</v>
      </c>
      <c r="B10" s="109">
        <v>250288</v>
      </c>
      <c r="C10" s="103">
        <v>-9.8188002406868938E-2</v>
      </c>
      <c r="D10" s="109">
        <v>123882</v>
      </c>
      <c r="E10" s="103">
        <v>-4.6865765930997894E-2</v>
      </c>
      <c r="F10" s="145" t="s">
        <v>721</v>
      </c>
    </row>
    <row r="11" spans="1:6" ht="58.45" customHeight="1">
      <c r="A11" s="99" t="s">
        <v>504</v>
      </c>
      <c r="B11" s="109">
        <v>1939077</v>
      </c>
      <c r="C11" s="103">
        <v>0.3625045760488374</v>
      </c>
      <c r="D11" s="109">
        <v>1577479</v>
      </c>
      <c r="E11" s="103">
        <v>0.11465183573086102</v>
      </c>
      <c r="F11" s="145" t="s">
        <v>746</v>
      </c>
    </row>
    <row r="12" spans="1:6" ht="36" customHeight="1">
      <c r="A12" s="99" t="s">
        <v>505</v>
      </c>
      <c r="B12" s="109">
        <v>235753</v>
      </c>
      <c r="C12" s="103">
        <v>0.23432182535942786</v>
      </c>
      <c r="D12" s="109">
        <v>1315502</v>
      </c>
      <c r="E12" s="103">
        <v>0.142414539198777</v>
      </c>
      <c r="F12" s="145" t="s">
        <v>727</v>
      </c>
    </row>
    <row r="13" spans="1:6" ht="57.1" customHeight="1">
      <c r="A13" s="99" t="s">
        <v>506</v>
      </c>
      <c r="B13" s="109">
        <v>231515</v>
      </c>
      <c r="C13" s="103">
        <v>6.0489282669589572</v>
      </c>
      <c r="D13" s="109">
        <v>440318</v>
      </c>
      <c r="E13" s="103">
        <v>0.72375368826170616</v>
      </c>
      <c r="F13" s="145" t="s">
        <v>729</v>
      </c>
    </row>
    <row r="14" spans="1:6" ht="36" customHeight="1">
      <c r="A14" s="99" t="s">
        <v>507</v>
      </c>
      <c r="B14" s="109">
        <v>115329</v>
      </c>
      <c r="C14" s="103">
        <v>17.571497584541063</v>
      </c>
      <c r="D14" s="109">
        <v>88700</v>
      </c>
      <c r="E14" s="103">
        <v>2.5254609230556562</v>
      </c>
      <c r="F14" s="145" t="s">
        <v>730</v>
      </c>
    </row>
    <row r="15" spans="1:6" ht="45.55" customHeight="1">
      <c r="A15" s="99" t="s">
        <v>508</v>
      </c>
      <c r="B15" s="109">
        <v>1557240</v>
      </c>
      <c r="C15" s="103">
        <v>4.4208753237922872E-2</v>
      </c>
      <c r="D15" s="109">
        <v>2881804</v>
      </c>
      <c r="E15" s="103">
        <v>6.3978025560146978E-2</v>
      </c>
      <c r="F15" s="145" t="s">
        <v>728</v>
      </c>
    </row>
    <row r="16" spans="1:6" ht="36" customHeight="1">
      <c r="A16" s="99" t="s">
        <v>509</v>
      </c>
      <c r="B16" s="109">
        <v>1549068</v>
      </c>
      <c r="C16" s="103">
        <v>1.9849656136802646E-2</v>
      </c>
      <c r="D16" s="109">
        <v>914347</v>
      </c>
      <c r="E16" s="103">
        <v>9.3710735384350263E-2</v>
      </c>
      <c r="F16" s="145" t="s">
        <v>731</v>
      </c>
    </row>
    <row r="17" spans="1:6" ht="34" customHeight="1">
      <c r="A17" s="99" t="s">
        <v>510</v>
      </c>
      <c r="B17" s="109">
        <v>435504</v>
      </c>
      <c r="C17" s="103">
        <v>-0.71171390631681652</v>
      </c>
      <c r="D17" s="109">
        <v>426469</v>
      </c>
      <c r="E17" s="103">
        <v>-0.54111318143100506</v>
      </c>
      <c r="F17" s="145" t="s">
        <v>732</v>
      </c>
    </row>
    <row r="18" spans="1:6" ht="30.1" customHeight="1">
      <c r="A18" s="99" t="s">
        <v>511</v>
      </c>
      <c r="B18" s="109">
        <v>166419</v>
      </c>
      <c r="C18" s="103">
        <v>-0.12480607517183712</v>
      </c>
      <c r="D18" s="109">
        <v>98710</v>
      </c>
      <c r="E18" s="103">
        <v>-1.8647725295835582E-2</v>
      </c>
      <c r="F18" s="145" t="s">
        <v>745</v>
      </c>
    </row>
    <row r="19" spans="1:6" ht="40.75" customHeight="1">
      <c r="A19" s="99" t="s">
        <v>512</v>
      </c>
      <c r="B19" s="109">
        <v>130</v>
      </c>
      <c r="C19" s="103">
        <v>-0.97613803230543317</v>
      </c>
      <c r="D19" s="109">
        <v>0</v>
      </c>
      <c r="E19" s="103">
        <v>-0.97919334186939821</v>
      </c>
      <c r="F19" s="145" t="s">
        <v>733</v>
      </c>
    </row>
    <row r="20" spans="1:6" ht="41.3" customHeight="1">
      <c r="A20" s="99" t="s">
        <v>513</v>
      </c>
      <c r="B20" s="109">
        <v>131179</v>
      </c>
      <c r="C20" s="103">
        <v>-0.50035993555439595</v>
      </c>
      <c r="D20" s="109">
        <v>185805</v>
      </c>
      <c r="E20" s="103">
        <v>-0.14397593289728816</v>
      </c>
      <c r="F20" s="145" t="s">
        <v>736</v>
      </c>
    </row>
    <row r="21" spans="1:6" ht="57.1" customHeight="1">
      <c r="A21" s="99" t="s">
        <v>514</v>
      </c>
      <c r="B21" s="109">
        <v>21015</v>
      </c>
      <c r="C21" s="103">
        <v>0.16964434797128067</v>
      </c>
      <c r="D21" s="109">
        <v>2740439</v>
      </c>
      <c r="E21" s="103">
        <v>0.60466432524527969</v>
      </c>
      <c r="F21" s="145" t="s">
        <v>734</v>
      </c>
    </row>
    <row r="22" spans="1:6" ht="36" customHeight="1">
      <c r="A22" s="99" t="s">
        <v>515</v>
      </c>
      <c r="B22" s="109">
        <v>87384</v>
      </c>
      <c r="C22" s="103">
        <v>0.23554612937433722</v>
      </c>
      <c r="D22" s="109">
        <v>19555</v>
      </c>
      <c r="E22" s="103">
        <v>0.21185576356466163</v>
      </c>
      <c r="F22" s="145" t="s">
        <v>735</v>
      </c>
    </row>
    <row r="23" spans="1:6" ht="48.9" customHeight="1">
      <c r="A23" s="99" t="s">
        <v>516</v>
      </c>
      <c r="B23" s="109">
        <v>72661</v>
      </c>
      <c r="C23" s="103">
        <v>5.5367543464683582E-2</v>
      </c>
      <c r="D23" s="109">
        <v>777343</v>
      </c>
      <c r="E23" s="103">
        <v>0.35207566497949627</v>
      </c>
      <c r="F23" s="145" t="s">
        <v>737</v>
      </c>
    </row>
    <row r="24" spans="1:6" ht="30.1" customHeight="1">
      <c r="A24" s="99" t="s">
        <v>595</v>
      </c>
      <c r="B24" s="109">
        <v>390148</v>
      </c>
      <c r="C24" s="103">
        <v>0.17238312168326411</v>
      </c>
      <c r="D24" s="109">
        <v>0</v>
      </c>
      <c r="E24" s="103">
        <v>0.17238312168326408</v>
      </c>
      <c r="F24" s="147" t="s">
        <v>718</v>
      </c>
    </row>
    <row r="25" spans="1:6" ht="30.1" customHeight="1">
      <c r="A25" s="99" t="s">
        <v>596</v>
      </c>
      <c r="B25" s="109">
        <v>1987</v>
      </c>
      <c r="C25" s="103">
        <v>-0.45171081677704195</v>
      </c>
      <c r="D25" s="109">
        <v>0</v>
      </c>
      <c r="E25" s="103">
        <v>-0.45171081677704195</v>
      </c>
      <c r="F25" s="147" t="s">
        <v>719</v>
      </c>
    </row>
    <row r="26" spans="1:6" ht="30.1" customHeight="1">
      <c r="A26" s="100"/>
      <c r="B26" s="109"/>
      <c r="C26" s="104"/>
      <c r="D26" s="109"/>
      <c r="E26" s="103"/>
      <c r="F26" s="147"/>
    </row>
    <row r="27" spans="1:6" ht="27.7" customHeight="1">
      <c r="A27" s="101" t="s">
        <v>497</v>
      </c>
      <c r="B27" s="109">
        <f>SUM(B5:B26)</f>
        <v>10050888</v>
      </c>
      <c r="C27" s="103">
        <v>8.7137136011972618E-3</v>
      </c>
      <c r="D27" s="109">
        <f>SUM(D5:D25)</f>
        <v>14391280</v>
      </c>
      <c r="E27" s="103">
        <v>8.6378401015060335E-2</v>
      </c>
      <c r="F27" s="85"/>
    </row>
    <row r="28" spans="1:6" ht="27" customHeight="1">
      <c r="A28" s="176"/>
      <c r="B28" s="176"/>
      <c r="C28" s="176"/>
      <c r="D28" s="176"/>
      <c r="E28" s="176"/>
      <c r="F28" s="176"/>
    </row>
    <row r="29" spans="1:6">
      <c r="A29" s="18"/>
      <c r="B29" s="18"/>
      <c r="C29" s="18"/>
      <c r="D29" s="18"/>
      <c r="E29" s="18"/>
      <c r="F29" s="18"/>
    </row>
    <row r="30" spans="1:6">
      <c r="A30" s="18"/>
      <c r="B30" s="18"/>
      <c r="C30" s="18"/>
      <c r="D30" s="18"/>
      <c r="E30" s="18"/>
      <c r="F30" s="18"/>
    </row>
    <row r="31" spans="1:6">
      <c r="A31" s="18"/>
      <c r="B31" s="18"/>
      <c r="C31" s="18"/>
      <c r="D31" s="18"/>
      <c r="E31" s="18"/>
      <c r="F31" s="18"/>
    </row>
    <row r="32" spans="1:6">
      <c r="A32" s="18"/>
      <c r="B32" s="18"/>
      <c r="C32" s="18"/>
      <c r="D32" s="18"/>
      <c r="E32" s="18"/>
      <c r="F32" s="18"/>
    </row>
    <row r="33" spans="1:6">
      <c r="A33" s="18"/>
      <c r="B33" s="18"/>
      <c r="C33" s="18"/>
      <c r="D33" s="18"/>
      <c r="E33" s="18"/>
      <c r="F33" s="18"/>
    </row>
    <row r="34" spans="1:6" ht="8.85" customHeight="1">
      <c r="A34" s="18"/>
      <c r="B34" s="18"/>
      <c r="C34" s="18"/>
      <c r="D34" s="18"/>
      <c r="E34" s="18"/>
      <c r="F34" s="18"/>
    </row>
    <row r="35" spans="1:6">
      <c r="A35" s="18"/>
      <c r="B35" s="18"/>
      <c r="C35" s="18"/>
      <c r="D35" s="18"/>
      <c r="E35" s="18"/>
      <c r="F35" s="18"/>
    </row>
    <row r="36" spans="1:6">
      <c r="A36" s="18"/>
      <c r="B36" s="18"/>
      <c r="C36" s="18"/>
      <c r="D36" s="18"/>
      <c r="E36" s="18"/>
      <c r="F36" s="18"/>
    </row>
    <row r="37" spans="1:6">
      <c r="A37" s="18"/>
      <c r="B37" s="18"/>
      <c r="C37" s="18"/>
      <c r="D37" s="18"/>
      <c r="E37" s="18"/>
      <c r="F37" s="18"/>
    </row>
    <row r="38" spans="1:6">
      <c r="A38" s="18"/>
      <c r="B38" s="18"/>
      <c r="C38" s="18"/>
      <c r="D38" s="18"/>
      <c r="E38" s="18"/>
      <c r="F38" s="18"/>
    </row>
    <row r="39" spans="1:6">
      <c r="A39" s="18"/>
      <c r="B39" s="18"/>
      <c r="C39" s="18"/>
      <c r="D39" s="18"/>
      <c r="E39" s="18"/>
      <c r="F39" s="18"/>
    </row>
    <row r="40" spans="1:6">
      <c r="A40" s="18"/>
      <c r="B40" s="18"/>
      <c r="C40" s="18"/>
      <c r="D40" s="18"/>
      <c r="E40" s="18"/>
      <c r="F40" s="18"/>
    </row>
    <row r="41" spans="1:6">
      <c r="A41" s="18"/>
      <c r="B41" s="18"/>
      <c r="C41" s="18"/>
      <c r="D41" s="18"/>
      <c r="E41" s="18"/>
      <c r="F41" s="18"/>
    </row>
    <row r="42" spans="1:6">
      <c r="A42" s="18"/>
      <c r="B42" s="18"/>
      <c r="C42" s="18"/>
      <c r="D42" s="18"/>
      <c r="E42" s="18"/>
      <c r="F42" s="18"/>
    </row>
    <row r="43" spans="1:6">
      <c r="A43" s="18"/>
      <c r="B43" s="18"/>
      <c r="C43" s="18"/>
      <c r="D43" s="18"/>
      <c r="E43" s="18"/>
      <c r="F43" s="18"/>
    </row>
    <row r="44" spans="1:6">
      <c r="A44" s="18"/>
      <c r="B44" s="18"/>
      <c r="C44" s="18"/>
      <c r="D44" s="18"/>
      <c r="E44" s="18"/>
      <c r="F44" s="18"/>
    </row>
    <row r="45" spans="1:6">
      <c r="A45" s="18"/>
      <c r="B45" s="18"/>
      <c r="C45" s="18"/>
      <c r="D45" s="18"/>
      <c r="E45" s="18"/>
      <c r="F45" s="18"/>
    </row>
    <row r="46" spans="1:6">
      <c r="A46" s="18"/>
      <c r="B46" s="18"/>
      <c r="C46" s="18"/>
      <c r="D46" s="18"/>
      <c r="E46" s="18"/>
      <c r="F46" s="18"/>
    </row>
    <row r="47" spans="1:6">
      <c r="A47" s="18"/>
      <c r="B47" s="18"/>
      <c r="C47" s="18"/>
      <c r="D47" s="18"/>
      <c r="E47" s="18"/>
      <c r="F47" s="18"/>
    </row>
    <row r="48" spans="1:6">
      <c r="A48" s="18"/>
      <c r="B48" s="18"/>
      <c r="C48" s="18"/>
      <c r="D48" s="18"/>
      <c r="E48" s="18"/>
      <c r="F48" s="18"/>
    </row>
    <row r="49" spans="1:6">
      <c r="A49" s="18"/>
      <c r="B49" s="18"/>
      <c r="C49" s="18"/>
      <c r="D49" s="18"/>
      <c r="E49" s="18"/>
      <c r="F49" s="18"/>
    </row>
    <row r="50" spans="1:6">
      <c r="A50" s="18"/>
      <c r="B50" s="18"/>
      <c r="C50" s="18"/>
      <c r="D50" s="18"/>
      <c r="E50" s="18"/>
      <c r="F50" s="18"/>
    </row>
    <row r="51" spans="1:6">
      <c r="A51" s="18"/>
      <c r="B51" s="18"/>
      <c r="C51" s="18"/>
      <c r="D51" s="18"/>
      <c r="E51" s="18"/>
      <c r="F51" s="18"/>
    </row>
    <row r="52" spans="1:6">
      <c r="A52" s="18"/>
      <c r="B52" s="18"/>
      <c r="C52" s="18"/>
      <c r="D52" s="18"/>
      <c r="E52" s="18"/>
      <c r="F52" s="18"/>
    </row>
    <row r="53" spans="1:6">
      <c r="A53" s="18"/>
      <c r="B53" s="18"/>
      <c r="C53" s="18"/>
      <c r="D53" s="18"/>
      <c r="E53" s="18"/>
      <c r="F53" s="18"/>
    </row>
    <row r="54" spans="1:6">
      <c r="A54" s="18"/>
      <c r="B54" s="18"/>
      <c r="C54" s="18"/>
      <c r="D54" s="18"/>
      <c r="E54" s="18"/>
      <c r="F54" s="18"/>
    </row>
    <row r="55" spans="1:6">
      <c r="A55" s="18"/>
      <c r="B55" s="18"/>
      <c r="C55" s="18"/>
      <c r="D55" s="18"/>
      <c r="E55" s="18"/>
      <c r="F55" s="18"/>
    </row>
    <row r="56" spans="1:6">
      <c r="A56" s="18"/>
      <c r="B56" s="18"/>
      <c r="C56" s="18"/>
      <c r="D56" s="18"/>
      <c r="E56" s="18"/>
      <c r="F56" s="18"/>
    </row>
    <row r="57" spans="1:6">
      <c r="A57" s="18"/>
      <c r="B57" s="18"/>
      <c r="C57" s="18"/>
      <c r="D57" s="18"/>
      <c r="E57" s="18"/>
      <c r="F57" s="18"/>
    </row>
    <row r="58" spans="1:6">
      <c r="A58" s="18"/>
      <c r="B58" s="18"/>
      <c r="C58" s="18"/>
      <c r="D58" s="18"/>
      <c r="E58" s="18"/>
      <c r="F58" s="18"/>
    </row>
    <row r="59" spans="1:6">
      <c r="A59" s="18"/>
      <c r="B59" s="18"/>
      <c r="C59" s="18"/>
      <c r="D59" s="18"/>
      <c r="E59" s="18"/>
      <c r="F59" s="18"/>
    </row>
    <row r="60" spans="1:6">
      <c r="A60" s="18"/>
      <c r="B60" s="18"/>
      <c r="C60" s="18"/>
      <c r="D60" s="18"/>
      <c r="E60" s="18"/>
      <c r="F60" s="18"/>
    </row>
    <row r="61" spans="1:6">
      <c r="A61" s="18"/>
      <c r="B61" s="18"/>
      <c r="C61" s="18"/>
      <c r="D61" s="18"/>
      <c r="E61" s="18"/>
      <c r="F61" s="18"/>
    </row>
    <row r="62" spans="1:6">
      <c r="A62" s="18"/>
      <c r="B62" s="18"/>
      <c r="C62" s="18"/>
      <c r="D62" s="18"/>
      <c r="E62" s="18"/>
      <c r="F62" s="18"/>
    </row>
    <row r="63" spans="1:6">
      <c r="A63" s="18"/>
      <c r="B63" s="18"/>
      <c r="C63" s="18"/>
      <c r="D63" s="18"/>
      <c r="E63" s="18"/>
      <c r="F63" s="18"/>
    </row>
    <row r="64" spans="1:6">
      <c r="A64" s="18"/>
      <c r="B64" s="18"/>
      <c r="C64" s="18"/>
      <c r="D64" s="18"/>
      <c r="E64" s="18"/>
      <c r="F64" s="18"/>
    </row>
    <row r="65" spans="1:6">
      <c r="A65" s="18"/>
      <c r="B65" s="18"/>
      <c r="C65" s="18"/>
      <c r="D65" s="18"/>
      <c r="E65" s="18"/>
      <c r="F65" s="18"/>
    </row>
    <row r="66" spans="1:6">
      <c r="A66" s="18"/>
      <c r="B66" s="18"/>
      <c r="C66" s="18"/>
      <c r="D66" s="18"/>
      <c r="E66" s="18"/>
      <c r="F66" s="18"/>
    </row>
    <row r="67" spans="1:6">
      <c r="A67" s="18"/>
      <c r="B67" s="18"/>
      <c r="C67" s="18"/>
      <c r="D67" s="18"/>
      <c r="E67" s="18"/>
      <c r="F67" s="18"/>
    </row>
    <row r="68" spans="1:6">
      <c r="A68" s="18"/>
      <c r="B68" s="18"/>
      <c r="C68" s="18"/>
      <c r="D68" s="18"/>
      <c r="E68" s="18"/>
      <c r="F68" s="18"/>
    </row>
    <row r="69" spans="1:6">
      <c r="A69" s="18"/>
      <c r="B69" s="18"/>
      <c r="C69" s="18"/>
      <c r="D69" s="18"/>
      <c r="E69" s="18"/>
      <c r="F69" s="18"/>
    </row>
    <row r="70" spans="1:6">
      <c r="A70" s="18"/>
      <c r="B70" s="18"/>
      <c r="C70" s="18"/>
      <c r="D70" s="18"/>
      <c r="E70" s="18"/>
      <c r="F70" s="18"/>
    </row>
    <row r="71" spans="1:6">
      <c r="A71" s="18"/>
      <c r="B71" s="18"/>
      <c r="C71" s="18"/>
      <c r="D71" s="18"/>
      <c r="E71" s="18"/>
      <c r="F71" s="18"/>
    </row>
    <row r="72" spans="1:6">
      <c r="A72" s="18"/>
      <c r="B72" s="18"/>
      <c r="C72" s="18"/>
      <c r="D72" s="18"/>
      <c r="E72" s="18"/>
      <c r="F72" s="18"/>
    </row>
    <row r="73" spans="1:6">
      <c r="A73" s="18"/>
      <c r="B73" s="18"/>
      <c r="C73" s="18"/>
      <c r="D73" s="18"/>
      <c r="E73" s="18"/>
      <c r="F73" s="18"/>
    </row>
    <row r="74" spans="1:6">
      <c r="A74" s="18"/>
      <c r="B74" s="18"/>
      <c r="C74" s="18"/>
      <c r="D74" s="18"/>
      <c r="E74" s="18"/>
      <c r="F74" s="18"/>
    </row>
    <row r="75" spans="1:6">
      <c r="A75" s="18"/>
      <c r="B75" s="18"/>
      <c r="C75" s="18"/>
      <c r="D75" s="18"/>
      <c r="E75" s="18"/>
      <c r="F75" s="18"/>
    </row>
    <row r="76" spans="1:6">
      <c r="A76" s="18"/>
      <c r="B76" s="18"/>
      <c r="C76" s="18"/>
      <c r="D76" s="18"/>
      <c r="E76" s="18"/>
      <c r="F76" s="18"/>
    </row>
    <row r="77" spans="1:6">
      <c r="A77" s="18"/>
      <c r="B77" s="18"/>
      <c r="C77" s="18"/>
      <c r="D77" s="18"/>
      <c r="E77" s="18"/>
      <c r="F77" s="18"/>
    </row>
    <row r="78" spans="1:6">
      <c r="A78" s="18"/>
      <c r="B78" s="18"/>
      <c r="C78" s="18"/>
      <c r="D78" s="18"/>
      <c r="E78" s="18"/>
      <c r="F78" s="18"/>
    </row>
    <row r="79" spans="1:6">
      <c r="A79" s="18"/>
      <c r="B79" s="18"/>
      <c r="C79" s="18"/>
      <c r="D79" s="18"/>
      <c r="E79" s="18"/>
      <c r="F79" s="18"/>
    </row>
    <row r="80" spans="1:6">
      <c r="A80" s="18"/>
      <c r="B80" s="18"/>
      <c r="C80" s="18"/>
      <c r="D80" s="18"/>
      <c r="E80" s="18"/>
      <c r="F80" s="18"/>
    </row>
    <row r="81" spans="1:6">
      <c r="A81" s="18"/>
      <c r="B81" s="18"/>
      <c r="C81" s="18"/>
      <c r="D81" s="18"/>
      <c r="E81" s="18"/>
      <c r="F81" s="18"/>
    </row>
    <row r="82" spans="1:6">
      <c r="A82" s="18"/>
      <c r="B82" s="18"/>
      <c r="C82" s="18"/>
      <c r="D82" s="18"/>
      <c r="E82" s="18"/>
      <c r="F82" s="18"/>
    </row>
    <row r="83" spans="1:6">
      <c r="A83" s="18"/>
      <c r="B83" s="18"/>
      <c r="C83" s="18"/>
      <c r="D83" s="18"/>
      <c r="E83" s="18"/>
      <c r="F83" s="18"/>
    </row>
    <row r="84" spans="1:6">
      <c r="A84" s="18"/>
      <c r="B84" s="18"/>
      <c r="C84" s="18"/>
      <c r="D84" s="18"/>
      <c r="E84" s="18"/>
      <c r="F84" s="18"/>
    </row>
    <row r="85" spans="1:6">
      <c r="A85" s="18"/>
      <c r="B85" s="18"/>
      <c r="C85" s="18"/>
      <c r="D85" s="18"/>
      <c r="E85" s="18"/>
      <c r="F85" s="18"/>
    </row>
    <row r="86" spans="1:6">
      <c r="A86" s="18"/>
      <c r="B86" s="18"/>
      <c r="C86" s="18"/>
      <c r="D86" s="18"/>
      <c r="E86" s="18"/>
      <c r="F86" s="18"/>
    </row>
    <row r="87" spans="1:6">
      <c r="A87" s="18"/>
      <c r="B87" s="18"/>
      <c r="C87" s="18"/>
      <c r="D87" s="18"/>
      <c r="E87" s="18"/>
      <c r="F87" s="18"/>
    </row>
    <row r="88" spans="1:6">
      <c r="A88" s="18"/>
      <c r="B88" s="18"/>
      <c r="C88" s="18"/>
      <c r="D88" s="18"/>
      <c r="E88" s="18"/>
      <c r="F88" s="18"/>
    </row>
    <row r="89" spans="1:6">
      <c r="A89" s="18"/>
      <c r="B89" s="18"/>
      <c r="C89" s="18"/>
      <c r="D89" s="18"/>
      <c r="E89" s="18"/>
      <c r="F89" s="18"/>
    </row>
    <row r="90" spans="1:6">
      <c r="A90" s="18"/>
      <c r="B90" s="18"/>
      <c r="C90" s="18"/>
      <c r="D90" s="18"/>
      <c r="E90" s="18"/>
      <c r="F90" s="18"/>
    </row>
    <row r="91" spans="1:6">
      <c r="A91" s="18"/>
      <c r="B91" s="18"/>
      <c r="C91" s="18"/>
      <c r="D91" s="18"/>
      <c r="E91" s="18"/>
      <c r="F91" s="18"/>
    </row>
    <row r="92" spans="1:6">
      <c r="A92" s="18"/>
      <c r="B92" s="18"/>
      <c r="C92" s="18"/>
      <c r="D92" s="18"/>
      <c r="E92" s="18"/>
      <c r="F92" s="18"/>
    </row>
    <row r="93" spans="1:6">
      <c r="A93" s="18"/>
      <c r="B93" s="18"/>
      <c r="C93" s="18"/>
      <c r="D93" s="18"/>
      <c r="E93" s="18"/>
      <c r="F93" s="18"/>
    </row>
    <row r="94" spans="1:6">
      <c r="A94" s="18"/>
      <c r="B94" s="18"/>
      <c r="C94" s="18"/>
      <c r="D94" s="18"/>
      <c r="E94" s="18"/>
      <c r="F94" s="18"/>
    </row>
    <row r="95" spans="1:6">
      <c r="A95" s="18"/>
      <c r="B95" s="18"/>
      <c r="C95" s="18"/>
      <c r="D95" s="18"/>
      <c r="E95" s="18"/>
      <c r="F95" s="18"/>
    </row>
    <row r="96" spans="1:6">
      <c r="A96" s="18"/>
      <c r="B96" s="18"/>
      <c r="C96" s="18"/>
      <c r="D96" s="18"/>
      <c r="E96" s="18"/>
      <c r="F96" s="18"/>
    </row>
    <row r="97" spans="1:6">
      <c r="A97" s="18"/>
      <c r="B97" s="18"/>
      <c r="C97" s="18"/>
      <c r="D97" s="18"/>
      <c r="E97" s="18"/>
      <c r="F97" s="18"/>
    </row>
    <row r="98" spans="1:6">
      <c r="A98" s="18"/>
      <c r="B98" s="18"/>
      <c r="C98" s="18"/>
      <c r="D98" s="18"/>
      <c r="E98" s="18"/>
      <c r="F98" s="18"/>
    </row>
    <row r="99" spans="1:6">
      <c r="A99" s="18"/>
      <c r="B99" s="18"/>
      <c r="C99" s="18"/>
      <c r="D99" s="18"/>
      <c r="E99" s="18"/>
      <c r="F99" s="18"/>
    </row>
    <row r="100" spans="1:6">
      <c r="A100" s="18"/>
      <c r="B100" s="18"/>
      <c r="C100" s="18"/>
      <c r="D100" s="18"/>
      <c r="E100" s="18"/>
      <c r="F100" s="18"/>
    </row>
    <row r="101" spans="1:6">
      <c r="A101" s="18"/>
      <c r="B101" s="18"/>
      <c r="C101" s="18"/>
      <c r="D101" s="18"/>
      <c r="E101" s="18"/>
      <c r="F101" s="18"/>
    </row>
    <row r="102" spans="1:6">
      <c r="A102" s="18"/>
      <c r="B102" s="18"/>
      <c r="C102" s="18"/>
      <c r="D102" s="18"/>
      <c r="E102" s="18"/>
      <c r="F102" s="18"/>
    </row>
    <row r="103" spans="1:6">
      <c r="A103" s="18"/>
      <c r="B103" s="18"/>
      <c r="C103" s="18"/>
      <c r="D103" s="18"/>
      <c r="E103" s="18"/>
      <c r="F103" s="18"/>
    </row>
    <row r="104" spans="1:6">
      <c r="A104" s="18"/>
      <c r="B104" s="18"/>
      <c r="C104" s="18"/>
      <c r="D104" s="18"/>
      <c r="E104" s="18"/>
      <c r="F104" s="18"/>
    </row>
    <row r="105" spans="1:6">
      <c r="A105" s="18"/>
      <c r="B105" s="18"/>
      <c r="C105" s="18"/>
      <c r="D105" s="18"/>
      <c r="E105" s="18"/>
      <c r="F105" s="18"/>
    </row>
    <row r="106" spans="1:6">
      <c r="A106" s="18"/>
      <c r="B106" s="18"/>
      <c r="C106" s="18"/>
      <c r="D106" s="18"/>
      <c r="E106" s="18"/>
      <c r="F106" s="18"/>
    </row>
    <row r="107" spans="1:6">
      <c r="A107" s="18"/>
      <c r="B107" s="18"/>
      <c r="C107" s="18"/>
      <c r="D107" s="18"/>
      <c r="E107" s="18"/>
      <c r="F107" s="18"/>
    </row>
    <row r="108" spans="1:6">
      <c r="A108" s="18"/>
      <c r="B108" s="18"/>
      <c r="C108" s="18"/>
      <c r="D108" s="18"/>
      <c r="E108" s="18"/>
      <c r="F108" s="18"/>
    </row>
    <row r="109" spans="1:6">
      <c r="A109" s="18"/>
      <c r="B109" s="18"/>
      <c r="C109" s="18"/>
      <c r="D109" s="18"/>
      <c r="E109" s="18"/>
      <c r="F109" s="18"/>
    </row>
    <row r="110" spans="1:6">
      <c r="A110" s="18"/>
      <c r="B110" s="18"/>
      <c r="C110" s="18"/>
      <c r="D110" s="18"/>
      <c r="E110" s="18"/>
      <c r="F110" s="18"/>
    </row>
    <row r="111" spans="1:6">
      <c r="A111" s="18"/>
      <c r="B111" s="18"/>
      <c r="C111" s="18"/>
      <c r="D111" s="18"/>
      <c r="E111" s="18"/>
      <c r="F111" s="18"/>
    </row>
    <row r="112" spans="1:6">
      <c r="A112" s="18"/>
      <c r="B112" s="18"/>
      <c r="C112" s="18"/>
      <c r="D112" s="18"/>
      <c r="E112" s="18"/>
      <c r="F112" s="18"/>
    </row>
    <row r="113" spans="1:6">
      <c r="A113" s="18"/>
      <c r="B113" s="18"/>
      <c r="C113" s="18"/>
      <c r="D113" s="18"/>
      <c r="E113" s="18"/>
      <c r="F113" s="18"/>
    </row>
    <row r="114" spans="1:6">
      <c r="A114" s="18"/>
      <c r="B114" s="18"/>
      <c r="C114" s="18"/>
      <c r="D114" s="18"/>
      <c r="E114" s="18"/>
      <c r="F114" s="18"/>
    </row>
    <row r="115" spans="1:6">
      <c r="A115" s="18"/>
      <c r="B115" s="18"/>
      <c r="C115" s="18"/>
      <c r="D115" s="18"/>
      <c r="E115" s="18"/>
      <c r="F115" s="18"/>
    </row>
    <row r="116" spans="1:6">
      <c r="A116" s="18"/>
      <c r="B116" s="18"/>
      <c r="C116" s="18"/>
      <c r="D116" s="18"/>
      <c r="E116" s="18"/>
      <c r="F116" s="18"/>
    </row>
    <row r="117" spans="1:6">
      <c r="A117" s="18"/>
      <c r="B117" s="18"/>
      <c r="C117" s="18"/>
      <c r="D117" s="18"/>
      <c r="E117" s="18"/>
      <c r="F117" s="18"/>
    </row>
    <row r="118" spans="1:6">
      <c r="A118" s="18"/>
      <c r="B118" s="18"/>
      <c r="C118" s="18"/>
      <c r="D118" s="18"/>
      <c r="E118" s="18"/>
      <c r="F118" s="18"/>
    </row>
    <row r="119" spans="1:6">
      <c r="A119" s="18"/>
      <c r="B119" s="18"/>
      <c r="C119" s="18"/>
      <c r="D119" s="18"/>
      <c r="E119" s="18"/>
      <c r="F119" s="18"/>
    </row>
    <row r="120" spans="1:6">
      <c r="A120" s="18"/>
      <c r="B120" s="18"/>
      <c r="C120" s="18"/>
      <c r="D120" s="18"/>
      <c r="E120" s="18"/>
      <c r="F120" s="18"/>
    </row>
    <row r="121" spans="1:6">
      <c r="A121" s="18"/>
      <c r="B121" s="18"/>
      <c r="C121" s="18"/>
      <c r="D121" s="18"/>
      <c r="E121" s="18"/>
      <c r="F121" s="18"/>
    </row>
    <row r="122" spans="1:6">
      <c r="A122" s="18"/>
      <c r="B122" s="18"/>
      <c r="C122" s="18"/>
      <c r="D122" s="18"/>
      <c r="E122" s="18"/>
      <c r="F122" s="18"/>
    </row>
    <row r="123" spans="1:6">
      <c r="A123" s="18"/>
      <c r="B123" s="18"/>
      <c r="C123" s="18"/>
      <c r="D123" s="18"/>
      <c r="E123" s="18"/>
      <c r="F123" s="18"/>
    </row>
    <row r="124" spans="1:6">
      <c r="A124" s="18"/>
      <c r="B124" s="18"/>
      <c r="C124" s="18"/>
      <c r="D124" s="18"/>
      <c r="E124" s="18"/>
      <c r="F124" s="18"/>
    </row>
    <row r="125" spans="1:6">
      <c r="A125" s="18"/>
      <c r="B125" s="18"/>
      <c r="C125" s="18"/>
      <c r="D125" s="18"/>
      <c r="E125" s="18"/>
      <c r="F125" s="18"/>
    </row>
    <row r="126" spans="1:6">
      <c r="A126" s="18"/>
      <c r="B126" s="18"/>
      <c r="C126" s="18"/>
      <c r="D126" s="18"/>
      <c r="E126" s="18"/>
      <c r="F126" s="18"/>
    </row>
    <row r="127" spans="1:6">
      <c r="A127" s="18"/>
      <c r="B127" s="18"/>
      <c r="C127" s="18"/>
      <c r="D127" s="18"/>
      <c r="E127" s="18"/>
      <c r="F127" s="18"/>
    </row>
    <row r="128" spans="1:6">
      <c r="A128" s="18"/>
      <c r="B128" s="18"/>
      <c r="C128" s="18"/>
      <c r="D128" s="18"/>
      <c r="E128" s="18"/>
      <c r="F128" s="18"/>
    </row>
    <row r="129" spans="1:6">
      <c r="A129" s="18"/>
      <c r="B129" s="18"/>
      <c r="C129" s="18"/>
      <c r="D129" s="18"/>
      <c r="E129" s="18"/>
      <c r="F129" s="18"/>
    </row>
    <row r="130" spans="1:6">
      <c r="A130" s="18"/>
      <c r="B130" s="18"/>
      <c r="C130" s="18"/>
      <c r="D130" s="18"/>
      <c r="E130" s="18"/>
      <c r="F130" s="18"/>
    </row>
    <row r="131" spans="1:6">
      <c r="A131" s="18"/>
      <c r="B131" s="18"/>
      <c r="C131" s="18"/>
      <c r="D131" s="18"/>
      <c r="E131" s="18"/>
      <c r="F131" s="18"/>
    </row>
    <row r="132" spans="1:6">
      <c r="A132" s="18"/>
      <c r="B132" s="18"/>
      <c r="C132" s="18"/>
      <c r="D132" s="18"/>
      <c r="E132" s="18"/>
      <c r="F132" s="18"/>
    </row>
    <row r="133" spans="1:6">
      <c r="A133" s="18"/>
      <c r="B133" s="18"/>
      <c r="C133" s="18"/>
      <c r="D133" s="18"/>
      <c r="E133" s="18"/>
      <c r="F133" s="18"/>
    </row>
    <row r="134" spans="1:6">
      <c r="A134" s="18"/>
      <c r="B134" s="18"/>
      <c r="C134" s="18"/>
      <c r="D134" s="18"/>
      <c r="E134" s="18"/>
      <c r="F134" s="18"/>
    </row>
    <row r="135" spans="1:6">
      <c r="A135" s="18"/>
      <c r="B135" s="18"/>
      <c r="C135" s="18"/>
      <c r="D135" s="18"/>
      <c r="E135" s="18"/>
      <c r="F135" s="18"/>
    </row>
    <row r="136" spans="1:6">
      <c r="A136" s="18"/>
      <c r="B136" s="18"/>
      <c r="C136" s="18"/>
      <c r="D136" s="18"/>
      <c r="E136" s="18"/>
      <c r="F136" s="18"/>
    </row>
    <row r="137" spans="1:6">
      <c r="A137" s="18"/>
      <c r="B137" s="18"/>
      <c r="C137" s="18"/>
      <c r="D137" s="18"/>
      <c r="E137" s="18"/>
      <c r="F137" s="18"/>
    </row>
    <row r="138" spans="1:6">
      <c r="A138" s="18"/>
      <c r="B138" s="18"/>
      <c r="C138" s="18"/>
      <c r="D138" s="18"/>
      <c r="E138" s="18"/>
      <c r="F138" s="18"/>
    </row>
    <row r="139" spans="1:6">
      <c r="A139" s="18"/>
      <c r="B139" s="18"/>
      <c r="C139" s="18"/>
      <c r="D139" s="18"/>
      <c r="E139" s="18"/>
      <c r="F139" s="18"/>
    </row>
    <row r="140" spans="1:6">
      <c r="A140" s="18"/>
      <c r="B140" s="18"/>
      <c r="C140" s="18"/>
      <c r="D140" s="18"/>
      <c r="E140" s="18"/>
      <c r="F140" s="18"/>
    </row>
    <row r="141" spans="1:6">
      <c r="A141" s="18"/>
      <c r="B141" s="18"/>
      <c r="C141" s="18"/>
      <c r="D141" s="18"/>
      <c r="E141" s="18"/>
      <c r="F141" s="18"/>
    </row>
    <row r="142" spans="1:6">
      <c r="A142" s="18"/>
      <c r="B142" s="18"/>
      <c r="C142" s="18"/>
      <c r="D142" s="18"/>
      <c r="E142" s="18"/>
      <c r="F142" s="18"/>
    </row>
    <row r="143" spans="1:6">
      <c r="A143" s="18"/>
      <c r="B143" s="18"/>
      <c r="C143" s="18"/>
      <c r="D143" s="18"/>
      <c r="E143" s="18"/>
      <c r="F143" s="18"/>
    </row>
    <row r="144" spans="1:6">
      <c r="A144" s="18"/>
      <c r="B144" s="18"/>
      <c r="C144" s="18"/>
      <c r="D144" s="18"/>
      <c r="E144" s="18"/>
      <c r="F144" s="18"/>
    </row>
    <row r="145" spans="1:6">
      <c r="A145" s="18"/>
      <c r="B145" s="18"/>
      <c r="C145" s="18"/>
      <c r="D145" s="18"/>
      <c r="E145" s="18"/>
      <c r="F145" s="18"/>
    </row>
    <row r="146" spans="1:6">
      <c r="A146" s="18"/>
      <c r="B146" s="18"/>
      <c r="C146" s="18"/>
      <c r="D146" s="18"/>
      <c r="E146" s="18"/>
      <c r="F146" s="18"/>
    </row>
    <row r="147" spans="1:6">
      <c r="A147" s="18"/>
      <c r="B147" s="18"/>
      <c r="C147" s="18"/>
      <c r="D147" s="18"/>
      <c r="E147" s="18"/>
      <c r="F147" s="18"/>
    </row>
    <row r="148" spans="1:6">
      <c r="A148" s="18"/>
      <c r="B148" s="18"/>
      <c r="C148" s="18"/>
      <c r="D148" s="18"/>
      <c r="E148" s="18"/>
      <c r="F148" s="18"/>
    </row>
    <row r="149" spans="1:6">
      <c r="A149" s="18"/>
      <c r="B149" s="18"/>
      <c r="C149" s="18"/>
      <c r="D149" s="18"/>
      <c r="E149" s="18"/>
      <c r="F149" s="18"/>
    </row>
    <row r="150" spans="1:6">
      <c r="A150" s="18"/>
      <c r="B150" s="18"/>
      <c r="C150" s="18"/>
      <c r="D150" s="18"/>
      <c r="E150" s="18"/>
      <c r="F150" s="18"/>
    </row>
    <row r="151" spans="1:6">
      <c r="A151" s="18"/>
      <c r="B151" s="18"/>
      <c r="C151" s="18"/>
      <c r="D151" s="18"/>
      <c r="E151" s="18"/>
      <c r="F151" s="18"/>
    </row>
    <row r="152" spans="1:6">
      <c r="A152" s="18"/>
      <c r="B152" s="18"/>
      <c r="C152" s="18"/>
      <c r="D152" s="18"/>
      <c r="E152" s="18"/>
      <c r="F152" s="18"/>
    </row>
    <row r="153" spans="1:6">
      <c r="A153" s="18"/>
      <c r="B153" s="18"/>
      <c r="C153" s="18"/>
      <c r="D153" s="18"/>
      <c r="E153" s="18"/>
      <c r="F153" s="18"/>
    </row>
    <row r="154" spans="1:6">
      <c r="A154" s="18"/>
      <c r="B154" s="18"/>
      <c r="C154" s="18"/>
      <c r="D154" s="18"/>
      <c r="E154" s="18"/>
      <c r="F154" s="18"/>
    </row>
    <row r="155" spans="1:6">
      <c r="A155" s="18"/>
      <c r="B155" s="18"/>
      <c r="C155" s="18"/>
      <c r="D155" s="18"/>
      <c r="E155" s="18"/>
      <c r="F155" s="18"/>
    </row>
    <row r="156" spans="1:6">
      <c r="A156" s="18"/>
      <c r="B156" s="18"/>
      <c r="C156" s="18"/>
      <c r="D156" s="18"/>
      <c r="E156" s="18"/>
      <c r="F156" s="18"/>
    </row>
    <row r="157" spans="1:6">
      <c r="A157" s="18"/>
      <c r="B157" s="18"/>
      <c r="C157" s="18"/>
      <c r="D157" s="18"/>
      <c r="E157" s="18"/>
      <c r="F157" s="18"/>
    </row>
    <row r="158" spans="1:6">
      <c r="A158" s="18"/>
      <c r="B158" s="18"/>
      <c r="C158" s="18"/>
      <c r="D158" s="18"/>
      <c r="E158" s="18"/>
      <c r="F158" s="18"/>
    </row>
    <row r="159" spans="1:6">
      <c r="A159" s="18"/>
      <c r="B159" s="18"/>
      <c r="C159" s="18"/>
      <c r="D159" s="18"/>
      <c r="E159" s="18"/>
      <c r="F159" s="18"/>
    </row>
    <row r="160" spans="1:6">
      <c r="A160" s="18"/>
      <c r="B160" s="18"/>
      <c r="C160" s="18"/>
      <c r="D160" s="18"/>
      <c r="E160" s="18"/>
      <c r="F160" s="18"/>
    </row>
    <row r="161" spans="1:6">
      <c r="A161" s="18"/>
      <c r="B161" s="18"/>
      <c r="C161" s="18"/>
      <c r="D161" s="18"/>
      <c r="E161" s="18"/>
      <c r="F161" s="18"/>
    </row>
    <row r="162" spans="1:6">
      <c r="A162" s="18"/>
      <c r="B162" s="18"/>
      <c r="C162" s="18"/>
      <c r="D162" s="18"/>
      <c r="E162" s="18"/>
      <c r="F162" s="18"/>
    </row>
    <row r="163" spans="1:6">
      <c r="A163" s="18"/>
      <c r="B163" s="18"/>
      <c r="C163" s="18"/>
      <c r="D163" s="18"/>
      <c r="E163" s="18"/>
      <c r="F163" s="18"/>
    </row>
    <row r="164" spans="1:6">
      <c r="A164" s="18"/>
      <c r="B164" s="18"/>
      <c r="C164" s="18"/>
      <c r="D164" s="18"/>
      <c r="E164" s="18"/>
      <c r="F164" s="18"/>
    </row>
    <row r="165" spans="1:6">
      <c r="A165" s="18"/>
      <c r="B165" s="18"/>
      <c r="C165" s="18"/>
      <c r="D165" s="18"/>
      <c r="E165" s="18"/>
      <c r="F165" s="18"/>
    </row>
    <row r="166" spans="1:6">
      <c r="A166" s="18"/>
      <c r="B166" s="18"/>
      <c r="C166" s="18"/>
      <c r="D166" s="18"/>
      <c r="E166" s="18"/>
      <c r="F166" s="18"/>
    </row>
  </sheetData>
  <mergeCells count="4">
    <mergeCell ref="A1:F1"/>
    <mergeCell ref="A2:F2"/>
    <mergeCell ref="A3:F3"/>
    <mergeCell ref="A28:F28"/>
  </mergeCells>
  <phoneticPr fontId="23" type="noConversion"/>
  <printOptions horizontalCentered="1"/>
  <pageMargins left="0.24" right="0.17" top="0.55000000000000004" bottom="0.45" header="0.27559055118110237" footer="0.15748031496062992"/>
  <pageSetup paperSize="9" firstPageNumber="3" fitToHeight="10000" orientation="landscape" useFirstPageNumber="1" r:id="rId1"/>
  <headerFooter alignWithMargins="0">
    <oddFooter>&amp;C&amp;14‐ &amp;P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8"/>
  <sheetViews>
    <sheetView showGridLines="0" showZeros="0" topLeftCell="A28" zoomScaleNormal="100" workbookViewId="0">
      <selection activeCell="B37" sqref="B37"/>
    </sheetView>
  </sheetViews>
  <sheetFormatPr defaultColWidth="9.109375" defaultRowHeight="16.3"/>
  <cols>
    <col min="1" max="1" width="44.109375" style="19" customWidth="1"/>
    <col min="2" max="2" width="15.6640625" style="19" customWidth="1"/>
    <col min="3" max="3" width="44.109375" style="19" customWidth="1"/>
    <col min="4" max="4" width="15.6640625" style="19" customWidth="1"/>
    <col min="5" max="5" width="9.109375" style="19"/>
    <col min="6" max="6" width="10.44140625" style="19" bestFit="1" customWidth="1"/>
    <col min="7" max="16384" width="9.109375" style="19"/>
  </cols>
  <sheetData>
    <row r="1" spans="1:4" ht="25.85">
      <c r="A1" s="177" t="s">
        <v>641</v>
      </c>
      <c r="B1" s="178"/>
      <c r="C1" s="178"/>
      <c r="D1" s="178"/>
    </row>
    <row r="2" spans="1:4">
      <c r="A2" s="179" t="s">
        <v>485</v>
      </c>
      <c r="B2" s="180"/>
      <c r="C2" s="180"/>
      <c r="D2" s="180"/>
    </row>
    <row r="3" spans="1:4">
      <c r="A3" s="180" t="s">
        <v>204</v>
      </c>
      <c r="B3" s="180"/>
      <c r="C3" s="180"/>
      <c r="D3" s="180"/>
    </row>
    <row r="4" spans="1:4" ht="22.1" customHeight="1">
      <c r="A4" s="20" t="s">
        <v>0</v>
      </c>
      <c r="B4" s="20" t="s">
        <v>205</v>
      </c>
      <c r="C4" s="20" t="s">
        <v>0</v>
      </c>
      <c r="D4" s="20" t="s">
        <v>205</v>
      </c>
    </row>
    <row r="5" spans="1:4" ht="22.1" customHeight="1">
      <c r="A5" s="32" t="s">
        <v>297</v>
      </c>
      <c r="B5" s="93">
        <v>2626257</v>
      </c>
      <c r="C5" s="32" t="s">
        <v>301</v>
      </c>
      <c r="D5" s="93">
        <v>10050888</v>
      </c>
    </row>
    <row r="6" spans="1:4" ht="22.1" customHeight="1">
      <c r="A6" s="32" t="s">
        <v>4</v>
      </c>
      <c r="B6" s="93">
        <v>30220065</v>
      </c>
      <c r="C6" s="33" t="s">
        <v>206</v>
      </c>
      <c r="D6" s="93">
        <v>24725934</v>
      </c>
    </row>
    <row r="7" spans="1:4" ht="22.1" customHeight="1">
      <c r="A7" s="32" t="s">
        <v>72</v>
      </c>
      <c r="B7" s="93">
        <v>1260093</v>
      </c>
      <c r="C7" s="33" t="s">
        <v>207</v>
      </c>
      <c r="D7" s="93">
        <v>766551</v>
      </c>
    </row>
    <row r="8" spans="1:4" ht="22.1" customHeight="1">
      <c r="A8" s="32" t="s">
        <v>74</v>
      </c>
      <c r="B8" s="93">
        <v>72672</v>
      </c>
      <c r="C8" s="33" t="s">
        <v>208</v>
      </c>
      <c r="D8" s="93">
        <v>100056</v>
      </c>
    </row>
    <row r="9" spans="1:4" ht="22.1" customHeight="1">
      <c r="A9" s="32" t="s">
        <v>548</v>
      </c>
      <c r="B9" s="93">
        <v>317900</v>
      </c>
      <c r="C9" s="33" t="s">
        <v>549</v>
      </c>
      <c r="D9" s="93">
        <v>0</v>
      </c>
    </row>
    <row r="10" spans="1:4" ht="22.1" customHeight="1">
      <c r="A10" s="32" t="s">
        <v>550</v>
      </c>
      <c r="B10" s="93">
        <v>339721</v>
      </c>
      <c r="C10" s="33" t="s">
        <v>551</v>
      </c>
      <c r="D10" s="93">
        <v>162774</v>
      </c>
    </row>
    <row r="11" spans="1:4" ht="22.1" customHeight="1">
      <c r="A11" s="32" t="s">
        <v>552</v>
      </c>
      <c r="B11" s="93">
        <v>60100</v>
      </c>
      <c r="C11" s="33" t="s">
        <v>553</v>
      </c>
      <c r="D11" s="93">
        <v>88405</v>
      </c>
    </row>
    <row r="12" spans="1:4" ht="22.1" customHeight="1">
      <c r="A12" s="40" t="s">
        <v>554</v>
      </c>
      <c r="B12" s="93">
        <v>469700</v>
      </c>
      <c r="C12" s="33" t="s">
        <v>555</v>
      </c>
      <c r="D12" s="93">
        <v>234850</v>
      </c>
    </row>
    <row r="13" spans="1:4" ht="22.1" customHeight="1">
      <c r="A13" s="95" t="s">
        <v>657</v>
      </c>
      <c r="B13" s="93"/>
      <c r="C13" s="96" t="s">
        <v>656</v>
      </c>
      <c r="D13" s="93">
        <v>180466</v>
      </c>
    </row>
    <row r="14" spans="1:4" ht="22.1" customHeight="1">
      <c r="A14" s="40" t="s">
        <v>75</v>
      </c>
      <c r="B14" s="93">
        <v>17216067</v>
      </c>
      <c r="C14" s="33" t="s">
        <v>209</v>
      </c>
      <c r="D14" s="93">
        <v>11599437</v>
      </c>
    </row>
    <row r="15" spans="1:4" ht="22.1" customHeight="1">
      <c r="A15" s="40" t="s">
        <v>254</v>
      </c>
      <c r="B15" s="93">
        <v>193723</v>
      </c>
      <c r="C15" s="33" t="s">
        <v>210</v>
      </c>
      <c r="D15" s="93">
        <v>332320</v>
      </c>
    </row>
    <row r="16" spans="1:4" ht="22.1" customHeight="1">
      <c r="A16" s="40" t="s">
        <v>255</v>
      </c>
      <c r="B16" s="93">
        <v>6584300</v>
      </c>
      <c r="C16" s="33" t="s">
        <v>211</v>
      </c>
      <c r="D16" s="93">
        <v>2232433</v>
      </c>
    </row>
    <row r="17" spans="1:4" ht="22.1" customHeight="1">
      <c r="A17" s="40" t="s">
        <v>256</v>
      </c>
      <c r="B17" s="93">
        <v>998492</v>
      </c>
      <c r="C17" s="33" t="s">
        <v>212</v>
      </c>
      <c r="D17" s="93">
        <v>1208449</v>
      </c>
    </row>
    <row r="18" spans="1:4" ht="22.1" customHeight="1">
      <c r="A18" s="40" t="s">
        <v>257</v>
      </c>
      <c r="B18" s="93">
        <v>461527</v>
      </c>
      <c r="C18" s="33" t="s">
        <v>213</v>
      </c>
      <c r="D18" s="93">
        <v>464915</v>
      </c>
    </row>
    <row r="19" spans="1:4" ht="22.1" customHeight="1">
      <c r="A19" s="40" t="s">
        <v>258</v>
      </c>
      <c r="B19" s="93">
        <v>14700</v>
      </c>
      <c r="C19" s="33" t="s">
        <v>231</v>
      </c>
      <c r="D19" s="93">
        <v>14700</v>
      </c>
    </row>
    <row r="20" spans="1:4" ht="22.1" customHeight="1">
      <c r="A20" s="40" t="s">
        <v>259</v>
      </c>
      <c r="B20" s="93">
        <v>95232</v>
      </c>
      <c r="C20" s="33" t="s">
        <v>214</v>
      </c>
      <c r="D20" s="93">
        <v>66271</v>
      </c>
    </row>
    <row r="21" spans="1:4" ht="22.1" customHeight="1">
      <c r="A21" s="40" t="s">
        <v>556</v>
      </c>
      <c r="B21" s="93">
        <v>182200</v>
      </c>
      <c r="C21" s="33" t="s">
        <v>557</v>
      </c>
      <c r="D21" s="93">
        <v>0</v>
      </c>
    </row>
    <row r="22" spans="1:4" ht="22.1" customHeight="1">
      <c r="A22" s="40" t="s">
        <v>260</v>
      </c>
      <c r="B22" s="93">
        <v>247316</v>
      </c>
      <c r="C22" s="33" t="s">
        <v>225</v>
      </c>
      <c r="D22" s="93">
        <v>486777</v>
      </c>
    </row>
    <row r="23" spans="1:4" ht="22.1" customHeight="1">
      <c r="A23" s="40" t="s">
        <v>558</v>
      </c>
      <c r="B23" s="93">
        <v>484427</v>
      </c>
      <c r="C23" s="33" t="s">
        <v>559</v>
      </c>
      <c r="D23" s="93">
        <v>397083</v>
      </c>
    </row>
    <row r="24" spans="1:4" ht="22.1" customHeight="1">
      <c r="A24" s="40" t="s">
        <v>560</v>
      </c>
      <c r="B24" s="93">
        <v>1081403</v>
      </c>
      <c r="C24" s="33" t="s">
        <v>561</v>
      </c>
      <c r="D24" s="93">
        <v>374640</v>
      </c>
    </row>
    <row r="25" spans="1:4" ht="22.1" customHeight="1">
      <c r="A25" s="40" t="s">
        <v>562</v>
      </c>
      <c r="B25" s="93">
        <v>498160</v>
      </c>
      <c r="C25" s="32" t="s">
        <v>563</v>
      </c>
      <c r="D25" s="93">
        <v>673678</v>
      </c>
    </row>
    <row r="26" spans="1:4" ht="22.1" customHeight="1">
      <c r="A26" s="40" t="s">
        <v>261</v>
      </c>
      <c r="B26" s="93">
        <v>82567</v>
      </c>
      <c r="C26" s="33" t="s">
        <v>302</v>
      </c>
      <c r="D26" s="93">
        <v>99156</v>
      </c>
    </row>
    <row r="27" spans="1:4" ht="22.1" customHeight="1">
      <c r="A27" s="40" t="s">
        <v>262</v>
      </c>
      <c r="B27" s="93">
        <v>90885</v>
      </c>
      <c r="C27" s="33" t="s">
        <v>215</v>
      </c>
      <c r="D27" s="93">
        <v>58897</v>
      </c>
    </row>
    <row r="28" spans="1:4" ht="22.1" customHeight="1">
      <c r="A28" s="40" t="s">
        <v>263</v>
      </c>
      <c r="B28" s="93">
        <v>471200</v>
      </c>
      <c r="C28" s="33" t="s">
        <v>216</v>
      </c>
      <c r="D28" s="93">
        <v>471200</v>
      </c>
    </row>
    <row r="29" spans="1:4" ht="22.1" customHeight="1">
      <c r="A29" s="40" t="s">
        <v>264</v>
      </c>
      <c r="B29" s="93">
        <v>3213321</v>
      </c>
      <c r="C29" s="33" t="s">
        <v>232</v>
      </c>
      <c r="D29" s="97">
        <v>3190736</v>
      </c>
    </row>
    <row r="30" spans="1:4" ht="22.1" customHeight="1">
      <c r="A30" s="40" t="s">
        <v>564</v>
      </c>
      <c r="B30" s="93">
        <v>1134418</v>
      </c>
      <c r="C30" s="33" t="s">
        <v>565</v>
      </c>
      <c r="D30" s="93">
        <v>0</v>
      </c>
    </row>
    <row r="31" spans="1:4" ht="22.1" customHeight="1">
      <c r="A31" s="40" t="s">
        <v>566</v>
      </c>
      <c r="B31" s="93">
        <v>353200</v>
      </c>
      <c r="C31" s="33" t="s">
        <v>567</v>
      </c>
      <c r="D31" s="93">
        <v>258841</v>
      </c>
    </row>
    <row r="32" spans="1:4" ht="22.1" customHeight="1">
      <c r="A32" s="40" t="s">
        <v>568</v>
      </c>
      <c r="B32" s="93">
        <v>1015272</v>
      </c>
      <c r="C32" s="33" t="s">
        <v>569</v>
      </c>
      <c r="D32" s="93">
        <v>1004823</v>
      </c>
    </row>
    <row r="33" spans="1:4" ht="22.1" customHeight="1">
      <c r="A33" s="40" t="s">
        <v>265</v>
      </c>
      <c r="B33" s="93">
        <v>13724</v>
      </c>
      <c r="C33" s="33" t="s">
        <v>217</v>
      </c>
      <c r="D33" s="93">
        <v>264518</v>
      </c>
    </row>
    <row r="34" spans="1:4" ht="22.1" customHeight="1">
      <c r="A34" s="40" t="s">
        <v>76</v>
      </c>
      <c r="B34" s="93">
        <v>11743905</v>
      </c>
      <c r="C34" s="33" t="s">
        <v>218</v>
      </c>
      <c r="D34" s="93">
        <v>12359946</v>
      </c>
    </row>
    <row r="35" spans="1:4" ht="22.1" customHeight="1">
      <c r="A35" s="40" t="s">
        <v>575</v>
      </c>
      <c r="B35" s="93">
        <v>507817</v>
      </c>
      <c r="C35" s="33" t="s">
        <v>575</v>
      </c>
      <c r="D35" s="93">
        <v>286314</v>
      </c>
    </row>
    <row r="36" spans="1:4" ht="22.1" customHeight="1">
      <c r="A36" s="40" t="s">
        <v>576</v>
      </c>
      <c r="B36" s="93">
        <v>0</v>
      </c>
      <c r="C36" s="33" t="s">
        <v>576</v>
      </c>
      <c r="D36" s="93">
        <v>0</v>
      </c>
    </row>
    <row r="37" spans="1:4" ht="22.1" customHeight="1">
      <c r="A37" s="40" t="s">
        <v>577</v>
      </c>
      <c r="B37" s="93">
        <v>27229</v>
      </c>
      <c r="C37" s="33" t="s">
        <v>577</v>
      </c>
      <c r="D37" s="93">
        <v>24224</v>
      </c>
    </row>
    <row r="38" spans="1:4" ht="22.1" customHeight="1">
      <c r="A38" s="40" t="s">
        <v>578</v>
      </c>
      <c r="B38" s="93">
        <v>553993</v>
      </c>
      <c r="C38" s="33" t="s">
        <v>578</v>
      </c>
      <c r="D38" s="93">
        <v>263298</v>
      </c>
    </row>
    <row r="39" spans="1:4" ht="22.1" customHeight="1">
      <c r="A39" s="40" t="s">
        <v>579</v>
      </c>
      <c r="B39" s="93">
        <v>791199</v>
      </c>
      <c r="C39" s="33" t="s">
        <v>579</v>
      </c>
      <c r="D39" s="93">
        <v>1332702</v>
      </c>
    </row>
    <row r="40" spans="1:4" ht="22.1" customHeight="1">
      <c r="A40" s="40" t="s">
        <v>580</v>
      </c>
      <c r="B40" s="93">
        <v>6716</v>
      </c>
      <c r="C40" s="33" t="s">
        <v>580</v>
      </c>
      <c r="D40" s="93">
        <v>10529</v>
      </c>
    </row>
    <row r="41" spans="1:4" ht="22.1" customHeight="1">
      <c r="A41" s="40" t="s">
        <v>581</v>
      </c>
      <c r="B41" s="93">
        <v>150896</v>
      </c>
      <c r="C41" s="33" t="s">
        <v>581</v>
      </c>
      <c r="D41" s="93">
        <v>123882</v>
      </c>
    </row>
    <row r="42" spans="1:4" ht="22.1" customHeight="1">
      <c r="A42" s="40" t="s">
        <v>582</v>
      </c>
      <c r="B42" s="93">
        <v>1053375</v>
      </c>
      <c r="C42" s="33" t="s">
        <v>582</v>
      </c>
      <c r="D42" s="93">
        <v>1202839</v>
      </c>
    </row>
    <row r="43" spans="1:4" ht="22.1" customHeight="1">
      <c r="A43" s="40" t="s">
        <v>583</v>
      </c>
      <c r="B43" s="93">
        <v>558455</v>
      </c>
      <c r="C43" s="33" t="s">
        <v>583</v>
      </c>
      <c r="D43" s="93">
        <v>641824</v>
      </c>
    </row>
    <row r="44" spans="1:4" ht="22.1" customHeight="1">
      <c r="A44" s="40" t="s">
        <v>584</v>
      </c>
      <c r="B44" s="93">
        <v>427427</v>
      </c>
      <c r="C44" s="33" t="s">
        <v>584</v>
      </c>
      <c r="D44" s="93">
        <v>440318</v>
      </c>
    </row>
    <row r="45" spans="1:4" ht="22.1" customHeight="1">
      <c r="A45" s="40" t="s">
        <v>585</v>
      </c>
      <c r="B45" s="93">
        <v>76000</v>
      </c>
      <c r="C45" s="33" t="s">
        <v>585</v>
      </c>
      <c r="D45" s="93">
        <v>88700</v>
      </c>
    </row>
    <row r="46" spans="1:4" ht="22.1" customHeight="1">
      <c r="A46" s="40" t="s">
        <v>586</v>
      </c>
      <c r="B46" s="93">
        <v>3199283</v>
      </c>
      <c r="C46" s="33" t="s">
        <v>586</v>
      </c>
      <c r="D46" s="93">
        <v>2782648</v>
      </c>
    </row>
    <row r="47" spans="1:4" ht="22.1" customHeight="1">
      <c r="A47" s="40" t="s">
        <v>587</v>
      </c>
      <c r="B47" s="93">
        <v>1680894</v>
      </c>
      <c r="C47" s="33" t="s">
        <v>587</v>
      </c>
      <c r="D47" s="93">
        <v>914347</v>
      </c>
    </row>
    <row r="48" spans="1:4" ht="22.1" customHeight="1">
      <c r="A48" s="40" t="s">
        <v>588</v>
      </c>
      <c r="B48" s="93">
        <v>140979</v>
      </c>
      <c r="C48" s="33" t="s">
        <v>588</v>
      </c>
      <c r="D48" s="93">
        <v>426469</v>
      </c>
    </row>
    <row r="49" spans="1:4" ht="22.1" customHeight="1">
      <c r="A49" s="40" t="s">
        <v>589</v>
      </c>
      <c r="B49" s="93">
        <v>58306</v>
      </c>
      <c r="C49" s="33" t="s">
        <v>589</v>
      </c>
      <c r="D49" s="93">
        <v>98710</v>
      </c>
    </row>
    <row r="50" spans="1:4" ht="22.1" customHeight="1">
      <c r="A50" s="40" t="s">
        <v>590</v>
      </c>
      <c r="B50" s="93">
        <v>0</v>
      </c>
      <c r="C50" s="33" t="s">
        <v>590</v>
      </c>
      <c r="D50" s="93">
        <v>0</v>
      </c>
    </row>
    <row r="51" spans="1:4" ht="22.1" customHeight="1">
      <c r="A51" s="40" t="s">
        <v>591</v>
      </c>
      <c r="B51" s="93">
        <v>176700</v>
      </c>
      <c r="C51" s="33" t="s">
        <v>591</v>
      </c>
      <c r="D51" s="93">
        <v>185805</v>
      </c>
    </row>
    <row r="52" spans="1:4" ht="22.1" customHeight="1">
      <c r="A52" s="40" t="s">
        <v>592</v>
      </c>
      <c r="B52" s="93">
        <v>2173502</v>
      </c>
      <c r="C52" s="33" t="s">
        <v>592</v>
      </c>
      <c r="D52" s="93">
        <v>2740439</v>
      </c>
    </row>
    <row r="53" spans="1:4" ht="22.1" customHeight="1">
      <c r="A53" s="40" t="s">
        <v>593</v>
      </c>
      <c r="B53" s="93">
        <v>52694</v>
      </c>
      <c r="C53" s="33" t="s">
        <v>593</v>
      </c>
      <c r="D53" s="93">
        <v>19555</v>
      </c>
    </row>
    <row r="54" spans="1:4" ht="22.1" customHeight="1">
      <c r="A54" s="40" t="s">
        <v>535</v>
      </c>
      <c r="B54" s="93">
        <v>108440</v>
      </c>
      <c r="C54" s="33" t="s">
        <v>594</v>
      </c>
      <c r="D54" s="93">
        <v>777343</v>
      </c>
    </row>
    <row r="55" spans="1:4" ht="22.1" customHeight="1">
      <c r="A55" s="40" t="s">
        <v>219</v>
      </c>
      <c r="B55" s="93">
        <v>975664</v>
      </c>
      <c r="C55" s="33" t="s">
        <v>5</v>
      </c>
      <c r="D55" s="93">
        <v>895383</v>
      </c>
    </row>
    <row r="56" spans="1:4" ht="22.1" customHeight="1">
      <c r="A56" s="40" t="s">
        <v>220</v>
      </c>
      <c r="B56" s="93">
        <v>249019</v>
      </c>
      <c r="C56" s="33" t="s">
        <v>570</v>
      </c>
      <c r="D56" s="93">
        <v>24500</v>
      </c>
    </row>
    <row r="57" spans="1:4" ht="22.1" customHeight="1">
      <c r="A57" s="40" t="s">
        <v>221</v>
      </c>
      <c r="B57" s="93">
        <v>726645</v>
      </c>
      <c r="C57" s="33" t="s">
        <v>222</v>
      </c>
      <c r="D57" s="93">
        <v>870883</v>
      </c>
    </row>
    <row r="58" spans="1:4" ht="22.1" customHeight="1">
      <c r="A58" s="32" t="s">
        <v>6</v>
      </c>
      <c r="B58" s="93">
        <v>728149</v>
      </c>
      <c r="C58" s="33"/>
      <c r="D58" s="93"/>
    </row>
    <row r="59" spans="1:4" ht="22.1" customHeight="1">
      <c r="A59" s="32" t="s">
        <v>223</v>
      </c>
      <c r="B59" s="93">
        <v>737357</v>
      </c>
      <c r="C59" s="33" t="s">
        <v>7</v>
      </c>
      <c r="D59" s="93"/>
    </row>
    <row r="60" spans="1:4" ht="22.1" customHeight="1">
      <c r="A60" s="95" t="s">
        <v>654</v>
      </c>
      <c r="B60" s="93">
        <v>705015</v>
      </c>
      <c r="C60" s="33"/>
      <c r="D60" s="93"/>
    </row>
    <row r="61" spans="1:4" ht="22.1" customHeight="1">
      <c r="A61" s="95" t="s">
        <v>655</v>
      </c>
      <c r="B61" s="93">
        <v>9724</v>
      </c>
      <c r="C61" s="33"/>
      <c r="D61" s="93"/>
    </row>
    <row r="62" spans="1:4" ht="22.1" customHeight="1">
      <c r="A62" s="95" t="s">
        <v>653</v>
      </c>
      <c r="B62" s="93">
        <v>22618</v>
      </c>
      <c r="C62" s="33"/>
      <c r="D62" s="93"/>
    </row>
    <row r="63" spans="1:4" ht="22.1" customHeight="1">
      <c r="A63" s="41" t="s">
        <v>77</v>
      </c>
      <c r="B63" s="93">
        <v>6915000</v>
      </c>
      <c r="C63" s="33" t="s">
        <v>303</v>
      </c>
      <c r="D63" s="93">
        <v>1160649</v>
      </c>
    </row>
    <row r="64" spans="1:4" ht="22.1" customHeight="1">
      <c r="A64" s="32" t="s">
        <v>298</v>
      </c>
      <c r="B64" s="93">
        <v>6915000</v>
      </c>
      <c r="C64" s="33" t="s">
        <v>357</v>
      </c>
      <c r="D64" s="93">
        <v>1160649</v>
      </c>
    </row>
    <row r="65" spans="1:6" ht="22.1" customHeight="1">
      <c r="A65" s="32" t="s">
        <v>299</v>
      </c>
      <c r="B65" s="93">
        <v>6915000</v>
      </c>
      <c r="C65" s="33" t="s">
        <v>358</v>
      </c>
      <c r="D65" s="93">
        <v>909489</v>
      </c>
    </row>
    <row r="66" spans="1:6" ht="22.1" customHeight="1">
      <c r="A66" s="41" t="s">
        <v>300</v>
      </c>
      <c r="B66" s="93">
        <v>6915000</v>
      </c>
      <c r="C66" s="33" t="s">
        <v>359</v>
      </c>
      <c r="D66" s="93">
        <v>470</v>
      </c>
    </row>
    <row r="67" spans="1:6" ht="22.1" customHeight="1">
      <c r="A67" s="41"/>
      <c r="B67" s="93"/>
      <c r="C67" s="33" t="s">
        <v>360</v>
      </c>
      <c r="D67" s="93">
        <v>690</v>
      </c>
    </row>
    <row r="68" spans="1:6" ht="22.1" customHeight="1">
      <c r="A68" s="41"/>
      <c r="B68" s="93"/>
      <c r="C68" s="33" t="s">
        <v>361</v>
      </c>
      <c r="D68" s="93">
        <v>250000</v>
      </c>
    </row>
    <row r="69" spans="1:6" ht="22.1" customHeight="1">
      <c r="A69" s="41"/>
      <c r="B69" s="93"/>
      <c r="C69" s="33" t="s">
        <v>319</v>
      </c>
      <c r="D69" s="93">
        <v>4693529</v>
      </c>
    </row>
    <row r="70" spans="1:6" ht="22.1" customHeight="1">
      <c r="A70" s="41"/>
      <c r="B70" s="93"/>
      <c r="C70" s="33" t="s">
        <v>362</v>
      </c>
      <c r="D70" s="93">
        <v>4693529</v>
      </c>
    </row>
    <row r="71" spans="1:6" ht="22.1" customHeight="1">
      <c r="A71" s="41" t="s">
        <v>78</v>
      </c>
      <c r="B71" s="93">
        <v>621614</v>
      </c>
      <c r="C71" s="33" t="s">
        <v>540</v>
      </c>
      <c r="D71" s="93">
        <v>844914</v>
      </c>
    </row>
    <row r="72" spans="1:6" ht="22.1" customHeight="1">
      <c r="A72" s="32" t="s">
        <v>571</v>
      </c>
      <c r="B72" s="93"/>
      <c r="C72" s="33" t="s">
        <v>572</v>
      </c>
      <c r="D72" s="93"/>
    </row>
    <row r="73" spans="1:6" ht="22.1" customHeight="1">
      <c r="A73" s="32" t="s">
        <v>573</v>
      </c>
      <c r="B73" s="93"/>
      <c r="C73" s="33" t="s">
        <v>574</v>
      </c>
      <c r="D73" s="93"/>
      <c r="F73" s="42"/>
    </row>
    <row r="74" spans="1:6" ht="22.1" customHeight="1">
      <c r="A74" s="32"/>
      <c r="B74" s="93"/>
      <c r="C74" s="33" t="s">
        <v>8</v>
      </c>
      <c r="D74" s="93">
        <v>452809</v>
      </c>
    </row>
    <row r="75" spans="1:6" ht="22.1" customHeight="1">
      <c r="A75" s="32"/>
      <c r="B75" s="93"/>
      <c r="C75" s="33" t="s">
        <v>79</v>
      </c>
      <c r="D75" s="93">
        <v>452809</v>
      </c>
      <c r="F75" s="42"/>
    </row>
    <row r="76" spans="1:6" ht="22.1" customHeight="1">
      <c r="A76" s="32"/>
      <c r="B76" s="93"/>
      <c r="C76" s="33" t="s">
        <v>73</v>
      </c>
      <c r="D76" s="93"/>
      <c r="F76" s="42"/>
    </row>
    <row r="77" spans="1:6" ht="22.1" customHeight="1">
      <c r="A77" s="32"/>
      <c r="B77" s="93"/>
      <c r="C77" s="33"/>
      <c r="D77" s="93"/>
      <c r="F77" s="42"/>
    </row>
    <row r="78" spans="1:6" ht="22.1" customHeight="1">
      <c r="A78" s="34" t="s">
        <v>80</v>
      </c>
      <c r="B78" s="93">
        <f>SUM(B5:B6,B55,B58:B59,B63,B71,B72)</f>
        <v>42824106</v>
      </c>
      <c r="C78" s="34" t="s">
        <v>81</v>
      </c>
      <c r="D78" s="93">
        <f>SUM(D5:D6,D55,D59,D63,D69,D71:D72,D74)</f>
        <v>42824106</v>
      </c>
      <c r="F78" s="77"/>
    </row>
  </sheetData>
  <mergeCells count="3">
    <mergeCell ref="A1:D1"/>
    <mergeCell ref="A2:D2"/>
    <mergeCell ref="A3:D3"/>
  </mergeCells>
  <phoneticPr fontId="2" type="noConversion"/>
  <printOptions horizontalCentered="1"/>
  <pageMargins left="0.51181102362204722" right="0.43307086614173229" top="0.39370078740157483" bottom="0.42" header="0.27559055118110237" footer="0.15748031496062992"/>
  <pageSetup paperSize="9" firstPageNumber="5" fitToHeight="10000" orientation="landscape" useFirstPageNumber="1" r:id="rId1"/>
  <headerFooter alignWithMargins="0">
    <oddFooter>&amp;C&amp;14‐ &amp;P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0"/>
  <sheetViews>
    <sheetView showGridLines="0" showZeros="0" workbookViewId="0">
      <pane xSplit="1" ySplit="6" topLeftCell="D7" activePane="bottomRight" state="frozen"/>
      <selection pane="topRight" activeCell="B1" sqref="B1"/>
      <selection pane="bottomLeft" activeCell="A7" sqref="A7"/>
      <selection pane="bottomRight" activeCell="A33" sqref="A33"/>
    </sheetView>
  </sheetViews>
  <sheetFormatPr defaultColWidth="9.109375" defaultRowHeight="16.3"/>
  <cols>
    <col min="1" max="1" width="36.6640625" style="11" customWidth="1"/>
    <col min="2" max="7" width="14.6640625" style="11" customWidth="1"/>
    <col min="8" max="16384" width="9.109375" style="11"/>
  </cols>
  <sheetData>
    <row r="1" spans="1:7" ht="25.85">
      <c r="A1" s="168" t="s">
        <v>642</v>
      </c>
      <c r="B1" s="169"/>
      <c r="C1" s="169"/>
      <c r="D1" s="169"/>
      <c r="E1" s="169"/>
      <c r="F1" s="169"/>
      <c r="G1" s="169"/>
    </row>
    <row r="2" spans="1:7">
      <c r="A2" s="171" t="s">
        <v>224</v>
      </c>
      <c r="B2" s="170"/>
      <c r="C2" s="170"/>
      <c r="D2" s="170"/>
      <c r="E2" s="170"/>
      <c r="F2" s="170"/>
      <c r="G2" s="170"/>
    </row>
    <row r="3" spans="1:7">
      <c r="A3" s="170" t="s">
        <v>3</v>
      </c>
      <c r="B3" s="170"/>
      <c r="C3" s="170"/>
      <c r="D3" s="170"/>
      <c r="E3" s="170"/>
      <c r="F3" s="170"/>
      <c r="G3" s="170"/>
    </row>
    <row r="4" spans="1:7">
      <c r="A4" s="181" t="s">
        <v>0</v>
      </c>
      <c r="B4" s="181" t="s">
        <v>327</v>
      </c>
      <c r="C4" s="181" t="s">
        <v>12</v>
      </c>
      <c r="D4" s="181"/>
      <c r="E4" s="181"/>
      <c r="F4" s="181"/>
      <c r="G4" s="181" t="s">
        <v>1</v>
      </c>
    </row>
    <row r="5" spans="1:7">
      <c r="A5" s="181"/>
      <c r="B5" s="181"/>
      <c r="C5" s="181" t="s">
        <v>82</v>
      </c>
      <c r="D5" s="181"/>
      <c r="E5" s="181"/>
      <c r="F5" s="182" t="s">
        <v>659</v>
      </c>
      <c r="G5" s="181"/>
    </row>
    <row r="6" spans="1:7">
      <c r="A6" s="181"/>
      <c r="B6" s="181"/>
      <c r="C6" s="21" t="s">
        <v>13</v>
      </c>
      <c r="D6" s="21" t="s">
        <v>83</v>
      </c>
      <c r="E6" s="21" t="s">
        <v>84</v>
      </c>
      <c r="F6" s="183"/>
      <c r="G6" s="181"/>
    </row>
    <row r="7" spans="1:7" ht="19.7" customHeight="1">
      <c r="A7" s="14" t="s">
        <v>48</v>
      </c>
      <c r="B7" s="93">
        <f>SUM(B8:B21)</f>
        <v>1328516</v>
      </c>
      <c r="C7" s="36">
        <v>0</v>
      </c>
      <c r="D7" s="36">
        <v>0</v>
      </c>
      <c r="E7" s="36">
        <v>0</v>
      </c>
      <c r="F7" s="36">
        <v>0</v>
      </c>
      <c r="G7" s="93">
        <f>SUM(G8:G21)</f>
        <v>1328516</v>
      </c>
    </row>
    <row r="8" spans="1:7" ht="19.7" customHeight="1">
      <c r="A8" s="14" t="s">
        <v>517</v>
      </c>
      <c r="B8" s="93">
        <v>375410</v>
      </c>
      <c r="C8" s="36">
        <v>0</v>
      </c>
      <c r="D8" s="36">
        <v>0</v>
      </c>
      <c r="E8" s="36">
        <v>0</v>
      </c>
      <c r="F8" s="36">
        <v>0</v>
      </c>
      <c r="G8" s="93">
        <v>375410</v>
      </c>
    </row>
    <row r="9" spans="1:7" ht="19.7" customHeight="1">
      <c r="A9" s="14" t="s">
        <v>518</v>
      </c>
      <c r="B9" s="93">
        <v>205169</v>
      </c>
      <c r="C9" s="36">
        <v>0</v>
      </c>
      <c r="D9" s="36">
        <v>0</v>
      </c>
      <c r="E9" s="36">
        <v>0</v>
      </c>
      <c r="F9" s="36">
        <v>0</v>
      </c>
      <c r="G9" s="93">
        <v>205169</v>
      </c>
    </row>
    <row r="10" spans="1:7" ht="19.7" customHeight="1">
      <c r="A10" s="14" t="s">
        <v>519</v>
      </c>
      <c r="B10" s="93">
        <v>88215</v>
      </c>
      <c r="C10" s="36">
        <v>0</v>
      </c>
      <c r="D10" s="36">
        <v>0</v>
      </c>
      <c r="E10" s="36">
        <v>0</v>
      </c>
      <c r="F10" s="36">
        <v>0</v>
      </c>
      <c r="G10" s="93">
        <v>88215</v>
      </c>
    </row>
    <row r="11" spans="1:7" ht="19.7" customHeight="1">
      <c r="A11" s="14" t="s">
        <v>520</v>
      </c>
      <c r="B11" s="93">
        <v>400795</v>
      </c>
      <c r="C11" s="36">
        <v>0</v>
      </c>
      <c r="D11" s="36">
        <v>0</v>
      </c>
      <c r="E11" s="36">
        <v>0</v>
      </c>
      <c r="F11" s="36">
        <v>0</v>
      </c>
      <c r="G11" s="93">
        <v>400795</v>
      </c>
    </row>
    <row r="12" spans="1:7" ht="19.7" customHeight="1">
      <c r="A12" s="14" t="s">
        <v>521</v>
      </c>
      <c r="B12" s="93">
        <v>51761</v>
      </c>
      <c r="C12" s="36">
        <v>0</v>
      </c>
      <c r="D12" s="36">
        <v>0</v>
      </c>
      <c r="E12" s="36">
        <v>0</v>
      </c>
      <c r="F12" s="36">
        <v>0</v>
      </c>
      <c r="G12" s="93">
        <v>51761</v>
      </c>
    </row>
    <row r="13" spans="1:7" ht="19.7" customHeight="1">
      <c r="A13" s="14" t="s">
        <v>522</v>
      </c>
      <c r="B13" s="93">
        <v>45075</v>
      </c>
      <c r="C13" s="36">
        <v>0</v>
      </c>
      <c r="D13" s="36">
        <v>0</v>
      </c>
      <c r="E13" s="36">
        <v>0</v>
      </c>
      <c r="F13" s="36">
        <v>0</v>
      </c>
      <c r="G13" s="93">
        <v>45075</v>
      </c>
    </row>
    <row r="14" spans="1:7" ht="19.7" customHeight="1">
      <c r="A14" s="14" t="s">
        <v>523</v>
      </c>
      <c r="B14" s="93">
        <v>17349</v>
      </c>
      <c r="C14" s="36"/>
      <c r="D14" s="36"/>
      <c r="E14" s="36"/>
      <c r="F14" s="36"/>
      <c r="G14" s="93">
        <v>17349</v>
      </c>
    </row>
    <row r="15" spans="1:7" ht="19.7" customHeight="1">
      <c r="A15" s="14" t="s">
        <v>524</v>
      </c>
      <c r="B15" s="93">
        <v>38496</v>
      </c>
      <c r="C15" s="36">
        <v>0</v>
      </c>
      <c r="D15" s="36">
        <v>0</v>
      </c>
      <c r="E15" s="36">
        <v>0</v>
      </c>
      <c r="F15" s="36">
        <v>0</v>
      </c>
      <c r="G15" s="93">
        <v>38496</v>
      </c>
    </row>
    <row r="16" spans="1:7" ht="19.7" customHeight="1">
      <c r="A16" s="14" t="s">
        <v>525</v>
      </c>
      <c r="B16" s="93">
        <v>34475</v>
      </c>
      <c r="C16" s="36">
        <v>0</v>
      </c>
      <c r="D16" s="36">
        <v>0</v>
      </c>
      <c r="E16" s="36">
        <v>0</v>
      </c>
      <c r="F16" s="36">
        <v>0</v>
      </c>
      <c r="G16" s="93">
        <v>34475</v>
      </c>
    </row>
    <row r="17" spans="1:7" ht="19.7" customHeight="1">
      <c r="A17" s="14" t="s">
        <v>526</v>
      </c>
      <c r="B17" s="93">
        <v>11078</v>
      </c>
      <c r="C17" s="36">
        <v>0</v>
      </c>
      <c r="D17" s="36">
        <v>0</v>
      </c>
      <c r="E17" s="36">
        <v>0</v>
      </c>
      <c r="F17" s="36">
        <v>0</v>
      </c>
      <c r="G17" s="93">
        <v>11078</v>
      </c>
    </row>
    <row r="18" spans="1:7" ht="19.7" customHeight="1">
      <c r="A18" s="14" t="s">
        <v>527</v>
      </c>
      <c r="B18" s="93">
        <v>30293</v>
      </c>
      <c r="C18" s="36">
        <v>0</v>
      </c>
      <c r="D18" s="36">
        <v>0</v>
      </c>
      <c r="E18" s="36">
        <v>0</v>
      </c>
      <c r="F18" s="36">
        <v>0</v>
      </c>
      <c r="G18" s="93">
        <v>30293</v>
      </c>
    </row>
    <row r="19" spans="1:7" ht="19.7" customHeight="1">
      <c r="A19" s="14" t="s">
        <v>528</v>
      </c>
      <c r="B19" s="93">
        <v>30400</v>
      </c>
      <c r="C19" s="36">
        <v>0</v>
      </c>
      <c r="D19" s="36">
        <v>0</v>
      </c>
      <c r="E19" s="36">
        <v>0</v>
      </c>
      <c r="F19" s="36">
        <v>0</v>
      </c>
      <c r="G19" s="93">
        <v>30400</v>
      </c>
    </row>
    <row r="20" spans="1:7" ht="19.7" customHeight="1">
      <c r="A20" s="82" t="s">
        <v>658</v>
      </c>
      <c r="B20" s="93"/>
      <c r="C20" s="36">
        <v>0</v>
      </c>
      <c r="D20" s="36">
        <v>0</v>
      </c>
      <c r="E20" s="36">
        <v>0</v>
      </c>
      <c r="F20" s="36">
        <v>0</v>
      </c>
      <c r="G20" s="36"/>
    </row>
    <row r="21" spans="1:7" ht="19.7" customHeight="1">
      <c r="A21" s="14" t="s">
        <v>529</v>
      </c>
      <c r="B21" s="93"/>
      <c r="C21" s="36">
        <v>0</v>
      </c>
      <c r="D21" s="36">
        <v>0</v>
      </c>
      <c r="E21" s="36">
        <v>0</v>
      </c>
      <c r="F21" s="36">
        <v>0</v>
      </c>
      <c r="G21" s="36"/>
    </row>
    <row r="22" spans="1:7" ht="19.7" customHeight="1">
      <c r="A22" s="14" t="s">
        <v>62</v>
      </c>
      <c r="B22" s="93">
        <f>SUM(B23:B28)</f>
        <v>664500</v>
      </c>
      <c r="C22" s="36">
        <v>0</v>
      </c>
      <c r="D22" s="36">
        <v>0</v>
      </c>
      <c r="E22" s="36">
        <v>0</v>
      </c>
      <c r="F22" s="36">
        <v>0</v>
      </c>
      <c r="G22" s="93">
        <f>SUM(G23:G28)</f>
        <v>664500</v>
      </c>
    </row>
    <row r="23" spans="1:7" ht="19.7" customHeight="1">
      <c r="A23" s="14" t="s">
        <v>530</v>
      </c>
      <c r="B23" s="93">
        <v>130000</v>
      </c>
      <c r="C23" s="36">
        <v>0</v>
      </c>
      <c r="D23" s="36">
        <v>0</v>
      </c>
      <c r="E23" s="36">
        <v>0</v>
      </c>
      <c r="F23" s="36">
        <v>0</v>
      </c>
      <c r="G23" s="93">
        <v>130000</v>
      </c>
    </row>
    <row r="24" spans="1:7" ht="19.7" customHeight="1">
      <c r="A24" s="14" t="s">
        <v>531</v>
      </c>
      <c r="B24" s="93">
        <v>126100</v>
      </c>
      <c r="C24" s="36">
        <v>0</v>
      </c>
      <c r="D24" s="36">
        <v>0</v>
      </c>
      <c r="E24" s="36">
        <v>0</v>
      </c>
      <c r="F24" s="36">
        <v>0</v>
      </c>
      <c r="G24" s="93">
        <v>126100</v>
      </c>
    </row>
    <row r="25" spans="1:7" ht="19.7" customHeight="1">
      <c r="A25" s="78" t="s">
        <v>532</v>
      </c>
      <c r="B25" s="93">
        <v>57200</v>
      </c>
      <c r="C25" s="36">
        <v>0</v>
      </c>
      <c r="D25" s="36">
        <v>0</v>
      </c>
      <c r="E25" s="36">
        <v>0</v>
      </c>
      <c r="F25" s="36">
        <v>0</v>
      </c>
      <c r="G25" s="93">
        <v>57200</v>
      </c>
    </row>
    <row r="26" spans="1:7" ht="19.7" customHeight="1">
      <c r="A26" s="78" t="s">
        <v>533</v>
      </c>
      <c r="B26" s="93">
        <v>2200</v>
      </c>
      <c r="C26" s="36">
        <v>0</v>
      </c>
      <c r="D26" s="36">
        <v>0</v>
      </c>
      <c r="E26" s="36">
        <v>0</v>
      </c>
      <c r="F26" s="36">
        <v>0</v>
      </c>
      <c r="G26" s="93">
        <v>2200</v>
      </c>
    </row>
    <row r="27" spans="1:7" ht="19.7" customHeight="1">
      <c r="A27" s="78" t="s">
        <v>534</v>
      </c>
      <c r="B27" s="93">
        <v>339000</v>
      </c>
      <c r="C27" s="36">
        <v>0</v>
      </c>
      <c r="D27" s="36">
        <v>0</v>
      </c>
      <c r="E27" s="36">
        <v>0</v>
      </c>
      <c r="F27" s="36">
        <v>0</v>
      </c>
      <c r="G27" s="93">
        <v>339000</v>
      </c>
    </row>
    <row r="28" spans="1:7" ht="19.7" customHeight="1">
      <c r="A28" s="78" t="s">
        <v>535</v>
      </c>
      <c r="B28" s="93">
        <v>10000</v>
      </c>
      <c r="C28" s="36">
        <v>0</v>
      </c>
      <c r="D28" s="36">
        <v>0</v>
      </c>
      <c r="E28" s="36">
        <v>0</v>
      </c>
      <c r="F28" s="36">
        <v>0</v>
      </c>
      <c r="G28" s="93">
        <v>10000</v>
      </c>
    </row>
    <row r="29" spans="1:7" ht="19.7" customHeight="1">
      <c r="A29" s="78"/>
      <c r="B29" s="93"/>
      <c r="C29" s="36"/>
      <c r="D29" s="36"/>
      <c r="E29" s="36"/>
      <c r="F29" s="36"/>
      <c r="G29" s="36"/>
    </row>
    <row r="30" spans="1:7" ht="19.7" customHeight="1">
      <c r="A30" s="30" t="s">
        <v>297</v>
      </c>
      <c r="B30" s="93">
        <f>SUM(B7,B22)</f>
        <v>1993016</v>
      </c>
      <c r="C30" s="36">
        <v>0</v>
      </c>
      <c r="D30" s="36">
        <v>0</v>
      </c>
      <c r="E30" s="36">
        <v>0</v>
      </c>
      <c r="F30" s="36">
        <v>0</v>
      </c>
      <c r="G30" s="93">
        <f>SUM(G7,G22)</f>
        <v>1993016</v>
      </c>
    </row>
    <row r="31" spans="1:7">
      <c r="A31" s="18"/>
      <c r="B31" s="18"/>
      <c r="C31" s="18"/>
      <c r="D31" s="18"/>
      <c r="E31" s="18"/>
      <c r="F31" s="18"/>
    </row>
    <row r="32" spans="1:7">
      <c r="A32" s="18"/>
      <c r="B32" s="18"/>
      <c r="C32" s="18"/>
      <c r="D32" s="18"/>
      <c r="E32" s="18"/>
      <c r="F32" s="18"/>
    </row>
    <row r="33" spans="1:6">
      <c r="A33" s="18"/>
      <c r="B33" s="18"/>
      <c r="C33" s="18"/>
      <c r="D33" s="18"/>
      <c r="E33" s="18"/>
      <c r="F33" s="18"/>
    </row>
    <row r="34" spans="1:6">
      <c r="A34" s="18"/>
      <c r="B34" s="18"/>
      <c r="C34" s="18"/>
      <c r="D34" s="18"/>
      <c r="E34" s="18"/>
      <c r="F34" s="18"/>
    </row>
    <row r="35" spans="1:6">
      <c r="A35" s="18"/>
      <c r="B35" s="18"/>
      <c r="C35" s="18"/>
      <c r="D35" s="18"/>
      <c r="E35" s="18"/>
      <c r="F35" s="18"/>
    </row>
    <row r="36" spans="1:6">
      <c r="A36" s="18"/>
      <c r="B36" s="18"/>
      <c r="C36" s="18"/>
      <c r="D36" s="18"/>
      <c r="E36" s="18"/>
      <c r="F36" s="18"/>
    </row>
    <row r="37" spans="1:6">
      <c r="A37" s="18"/>
      <c r="B37" s="18"/>
      <c r="C37" s="18"/>
      <c r="D37" s="18"/>
      <c r="E37" s="18"/>
      <c r="F37" s="18"/>
    </row>
    <row r="38" spans="1:6">
      <c r="A38" s="18"/>
      <c r="B38" s="18"/>
      <c r="C38" s="18"/>
      <c r="D38" s="18"/>
      <c r="E38" s="18"/>
      <c r="F38" s="18"/>
    </row>
    <row r="39" spans="1:6">
      <c r="A39" s="18"/>
      <c r="B39" s="18"/>
      <c r="C39" s="18"/>
      <c r="D39" s="18"/>
      <c r="E39" s="18"/>
      <c r="F39" s="18"/>
    </row>
    <row r="40" spans="1:6">
      <c r="A40" s="18"/>
      <c r="B40" s="18"/>
      <c r="C40" s="18"/>
      <c r="D40" s="18"/>
      <c r="E40" s="18"/>
      <c r="F40" s="18"/>
    </row>
    <row r="41" spans="1:6">
      <c r="A41" s="18"/>
      <c r="B41" s="18"/>
      <c r="C41" s="18"/>
      <c r="D41" s="18"/>
      <c r="E41" s="18"/>
      <c r="F41" s="18"/>
    </row>
    <row r="42" spans="1:6">
      <c r="A42" s="18"/>
      <c r="B42" s="18"/>
      <c r="C42" s="18"/>
      <c r="D42" s="18"/>
      <c r="E42" s="18"/>
      <c r="F42" s="18"/>
    </row>
    <row r="43" spans="1:6">
      <c r="A43" s="18"/>
      <c r="B43" s="18"/>
      <c r="C43" s="18"/>
      <c r="D43" s="18"/>
      <c r="E43" s="18"/>
      <c r="F43" s="18"/>
    </row>
    <row r="44" spans="1:6">
      <c r="A44" s="18"/>
      <c r="B44" s="18"/>
      <c r="C44" s="18"/>
      <c r="D44" s="18"/>
      <c r="E44" s="18"/>
      <c r="F44" s="18"/>
    </row>
    <row r="45" spans="1:6">
      <c r="A45" s="18"/>
      <c r="B45" s="18"/>
      <c r="C45" s="18"/>
      <c r="D45" s="18"/>
      <c r="E45" s="18"/>
      <c r="F45" s="18"/>
    </row>
    <row r="46" spans="1:6">
      <c r="A46" s="18"/>
      <c r="B46" s="18"/>
      <c r="C46" s="18"/>
      <c r="D46" s="18"/>
      <c r="E46" s="18"/>
      <c r="F46" s="18"/>
    </row>
    <row r="47" spans="1:6">
      <c r="A47" s="18"/>
      <c r="B47" s="18"/>
      <c r="C47" s="18"/>
      <c r="D47" s="18"/>
      <c r="E47" s="18"/>
      <c r="F47" s="18"/>
    </row>
    <row r="48" spans="1:6">
      <c r="A48" s="18"/>
      <c r="B48" s="18"/>
      <c r="C48" s="18"/>
      <c r="D48" s="18"/>
      <c r="E48" s="18"/>
      <c r="F48" s="18"/>
    </row>
    <row r="49" spans="1:6">
      <c r="A49" s="18"/>
      <c r="B49" s="18"/>
      <c r="C49" s="18"/>
      <c r="D49" s="18"/>
      <c r="E49" s="18"/>
      <c r="F49" s="18"/>
    </row>
    <row r="50" spans="1:6">
      <c r="A50" s="18"/>
      <c r="B50" s="18"/>
      <c r="C50" s="18"/>
      <c r="D50" s="18"/>
      <c r="E50" s="18"/>
      <c r="F50" s="18"/>
    </row>
    <row r="51" spans="1:6">
      <c r="A51" s="18"/>
      <c r="B51" s="18"/>
      <c r="C51" s="18"/>
      <c r="D51" s="18"/>
      <c r="E51" s="18"/>
      <c r="F51" s="18"/>
    </row>
    <row r="52" spans="1:6">
      <c r="A52" s="18"/>
      <c r="B52" s="18"/>
      <c r="C52" s="18"/>
      <c r="D52" s="18"/>
      <c r="E52" s="18"/>
      <c r="F52" s="18"/>
    </row>
    <row r="53" spans="1:6">
      <c r="A53" s="18"/>
      <c r="B53" s="18"/>
      <c r="C53" s="18"/>
      <c r="D53" s="18"/>
      <c r="E53" s="18"/>
      <c r="F53" s="18"/>
    </row>
    <row r="54" spans="1:6">
      <c r="A54" s="18"/>
      <c r="B54" s="18"/>
      <c r="C54" s="18"/>
      <c r="D54" s="18"/>
      <c r="E54" s="18"/>
      <c r="F54" s="18"/>
    </row>
    <row r="55" spans="1:6">
      <c r="A55" s="18"/>
      <c r="B55" s="18"/>
      <c r="C55" s="18"/>
      <c r="D55" s="18"/>
      <c r="E55" s="18"/>
      <c r="F55" s="18"/>
    </row>
    <row r="56" spans="1:6">
      <c r="A56" s="18"/>
      <c r="B56" s="18"/>
      <c r="C56" s="18"/>
      <c r="D56" s="18"/>
      <c r="E56" s="18"/>
      <c r="F56" s="18"/>
    </row>
    <row r="57" spans="1:6">
      <c r="A57" s="18"/>
      <c r="B57" s="18"/>
      <c r="C57" s="18"/>
      <c r="D57" s="18"/>
      <c r="E57" s="18"/>
      <c r="F57" s="18"/>
    </row>
    <row r="58" spans="1:6">
      <c r="A58" s="18"/>
      <c r="B58" s="18"/>
      <c r="C58" s="18"/>
      <c r="D58" s="18"/>
      <c r="E58" s="18"/>
      <c r="F58" s="18"/>
    </row>
    <row r="59" spans="1:6">
      <c r="A59" s="18"/>
      <c r="B59" s="18"/>
      <c r="C59" s="18"/>
      <c r="D59" s="18"/>
      <c r="E59" s="18"/>
      <c r="F59" s="18"/>
    </row>
    <row r="60" spans="1:6">
      <c r="A60" s="18"/>
      <c r="B60" s="18"/>
      <c r="C60" s="18"/>
      <c r="D60" s="18"/>
      <c r="E60" s="18"/>
      <c r="F60" s="18"/>
    </row>
    <row r="61" spans="1:6">
      <c r="A61" s="18"/>
      <c r="B61" s="18"/>
      <c r="C61" s="18"/>
      <c r="D61" s="18"/>
      <c r="E61" s="18"/>
      <c r="F61" s="18"/>
    </row>
    <row r="62" spans="1:6">
      <c r="A62" s="18"/>
      <c r="B62" s="18"/>
      <c r="C62" s="18"/>
      <c r="D62" s="18"/>
      <c r="E62" s="18"/>
      <c r="F62" s="18"/>
    </row>
    <row r="63" spans="1:6">
      <c r="A63" s="18"/>
      <c r="B63" s="18"/>
      <c r="C63" s="18"/>
      <c r="D63" s="18"/>
      <c r="E63" s="18"/>
      <c r="F63" s="18"/>
    </row>
    <row r="64" spans="1:6">
      <c r="A64" s="18"/>
      <c r="B64" s="18"/>
      <c r="C64" s="18"/>
      <c r="D64" s="18"/>
      <c r="E64" s="18"/>
      <c r="F64" s="18"/>
    </row>
    <row r="65" spans="1:6">
      <c r="A65" s="18"/>
      <c r="B65" s="18"/>
      <c r="C65" s="18"/>
      <c r="D65" s="18"/>
      <c r="E65" s="18"/>
      <c r="F65" s="18"/>
    </row>
    <row r="66" spans="1:6">
      <c r="A66" s="18"/>
      <c r="B66" s="18"/>
      <c r="C66" s="18"/>
      <c r="D66" s="18"/>
      <c r="E66" s="18"/>
      <c r="F66" s="18"/>
    </row>
    <row r="67" spans="1:6">
      <c r="A67" s="18"/>
      <c r="B67" s="18"/>
      <c r="C67" s="18"/>
      <c r="D67" s="18"/>
      <c r="E67" s="18"/>
      <c r="F67" s="18"/>
    </row>
    <row r="68" spans="1:6">
      <c r="A68" s="18"/>
      <c r="B68" s="18"/>
      <c r="C68" s="18"/>
      <c r="D68" s="18"/>
      <c r="E68" s="18"/>
      <c r="F68" s="18"/>
    </row>
    <row r="69" spans="1:6">
      <c r="A69" s="18"/>
      <c r="B69" s="18"/>
      <c r="C69" s="18"/>
      <c r="D69" s="18"/>
      <c r="E69" s="18"/>
      <c r="F69" s="18"/>
    </row>
    <row r="70" spans="1:6">
      <c r="A70" s="18"/>
      <c r="B70" s="18"/>
      <c r="C70" s="18"/>
      <c r="D70" s="18"/>
      <c r="E70" s="18"/>
      <c r="F70" s="18"/>
    </row>
    <row r="71" spans="1:6">
      <c r="A71" s="18"/>
      <c r="B71" s="18"/>
      <c r="C71" s="18"/>
      <c r="D71" s="18"/>
      <c r="E71" s="18"/>
      <c r="F71" s="18"/>
    </row>
    <row r="72" spans="1:6">
      <c r="A72" s="18"/>
      <c r="B72" s="18"/>
      <c r="C72" s="18"/>
      <c r="D72" s="18"/>
      <c r="E72" s="18"/>
      <c r="F72" s="18"/>
    </row>
    <row r="73" spans="1:6">
      <c r="A73" s="18"/>
      <c r="B73" s="18"/>
      <c r="C73" s="18"/>
      <c r="D73" s="18"/>
      <c r="E73" s="18"/>
      <c r="F73" s="18"/>
    </row>
    <row r="74" spans="1:6">
      <c r="A74" s="18"/>
      <c r="B74" s="18"/>
      <c r="C74" s="18"/>
      <c r="D74" s="18"/>
      <c r="E74" s="18"/>
      <c r="F74" s="18"/>
    </row>
    <row r="75" spans="1:6">
      <c r="A75" s="18"/>
      <c r="B75" s="18"/>
      <c r="C75" s="18"/>
      <c r="D75" s="18"/>
      <c r="E75" s="18"/>
      <c r="F75" s="18"/>
    </row>
    <row r="76" spans="1:6">
      <c r="A76" s="18"/>
      <c r="B76" s="18"/>
      <c r="C76" s="18"/>
      <c r="D76" s="18"/>
      <c r="E76" s="18"/>
      <c r="F76" s="18"/>
    </row>
    <row r="77" spans="1:6">
      <c r="A77" s="18"/>
      <c r="B77" s="18"/>
      <c r="C77" s="18"/>
      <c r="D77" s="18"/>
      <c r="E77" s="18"/>
      <c r="F77" s="18"/>
    </row>
    <row r="78" spans="1:6">
      <c r="A78" s="18"/>
      <c r="B78" s="18"/>
      <c r="C78" s="18"/>
      <c r="D78" s="18"/>
      <c r="E78" s="18"/>
      <c r="F78" s="18"/>
    </row>
    <row r="79" spans="1:6">
      <c r="A79" s="18"/>
      <c r="B79" s="18"/>
      <c r="C79" s="18"/>
      <c r="D79" s="18"/>
      <c r="E79" s="18"/>
      <c r="F79" s="18"/>
    </row>
    <row r="80" spans="1:6">
      <c r="A80" s="18"/>
      <c r="B80" s="18"/>
      <c r="C80" s="18"/>
      <c r="D80" s="18"/>
      <c r="E80" s="18"/>
      <c r="F80" s="18"/>
    </row>
    <row r="81" spans="1:6">
      <c r="A81" s="18"/>
      <c r="B81" s="18"/>
      <c r="C81" s="18"/>
      <c r="D81" s="18"/>
      <c r="E81" s="18"/>
      <c r="F81" s="18"/>
    </row>
    <row r="82" spans="1:6">
      <c r="A82" s="18"/>
      <c r="B82" s="18"/>
      <c r="C82" s="18"/>
      <c r="D82" s="18"/>
      <c r="E82" s="18"/>
      <c r="F82" s="18"/>
    </row>
    <row r="83" spans="1:6">
      <c r="A83" s="18"/>
      <c r="B83" s="18"/>
      <c r="C83" s="18"/>
      <c r="D83" s="18"/>
      <c r="E83" s="18"/>
      <c r="F83" s="18"/>
    </row>
    <row r="84" spans="1:6">
      <c r="A84" s="18"/>
      <c r="B84" s="18"/>
      <c r="C84" s="18"/>
      <c r="D84" s="18"/>
      <c r="E84" s="18"/>
      <c r="F84" s="18"/>
    </row>
    <row r="85" spans="1:6">
      <c r="A85" s="18"/>
      <c r="B85" s="18"/>
      <c r="C85" s="18"/>
      <c r="D85" s="18"/>
      <c r="E85" s="18"/>
      <c r="F85" s="18"/>
    </row>
    <row r="86" spans="1:6">
      <c r="A86" s="18"/>
      <c r="B86" s="18"/>
      <c r="C86" s="18"/>
      <c r="D86" s="18"/>
      <c r="E86" s="18"/>
      <c r="F86" s="18"/>
    </row>
    <row r="87" spans="1:6">
      <c r="A87" s="18"/>
      <c r="B87" s="18"/>
      <c r="C87" s="18"/>
      <c r="D87" s="18"/>
      <c r="E87" s="18"/>
      <c r="F87" s="18"/>
    </row>
    <row r="88" spans="1:6">
      <c r="A88" s="18"/>
      <c r="B88" s="18"/>
      <c r="C88" s="18"/>
      <c r="D88" s="18"/>
      <c r="E88" s="18"/>
      <c r="F88" s="18"/>
    </row>
    <row r="89" spans="1:6">
      <c r="A89" s="18"/>
      <c r="B89" s="18"/>
      <c r="C89" s="18"/>
      <c r="D89" s="18"/>
      <c r="E89" s="18"/>
      <c r="F89" s="18"/>
    </row>
    <row r="90" spans="1:6">
      <c r="A90" s="18"/>
      <c r="B90" s="18"/>
      <c r="C90" s="18"/>
      <c r="D90" s="18"/>
      <c r="E90" s="18"/>
      <c r="F90" s="18"/>
    </row>
    <row r="91" spans="1:6">
      <c r="A91" s="18"/>
      <c r="B91" s="18"/>
      <c r="C91" s="18"/>
      <c r="D91" s="18"/>
      <c r="E91" s="18"/>
      <c r="F91" s="18"/>
    </row>
    <row r="92" spans="1:6">
      <c r="A92" s="18"/>
      <c r="B92" s="18"/>
      <c r="C92" s="18"/>
      <c r="D92" s="18"/>
      <c r="E92" s="18"/>
      <c r="F92" s="18"/>
    </row>
    <row r="93" spans="1:6">
      <c r="A93" s="18"/>
      <c r="B93" s="18"/>
      <c r="C93" s="18"/>
      <c r="D93" s="18"/>
      <c r="E93" s="18"/>
      <c r="F93" s="18"/>
    </row>
    <row r="94" spans="1:6">
      <c r="A94" s="18"/>
      <c r="B94" s="18"/>
      <c r="C94" s="18"/>
      <c r="D94" s="18"/>
      <c r="E94" s="18"/>
      <c r="F94" s="18"/>
    </row>
    <row r="95" spans="1:6">
      <c r="A95" s="18"/>
      <c r="B95" s="18"/>
      <c r="C95" s="18"/>
      <c r="D95" s="18"/>
      <c r="E95" s="18"/>
      <c r="F95" s="18"/>
    </row>
    <row r="96" spans="1:6">
      <c r="A96" s="18"/>
      <c r="B96" s="18"/>
      <c r="C96" s="18"/>
      <c r="D96" s="18"/>
      <c r="E96" s="18"/>
      <c r="F96" s="18"/>
    </row>
    <row r="97" spans="1:6">
      <c r="A97" s="18"/>
      <c r="B97" s="18"/>
      <c r="C97" s="18"/>
      <c r="D97" s="18"/>
      <c r="E97" s="18"/>
      <c r="F97" s="18"/>
    </row>
    <row r="98" spans="1:6">
      <c r="A98" s="18"/>
      <c r="B98" s="18"/>
      <c r="C98" s="18"/>
      <c r="D98" s="18"/>
      <c r="E98" s="18"/>
      <c r="F98" s="18"/>
    </row>
    <row r="99" spans="1:6">
      <c r="A99" s="18"/>
      <c r="B99" s="18"/>
      <c r="C99" s="18"/>
      <c r="D99" s="18"/>
      <c r="E99" s="18"/>
      <c r="F99" s="18"/>
    </row>
    <row r="100" spans="1:6">
      <c r="A100" s="18"/>
      <c r="B100" s="18"/>
      <c r="C100" s="18"/>
      <c r="D100" s="18"/>
      <c r="E100" s="18"/>
      <c r="F100" s="18"/>
    </row>
    <row r="101" spans="1:6">
      <c r="A101" s="18"/>
      <c r="B101" s="18"/>
      <c r="C101" s="18"/>
      <c r="D101" s="18"/>
      <c r="E101" s="18"/>
      <c r="F101" s="18"/>
    </row>
    <row r="102" spans="1:6">
      <c r="A102" s="18"/>
      <c r="B102" s="18"/>
      <c r="C102" s="18"/>
      <c r="D102" s="18"/>
      <c r="E102" s="18"/>
      <c r="F102" s="18"/>
    </row>
    <row r="103" spans="1:6">
      <c r="A103" s="18"/>
      <c r="B103" s="18"/>
      <c r="C103" s="18"/>
      <c r="D103" s="18"/>
      <c r="E103" s="18"/>
      <c r="F103" s="18"/>
    </row>
    <row r="104" spans="1:6">
      <c r="A104" s="18"/>
      <c r="B104" s="18"/>
      <c r="C104" s="18"/>
      <c r="D104" s="18"/>
      <c r="E104" s="18"/>
      <c r="F104" s="18"/>
    </row>
    <row r="105" spans="1:6">
      <c r="A105" s="18"/>
      <c r="B105" s="18"/>
      <c r="C105" s="18"/>
      <c r="D105" s="18"/>
      <c r="E105" s="18"/>
      <c r="F105" s="18"/>
    </row>
    <row r="106" spans="1:6">
      <c r="A106" s="18"/>
      <c r="B106" s="18"/>
      <c r="C106" s="18"/>
      <c r="D106" s="18"/>
      <c r="E106" s="18"/>
      <c r="F106" s="18"/>
    </row>
    <row r="107" spans="1:6">
      <c r="A107" s="18"/>
      <c r="B107" s="18"/>
      <c r="C107" s="18"/>
      <c r="D107" s="18"/>
      <c r="E107" s="18"/>
      <c r="F107" s="18"/>
    </row>
    <row r="108" spans="1:6">
      <c r="A108" s="18"/>
      <c r="B108" s="18"/>
      <c r="C108" s="18"/>
      <c r="D108" s="18"/>
      <c r="E108" s="18"/>
      <c r="F108" s="18"/>
    </row>
    <row r="109" spans="1:6">
      <c r="A109" s="18"/>
      <c r="B109" s="18"/>
      <c r="C109" s="18"/>
      <c r="D109" s="18"/>
      <c r="E109" s="18"/>
      <c r="F109" s="18"/>
    </row>
    <row r="110" spans="1:6">
      <c r="A110" s="18"/>
      <c r="B110" s="18"/>
      <c r="C110" s="18"/>
      <c r="D110" s="18"/>
      <c r="E110" s="18"/>
      <c r="F110" s="18"/>
    </row>
    <row r="111" spans="1:6">
      <c r="A111" s="18"/>
      <c r="B111" s="18"/>
      <c r="C111" s="18"/>
      <c r="D111" s="18"/>
      <c r="E111" s="18"/>
      <c r="F111" s="18"/>
    </row>
    <row r="112" spans="1:6">
      <c r="A112" s="18"/>
      <c r="B112" s="18"/>
      <c r="C112" s="18"/>
      <c r="D112" s="18"/>
      <c r="E112" s="18"/>
      <c r="F112" s="18"/>
    </row>
    <row r="113" spans="1:6">
      <c r="A113" s="18"/>
      <c r="B113" s="18"/>
      <c r="C113" s="18"/>
      <c r="D113" s="18"/>
      <c r="E113" s="18"/>
      <c r="F113" s="18"/>
    </row>
    <row r="114" spans="1:6">
      <c r="A114" s="18"/>
      <c r="B114" s="18"/>
      <c r="C114" s="18"/>
      <c r="D114" s="18"/>
      <c r="E114" s="18"/>
      <c r="F114" s="18"/>
    </row>
    <row r="115" spans="1:6">
      <c r="A115" s="18"/>
      <c r="B115" s="18"/>
      <c r="C115" s="18"/>
      <c r="D115" s="18"/>
      <c r="E115" s="18"/>
      <c r="F115" s="18"/>
    </row>
    <row r="116" spans="1:6">
      <c r="A116" s="18"/>
      <c r="B116" s="18"/>
      <c r="C116" s="18"/>
      <c r="D116" s="18"/>
      <c r="E116" s="18"/>
      <c r="F116" s="18"/>
    </row>
    <row r="117" spans="1:6">
      <c r="A117" s="18"/>
      <c r="B117" s="18"/>
      <c r="C117" s="18"/>
      <c r="D117" s="18"/>
      <c r="E117" s="18"/>
      <c r="F117" s="18"/>
    </row>
    <row r="118" spans="1:6">
      <c r="A118" s="18"/>
      <c r="B118" s="18"/>
      <c r="C118" s="18"/>
      <c r="D118" s="18"/>
      <c r="E118" s="18"/>
      <c r="F118" s="18"/>
    </row>
    <row r="119" spans="1:6">
      <c r="A119" s="18"/>
      <c r="B119" s="18"/>
      <c r="C119" s="18"/>
      <c r="D119" s="18"/>
      <c r="E119" s="18"/>
      <c r="F119" s="18"/>
    </row>
    <row r="120" spans="1:6">
      <c r="A120" s="18"/>
      <c r="B120" s="18"/>
      <c r="C120" s="18"/>
      <c r="D120" s="18"/>
      <c r="E120" s="18"/>
      <c r="F120" s="18"/>
    </row>
    <row r="121" spans="1:6">
      <c r="A121" s="18"/>
      <c r="B121" s="18"/>
      <c r="C121" s="18"/>
      <c r="D121" s="18"/>
      <c r="E121" s="18"/>
      <c r="F121" s="18"/>
    </row>
    <row r="122" spans="1:6">
      <c r="A122" s="18"/>
      <c r="B122" s="18"/>
      <c r="C122" s="18"/>
      <c r="D122" s="18"/>
      <c r="E122" s="18"/>
      <c r="F122" s="18"/>
    </row>
    <row r="123" spans="1:6">
      <c r="A123" s="18"/>
      <c r="B123" s="18"/>
      <c r="C123" s="18"/>
      <c r="D123" s="18"/>
      <c r="E123" s="18"/>
      <c r="F123" s="18"/>
    </row>
    <row r="124" spans="1:6">
      <c r="A124" s="18"/>
      <c r="B124" s="18"/>
      <c r="C124" s="18"/>
      <c r="D124" s="18"/>
      <c r="E124" s="18"/>
      <c r="F124" s="18"/>
    </row>
    <row r="125" spans="1:6">
      <c r="A125" s="18"/>
      <c r="B125" s="18"/>
      <c r="C125" s="18"/>
      <c r="D125" s="18"/>
      <c r="E125" s="18"/>
      <c r="F125" s="18"/>
    </row>
    <row r="126" spans="1:6">
      <c r="A126" s="18"/>
      <c r="B126" s="18"/>
      <c r="C126" s="18"/>
      <c r="D126" s="18"/>
      <c r="E126" s="18"/>
      <c r="F126" s="18"/>
    </row>
    <row r="127" spans="1:6">
      <c r="A127" s="18"/>
      <c r="B127" s="18"/>
      <c r="C127" s="18"/>
      <c r="D127" s="18"/>
      <c r="E127" s="18"/>
      <c r="F127" s="18"/>
    </row>
    <row r="128" spans="1:6">
      <c r="A128" s="18"/>
      <c r="B128" s="18"/>
      <c r="C128" s="18"/>
      <c r="D128" s="18"/>
      <c r="E128" s="18"/>
      <c r="F128" s="18"/>
    </row>
    <row r="129" spans="1:6">
      <c r="A129" s="18"/>
      <c r="B129" s="18"/>
      <c r="C129" s="18"/>
      <c r="D129" s="18"/>
      <c r="E129" s="18"/>
      <c r="F129" s="18"/>
    </row>
    <row r="130" spans="1:6">
      <c r="A130" s="18"/>
      <c r="B130" s="18"/>
      <c r="C130" s="18"/>
      <c r="D130" s="18"/>
      <c r="E130" s="18"/>
      <c r="F130" s="18"/>
    </row>
    <row r="131" spans="1:6">
      <c r="A131" s="18"/>
      <c r="B131" s="18"/>
      <c r="C131" s="18"/>
      <c r="D131" s="18"/>
      <c r="E131" s="18"/>
      <c r="F131" s="18"/>
    </row>
    <row r="132" spans="1:6">
      <c r="A132" s="18"/>
      <c r="B132" s="18"/>
      <c r="C132" s="18"/>
      <c r="D132" s="18"/>
      <c r="E132" s="18"/>
      <c r="F132" s="18"/>
    </row>
    <row r="133" spans="1:6">
      <c r="A133" s="18"/>
      <c r="B133" s="18"/>
      <c r="C133" s="18"/>
      <c r="D133" s="18"/>
      <c r="E133" s="18"/>
      <c r="F133" s="18"/>
    </row>
    <row r="134" spans="1:6">
      <c r="A134" s="18"/>
      <c r="B134" s="18"/>
      <c r="C134" s="18"/>
      <c r="D134" s="18"/>
      <c r="E134" s="18"/>
      <c r="F134" s="18"/>
    </row>
    <row r="135" spans="1:6">
      <c r="A135" s="18"/>
      <c r="B135" s="18"/>
      <c r="C135" s="18"/>
      <c r="D135" s="18"/>
      <c r="E135" s="18"/>
      <c r="F135" s="18"/>
    </row>
    <row r="136" spans="1:6">
      <c r="A136" s="18"/>
      <c r="B136" s="18"/>
      <c r="C136" s="18"/>
      <c r="D136" s="18"/>
      <c r="E136" s="18"/>
      <c r="F136" s="18"/>
    </row>
    <row r="137" spans="1:6">
      <c r="A137" s="18"/>
      <c r="B137" s="18"/>
      <c r="C137" s="18"/>
      <c r="D137" s="18"/>
      <c r="E137" s="18"/>
      <c r="F137" s="18"/>
    </row>
    <row r="138" spans="1:6">
      <c r="A138" s="18"/>
      <c r="B138" s="18"/>
      <c r="C138" s="18"/>
      <c r="D138" s="18"/>
      <c r="E138" s="18"/>
      <c r="F138" s="18"/>
    </row>
    <row r="139" spans="1:6">
      <c r="A139" s="18"/>
      <c r="B139" s="18"/>
      <c r="C139" s="18"/>
      <c r="D139" s="18"/>
      <c r="E139" s="18"/>
      <c r="F139" s="18"/>
    </row>
    <row r="140" spans="1:6">
      <c r="A140" s="18"/>
      <c r="B140" s="18"/>
      <c r="C140" s="18"/>
      <c r="D140" s="18"/>
      <c r="E140" s="18"/>
      <c r="F140" s="18"/>
    </row>
    <row r="141" spans="1:6">
      <c r="A141" s="18"/>
      <c r="B141" s="18"/>
      <c r="C141" s="18"/>
      <c r="D141" s="18"/>
      <c r="E141" s="18"/>
      <c r="F141" s="18"/>
    </row>
    <row r="142" spans="1:6">
      <c r="A142" s="18"/>
      <c r="B142" s="18"/>
      <c r="C142" s="18"/>
      <c r="D142" s="18"/>
      <c r="E142" s="18"/>
      <c r="F142" s="18"/>
    </row>
    <row r="143" spans="1:6">
      <c r="A143" s="18"/>
      <c r="B143" s="18"/>
      <c r="C143" s="18"/>
      <c r="D143" s="18"/>
      <c r="E143" s="18"/>
      <c r="F143" s="18"/>
    </row>
    <row r="144" spans="1:6">
      <c r="A144" s="18"/>
      <c r="B144" s="18"/>
      <c r="C144" s="18"/>
      <c r="D144" s="18"/>
      <c r="E144" s="18"/>
      <c r="F144" s="18"/>
    </row>
    <row r="145" spans="1:6">
      <c r="A145" s="18"/>
      <c r="B145" s="18"/>
      <c r="C145" s="18"/>
      <c r="D145" s="18"/>
      <c r="E145" s="18"/>
      <c r="F145" s="18"/>
    </row>
    <row r="146" spans="1:6">
      <c r="A146" s="18"/>
      <c r="B146" s="18"/>
      <c r="C146" s="18"/>
      <c r="D146" s="18"/>
      <c r="E146" s="18"/>
      <c r="F146" s="18"/>
    </row>
    <row r="147" spans="1:6">
      <c r="A147" s="18"/>
      <c r="B147" s="18"/>
      <c r="C147" s="18"/>
      <c r="D147" s="18"/>
      <c r="E147" s="18"/>
      <c r="F147" s="18"/>
    </row>
    <row r="148" spans="1:6">
      <c r="A148" s="18"/>
      <c r="B148" s="18"/>
      <c r="C148" s="18"/>
      <c r="D148" s="18"/>
      <c r="E148" s="18"/>
      <c r="F148" s="18"/>
    </row>
    <row r="149" spans="1:6">
      <c r="A149" s="18"/>
      <c r="B149" s="18"/>
      <c r="C149" s="18"/>
      <c r="D149" s="18"/>
      <c r="E149" s="18"/>
      <c r="F149" s="18"/>
    </row>
    <row r="150" spans="1:6">
      <c r="A150" s="18"/>
      <c r="B150" s="18"/>
      <c r="C150" s="18"/>
      <c r="D150" s="18"/>
      <c r="E150" s="18"/>
      <c r="F150" s="18"/>
    </row>
    <row r="151" spans="1:6">
      <c r="A151" s="18"/>
      <c r="B151" s="18"/>
      <c r="C151" s="18"/>
      <c r="D151" s="18"/>
      <c r="E151" s="18"/>
      <c r="F151" s="18"/>
    </row>
    <row r="152" spans="1:6">
      <c r="A152" s="18"/>
      <c r="B152" s="18"/>
      <c r="C152" s="18"/>
      <c r="D152" s="18"/>
      <c r="E152" s="18"/>
      <c r="F152" s="18"/>
    </row>
    <row r="153" spans="1:6">
      <c r="A153" s="18"/>
      <c r="B153" s="18"/>
      <c r="C153" s="18"/>
      <c r="D153" s="18"/>
      <c r="E153" s="18"/>
      <c r="F153" s="18"/>
    </row>
    <row r="154" spans="1:6">
      <c r="A154" s="18"/>
      <c r="B154" s="18"/>
      <c r="C154" s="18"/>
      <c r="D154" s="18"/>
      <c r="E154" s="18"/>
      <c r="F154" s="18"/>
    </row>
    <row r="155" spans="1:6">
      <c r="A155" s="18"/>
      <c r="B155" s="18"/>
      <c r="C155" s="18"/>
      <c r="D155" s="18"/>
      <c r="E155" s="18"/>
      <c r="F155" s="18"/>
    </row>
    <row r="156" spans="1:6">
      <c r="A156" s="18"/>
      <c r="B156" s="18"/>
      <c r="C156" s="18"/>
      <c r="D156" s="18"/>
      <c r="E156" s="18"/>
      <c r="F156" s="18"/>
    </row>
    <row r="157" spans="1:6">
      <c r="A157" s="18"/>
      <c r="B157" s="18"/>
      <c r="C157" s="18"/>
      <c r="D157" s="18"/>
      <c r="E157" s="18"/>
      <c r="F157" s="18"/>
    </row>
    <row r="158" spans="1:6">
      <c r="A158" s="18"/>
      <c r="B158" s="18"/>
      <c r="C158" s="18"/>
      <c r="D158" s="18"/>
      <c r="E158" s="18"/>
      <c r="F158" s="18"/>
    </row>
    <row r="159" spans="1:6">
      <c r="A159" s="18"/>
      <c r="B159" s="18"/>
      <c r="C159" s="18"/>
      <c r="D159" s="18"/>
      <c r="E159" s="18"/>
      <c r="F159" s="18"/>
    </row>
    <row r="160" spans="1:6">
      <c r="A160" s="18"/>
      <c r="B160" s="18"/>
      <c r="C160" s="18"/>
      <c r="D160" s="18"/>
      <c r="E160" s="18"/>
      <c r="F160" s="18"/>
    </row>
    <row r="161" spans="1:6">
      <c r="A161" s="18"/>
      <c r="B161" s="18"/>
      <c r="C161" s="18"/>
      <c r="D161" s="18"/>
      <c r="E161" s="18"/>
      <c r="F161" s="18"/>
    </row>
    <row r="162" spans="1:6">
      <c r="A162" s="18"/>
      <c r="B162" s="18"/>
      <c r="C162" s="18"/>
      <c r="D162" s="18"/>
      <c r="E162" s="18"/>
      <c r="F162" s="18"/>
    </row>
    <row r="163" spans="1:6">
      <c r="A163" s="18"/>
      <c r="B163" s="18"/>
      <c r="C163" s="18"/>
      <c r="D163" s="18"/>
      <c r="E163" s="18"/>
      <c r="F163" s="18"/>
    </row>
    <row r="164" spans="1:6">
      <c r="A164" s="18"/>
      <c r="B164" s="18"/>
      <c r="C164" s="18"/>
      <c r="D164" s="18"/>
      <c r="E164" s="18"/>
      <c r="F164" s="18"/>
    </row>
    <row r="165" spans="1:6">
      <c r="A165" s="18"/>
      <c r="B165" s="18"/>
      <c r="C165" s="18"/>
      <c r="D165" s="18"/>
      <c r="E165" s="18"/>
      <c r="F165" s="18"/>
    </row>
    <row r="166" spans="1:6">
      <c r="A166" s="18"/>
      <c r="B166" s="18"/>
      <c r="C166" s="18"/>
      <c r="D166" s="18"/>
      <c r="E166" s="18"/>
      <c r="F166" s="18"/>
    </row>
    <row r="167" spans="1:6">
      <c r="A167" s="18"/>
      <c r="B167" s="18"/>
      <c r="C167" s="18"/>
      <c r="D167" s="18"/>
      <c r="E167" s="18"/>
      <c r="F167" s="18"/>
    </row>
    <row r="168" spans="1:6">
      <c r="A168" s="18"/>
      <c r="B168" s="18"/>
      <c r="C168" s="18"/>
      <c r="D168" s="18"/>
      <c r="E168" s="18"/>
      <c r="F168" s="18"/>
    </row>
    <row r="169" spans="1:6">
      <c r="A169" s="18"/>
      <c r="B169" s="18"/>
      <c r="C169" s="18"/>
      <c r="D169" s="18"/>
      <c r="E169" s="18"/>
      <c r="F169" s="18"/>
    </row>
    <row r="170" spans="1:6">
      <c r="A170" s="18"/>
      <c r="B170" s="18"/>
      <c r="C170" s="18"/>
      <c r="D170" s="18"/>
      <c r="E170" s="18"/>
      <c r="F170" s="18"/>
    </row>
  </sheetData>
  <mergeCells count="9">
    <mergeCell ref="A1:G1"/>
    <mergeCell ref="A2:G2"/>
    <mergeCell ref="A3:G3"/>
    <mergeCell ref="A4:A6"/>
    <mergeCell ref="B4:B6"/>
    <mergeCell ref="C4:F4"/>
    <mergeCell ref="G4:G6"/>
    <mergeCell ref="C5:E5"/>
    <mergeCell ref="F5:F6"/>
  </mergeCells>
  <phoneticPr fontId="2" type="noConversion"/>
  <printOptions horizontalCentered="1"/>
  <pageMargins left="0.19685039370078741" right="0.19685039370078741" top="0.47" bottom="0.43" header="0.23622047244094491" footer="0.15748031496062992"/>
  <pageSetup paperSize="9" firstPageNumber="8" fitToHeight="10000" orientation="landscape" useFirstPageNumber="1" r:id="rId1"/>
  <headerFooter alignWithMargins="0">
    <oddFooter>&amp;C&amp;14‐ &amp;P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81"/>
  <sheetViews>
    <sheetView showGridLines="0" showZeros="0" tabSelected="1" zoomScaleNormal="100" workbookViewId="0">
      <pane xSplit="1" ySplit="5" topLeftCell="B168" activePane="bottomRight" state="frozen"/>
      <selection pane="topRight" activeCell="B1" sqref="B1"/>
      <selection pane="bottomLeft" activeCell="A6" sqref="A6"/>
      <selection pane="bottomRight" activeCell="C39" sqref="C39"/>
    </sheetView>
  </sheetViews>
  <sheetFormatPr defaultColWidth="9.109375" defaultRowHeight="16.3"/>
  <cols>
    <col min="1" max="1" width="29.44140625" style="11" bestFit="1" customWidth="1"/>
    <col min="2" max="2" width="9.6640625" style="11" bestFit="1" customWidth="1"/>
    <col min="3" max="3" width="8.44140625" style="11" bestFit="1" customWidth="1"/>
    <col min="4" max="4" width="8" style="11" customWidth="1"/>
    <col min="5" max="5" width="8.44140625" style="11" bestFit="1" customWidth="1"/>
    <col min="6" max="6" width="9" style="11" customWidth="1"/>
    <col min="7" max="7" width="8.44140625" style="11" bestFit="1" customWidth="1"/>
    <col min="8" max="9" width="8" style="11" bestFit="1" customWidth="1"/>
    <col min="10" max="10" width="6.109375" style="11" customWidth="1"/>
    <col min="11" max="11" width="9.33203125" style="11" customWidth="1"/>
    <col min="12" max="12" width="7.6640625" style="11" customWidth="1"/>
    <col min="13" max="13" width="9.33203125" style="11" bestFit="1" customWidth="1"/>
    <col min="14" max="14" width="8.21875" style="11" customWidth="1"/>
    <col min="15" max="15" width="9.6640625" style="11" bestFit="1" customWidth="1"/>
    <col min="16" max="16" width="9.33203125" style="11" bestFit="1" customWidth="1"/>
    <col min="17" max="18" width="8.44140625" style="11" bestFit="1" customWidth="1"/>
    <col min="19" max="16384" width="9.109375" style="11"/>
  </cols>
  <sheetData>
    <row r="1" spans="1:18" ht="34" customHeight="1">
      <c r="A1" s="168" t="s">
        <v>643</v>
      </c>
      <c r="B1" s="169"/>
      <c r="C1" s="169"/>
      <c r="D1" s="169"/>
      <c r="E1" s="169"/>
      <c r="F1" s="169"/>
      <c r="G1" s="169"/>
      <c r="H1" s="169"/>
      <c r="I1" s="169"/>
      <c r="J1" s="169"/>
      <c r="K1" s="169"/>
      <c r="L1" s="169"/>
      <c r="M1" s="169"/>
      <c r="N1" s="169"/>
      <c r="O1" s="169"/>
      <c r="P1" s="169"/>
      <c r="Q1" s="169"/>
      <c r="R1" s="169"/>
    </row>
    <row r="2" spans="1:18">
      <c r="A2" s="171" t="s">
        <v>486</v>
      </c>
      <c r="B2" s="170"/>
      <c r="C2" s="170"/>
      <c r="D2" s="170"/>
      <c r="E2" s="170"/>
      <c r="F2" s="170"/>
      <c r="G2" s="170"/>
      <c r="H2" s="170"/>
      <c r="I2" s="170"/>
      <c r="J2" s="170"/>
      <c r="K2" s="170"/>
      <c r="L2" s="170"/>
      <c r="M2" s="170"/>
      <c r="N2" s="170"/>
      <c r="O2" s="170"/>
      <c r="P2" s="170"/>
      <c r="Q2" s="170"/>
      <c r="R2" s="170"/>
    </row>
    <row r="3" spans="1:18">
      <c r="A3" s="184" t="s">
        <v>3</v>
      </c>
      <c r="B3" s="184"/>
      <c r="C3" s="170"/>
      <c r="D3" s="170"/>
      <c r="E3" s="170"/>
      <c r="F3" s="170"/>
      <c r="G3" s="170"/>
      <c r="H3" s="170"/>
      <c r="I3" s="170"/>
      <c r="J3" s="170"/>
      <c r="K3" s="170"/>
      <c r="L3" s="170"/>
      <c r="M3" s="170"/>
      <c r="N3" s="170"/>
      <c r="O3" s="184"/>
      <c r="P3" s="184"/>
      <c r="Q3" s="184"/>
      <c r="R3" s="184"/>
    </row>
    <row r="4" spans="1:18" ht="18" customHeight="1">
      <c r="A4" s="185" t="s">
        <v>0</v>
      </c>
      <c r="B4" s="186" t="s">
        <v>11</v>
      </c>
      <c r="C4" s="187" t="s">
        <v>85</v>
      </c>
      <c r="D4" s="188"/>
      <c r="E4" s="188"/>
      <c r="F4" s="188"/>
      <c r="G4" s="188"/>
      <c r="H4" s="188"/>
      <c r="I4" s="188"/>
      <c r="J4" s="188"/>
      <c r="K4" s="188"/>
      <c r="L4" s="188"/>
      <c r="M4" s="188"/>
      <c r="N4" s="189"/>
      <c r="O4" s="186" t="s">
        <v>1</v>
      </c>
      <c r="P4" s="185" t="s">
        <v>14</v>
      </c>
      <c r="Q4" s="186" t="s">
        <v>86</v>
      </c>
      <c r="R4" s="186" t="s">
        <v>87</v>
      </c>
    </row>
    <row r="5" spans="1:18" ht="44.35" customHeight="1">
      <c r="A5" s="185"/>
      <c r="B5" s="186"/>
      <c r="C5" s="24" t="s">
        <v>13</v>
      </c>
      <c r="D5" s="25" t="s">
        <v>293</v>
      </c>
      <c r="E5" s="23" t="s">
        <v>536</v>
      </c>
      <c r="F5" s="23" t="s">
        <v>292</v>
      </c>
      <c r="G5" s="25" t="s">
        <v>537</v>
      </c>
      <c r="H5" s="25" t="s">
        <v>16</v>
      </c>
      <c r="I5" s="25" t="s">
        <v>77</v>
      </c>
      <c r="J5" s="25" t="s">
        <v>538</v>
      </c>
      <c r="K5" s="25" t="s">
        <v>88</v>
      </c>
      <c r="L5" s="23" t="s">
        <v>539</v>
      </c>
      <c r="M5" s="79" t="s">
        <v>17</v>
      </c>
      <c r="N5" s="23" t="s">
        <v>540</v>
      </c>
      <c r="O5" s="186"/>
      <c r="P5" s="185"/>
      <c r="Q5" s="186"/>
      <c r="R5" s="186"/>
    </row>
    <row r="6" spans="1:18" ht="22.95" customHeight="1">
      <c r="A6" s="35" t="s">
        <v>266</v>
      </c>
      <c r="B6" s="98">
        <v>898378</v>
      </c>
      <c r="C6" s="98">
        <v>28987</v>
      </c>
      <c r="D6" s="98">
        <v>14201</v>
      </c>
      <c r="E6" s="98">
        <v>67292</v>
      </c>
      <c r="F6" s="98">
        <v>205992</v>
      </c>
      <c r="G6" s="98">
        <v>0</v>
      </c>
      <c r="H6" s="98">
        <v>0</v>
      </c>
      <c r="I6" s="98">
        <v>7535</v>
      </c>
      <c r="J6" s="98">
        <v>0</v>
      </c>
      <c r="K6" s="98">
        <v>20281</v>
      </c>
      <c r="L6" s="98">
        <v>0</v>
      </c>
      <c r="M6" s="98">
        <v>-286314</v>
      </c>
      <c r="N6" s="98">
        <v>0</v>
      </c>
      <c r="O6" s="98">
        <v>927365</v>
      </c>
      <c r="P6" s="98">
        <v>850726</v>
      </c>
      <c r="Q6" s="98">
        <v>76639</v>
      </c>
      <c r="R6" s="98">
        <v>76639</v>
      </c>
    </row>
    <row r="7" spans="1:18" ht="22.95" customHeight="1">
      <c r="A7" s="35" t="s">
        <v>89</v>
      </c>
      <c r="B7" s="98">
        <v>9603</v>
      </c>
      <c r="C7" s="98">
        <v>1110</v>
      </c>
      <c r="D7" s="98">
        <v>0</v>
      </c>
      <c r="E7" s="98">
        <v>0</v>
      </c>
      <c r="F7" s="98">
        <v>0</v>
      </c>
      <c r="G7" s="98">
        <v>0</v>
      </c>
      <c r="H7" s="98">
        <v>0</v>
      </c>
      <c r="I7" s="98">
        <v>0</v>
      </c>
      <c r="J7" s="98">
        <v>0</v>
      </c>
      <c r="K7" s="98">
        <v>1843</v>
      </c>
      <c r="L7" s="98">
        <v>0</v>
      </c>
      <c r="M7" s="98">
        <v>-733</v>
      </c>
      <c r="N7" s="98">
        <v>0</v>
      </c>
      <c r="O7" s="98">
        <v>10713</v>
      </c>
      <c r="P7" s="98">
        <v>10713</v>
      </c>
      <c r="Q7" s="98">
        <v>0</v>
      </c>
      <c r="R7" s="98">
        <v>0</v>
      </c>
    </row>
    <row r="8" spans="1:18" ht="22.95" customHeight="1">
      <c r="A8" s="35" t="s">
        <v>90</v>
      </c>
      <c r="B8" s="98">
        <v>7781</v>
      </c>
      <c r="C8" s="98">
        <v>113</v>
      </c>
      <c r="D8" s="98">
        <v>0</v>
      </c>
      <c r="E8" s="98">
        <v>0</v>
      </c>
      <c r="F8" s="98">
        <v>0</v>
      </c>
      <c r="G8" s="98">
        <v>0</v>
      </c>
      <c r="H8" s="98">
        <v>0</v>
      </c>
      <c r="I8" s="98">
        <v>0</v>
      </c>
      <c r="J8" s="98">
        <v>0</v>
      </c>
      <c r="K8" s="98">
        <v>893</v>
      </c>
      <c r="L8" s="98">
        <v>0</v>
      </c>
      <c r="M8" s="98">
        <v>-780</v>
      </c>
      <c r="N8" s="98">
        <v>0</v>
      </c>
      <c r="O8" s="98">
        <v>7894</v>
      </c>
      <c r="P8" s="98">
        <v>7894</v>
      </c>
      <c r="Q8" s="98">
        <v>0</v>
      </c>
      <c r="R8" s="98">
        <v>0</v>
      </c>
    </row>
    <row r="9" spans="1:18" ht="22.95" customHeight="1">
      <c r="A9" s="35" t="s">
        <v>226</v>
      </c>
      <c r="B9" s="98">
        <v>32546</v>
      </c>
      <c r="C9" s="98">
        <v>11368</v>
      </c>
      <c r="D9" s="98">
        <v>2264</v>
      </c>
      <c r="E9" s="98">
        <v>0</v>
      </c>
      <c r="F9" s="98">
        <v>0</v>
      </c>
      <c r="G9" s="98">
        <v>0</v>
      </c>
      <c r="H9" s="98">
        <v>0</v>
      </c>
      <c r="I9" s="98">
        <v>0</v>
      </c>
      <c r="J9" s="98">
        <v>0</v>
      </c>
      <c r="K9" s="98">
        <v>11904</v>
      </c>
      <c r="L9" s="98">
        <v>0</v>
      </c>
      <c r="M9" s="98">
        <v>-2800</v>
      </c>
      <c r="N9" s="98">
        <v>0</v>
      </c>
      <c r="O9" s="98">
        <v>43914</v>
      </c>
      <c r="P9" s="98">
        <v>43914</v>
      </c>
      <c r="Q9" s="98">
        <v>0</v>
      </c>
      <c r="R9" s="98">
        <v>0</v>
      </c>
    </row>
    <row r="10" spans="1:18" ht="22.95" customHeight="1">
      <c r="A10" s="35" t="s">
        <v>91</v>
      </c>
      <c r="B10" s="98">
        <v>107838</v>
      </c>
      <c r="C10" s="98">
        <v>-79501</v>
      </c>
      <c r="D10" s="98">
        <v>80</v>
      </c>
      <c r="E10" s="98">
        <v>0</v>
      </c>
      <c r="F10" s="98">
        <v>10000</v>
      </c>
      <c r="G10" s="98">
        <v>0</v>
      </c>
      <c r="H10" s="98">
        <v>0</v>
      </c>
      <c r="I10" s="98">
        <v>0</v>
      </c>
      <c r="J10" s="98">
        <v>0</v>
      </c>
      <c r="K10" s="98">
        <v>-85288</v>
      </c>
      <c r="L10" s="98">
        <v>0</v>
      </c>
      <c r="M10" s="98">
        <v>-4293</v>
      </c>
      <c r="N10" s="98">
        <v>0</v>
      </c>
      <c r="O10" s="98">
        <v>28337</v>
      </c>
      <c r="P10" s="98">
        <v>28337</v>
      </c>
      <c r="Q10" s="98">
        <v>0</v>
      </c>
      <c r="R10" s="98">
        <v>0</v>
      </c>
    </row>
    <row r="11" spans="1:18" ht="22.95" customHeight="1">
      <c r="A11" s="35" t="s">
        <v>92</v>
      </c>
      <c r="B11" s="98">
        <v>8282</v>
      </c>
      <c r="C11" s="98">
        <v>1575</v>
      </c>
      <c r="D11" s="98">
        <v>0</v>
      </c>
      <c r="E11" s="98">
        <v>0</v>
      </c>
      <c r="F11" s="98">
        <v>0</v>
      </c>
      <c r="G11" s="98">
        <v>0</v>
      </c>
      <c r="H11" s="98">
        <v>0</v>
      </c>
      <c r="I11" s="98">
        <v>0</v>
      </c>
      <c r="J11" s="98">
        <v>0</v>
      </c>
      <c r="K11" s="98">
        <v>1575</v>
      </c>
      <c r="L11" s="98">
        <v>0</v>
      </c>
      <c r="M11" s="98">
        <v>0</v>
      </c>
      <c r="N11" s="98">
        <v>0</v>
      </c>
      <c r="O11" s="98">
        <v>9857</v>
      </c>
      <c r="P11" s="98">
        <v>9857</v>
      </c>
      <c r="Q11" s="98">
        <v>0</v>
      </c>
      <c r="R11" s="98">
        <v>0</v>
      </c>
    </row>
    <row r="12" spans="1:18" ht="22.95" customHeight="1">
      <c r="A12" s="35" t="s">
        <v>93</v>
      </c>
      <c r="B12" s="98">
        <v>15417</v>
      </c>
      <c r="C12" s="98">
        <v>-1599</v>
      </c>
      <c r="D12" s="98">
        <v>0</v>
      </c>
      <c r="E12" s="98">
        <v>0</v>
      </c>
      <c r="F12" s="98">
        <v>0</v>
      </c>
      <c r="G12" s="98">
        <v>0</v>
      </c>
      <c r="H12" s="98">
        <v>0</v>
      </c>
      <c r="I12" s="98">
        <v>0</v>
      </c>
      <c r="J12" s="98">
        <v>0</v>
      </c>
      <c r="K12" s="98">
        <v>1114</v>
      </c>
      <c r="L12" s="98">
        <v>0</v>
      </c>
      <c r="M12" s="98">
        <v>-2713</v>
      </c>
      <c r="N12" s="98">
        <v>0</v>
      </c>
      <c r="O12" s="98">
        <v>13818</v>
      </c>
      <c r="P12" s="98">
        <v>13818</v>
      </c>
      <c r="Q12" s="98">
        <v>0</v>
      </c>
      <c r="R12" s="98">
        <v>0</v>
      </c>
    </row>
    <row r="13" spans="1:18" ht="22.95" customHeight="1">
      <c r="A13" s="35" t="s">
        <v>94</v>
      </c>
      <c r="B13" s="98">
        <v>133522</v>
      </c>
      <c r="C13" s="98">
        <v>22537</v>
      </c>
      <c r="D13" s="98">
        <v>0</v>
      </c>
      <c r="E13" s="98">
        <v>673</v>
      </c>
      <c r="F13" s="98">
        <v>0</v>
      </c>
      <c r="G13" s="98">
        <v>0</v>
      </c>
      <c r="H13" s="98">
        <v>0</v>
      </c>
      <c r="I13" s="98">
        <v>0</v>
      </c>
      <c r="J13" s="98">
        <v>0</v>
      </c>
      <c r="K13" s="98">
        <v>21864</v>
      </c>
      <c r="L13" s="98">
        <v>0</v>
      </c>
      <c r="M13" s="98">
        <v>0</v>
      </c>
      <c r="N13" s="98">
        <v>0</v>
      </c>
      <c r="O13" s="98">
        <v>156059</v>
      </c>
      <c r="P13" s="98">
        <v>156059</v>
      </c>
      <c r="Q13" s="98">
        <v>0</v>
      </c>
      <c r="R13" s="98">
        <v>0</v>
      </c>
    </row>
    <row r="14" spans="1:18" ht="22.95" customHeight="1">
      <c r="A14" s="35" t="s">
        <v>95</v>
      </c>
      <c r="B14" s="98">
        <v>7324</v>
      </c>
      <c r="C14" s="98">
        <v>-577</v>
      </c>
      <c r="D14" s="98">
        <v>0</v>
      </c>
      <c r="E14" s="98">
        <v>0</v>
      </c>
      <c r="F14" s="98">
        <v>0</v>
      </c>
      <c r="G14" s="98">
        <v>0</v>
      </c>
      <c r="H14" s="98">
        <v>0</v>
      </c>
      <c r="I14" s="98">
        <v>0</v>
      </c>
      <c r="J14" s="98">
        <v>0</v>
      </c>
      <c r="K14" s="98">
        <v>-577</v>
      </c>
      <c r="L14" s="98">
        <v>0</v>
      </c>
      <c r="M14" s="98">
        <v>0</v>
      </c>
      <c r="N14" s="98">
        <v>0</v>
      </c>
      <c r="O14" s="98">
        <v>6747</v>
      </c>
      <c r="P14" s="98">
        <v>6747</v>
      </c>
      <c r="Q14" s="98">
        <v>0</v>
      </c>
      <c r="R14" s="98">
        <v>0</v>
      </c>
    </row>
    <row r="15" spans="1:18" ht="22.95" customHeight="1">
      <c r="A15" s="35" t="s">
        <v>96</v>
      </c>
      <c r="B15" s="98">
        <v>534</v>
      </c>
      <c r="C15" s="98">
        <v>0</v>
      </c>
      <c r="D15" s="98">
        <v>0</v>
      </c>
      <c r="E15" s="98">
        <v>0</v>
      </c>
      <c r="F15" s="98">
        <v>0</v>
      </c>
      <c r="G15" s="98">
        <v>0</v>
      </c>
      <c r="H15" s="98">
        <v>0</v>
      </c>
      <c r="I15" s="98">
        <v>0</v>
      </c>
      <c r="J15" s="98">
        <v>0</v>
      </c>
      <c r="K15" s="98">
        <v>0</v>
      </c>
      <c r="L15" s="98">
        <v>0</v>
      </c>
      <c r="M15" s="98">
        <v>0</v>
      </c>
      <c r="N15" s="98">
        <v>0</v>
      </c>
      <c r="O15" s="98">
        <v>534</v>
      </c>
      <c r="P15" s="98">
        <v>534</v>
      </c>
      <c r="Q15" s="98">
        <v>0</v>
      </c>
      <c r="R15" s="98">
        <v>0</v>
      </c>
    </row>
    <row r="16" spans="1:18" ht="22.95" customHeight="1">
      <c r="A16" s="35" t="s">
        <v>97</v>
      </c>
      <c r="B16" s="98">
        <v>316392</v>
      </c>
      <c r="C16" s="98">
        <v>1378</v>
      </c>
      <c r="D16" s="98">
        <v>300</v>
      </c>
      <c r="E16" s="98">
        <v>9726</v>
      </c>
      <c r="F16" s="98">
        <v>6368</v>
      </c>
      <c r="G16" s="98">
        <v>0</v>
      </c>
      <c r="H16" s="98">
        <v>0</v>
      </c>
      <c r="I16" s="98">
        <v>0</v>
      </c>
      <c r="J16" s="98">
        <v>0</v>
      </c>
      <c r="K16" s="98">
        <v>-2405</v>
      </c>
      <c r="L16" s="98">
        <v>0</v>
      </c>
      <c r="M16" s="98">
        <v>-12611</v>
      </c>
      <c r="N16" s="98">
        <v>0</v>
      </c>
      <c r="O16" s="98">
        <v>317770</v>
      </c>
      <c r="P16" s="98">
        <v>276965</v>
      </c>
      <c r="Q16" s="98">
        <v>40805</v>
      </c>
      <c r="R16" s="98">
        <v>40805</v>
      </c>
    </row>
    <row r="17" spans="1:18" ht="22.95" customHeight="1">
      <c r="A17" s="35" t="s">
        <v>98</v>
      </c>
      <c r="B17" s="98">
        <v>10109</v>
      </c>
      <c r="C17" s="98">
        <v>30070</v>
      </c>
      <c r="D17" s="98">
        <v>8200</v>
      </c>
      <c r="E17" s="98">
        <v>0</v>
      </c>
      <c r="F17" s="98">
        <v>0</v>
      </c>
      <c r="G17" s="98">
        <v>0</v>
      </c>
      <c r="H17" s="98">
        <v>0</v>
      </c>
      <c r="I17" s="98">
        <v>0</v>
      </c>
      <c r="J17" s="98">
        <v>0</v>
      </c>
      <c r="K17" s="98">
        <v>24345</v>
      </c>
      <c r="L17" s="98">
        <v>0</v>
      </c>
      <c r="M17" s="98">
        <v>-2475</v>
      </c>
      <c r="N17" s="98">
        <v>0</v>
      </c>
      <c r="O17" s="98">
        <v>40179</v>
      </c>
      <c r="P17" s="98">
        <v>40179</v>
      </c>
      <c r="Q17" s="98">
        <v>0</v>
      </c>
      <c r="R17" s="98">
        <v>0</v>
      </c>
    </row>
    <row r="18" spans="1:18" ht="22.95" customHeight="1">
      <c r="A18" s="35" t="s">
        <v>18</v>
      </c>
      <c r="B18" s="98">
        <v>19115</v>
      </c>
      <c r="C18" s="98">
        <v>4198</v>
      </c>
      <c r="D18" s="98">
        <v>517</v>
      </c>
      <c r="E18" s="98">
        <v>0</v>
      </c>
      <c r="F18" s="98">
        <v>0</v>
      </c>
      <c r="G18" s="98">
        <v>0</v>
      </c>
      <c r="H18" s="98">
        <v>0</v>
      </c>
      <c r="I18" s="98">
        <v>0</v>
      </c>
      <c r="J18" s="98">
        <v>0</v>
      </c>
      <c r="K18" s="98">
        <v>15831</v>
      </c>
      <c r="L18" s="98">
        <v>0</v>
      </c>
      <c r="M18" s="98">
        <v>-12150</v>
      </c>
      <c r="N18" s="98">
        <v>0</v>
      </c>
      <c r="O18" s="98">
        <v>23313</v>
      </c>
      <c r="P18" s="98">
        <v>23313</v>
      </c>
      <c r="Q18" s="98">
        <v>0</v>
      </c>
      <c r="R18" s="98">
        <v>0</v>
      </c>
    </row>
    <row r="19" spans="1:18" ht="22.95" customHeight="1">
      <c r="A19" s="35" t="s">
        <v>99</v>
      </c>
      <c r="B19" s="98">
        <v>1915</v>
      </c>
      <c r="C19" s="98">
        <v>-972</v>
      </c>
      <c r="D19" s="98">
        <v>0</v>
      </c>
      <c r="E19" s="98">
        <v>0</v>
      </c>
      <c r="F19" s="98">
        <v>0</v>
      </c>
      <c r="G19" s="98">
        <v>0</v>
      </c>
      <c r="H19" s="98">
        <v>0</v>
      </c>
      <c r="I19" s="98">
        <v>0</v>
      </c>
      <c r="J19" s="98">
        <v>0</v>
      </c>
      <c r="K19" s="98">
        <v>53</v>
      </c>
      <c r="L19" s="98">
        <v>0</v>
      </c>
      <c r="M19" s="98">
        <v>-1025</v>
      </c>
      <c r="N19" s="98">
        <v>0</v>
      </c>
      <c r="O19" s="98">
        <v>943</v>
      </c>
      <c r="P19" s="98">
        <v>943</v>
      </c>
      <c r="Q19" s="98">
        <v>0</v>
      </c>
      <c r="R19" s="98">
        <v>0</v>
      </c>
    </row>
    <row r="20" spans="1:18" ht="22.95" customHeight="1">
      <c r="A20" s="35" t="s">
        <v>100</v>
      </c>
      <c r="B20" s="98">
        <v>9301</v>
      </c>
      <c r="C20" s="98">
        <v>-220</v>
      </c>
      <c r="D20" s="98">
        <v>0</v>
      </c>
      <c r="E20" s="98">
        <v>0</v>
      </c>
      <c r="F20" s="98">
        <v>0</v>
      </c>
      <c r="G20" s="98">
        <v>0</v>
      </c>
      <c r="H20" s="98">
        <v>0</v>
      </c>
      <c r="I20" s="98">
        <v>0</v>
      </c>
      <c r="J20" s="98">
        <v>0</v>
      </c>
      <c r="K20" s="98">
        <v>-220</v>
      </c>
      <c r="L20" s="98">
        <v>0</v>
      </c>
      <c r="M20" s="98">
        <v>0</v>
      </c>
      <c r="N20" s="98">
        <v>0</v>
      </c>
      <c r="O20" s="98">
        <v>9081</v>
      </c>
      <c r="P20" s="98">
        <v>9081</v>
      </c>
      <c r="Q20" s="98">
        <v>0</v>
      </c>
      <c r="R20" s="98">
        <v>0</v>
      </c>
    </row>
    <row r="21" spans="1:18" ht="22.95" customHeight="1">
      <c r="A21" s="35" t="s">
        <v>227</v>
      </c>
      <c r="B21" s="98">
        <v>21564</v>
      </c>
      <c r="C21" s="98">
        <v>2205</v>
      </c>
      <c r="D21" s="98">
        <v>0</v>
      </c>
      <c r="E21" s="98">
        <v>20247</v>
      </c>
      <c r="F21" s="98">
        <v>0</v>
      </c>
      <c r="G21" s="98">
        <v>0</v>
      </c>
      <c r="H21" s="98">
        <v>0</v>
      </c>
      <c r="I21" s="98">
        <v>0</v>
      </c>
      <c r="J21" s="98">
        <v>0</v>
      </c>
      <c r="K21" s="98">
        <v>1647</v>
      </c>
      <c r="L21" s="98">
        <v>0</v>
      </c>
      <c r="M21" s="98">
        <v>-19689</v>
      </c>
      <c r="N21" s="98">
        <v>0</v>
      </c>
      <c r="O21" s="98">
        <v>23769</v>
      </c>
      <c r="P21" s="98">
        <v>23769</v>
      </c>
      <c r="Q21" s="98">
        <v>0</v>
      </c>
      <c r="R21" s="98">
        <v>0</v>
      </c>
    </row>
    <row r="22" spans="1:18" ht="22.95" customHeight="1">
      <c r="A22" s="35" t="s">
        <v>101</v>
      </c>
      <c r="B22" s="98">
        <v>3283</v>
      </c>
      <c r="C22" s="98">
        <v>1411</v>
      </c>
      <c r="D22" s="98">
        <v>0</v>
      </c>
      <c r="E22" s="98">
        <v>0</v>
      </c>
      <c r="F22" s="98">
        <v>0</v>
      </c>
      <c r="G22" s="98">
        <v>0</v>
      </c>
      <c r="H22" s="98">
        <v>0</v>
      </c>
      <c r="I22" s="98">
        <v>0</v>
      </c>
      <c r="J22" s="98">
        <v>0</v>
      </c>
      <c r="K22" s="98">
        <v>1411</v>
      </c>
      <c r="L22" s="98">
        <v>0</v>
      </c>
      <c r="M22" s="98">
        <v>0</v>
      </c>
      <c r="N22" s="98">
        <v>0</v>
      </c>
      <c r="O22" s="98">
        <v>4694</v>
      </c>
      <c r="P22" s="98">
        <v>4694</v>
      </c>
      <c r="Q22" s="98">
        <v>0</v>
      </c>
      <c r="R22" s="98">
        <v>0</v>
      </c>
    </row>
    <row r="23" spans="1:18" ht="22.95" customHeight="1">
      <c r="A23" s="35" t="s">
        <v>102</v>
      </c>
      <c r="B23" s="98">
        <v>3527</v>
      </c>
      <c r="C23" s="98">
        <v>4399</v>
      </c>
      <c r="D23" s="98">
        <v>0</v>
      </c>
      <c r="E23" s="98">
        <v>0</v>
      </c>
      <c r="F23" s="98">
        <v>0</v>
      </c>
      <c r="G23" s="98">
        <v>0</v>
      </c>
      <c r="H23" s="98">
        <v>0</v>
      </c>
      <c r="I23" s="98">
        <v>0</v>
      </c>
      <c r="J23" s="98">
        <v>0</v>
      </c>
      <c r="K23" s="98">
        <v>6545</v>
      </c>
      <c r="L23" s="98">
        <v>0</v>
      </c>
      <c r="M23" s="98">
        <v>-2146</v>
      </c>
      <c r="N23" s="98">
        <v>0</v>
      </c>
      <c r="O23" s="98">
        <v>7926</v>
      </c>
      <c r="P23" s="98">
        <v>7926</v>
      </c>
      <c r="Q23" s="98">
        <v>0</v>
      </c>
      <c r="R23" s="98">
        <v>0</v>
      </c>
    </row>
    <row r="24" spans="1:18" ht="22.95" customHeight="1">
      <c r="A24" s="35" t="s">
        <v>103</v>
      </c>
      <c r="B24" s="98">
        <v>1524</v>
      </c>
      <c r="C24" s="98">
        <v>-340</v>
      </c>
      <c r="D24" s="98">
        <v>0</v>
      </c>
      <c r="E24" s="98">
        <v>0</v>
      </c>
      <c r="F24" s="98">
        <v>0</v>
      </c>
      <c r="G24" s="98">
        <v>0</v>
      </c>
      <c r="H24" s="98">
        <v>0</v>
      </c>
      <c r="I24" s="98">
        <v>0</v>
      </c>
      <c r="J24" s="98">
        <v>0</v>
      </c>
      <c r="K24" s="98">
        <v>-340</v>
      </c>
      <c r="L24" s="98">
        <v>0</v>
      </c>
      <c r="M24" s="98">
        <v>0</v>
      </c>
      <c r="N24" s="98">
        <v>0</v>
      </c>
      <c r="O24" s="98">
        <v>1184</v>
      </c>
      <c r="P24" s="98">
        <v>1184</v>
      </c>
      <c r="Q24" s="98">
        <v>0</v>
      </c>
      <c r="R24" s="98">
        <v>0</v>
      </c>
    </row>
    <row r="25" spans="1:18" ht="22.95" customHeight="1">
      <c r="A25" s="35" t="s">
        <v>104</v>
      </c>
      <c r="B25" s="98">
        <v>1414</v>
      </c>
      <c r="C25" s="98">
        <v>397</v>
      </c>
      <c r="D25" s="98">
        <v>0</v>
      </c>
      <c r="E25" s="98">
        <v>0</v>
      </c>
      <c r="F25" s="98">
        <v>4177</v>
      </c>
      <c r="G25" s="98">
        <v>0</v>
      </c>
      <c r="H25" s="98">
        <v>0</v>
      </c>
      <c r="I25" s="98">
        <v>0</v>
      </c>
      <c r="J25" s="98">
        <v>0</v>
      </c>
      <c r="K25" s="98">
        <v>397</v>
      </c>
      <c r="L25" s="98">
        <v>0</v>
      </c>
      <c r="M25" s="98">
        <v>-4177</v>
      </c>
      <c r="N25" s="98">
        <v>0</v>
      </c>
      <c r="O25" s="98">
        <v>1811</v>
      </c>
      <c r="P25" s="98">
        <v>1811</v>
      </c>
      <c r="Q25" s="98">
        <v>0</v>
      </c>
      <c r="R25" s="98">
        <v>0</v>
      </c>
    </row>
    <row r="26" spans="1:18" ht="22.95" customHeight="1">
      <c r="A26" s="35" t="s">
        <v>105</v>
      </c>
      <c r="B26" s="98">
        <v>2406</v>
      </c>
      <c r="C26" s="98">
        <v>292</v>
      </c>
      <c r="D26" s="98">
        <v>0</v>
      </c>
      <c r="E26" s="98">
        <v>0</v>
      </c>
      <c r="F26" s="98">
        <v>0</v>
      </c>
      <c r="G26" s="98">
        <v>0</v>
      </c>
      <c r="H26" s="98">
        <v>0</v>
      </c>
      <c r="I26" s="98">
        <v>0</v>
      </c>
      <c r="J26" s="98">
        <v>0</v>
      </c>
      <c r="K26" s="98">
        <v>342</v>
      </c>
      <c r="L26" s="98">
        <v>0</v>
      </c>
      <c r="M26" s="98">
        <v>-50</v>
      </c>
      <c r="N26" s="98">
        <v>0</v>
      </c>
      <c r="O26" s="98">
        <v>2698</v>
      </c>
      <c r="P26" s="98">
        <v>2698</v>
      </c>
      <c r="Q26" s="98">
        <v>0</v>
      </c>
      <c r="R26" s="98">
        <v>0</v>
      </c>
    </row>
    <row r="27" spans="1:18" ht="22.95" customHeight="1">
      <c r="A27" s="35" t="s">
        <v>106</v>
      </c>
      <c r="B27" s="98">
        <v>21046</v>
      </c>
      <c r="C27" s="98">
        <v>-6620</v>
      </c>
      <c r="D27" s="98">
        <v>0</v>
      </c>
      <c r="E27" s="98">
        <v>812</v>
      </c>
      <c r="F27" s="98">
        <v>0</v>
      </c>
      <c r="G27" s="98">
        <v>0</v>
      </c>
      <c r="H27" s="98">
        <v>0</v>
      </c>
      <c r="I27" s="98">
        <v>0</v>
      </c>
      <c r="J27" s="98">
        <v>0</v>
      </c>
      <c r="K27" s="98">
        <v>2305</v>
      </c>
      <c r="L27" s="98">
        <v>0</v>
      </c>
      <c r="M27" s="98">
        <v>-9737</v>
      </c>
      <c r="N27" s="98">
        <v>0</v>
      </c>
      <c r="O27" s="98">
        <v>14426</v>
      </c>
      <c r="P27" s="98">
        <v>14426</v>
      </c>
      <c r="Q27" s="98">
        <v>0</v>
      </c>
      <c r="R27" s="98">
        <v>0</v>
      </c>
    </row>
    <row r="28" spans="1:18" ht="22.95" customHeight="1">
      <c r="A28" s="35" t="s">
        <v>228</v>
      </c>
      <c r="B28" s="98">
        <v>24667</v>
      </c>
      <c r="C28" s="98">
        <v>11027</v>
      </c>
      <c r="D28" s="98">
        <v>300</v>
      </c>
      <c r="E28" s="98">
        <v>0</v>
      </c>
      <c r="F28" s="98">
        <v>10000</v>
      </c>
      <c r="G28" s="98">
        <v>0</v>
      </c>
      <c r="H28" s="98">
        <v>0</v>
      </c>
      <c r="I28" s="98">
        <v>0</v>
      </c>
      <c r="J28" s="98">
        <v>0</v>
      </c>
      <c r="K28" s="98">
        <v>2570</v>
      </c>
      <c r="L28" s="98">
        <v>0</v>
      </c>
      <c r="M28" s="98">
        <v>-1843</v>
      </c>
      <c r="N28" s="98">
        <v>0</v>
      </c>
      <c r="O28" s="98">
        <v>35694</v>
      </c>
      <c r="P28" s="98">
        <v>35694</v>
      </c>
      <c r="Q28" s="98">
        <v>0</v>
      </c>
      <c r="R28" s="98">
        <v>0</v>
      </c>
    </row>
    <row r="29" spans="1:18" ht="22.95" customHeight="1">
      <c r="A29" s="35" t="s">
        <v>107</v>
      </c>
      <c r="B29" s="98">
        <v>54155</v>
      </c>
      <c r="C29" s="98">
        <v>20138</v>
      </c>
      <c r="D29" s="98">
        <v>0</v>
      </c>
      <c r="E29" s="98">
        <v>35834</v>
      </c>
      <c r="F29" s="98">
        <v>0</v>
      </c>
      <c r="G29" s="98">
        <v>0</v>
      </c>
      <c r="H29" s="98">
        <v>0</v>
      </c>
      <c r="I29" s="98">
        <v>0</v>
      </c>
      <c r="J29" s="98">
        <v>0</v>
      </c>
      <c r="K29" s="98">
        <v>20963</v>
      </c>
      <c r="L29" s="98">
        <v>0</v>
      </c>
      <c r="M29" s="98">
        <v>-36659</v>
      </c>
      <c r="N29" s="98">
        <v>0</v>
      </c>
      <c r="O29" s="98">
        <v>74293</v>
      </c>
      <c r="P29" s="98">
        <v>38459</v>
      </c>
      <c r="Q29" s="98">
        <v>35834</v>
      </c>
      <c r="R29" s="98">
        <v>35834</v>
      </c>
    </row>
    <row r="30" spans="1:18" ht="22.95" customHeight="1">
      <c r="A30" s="35" t="s">
        <v>108</v>
      </c>
      <c r="B30" s="98">
        <v>36099</v>
      </c>
      <c r="C30" s="98">
        <v>4773</v>
      </c>
      <c r="D30" s="98">
        <v>2540</v>
      </c>
      <c r="E30" s="98">
        <v>0</v>
      </c>
      <c r="F30" s="98">
        <v>0</v>
      </c>
      <c r="G30" s="98">
        <v>0</v>
      </c>
      <c r="H30" s="98">
        <v>0</v>
      </c>
      <c r="I30" s="98">
        <v>0</v>
      </c>
      <c r="J30" s="98">
        <v>0</v>
      </c>
      <c r="K30" s="98">
        <v>2233</v>
      </c>
      <c r="L30" s="98">
        <v>0</v>
      </c>
      <c r="M30" s="98">
        <v>0</v>
      </c>
      <c r="N30" s="98">
        <v>0</v>
      </c>
      <c r="O30" s="98">
        <v>40872</v>
      </c>
      <c r="P30" s="98">
        <v>40872</v>
      </c>
      <c r="Q30" s="98">
        <v>0</v>
      </c>
      <c r="R30" s="98">
        <v>0</v>
      </c>
    </row>
    <row r="31" spans="1:18" ht="22.95" customHeight="1">
      <c r="A31" s="35" t="s">
        <v>109</v>
      </c>
      <c r="B31" s="98">
        <v>34157</v>
      </c>
      <c r="C31" s="98">
        <v>-29793</v>
      </c>
      <c r="D31" s="98">
        <v>0</v>
      </c>
      <c r="E31" s="98">
        <v>0</v>
      </c>
      <c r="F31" s="98">
        <v>0</v>
      </c>
      <c r="G31" s="98">
        <v>0</v>
      </c>
      <c r="H31" s="98">
        <v>0</v>
      </c>
      <c r="I31" s="98">
        <v>0</v>
      </c>
      <c r="J31" s="98">
        <v>0</v>
      </c>
      <c r="K31" s="98">
        <v>-14677</v>
      </c>
      <c r="L31" s="98">
        <v>0</v>
      </c>
      <c r="M31" s="98">
        <v>-15116</v>
      </c>
      <c r="N31" s="98">
        <v>0</v>
      </c>
      <c r="O31" s="98">
        <v>4364</v>
      </c>
      <c r="P31" s="98">
        <v>4364</v>
      </c>
      <c r="Q31" s="98">
        <v>0</v>
      </c>
      <c r="R31" s="98">
        <v>0</v>
      </c>
    </row>
    <row r="32" spans="1:18" ht="22.95" customHeight="1">
      <c r="A32" s="35" t="s">
        <v>660</v>
      </c>
      <c r="B32" s="98">
        <v>0</v>
      </c>
      <c r="C32" s="98">
        <v>20</v>
      </c>
      <c r="D32" s="98">
        <v>0</v>
      </c>
      <c r="E32" s="98">
        <v>0</v>
      </c>
      <c r="F32" s="98">
        <v>0</v>
      </c>
      <c r="G32" s="98">
        <v>0</v>
      </c>
      <c r="H32" s="98">
        <v>0</v>
      </c>
      <c r="I32" s="98">
        <v>0</v>
      </c>
      <c r="J32" s="98">
        <v>0</v>
      </c>
      <c r="K32" s="98">
        <v>20</v>
      </c>
      <c r="L32" s="98">
        <v>0</v>
      </c>
      <c r="M32" s="98">
        <v>0</v>
      </c>
      <c r="N32" s="98">
        <v>0</v>
      </c>
      <c r="O32" s="98">
        <v>20</v>
      </c>
      <c r="P32" s="98">
        <v>20</v>
      </c>
      <c r="Q32" s="98">
        <v>0</v>
      </c>
      <c r="R32" s="98">
        <v>0</v>
      </c>
    </row>
    <row r="33" spans="1:18" ht="22.95" customHeight="1">
      <c r="A33" s="35" t="s">
        <v>110</v>
      </c>
      <c r="B33" s="98">
        <v>0</v>
      </c>
      <c r="C33" s="98">
        <v>18920</v>
      </c>
      <c r="D33" s="98">
        <v>0</v>
      </c>
      <c r="E33" s="98">
        <v>0</v>
      </c>
      <c r="F33" s="98">
        <v>0</v>
      </c>
      <c r="G33" s="98">
        <v>0</v>
      </c>
      <c r="H33" s="98">
        <v>0</v>
      </c>
      <c r="I33" s="98">
        <v>0</v>
      </c>
      <c r="J33" s="98">
        <v>0</v>
      </c>
      <c r="K33" s="98">
        <v>20790</v>
      </c>
      <c r="L33" s="98">
        <v>0</v>
      </c>
      <c r="M33" s="98">
        <v>-1870</v>
      </c>
      <c r="N33" s="98">
        <v>0</v>
      </c>
      <c r="O33" s="98">
        <v>18920</v>
      </c>
      <c r="P33" s="98">
        <v>18920</v>
      </c>
      <c r="Q33" s="98">
        <v>0</v>
      </c>
      <c r="R33" s="98">
        <v>0</v>
      </c>
    </row>
    <row r="34" spans="1:18" ht="22.95" customHeight="1">
      <c r="A34" s="35" t="s">
        <v>111</v>
      </c>
      <c r="B34" s="98">
        <v>14857</v>
      </c>
      <c r="C34" s="98">
        <v>12678</v>
      </c>
      <c r="D34" s="98">
        <v>0</v>
      </c>
      <c r="E34" s="98">
        <v>0</v>
      </c>
      <c r="F34" s="98">
        <v>175447</v>
      </c>
      <c r="G34" s="98">
        <v>0</v>
      </c>
      <c r="H34" s="98">
        <v>0</v>
      </c>
      <c r="I34" s="98">
        <v>7535</v>
      </c>
      <c r="J34" s="98">
        <v>0</v>
      </c>
      <c r="K34" s="98">
        <v>-14857</v>
      </c>
      <c r="L34" s="98">
        <v>0</v>
      </c>
      <c r="M34" s="98">
        <v>-155447</v>
      </c>
      <c r="N34" s="98">
        <v>0</v>
      </c>
      <c r="O34" s="98">
        <v>27535</v>
      </c>
      <c r="P34" s="98">
        <v>27535</v>
      </c>
      <c r="Q34" s="98">
        <v>0</v>
      </c>
      <c r="R34" s="98">
        <v>0</v>
      </c>
    </row>
    <row r="35" spans="1:18" ht="22.95" customHeight="1">
      <c r="A35" s="35" t="s">
        <v>267</v>
      </c>
      <c r="B35" s="98">
        <v>650</v>
      </c>
      <c r="C35" s="98">
        <v>0</v>
      </c>
      <c r="D35" s="98">
        <v>0</v>
      </c>
      <c r="E35" s="98">
        <v>0</v>
      </c>
      <c r="F35" s="98">
        <v>0</v>
      </c>
      <c r="G35" s="98">
        <v>0</v>
      </c>
      <c r="H35" s="98">
        <v>0</v>
      </c>
      <c r="I35" s="98">
        <v>0</v>
      </c>
      <c r="J35" s="98">
        <v>0</v>
      </c>
      <c r="K35" s="98">
        <v>0</v>
      </c>
      <c r="L35" s="98">
        <v>0</v>
      </c>
      <c r="M35" s="98">
        <v>0</v>
      </c>
      <c r="N35" s="98">
        <v>0</v>
      </c>
      <c r="O35" s="98">
        <v>650</v>
      </c>
      <c r="P35" s="98">
        <v>650</v>
      </c>
      <c r="Q35" s="98">
        <v>0</v>
      </c>
      <c r="R35" s="98">
        <v>0</v>
      </c>
    </row>
    <row r="36" spans="1:18" ht="22.95" customHeight="1">
      <c r="A36" s="35" t="s">
        <v>268</v>
      </c>
      <c r="B36" s="98">
        <v>17435</v>
      </c>
      <c r="C36" s="98">
        <v>-7335</v>
      </c>
      <c r="D36" s="98">
        <v>0</v>
      </c>
      <c r="E36" s="98">
        <v>0</v>
      </c>
      <c r="F36" s="98">
        <v>16064</v>
      </c>
      <c r="G36" s="98">
        <v>0</v>
      </c>
      <c r="H36" s="98">
        <v>0</v>
      </c>
      <c r="I36" s="98">
        <v>0</v>
      </c>
      <c r="J36" s="98">
        <v>0</v>
      </c>
      <c r="K36" s="98">
        <v>825</v>
      </c>
      <c r="L36" s="98">
        <v>0</v>
      </c>
      <c r="M36" s="98">
        <v>-24224</v>
      </c>
      <c r="N36" s="98">
        <v>0</v>
      </c>
      <c r="O36" s="98">
        <v>10100</v>
      </c>
      <c r="P36" s="98">
        <v>10100</v>
      </c>
      <c r="Q36" s="98">
        <v>0</v>
      </c>
      <c r="R36" s="98">
        <v>0</v>
      </c>
    </row>
    <row r="37" spans="1:18" ht="22.95" customHeight="1">
      <c r="A37" s="35" t="s">
        <v>269</v>
      </c>
      <c r="B37" s="98">
        <v>628252</v>
      </c>
      <c r="C37" s="98">
        <v>540343</v>
      </c>
      <c r="D37" s="98">
        <v>10656</v>
      </c>
      <c r="E37" s="98">
        <v>3880</v>
      </c>
      <c r="F37" s="98">
        <v>518140</v>
      </c>
      <c r="G37" s="98">
        <v>0</v>
      </c>
      <c r="H37" s="98">
        <v>0</v>
      </c>
      <c r="I37" s="98">
        <v>142056</v>
      </c>
      <c r="J37" s="98">
        <v>0</v>
      </c>
      <c r="K37" s="98">
        <v>128909</v>
      </c>
      <c r="L37" s="98">
        <v>0</v>
      </c>
      <c r="M37" s="98">
        <v>-263298</v>
      </c>
      <c r="N37" s="98">
        <v>0</v>
      </c>
      <c r="O37" s="98">
        <v>1168595</v>
      </c>
      <c r="P37" s="98">
        <v>1164215</v>
      </c>
      <c r="Q37" s="98">
        <v>4380</v>
      </c>
      <c r="R37" s="98">
        <v>4380</v>
      </c>
    </row>
    <row r="38" spans="1:18" ht="22.95" customHeight="1">
      <c r="A38" s="35" t="s">
        <v>112</v>
      </c>
      <c r="B38" s="98">
        <v>101716</v>
      </c>
      <c r="C38" s="98">
        <v>74748</v>
      </c>
      <c r="D38" s="98">
        <v>0</v>
      </c>
      <c r="E38" s="98">
        <v>0</v>
      </c>
      <c r="F38" s="98">
        <v>209042</v>
      </c>
      <c r="G38" s="98">
        <v>0</v>
      </c>
      <c r="H38" s="98">
        <v>0</v>
      </c>
      <c r="I38" s="98">
        <v>26924</v>
      </c>
      <c r="J38" s="98">
        <v>0</v>
      </c>
      <c r="K38" s="98">
        <v>61844</v>
      </c>
      <c r="L38" s="98">
        <v>0</v>
      </c>
      <c r="M38" s="98">
        <v>-223062</v>
      </c>
      <c r="N38" s="98">
        <v>0</v>
      </c>
      <c r="O38" s="98">
        <v>176464</v>
      </c>
      <c r="P38" s="98">
        <v>176464</v>
      </c>
      <c r="Q38" s="98">
        <v>0</v>
      </c>
      <c r="R38" s="98">
        <v>0</v>
      </c>
    </row>
    <row r="39" spans="1:18" ht="22.95" customHeight="1">
      <c r="A39" s="35" t="s">
        <v>113</v>
      </c>
      <c r="B39" s="98">
        <v>10304</v>
      </c>
      <c r="C39" s="98">
        <v>1735</v>
      </c>
      <c r="D39" s="98">
        <v>0</v>
      </c>
      <c r="E39" s="98">
        <v>0</v>
      </c>
      <c r="F39" s="98">
        <v>4925</v>
      </c>
      <c r="G39" s="98">
        <v>0</v>
      </c>
      <c r="H39" s="98">
        <v>0</v>
      </c>
      <c r="I39" s="98">
        <v>0</v>
      </c>
      <c r="J39" s="98">
        <v>0</v>
      </c>
      <c r="K39" s="98">
        <v>3274</v>
      </c>
      <c r="L39" s="98">
        <v>0</v>
      </c>
      <c r="M39" s="98">
        <v>-6464</v>
      </c>
      <c r="N39" s="98">
        <v>0</v>
      </c>
      <c r="O39" s="98">
        <v>12039</v>
      </c>
      <c r="P39" s="98">
        <v>12039</v>
      </c>
      <c r="Q39" s="98">
        <v>0</v>
      </c>
      <c r="R39" s="98">
        <v>0</v>
      </c>
    </row>
    <row r="40" spans="1:18" ht="22.95" customHeight="1">
      <c r="A40" s="35" t="s">
        <v>114</v>
      </c>
      <c r="B40" s="98">
        <v>14317</v>
      </c>
      <c r="C40" s="98">
        <v>5766</v>
      </c>
      <c r="D40" s="98">
        <v>0</v>
      </c>
      <c r="E40" s="98">
        <v>0</v>
      </c>
      <c r="F40" s="98">
        <v>8738</v>
      </c>
      <c r="G40" s="98">
        <v>0</v>
      </c>
      <c r="H40" s="98">
        <v>0</v>
      </c>
      <c r="I40" s="98">
        <v>0</v>
      </c>
      <c r="J40" s="98">
        <v>0</v>
      </c>
      <c r="K40" s="98">
        <v>8526</v>
      </c>
      <c r="L40" s="98">
        <v>0</v>
      </c>
      <c r="M40" s="98">
        <v>-11498</v>
      </c>
      <c r="N40" s="98">
        <v>0</v>
      </c>
      <c r="O40" s="98">
        <v>20083</v>
      </c>
      <c r="P40" s="98">
        <v>20083</v>
      </c>
      <c r="Q40" s="98">
        <v>0</v>
      </c>
      <c r="R40" s="98">
        <v>0</v>
      </c>
    </row>
    <row r="41" spans="1:18" ht="22.95" customHeight="1">
      <c r="A41" s="35" t="s">
        <v>115</v>
      </c>
      <c r="B41" s="98">
        <v>275472</v>
      </c>
      <c r="C41" s="98">
        <v>363066</v>
      </c>
      <c r="D41" s="98">
        <v>10656</v>
      </c>
      <c r="E41" s="98">
        <v>0</v>
      </c>
      <c r="F41" s="98">
        <v>223906</v>
      </c>
      <c r="G41" s="98">
        <v>0</v>
      </c>
      <c r="H41" s="98">
        <v>0</v>
      </c>
      <c r="I41" s="98">
        <v>0</v>
      </c>
      <c r="J41" s="98">
        <v>0</v>
      </c>
      <c r="K41" s="98">
        <v>131697</v>
      </c>
      <c r="L41" s="98">
        <v>0</v>
      </c>
      <c r="M41" s="98">
        <v>-3193</v>
      </c>
      <c r="N41" s="98">
        <v>0</v>
      </c>
      <c r="O41" s="98">
        <v>638538</v>
      </c>
      <c r="P41" s="98">
        <v>638038</v>
      </c>
      <c r="Q41" s="98">
        <v>500</v>
      </c>
      <c r="R41" s="98">
        <v>500</v>
      </c>
    </row>
    <row r="42" spans="1:18" ht="22.95" customHeight="1">
      <c r="A42" s="35" t="s">
        <v>116</v>
      </c>
      <c r="B42" s="98">
        <v>226443</v>
      </c>
      <c r="C42" s="98">
        <v>95028</v>
      </c>
      <c r="D42" s="98">
        <v>0</v>
      </c>
      <c r="E42" s="98">
        <v>3880</v>
      </c>
      <c r="F42" s="98">
        <v>71529</v>
      </c>
      <c r="G42" s="98">
        <v>0</v>
      </c>
      <c r="H42" s="98">
        <v>0</v>
      </c>
      <c r="I42" s="98">
        <v>115132</v>
      </c>
      <c r="J42" s="98">
        <v>0</v>
      </c>
      <c r="K42" s="98">
        <v>-76432</v>
      </c>
      <c r="L42" s="98">
        <v>0</v>
      </c>
      <c r="M42" s="98">
        <v>-19081</v>
      </c>
      <c r="N42" s="98">
        <v>0</v>
      </c>
      <c r="O42" s="98">
        <v>321471</v>
      </c>
      <c r="P42" s="98">
        <v>317591</v>
      </c>
      <c r="Q42" s="98">
        <v>3880</v>
      </c>
      <c r="R42" s="98">
        <v>3880</v>
      </c>
    </row>
    <row r="43" spans="1:18" ht="22.95" customHeight="1">
      <c r="A43" s="35" t="s">
        <v>270</v>
      </c>
      <c r="B43" s="98">
        <v>921506</v>
      </c>
      <c r="C43" s="98">
        <v>-198547</v>
      </c>
      <c r="D43" s="98">
        <v>51829</v>
      </c>
      <c r="E43" s="98">
        <v>203518</v>
      </c>
      <c r="F43" s="98">
        <v>686302</v>
      </c>
      <c r="G43" s="98">
        <v>200</v>
      </c>
      <c r="H43" s="98">
        <v>0</v>
      </c>
      <c r="I43" s="98">
        <v>104495</v>
      </c>
      <c r="J43" s="98">
        <v>0</v>
      </c>
      <c r="K43" s="98">
        <v>87811</v>
      </c>
      <c r="L43" s="98">
        <v>0</v>
      </c>
      <c r="M43" s="98">
        <v>-1332702</v>
      </c>
      <c r="N43" s="98">
        <v>0</v>
      </c>
      <c r="O43" s="98">
        <v>722959</v>
      </c>
      <c r="P43" s="98">
        <v>722959</v>
      </c>
      <c r="Q43" s="98">
        <v>0</v>
      </c>
      <c r="R43" s="98">
        <v>0</v>
      </c>
    </row>
    <row r="44" spans="1:18" ht="22.95" customHeight="1">
      <c r="A44" s="35" t="s">
        <v>117</v>
      </c>
      <c r="B44" s="98">
        <v>2694</v>
      </c>
      <c r="C44" s="98">
        <v>1082</v>
      </c>
      <c r="D44" s="98">
        <v>0</v>
      </c>
      <c r="E44" s="98">
        <v>0</v>
      </c>
      <c r="F44" s="98">
        <v>108200</v>
      </c>
      <c r="G44" s="98">
        <v>0</v>
      </c>
      <c r="H44" s="98">
        <v>0</v>
      </c>
      <c r="I44" s="98">
        <v>0</v>
      </c>
      <c r="J44" s="98">
        <v>0</v>
      </c>
      <c r="K44" s="98">
        <v>-107118</v>
      </c>
      <c r="L44" s="98">
        <v>0</v>
      </c>
      <c r="M44" s="98">
        <v>0</v>
      </c>
      <c r="N44" s="98">
        <v>0</v>
      </c>
      <c r="O44" s="98">
        <v>3776</v>
      </c>
      <c r="P44" s="98">
        <v>3776</v>
      </c>
      <c r="Q44" s="98">
        <v>0</v>
      </c>
      <c r="R44" s="98">
        <v>0</v>
      </c>
    </row>
    <row r="45" spans="1:18" ht="22.95" customHeight="1">
      <c r="A45" s="35" t="s">
        <v>118</v>
      </c>
      <c r="B45" s="98">
        <v>770027</v>
      </c>
      <c r="C45" s="98">
        <v>-236031</v>
      </c>
      <c r="D45" s="98">
        <v>25163</v>
      </c>
      <c r="E45" s="98">
        <v>202792</v>
      </c>
      <c r="F45" s="98">
        <v>400928</v>
      </c>
      <c r="G45" s="98">
        <v>200</v>
      </c>
      <c r="H45" s="98">
        <v>0</v>
      </c>
      <c r="I45" s="98">
        <v>101495</v>
      </c>
      <c r="J45" s="98">
        <v>0</v>
      </c>
      <c r="K45" s="98">
        <v>152621</v>
      </c>
      <c r="L45" s="98">
        <v>0</v>
      </c>
      <c r="M45" s="98">
        <v>-1119230</v>
      </c>
      <c r="N45" s="98">
        <v>0</v>
      </c>
      <c r="O45" s="98">
        <v>533996</v>
      </c>
      <c r="P45" s="98">
        <v>533996</v>
      </c>
      <c r="Q45" s="98">
        <v>0</v>
      </c>
      <c r="R45" s="98">
        <v>0</v>
      </c>
    </row>
    <row r="46" spans="1:18" ht="22.95" customHeight="1">
      <c r="A46" s="35" t="s">
        <v>119</v>
      </c>
      <c r="B46" s="98">
        <v>123461</v>
      </c>
      <c r="C46" s="98">
        <v>14620</v>
      </c>
      <c r="D46" s="98">
        <v>26666</v>
      </c>
      <c r="E46" s="98">
        <v>0</v>
      </c>
      <c r="F46" s="98">
        <v>52204</v>
      </c>
      <c r="G46" s="98">
        <v>0</v>
      </c>
      <c r="H46" s="98">
        <v>0</v>
      </c>
      <c r="I46" s="98">
        <v>0</v>
      </c>
      <c r="J46" s="98">
        <v>0</v>
      </c>
      <c r="K46" s="98">
        <v>58381</v>
      </c>
      <c r="L46" s="98">
        <v>0</v>
      </c>
      <c r="M46" s="98">
        <v>-122631</v>
      </c>
      <c r="N46" s="98">
        <v>0</v>
      </c>
      <c r="O46" s="98">
        <v>138081</v>
      </c>
      <c r="P46" s="98">
        <v>138081</v>
      </c>
      <c r="Q46" s="98">
        <v>0</v>
      </c>
      <c r="R46" s="98">
        <v>0</v>
      </c>
    </row>
    <row r="47" spans="1:18" ht="22.95" customHeight="1">
      <c r="A47" s="35" t="s">
        <v>120</v>
      </c>
      <c r="B47" s="98">
        <v>4230</v>
      </c>
      <c r="C47" s="98">
        <v>472</v>
      </c>
      <c r="D47" s="98">
        <v>0</v>
      </c>
      <c r="E47" s="98">
        <v>0</v>
      </c>
      <c r="F47" s="98">
        <v>0</v>
      </c>
      <c r="G47" s="98">
        <v>0</v>
      </c>
      <c r="H47" s="98">
        <v>0</v>
      </c>
      <c r="I47" s="98">
        <v>0</v>
      </c>
      <c r="J47" s="98">
        <v>0</v>
      </c>
      <c r="K47" s="98">
        <v>472</v>
      </c>
      <c r="L47" s="98">
        <v>0</v>
      </c>
      <c r="M47" s="98">
        <v>0</v>
      </c>
      <c r="N47" s="98">
        <v>0</v>
      </c>
      <c r="O47" s="98">
        <v>4702</v>
      </c>
      <c r="P47" s="98">
        <v>4702</v>
      </c>
      <c r="Q47" s="98">
        <v>0</v>
      </c>
      <c r="R47" s="98">
        <v>0</v>
      </c>
    </row>
    <row r="48" spans="1:18" ht="22.95" customHeight="1">
      <c r="A48" s="35" t="s">
        <v>121</v>
      </c>
      <c r="B48" s="98">
        <v>256</v>
      </c>
      <c r="C48" s="98">
        <v>93</v>
      </c>
      <c r="D48" s="98">
        <v>0</v>
      </c>
      <c r="E48" s="98">
        <v>0</v>
      </c>
      <c r="F48" s="98">
        <v>0</v>
      </c>
      <c r="G48" s="98">
        <v>0</v>
      </c>
      <c r="H48" s="98">
        <v>0</v>
      </c>
      <c r="I48" s="98">
        <v>0</v>
      </c>
      <c r="J48" s="98">
        <v>0</v>
      </c>
      <c r="K48" s="98">
        <v>93</v>
      </c>
      <c r="L48" s="98">
        <v>0</v>
      </c>
      <c r="M48" s="98">
        <v>0</v>
      </c>
      <c r="N48" s="98">
        <v>0</v>
      </c>
      <c r="O48" s="98">
        <v>349</v>
      </c>
      <c r="P48" s="98">
        <v>349</v>
      </c>
      <c r="Q48" s="98">
        <v>0</v>
      </c>
      <c r="R48" s="98">
        <v>0</v>
      </c>
    </row>
    <row r="49" spans="1:18" ht="22.95" customHeight="1">
      <c r="A49" s="35" t="s">
        <v>122</v>
      </c>
      <c r="B49" s="98">
        <v>1673</v>
      </c>
      <c r="C49" s="98">
        <v>89</v>
      </c>
      <c r="D49" s="98">
        <v>0</v>
      </c>
      <c r="E49" s="98">
        <v>0</v>
      </c>
      <c r="F49" s="98">
        <v>1500</v>
      </c>
      <c r="G49" s="98">
        <v>0</v>
      </c>
      <c r="H49" s="98">
        <v>0</v>
      </c>
      <c r="I49" s="98">
        <v>0</v>
      </c>
      <c r="J49" s="98">
        <v>0</v>
      </c>
      <c r="K49" s="98">
        <v>29</v>
      </c>
      <c r="L49" s="98">
        <v>0</v>
      </c>
      <c r="M49" s="98">
        <v>-1440</v>
      </c>
      <c r="N49" s="98">
        <v>0</v>
      </c>
      <c r="O49" s="98">
        <v>1762</v>
      </c>
      <c r="P49" s="98">
        <v>1762</v>
      </c>
      <c r="Q49" s="98">
        <v>0</v>
      </c>
      <c r="R49" s="98">
        <v>0</v>
      </c>
    </row>
    <row r="50" spans="1:18" ht="22.95" customHeight="1">
      <c r="A50" s="35" t="s">
        <v>271</v>
      </c>
      <c r="B50" s="98">
        <v>13439</v>
      </c>
      <c r="C50" s="98">
        <v>3266</v>
      </c>
      <c r="D50" s="98">
        <v>0</v>
      </c>
      <c r="E50" s="98">
        <v>0</v>
      </c>
      <c r="F50" s="98">
        <v>0</v>
      </c>
      <c r="G50" s="98">
        <v>0</v>
      </c>
      <c r="H50" s="98">
        <v>0</v>
      </c>
      <c r="I50" s="98">
        <v>0</v>
      </c>
      <c r="J50" s="98">
        <v>0</v>
      </c>
      <c r="K50" s="98">
        <v>5010</v>
      </c>
      <c r="L50" s="98">
        <v>0</v>
      </c>
      <c r="M50" s="98">
        <v>-1744</v>
      </c>
      <c r="N50" s="98">
        <v>0</v>
      </c>
      <c r="O50" s="98">
        <v>16705</v>
      </c>
      <c r="P50" s="98">
        <v>16705</v>
      </c>
      <c r="Q50" s="98">
        <v>0</v>
      </c>
      <c r="R50" s="98">
        <v>0</v>
      </c>
    </row>
    <row r="51" spans="1:18" ht="22.95" customHeight="1">
      <c r="A51" s="35" t="s">
        <v>661</v>
      </c>
      <c r="B51" s="98">
        <v>0</v>
      </c>
      <c r="C51" s="98">
        <v>0</v>
      </c>
      <c r="D51" s="98">
        <v>0</v>
      </c>
      <c r="E51" s="98">
        <v>0</v>
      </c>
      <c r="F51" s="98">
        <v>0</v>
      </c>
      <c r="G51" s="98">
        <v>0</v>
      </c>
      <c r="H51" s="98">
        <v>0</v>
      </c>
      <c r="I51" s="98">
        <v>0</v>
      </c>
      <c r="J51" s="98">
        <v>0</v>
      </c>
      <c r="K51" s="98">
        <v>4430</v>
      </c>
      <c r="L51" s="98">
        <v>0</v>
      </c>
      <c r="M51" s="98">
        <v>-4430</v>
      </c>
      <c r="N51" s="98">
        <v>0</v>
      </c>
      <c r="O51" s="98">
        <v>0</v>
      </c>
      <c r="P51" s="98">
        <v>0</v>
      </c>
      <c r="Q51" s="98">
        <v>0</v>
      </c>
      <c r="R51" s="98">
        <v>0</v>
      </c>
    </row>
    <row r="52" spans="1:18" ht="22.95" customHeight="1">
      <c r="A52" s="35" t="s">
        <v>123</v>
      </c>
      <c r="B52" s="98">
        <v>5726</v>
      </c>
      <c r="C52" s="98">
        <v>17862</v>
      </c>
      <c r="D52" s="98">
        <v>0</v>
      </c>
      <c r="E52" s="98">
        <v>726</v>
      </c>
      <c r="F52" s="98">
        <v>123470</v>
      </c>
      <c r="G52" s="98">
        <v>0</v>
      </c>
      <c r="H52" s="98">
        <v>0</v>
      </c>
      <c r="I52" s="98">
        <v>3000</v>
      </c>
      <c r="J52" s="98">
        <v>0</v>
      </c>
      <c r="K52" s="98">
        <v>-26107</v>
      </c>
      <c r="L52" s="98">
        <v>0</v>
      </c>
      <c r="M52" s="98">
        <v>-83227</v>
      </c>
      <c r="N52" s="98">
        <v>0</v>
      </c>
      <c r="O52" s="98">
        <v>23588</v>
      </c>
      <c r="P52" s="98">
        <v>23588</v>
      </c>
      <c r="Q52" s="98">
        <v>0</v>
      </c>
      <c r="R52" s="98">
        <v>0</v>
      </c>
    </row>
    <row r="53" spans="1:18" ht="22.95" customHeight="1">
      <c r="A53" s="35" t="s">
        <v>272</v>
      </c>
      <c r="B53" s="98">
        <v>104713</v>
      </c>
      <c r="C53" s="98">
        <v>13478</v>
      </c>
      <c r="D53" s="98">
        <v>47</v>
      </c>
      <c r="E53" s="98">
        <v>3841</v>
      </c>
      <c r="F53" s="98">
        <v>4581</v>
      </c>
      <c r="G53" s="98">
        <v>0</v>
      </c>
      <c r="H53" s="98">
        <v>0</v>
      </c>
      <c r="I53" s="98">
        <v>0</v>
      </c>
      <c r="J53" s="98">
        <v>0</v>
      </c>
      <c r="K53" s="98">
        <v>15538</v>
      </c>
      <c r="L53" s="98">
        <v>0</v>
      </c>
      <c r="M53" s="98">
        <v>-10529</v>
      </c>
      <c r="N53" s="98">
        <v>0</v>
      </c>
      <c r="O53" s="98">
        <v>118191</v>
      </c>
      <c r="P53" s="98">
        <v>118191</v>
      </c>
      <c r="Q53" s="98">
        <v>0</v>
      </c>
      <c r="R53" s="98">
        <v>0</v>
      </c>
    </row>
    <row r="54" spans="1:18" ht="22.95" customHeight="1">
      <c r="A54" s="35" t="s">
        <v>124</v>
      </c>
      <c r="B54" s="98">
        <v>4276</v>
      </c>
      <c r="C54" s="98">
        <v>1053</v>
      </c>
      <c r="D54" s="98">
        <v>47</v>
      </c>
      <c r="E54" s="98">
        <v>0</v>
      </c>
      <c r="F54" s="98">
        <v>0</v>
      </c>
      <c r="G54" s="98">
        <v>0</v>
      </c>
      <c r="H54" s="98">
        <v>0</v>
      </c>
      <c r="I54" s="98">
        <v>0</v>
      </c>
      <c r="J54" s="98">
        <v>0</v>
      </c>
      <c r="K54" s="98">
        <v>1006</v>
      </c>
      <c r="L54" s="98">
        <v>0</v>
      </c>
      <c r="M54" s="98">
        <v>0</v>
      </c>
      <c r="N54" s="98">
        <v>0</v>
      </c>
      <c r="O54" s="98">
        <v>5329</v>
      </c>
      <c r="P54" s="98">
        <v>5329</v>
      </c>
      <c r="Q54" s="98">
        <v>0</v>
      </c>
      <c r="R54" s="98">
        <v>0</v>
      </c>
    </row>
    <row r="55" spans="1:18" ht="22.95" customHeight="1">
      <c r="A55" s="35" t="s">
        <v>125</v>
      </c>
      <c r="B55" s="98">
        <v>11120</v>
      </c>
      <c r="C55" s="98">
        <v>101</v>
      </c>
      <c r="D55" s="98">
        <v>0</v>
      </c>
      <c r="E55" s="98">
        <v>0</v>
      </c>
      <c r="F55" s="98">
        <v>0</v>
      </c>
      <c r="G55" s="98">
        <v>0</v>
      </c>
      <c r="H55" s="98">
        <v>0</v>
      </c>
      <c r="I55" s="98">
        <v>0</v>
      </c>
      <c r="J55" s="98">
        <v>0</v>
      </c>
      <c r="K55" s="98">
        <v>666</v>
      </c>
      <c r="L55" s="98">
        <v>0</v>
      </c>
      <c r="M55" s="98">
        <v>-565</v>
      </c>
      <c r="N55" s="98">
        <v>0</v>
      </c>
      <c r="O55" s="98">
        <v>11221</v>
      </c>
      <c r="P55" s="98">
        <v>11221</v>
      </c>
      <c r="Q55" s="98">
        <v>0</v>
      </c>
      <c r="R55" s="98">
        <v>0</v>
      </c>
    </row>
    <row r="56" spans="1:18" ht="22.95" customHeight="1">
      <c r="A56" s="35" t="s">
        <v>126</v>
      </c>
      <c r="B56" s="98">
        <v>33343</v>
      </c>
      <c r="C56" s="98">
        <v>6975</v>
      </c>
      <c r="D56" s="98">
        <v>0</v>
      </c>
      <c r="E56" s="98">
        <v>0</v>
      </c>
      <c r="F56" s="98">
        <v>0</v>
      </c>
      <c r="G56" s="98">
        <v>0</v>
      </c>
      <c r="H56" s="98">
        <v>0</v>
      </c>
      <c r="I56" s="98">
        <v>0</v>
      </c>
      <c r="J56" s="98">
        <v>0</v>
      </c>
      <c r="K56" s="98">
        <v>6975</v>
      </c>
      <c r="L56" s="98">
        <v>0</v>
      </c>
      <c r="M56" s="98">
        <v>0</v>
      </c>
      <c r="N56" s="98">
        <v>0</v>
      </c>
      <c r="O56" s="98">
        <v>40318</v>
      </c>
      <c r="P56" s="98">
        <v>40318</v>
      </c>
      <c r="Q56" s="98">
        <v>0</v>
      </c>
      <c r="R56" s="98">
        <v>0</v>
      </c>
    </row>
    <row r="57" spans="1:18" ht="22.95" customHeight="1">
      <c r="A57" s="35" t="s">
        <v>127</v>
      </c>
      <c r="B57" s="98">
        <v>35859</v>
      </c>
      <c r="C57" s="98">
        <v>-5194</v>
      </c>
      <c r="D57" s="98">
        <v>0</v>
      </c>
      <c r="E57" s="98">
        <v>0</v>
      </c>
      <c r="F57" s="98">
        <v>1265</v>
      </c>
      <c r="G57" s="98">
        <v>0</v>
      </c>
      <c r="H57" s="98">
        <v>0</v>
      </c>
      <c r="I57" s="98">
        <v>0</v>
      </c>
      <c r="J57" s="98">
        <v>0</v>
      </c>
      <c r="K57" s="98">
        <v>-2933</v>
      </c>
      <c r="L57" s="98">
        <v>0</v>
      </c>
      <c r="M57" s="98">
        <v>-3526</v>
      </c>
      <c r="N57" s="98">
        <v>0</v>
      </c>
      <c r="O57" s="98">
        <v>30665</v>
      </c>
      <c r="P57" s="98">
        <v>30665</v>
      </c>
      <c r="Q57" s="98">
        <v>0</v>
      </c>
      <c r="R57" s="98">
        <v>0</v>
      </c>
    </row>
    <row r="58" spans="1:18" ht="22.95" customHeight="1">
      <c r="A58" s="35" t="s">
        <v>128</v>
      </c>
      <c r="B58" s="98">
        <v>807</v>
      </c>
      <c r="C58" s="98">
        <v>627</v>
      </c>
      <c r="D58" s="98">
        <v>0</v>
      </c>
      <c r="E58" s="98">
        <v>0</v>
      </c>
      <c r="F58" s="98">
        <v>0</v>
      </c>
      <c r="G58" s="98">
        <v>0</v>
      </c>
      <c r="H58" s="98">
        <v>0</v>
      </c>
      <c r="I58" s="98">
        <v>0</v>
      </c>
      <c r="J58" s="98">
        <v>0</v>
      </c>
      <c r="K58" s="98">
        <v>1227</v>
      </c>
      <c r="L58" s="98">
        <v>0</v>
      </c>
      <c r="M58" s="98">
        <v>-600</v>
      </c>
      <c r="N58" s="98">
        <v>0</v>
      </c>
      <c r="O58" s="98">
        <v>1434</v>
      </c>
      <c r="P58" s="98">
        <v>1434</v>
      </c>
      <c r="Q58" s="98">
        <v>0</v>
      </c>
      <c r="R58" s="98">
        <v>0</v>
      </c>
    </row>
    <row r="59" spans="1:18" ht="22.95" customHeight="1">
      <c r="A59" s="35" t="s">
        <v>129</v>
      </c>
      <c r="B59" s="98">
        <v>5669</v>
      </c>
      <c r="C59" s="98">
        <v>1101</v>
      </c>
      <c r="D59" s="98">
        <v>0</v>
      </c>
      <c r="E59" s="98">
        <v>0</v>
      </c>
      <c r="F59" s="98">
        <v>0</v>
      </c>
      <c r="G59" s="98">
        <v>0</v>
      </c>
      <c r="H59" s="98">
        <v>0</v>
      </c>
      <c r="I59" s="98">
        <v>0</v>
      </c>
      <c r="J59" s="98">
        <v>0</v>
      </c>
      <c r="K59" s="98">
        <v>1101</v>
      </c>
      <c r="L59" s="98">
        <v>0</v>
      </c>
      <c r="M59" s="98">
        <v>0</v>
      </c>
      <c r="N59" s="98">
        <v>0</v>
      </c>
      <c r="O59" s="98">
        <v>6770</v>
      </c>
      <c r="P59" s="98">
        <v>6770</v>
      </c>
      <c r="Q59" s="98">
        <v>0</v>
      </c>
      <c r="R59" s="98">
        <v>0</v>
      </c>
    </row>
    <row r="60" spans="1:18" ht="22.95" customHeight="1">
      <c r="A60" s="35" t="s">
        <v>130</v>
      </c>
      <c r="B60" s="98">
        <v>7522</v>
      </c>
      <c r="C60" s="98">
        <v>134</v>
      </c>
      <c r="D60" s="98">
        <v>0</v>
      </c>
      <c r="E60" s="98">
        <v>2668</v>
      </c>
      <c r="F60" s="98">
        <v>0</v>
      </c>
      <c r="G60" s="98">
        <v>0</v>
      </c>
      <c r="H60" s="98">
        <v>0</v>
      </c>
      <c r="I60" s="98">
        <v>0</v>
      </c>
      <c r="J60" s="98">
        <v>0</v>
      </c>
      <c r="K60" s="98">
        <v>217</v>
      </c>
      <c r="L60" s="98">
        <v>0</v>
      </c>
      <c r="M60" s="98">
        <v>-2751</v>
      </c>
      <c r="N60" s="98">
        <v>0</v>
      </c>
      <c r="O60" s="98">
        <v>7656</v>
      </c>
      <c r="P60" s="98">
        <v>7656</v>
      </c>
      <c r="Q60" s="98">
        <v>0</v>
      </c>
      <c r="R60" s="98">
        <v>0</v>
      </c>
    </row>
    <row r="61" spans="1:18" ht="22.95" customHeight="1">
      <c r="A61" s="35" t="s">
        <v>131</v>
      </c>
      <c r="B61" s="98">
        <v>5126</v>
      </c>
      <c r="C61" s="98">
        <v>-540</v>
      </c>
      <c r="D61" s="98">
        <v>0</v>
      </c>
      <c r="E61" s="98">
        <v>0</v>
      </c>
      <c r="F61" s="98">
        <v>0</v>
      </c>
      <c r="G61" s="98">
        <v>0</v>
      </c>
      <c r="H61" s="98">
        <v>0</v>
      </c>
      <c r="I61" s="98">
        <v>0</v>
      </c>
      <c r="J61" s="98">
        <v>0</v>
      </c>
      <c r="K61" s="98">
        <v>0</v>
      </c>
      <c r="L61" s="98">
        <v>0</v>
      </c>
      <c r="M61" s="98">
        <v>-540</v>
      </c>
      <c r="N61" s="98">
        <v>0</v>
      </c>
      <c r="O61" s="98">
        <v>4586</v>
      </c>
      <c r="P61" s="98">
        <v>4586</v>
      </c>
      <c r="Q61" s="98">
        <v>0</v>
      </c>
      <c r="R61" s="98">
        <v>0</v>
      </c>
    </row>
    <row r="62" spans="1:18" ht="22.95" customHeight="1">
      <c r="A62" s="35" t="s">
        <v>541</v>
      </c>
      <c r="B62" s="98">
        <v>0</v>
      </c>
      <c r="C62" s="98">
        <v>8721</v>
      </c>
      <c r="D62" s="98">
        <v>0</v>
      </c>
      <c r="E62" s="98">
        <v>0</v>
      </c>
      <c r="F62" s="98">
        <v>316</v>
      </c>
      <c r="G62" s="98">
        <v>0</v>
      </c>
      <c r="H62" s="98">
        <v>0</v>
      </c>
      <c r="I62" s="98">
        <v>0</v>
      </c>
      <c r="J62" s="98">
        <v>0</v>
      </c>
      <c r="K62" s="98">
        <v>8452</v>
      </c>
      <c r="L62" s="98">
        <v>0</v>
      </c>
      <c r="M62" s="98">
        <v>-47</v>
      </c>
      <c r="N62" s="98">
        <v>0</v>
      </c>
      <c r="O62" s="98">
        <v>8721</v>
      </c>
      <c r="P62" s="98">
        <v>8721</v>
      </c>
      <c r="Q62" s="98">
        <v>0</v>
      </c>
      <c r="R62" s="98">
        <v>0</v>
      </c>
    </row>
    <row r="63" spans="1:18" ht="22.95" customHeight="1">
      <c r="A63" s="35" t="s">
        <v>132</v>
      </c>
      <c r="B63" s="98">
        <v>991</v>
      </c>
      <c r="C63" s="98">
        <v>500</v>
      </c>
      <c r="D63" s="98">
        <v>0</v>
      </c>
      <c r="E63" s="98">
        <v>1173</v>
      </c>
      <c r="F63" s="98">
        <v>3000</v>
      </c>
      <c r="G63" s="98">
        <v>0</v>
      </c>
      <c r="H63" s="98">
        <v>0</v>
      </c>
      <c r="I63" s="98">
        <v>0</v>
      </c>
      <c r="J63" s="98">
        <v>0</v>
      </c>
      <c r="K63" s="98">
        <v>-1173</v>
      </c>
      <c r="L63" s="98">
        <v>0</v>
      </c>
      <c r="M63" s="98">
        <v>-2500</v>
      </c>
      <c r="N63" s="98">
        <v>0</v>
      </c>
      <c r="O63" s="98">
        <v>1491</v>
      </c>
      <c r="P63" s="98">
        <v>1491</v>
      </c>
      <c r="Q63" s="98">
        <v>0</v>
      </c>
      <c r="R63" s="98">
        <v>0</v>
      </c>
    </row>
    <row r="64" spans="1:18" ht="22.95" customHeight="1">
      <c r="A64" s="35" t="s">
        <v>273</v>
      </c>
      <c r="B64" s="98">
        <v>146405</v>
      </c>
      <c r="C64" s="98">
        <v>113883</v>
      </c>
      <c r="D64" s="98">
        <v>12301</v>
      </c>
      <c r="E64" s="98">
        <v>19246</v>
      </c>
      <c r="F64" s="98">
        <v>150896</v>
      </c>
      <c r="G64" s="98">
        <v>0</v>
      </c>
      <c r="H64" s="98">
        <v>0</v>
      </c>
      <c r="I64" s="98">
        <v>11892</v>
      </c>
      <c r="J64" s="98">
        <v>0</v>
      </c>
      <c r="K64" s="98">
        <v>43430</v>
      </c>
      <c r="L64" s="98">
        <v>0</v>
      </c>
      <c r="M64" s="98">
        <v>-123882</v>
      </c>
      <c r="N64" s="98">
        <v>0</v>
      </c>
      <c r="O64" s="98">
        <v>260288</v>
      </c>
      <c r="P64" s="98">
        <v>250288</v>
      </c>
      <c r="Q64" s="98">
        <v>10000</v>
      </c>
      <c r="R64" s="98">
        <v>10000</v>
      </c>
    </row>
    <row r="65" spans="1:18" ht="22.95" customHeight="1">
      <c r="A65" s="35" t="s">
        <v>133</v>
      </c>
      <c r="B65" s="98">
        <v>26784</v>
      </c>
      <c r="C65" s="98">
        <v>13206</v>
      </c>
      <c r="D65" s="98">
        <v>0</v>
      </c>
      <c r="E65" s="98">
        <v>10163</v>
      </c>
      <c r="F65" s="98">
        <v>3932</v>
      </c>
      <c r="G65" s="98">
        <v>0</v>
      </c>
      <c r="H65" s="98">
        <v>0</v>
      </c>
      <c r="I65" s="98">
        <v>8500</v>
      </c>
      <c r="J65" s="98">
        <v>0</v>
      </c>
      <c r="K65" s="98">
        <v>16358</v>
      </c>
      <c r="L65" s="98">
        <v>0</v>
      </c>
      <c r="M65" s="98">
        <v>-25747</v>
      </c>
      <c r="N65" s="98">
        <v>0</v>
      </c>
      <c r="O65" s="98">
        <v>39990</v>
      </c>
      <c r="P65" s="98">
        <v>39990</v>
      </c>
      <c r="Q65" s="98">
        <v>0</v>
      </c>
      <c r="R65" s="98">
        <v>0</v>
      </c>
    </row>
    <row r="66" spans="1:18" ht="22.95" customHeight="1">
      <c r="A66" s="35" t="s">
        <v>134</v>
      </c>
      <c r="B66" s="98">
        <v>12555</v>
      </c>
      <c r="C66" s="98">
        <v>4053</v>
      </c>
      <c r="D66" s="98">
        <v>0</v>
      </c>
      <c r="E66" s="98">
        <v>6750</v>
      </c>
      <c r="F66" s="98">
        <v>20269</v>
      </c>
      <c r="G66" s="98">
        <v>0</v>
      </c>
      <c r="H66" s="98">
        <v>0</v>
      </c>
      <c r="I66" s="98">
        <v>0</v>
      </c>
      <c r="J66" s="98">
        <v>0</v>
      </c>
      <c r="K66" s="98">
        <v>1134</v>
      </c>
      <c r="L66" s="98">
        <v>0</v>
      </c>
      <c r="M66" s="98">
        <v>-24100</v>
      </c>
      <c r="N66" s="98">
        <v>0</v>
      </c>
      <c r="O66" s="98">
        <v>16608</v>
      </c>
      <c r="P66" s="98">
        <v>16608</v>
      </c>
      <c r="Q66" s="98">
        <v>0</v>
      </c>
      <c r="R66" s="98">
        <v>0</v>
      </c>
    </row>
    <row r="67" spans="1:18" ht="22.95" customHeight="1">
      <c r="A67" s="35" t="s">
        <v>19</v>
      </c>
      <c r="B67" s="98">
        <v>13458</v>
      </c>
      <c r="C67" s="98">
        <v>2068</v>
      </c>
      <c r="D67" s="98">
        <v>0</v>
      </c>
      <c r="E67" s="98">
        <v>2333</v>
      </c>
      <c r="F67" s="98">
        <v>16260</v>
      </c>
      <c r="G67" s="98">
        <v>0</v>
      </c>
      <c r="H67" s="98">
        <v>0</v>
      </c>
      <c r="I67" s="98">
        <v>0</v>
      </c>
      <c r="J67" s="98">
        <v>0</v>
      </c>
      <c r="K67" s="98">
        <v>3503</v>
      </c>
      <c r="L67" s="98">
        <v>0</v>
      </c>
      <c r="M67" s="98">
        <v>-20028</v>
      </c>
      <c r="N67" s="98">
        <v>0</v>
      </c>
      <c r="O67" s="98">
        <v>15526</v>
      </c>
      <c r="P67" s="98">
        <v>15526</v>
      </c>
      <c r="Q67" s="98">
        <v>0</v>
      </c>
      <c r="R67" s="98">
        <v>0</v>
      </c>
    </row>
    <row r="68" spans="1:18" ht="22.95" customHeight="1">
      <c r="A68" s="35" t="s">
        <v>363</v>
      </c>
      <c r="B68" s="98">
        <v>89684</v>
      </c>
      <c r="C68" s="98">
        <v>47757</v>
      </c>
      <c r="D68" s="98">
        <v>2301</v>
      </c>
      <c r="E68" s="98">
        <v>0</v>
      </c>
      <c r="F68" s="98">
        <v>14513</v>
      </c>
      <c r="G68" s="98">
        <v>0</v>
      </c>
      <c r="H68" s="98">
        <v>0</v>
      </c>
      <c r="I68" s="98">
        <v>3392</v>
      </c>
      <c r="J68" s="98">
        <v>0</v>
      </c>
      <c r="K68" s="98">
        <v>32335</v>
      </c>
      <c r="L68" s="98">
        <v>0</v>
      </c>
      <c r="M68" s="98">
        <v>-4784</v>
      </c>
      <c r="N68" s="98">
        <v>0</v>
      </c>
      <c r="O68" s="98">
        <v>137441</v>
      </c>
      <c r="P68" s="98">
        <v>137441</v>
      </c>
      <c r="Q68" s="98">
        <v>0</v>
      </c>
      <c r="R68" s="98">
        <v>0</v>
      </c>
    </row>
    <row r="69" spans="1:18" ht="22.95" customHeight="1">
      <c r="A69" s="35" t="s">
        <v>135</v>
      </c>
      <c r="B69" s="98">
        <v>3924</v>
      </c>
      <c r="C69" s="98">
        <v>46799</v>
      </c>
      <c r="D69" s="98">
        <v>10000</v>
      </c>
      <c r="E69" s="98">
        <v>0</v>
      </c>
      <c r="F69" s="98">
        <v>95922</v>
      </c>
      <c r="G69" s="98">
        <v>0</v>
      </c>
      <c r="H69" s="98">
        <v>0</v>
      </c>
      <c r="I69" s="98">
        <v>0</v>
      </c>
      <c r="J69" s="98">
        <v>0</v>
      </c>
      <c r="K69" s="98">
        <v>-9900</v>
      </c>
      <c r="L69" s="98">
        <v>0</v>
      </c>
      <c r="M69" s="98">
        <v>-49223</v>
      </c>
      <c r="N69" s="98">
        <v>0</v>
      </c>
      <c r="O69" s="98">
        <v>50723</v>
      </c>
      <c r="P69" s="98">
        <v>40723</v>
      </c>
      <c r="Q69" s="98">
        <v>10000</v>
      </c>
      <c r="R69" s="98">
        <v>10000</v>
      </c>
    </row>
    <row r="70" spans="1:18" ht="22.95" customHeight="1">
      <c r="A70" s="35" t="s">
        <v>274</v>
      </c>
      <c r="B70" s="98">
        <v>2229049</v>
      </c>
      <c r="C70" s="98">
        <v>-282629</v>
      </c>
      <c r="D70" s="98">
        <v>0</v>
      </c>
      <c r="E70" s="98">
        <v>167710</v>
      </c>
      <c r="F70" s="98">
        <v>1010037</v>
      </c>
      <c r="G70" s="98">
        <v>86</v>
      </c>
      <c r="H70" s="98">
        <v>0</v>
      </c>
      <c r="I70" s="98">
        <v>3100</v>
      </c>
      <c r="J70" s="98">
        <v>1500</v>
      </c>
      <c r="K70" s="98">
        <v>-262223</v>
      </c>
      <c r="L70" s="98">
        <v>0</v>
      </c>
      <c r="M70" s="98">
        <v>-1202839</v>
      </c>
      <c r="N70" s="98">
        <v>0</v>
      </c>
      <c r="O70" s="98">
        <v>1946420</v>
      </c>
      <c r="P70" s="98">
        <v>1939077</v>
      </c>
      <c r="Q70" s="98">
        <v>7343</v>
      </c>
      <c r="R70" s="98">
        <v>7343</v>
      </c>
    </row>
    <row r="71" spans="1:18" ht="22.95" customHeight="1">
      <c r="A71" s="35" t="s">
        <v>136</v>
      </c>
      <c r="B71" s="98">
        <v>12937</v>
      </c>
      <c r="C71" s="98">
        <v>-1214</v>
      </c>
      <c r="D71" s="98">
        <v>0</v>
      </c>
      <c r="E71" s="98">
        <v>0</v>
      </c>
      <c r="F71" s="98">
        <v>0</v>
      </c>
      <c r="G71" s="98">
        <v>0</v>
      </c>
      <c r="H71" s="98">
        <v>0</v>
      </c>
      <c r="I71" s="98">
        <v>0</v>
      </c>
      <c r="J71" s="98">
        <v>0</v>
      </c>
      <c r="K71" s="98">
        <v>319</v>
      </c>
      <c r="L71" s="98">
        <v>0</v>
      </c>
      <c r="M71" s="98">
        <v>-1533</v>
      </c>
      <c r="N71" s="98">
        <v>0</v>
      </c>
      <c r="O71" s="98">
        <v>11723</v>
      </c>
      <c r="P71" s="98">
        <v>11723</v>
      </c>
      <c r="Q71" s="98">
        <v>0</v>
      </c>
      <c r="R71" s="98">
        <v>0</v>
      </c>
    </row>
    <row r="72" spans="1:18" ht="22.95" customHeight="1">
      <c r="A72" s="35" t="s">
        <v>137</v>
      </c>
      <c r="B72" s="98">
        <v>5980</v>
      </c>
      <c r="C72" s="98">
        <v>1510</v>
      </c>
      <c r="D72" s="98">
        <v>0</v>
      </c>
      <c r="E72" s="98">
        <v>1743</v>
      </c>
      <c r="F72" s="98">
        <v>0</v>
      </c>
      <c r="G72" s="98">
        <v>0</v>
      </c>
      <c r="H72" s="98">
        <v>0</v>
      </c>
      <c r="I72" s="98">
        <v>0</v>
      </c>
      <c r="J72" s="98">
        <v>0</v>
      </c>
      <c r="K72" s="98">
        <v>1198</v>
      </c>
      <c r="L72" s="98">
        <v>0</v>
      </c>
      <c r="M72" s="98">
        <v>-1431</v>
      </c>
      <c r="N72" s="98">
        <v>0</v>
      </c>
      <c r="O72" s="98">
        <v>7490</v>
      </c>
      <c r="P72" s="98">
        <v>7490</v>
      </c>
      <c r="Q72" s="98">
        <v>0</v>
      </c>
      <c r="R72" s="98">
        <v>0</v>
      </c>
    </row>
    <row r="73" spans="1:18" ht="22.95" customHeight="1">
      <c r="A73" s="35" t="s">
        <v>138</v>
      </c>
      <c r="B73" s="98">
        <v>739440</v>
      </c>
      <c r="C73" s="98">
        <v>-159977</v>
      </c>
      <c r="D73" s="98">
        <v>0</v>
      </c>
      <c r="E73" s="98">
        <v>35087</v>
      </c>
      <c r="F73" s="98">
        <v>0</v>
      </c>
      <c r="G73" s="98">
        <v>86</v>
      </c>
      <c r="H73" s="98">
        <v>0</v>
      </c>
      <c r="I73" s="98">
        <v>0</v>
      </c>
      <c r="J73" s="98">
        <v>0</v>
      </c>
      <c r="K73" s="98">
        <v>-195150</v>
      </c>
      <c r="L73" s="98">
        <v>0</v>
      </c>
      <c r="M73" s="98">
        <v>0</v>
      </c>
      <c r="N73" s="98">
        <v>0</v>
      </c>
      <c r="O73" s="98">
        <v>579463</v>
      </c>
      <c r="P73" s="98">
        <v>579463</v>
      </c>
      <c r="Q73" s="98">
        <v>0</v>
      </c>
      <c r="R73" s="98">
        <v>0</v>
      </c>
    </row>
    <row r="74" spans="1:18" ht="22.95" customHeight="1">
      <c r="A74" s="35" t="s">
        <v>139</v>
      </c>
      <c r="B74" s="98">
        <v>40672</v>
      </c>
      <c r="C74" s="98">
        <v>-27461</v>
      </c>
      <c r="D74" s="98">
        <v>0</v>
      </c>
      <c r="E74" s="98">
        <v>0</v>
      </c>
      <c r="F74" s="98">
        <v>0</v>
      </c>
      <c r="G74" s="98">
        <v>0</v>
      </c>
      <c r="H74" s="98">
        <v>0</v>
      </c>
      <c r="I74" s="98">
        <v>0</v>
      </c>
      <c r="J74" s="98">
        <v>0</v>
      </c>
      <c r="K74" s="98">
        <v>990</v>
      </c>
      <c r="L74" s="98">
        <v>0</v>
      </c>
      <c r="M74" s="98">
        <v>-28451</v>
      </c>
      <c r="N74" s="98">
        <v>0</v>
      </c>
      <c r="O74" s="98">
        <v>13211</v>
      </c>
      <c r="P74" s="98">
        <v>13211</v>
      </c>
      <c r="Q74" s="98">
        <v>0</v>
      </c>
      <c r="R74" s="98">
        <v>0</v>
      </c>
    </row>
    <row r="75" spans="1:18" ht="22.95" customHeight="1">
      <c r="A75" s="35" t="s">
        <v>140</v>
      </c>
      <c r="B75" s="98">
        <v>40000</v>
      </c>
      <c r="C75" s="98">
        <v>-40000</v>
      </c>
      <c r="D75" s="98">
        <v>0</v>
      </c>
      <c r="E75" s="98">
        <v>0</v>
      </c>
      <c r="F75" s="98">
        <v>191276</v>
      </c>
      <c r="G75" s="98">
        <v>0</v>
      </c>
      <c r="H75" s="98">
        <v>0</v>
      </c>
      <c r="I75" s="98">
        <v>0</v>
      </c>
      <c r="J75" s="98">
        <v>0</v>
      </c>
      <c r="K75" s="98">
        <v>0</v>
      </c>
      <c r="L75" s="98">
        <v>0</v>
      </c>
      <c r="M75" s="98">
        <v>-231276</v>
      </c>
      <c r="N75" s="98">
        <v>0</v>
      </c>
      <c r="O75" s="98">
        <v>0</v>
      </c>
      <c r="P75" s="98">
        <v>0</v>
      </c>
      <c r="Q75" s="98">
        <v>0</v>
      </c>
      <c r="R75" s="98">
        <v>0</v>
      </c>
    </row>
    <row r="76" spans="1:18" ht="22.95" customHeight="1">
      <c r="A76" s="35" t="s">
        <v>141</v>
      </c>
      <c r="B76" s="98">
        <v>12627</v>
      </c>
      <c r="C76" s="98">
        <v>-5310</v>
      </c>
      <c r="D76" s="98">
        <v>0</v>
      </c>
      <c r="E76" s="98">
        <v>0</v>
      </c>
      <c r="F76" s="98">
        <v>41364</v>
      </c>
      <c r="G76" s="98">
        <v>0</v>
      </c>
      <c r="H76" s="98">
        <v>0</v>
      </c>
      <c r="I76" s="98">
        <v>0</v>
      </c>
      <c r="J76" s="98">
        <v>0</v>
      </c>
      <c r="K76" s="98">
        <v>-65</v>
      </c>
      <c r="L76" s="98">
        <v>0</v>
      </c>
      <c r="M76" s="98">
        <v>-46609</v>
      </c>
      <c r="N76" s="98">
        <v>0</v>
      </c>
      <c r="O76" s="98">
        <v>7317</v>
      </c>
      <c r="P76" s="98">
        <v>531</v>
      </c>
      <c r="Q76" s="98">
        <v>6786</v>
      </c>
      <c r="R76" s="98">
        <v>6786</v>
      </c>
    </row>
    <row r="77" spans="1:18" ht="22.95" customHeight="1">
      <c r="A77" s="35" t="s">
        <v>142</v>
      </c>
      <c r="B77" s="98">
        <v>49650</v>
      </c>
      <c r="C77" s="98">
        <v>17798</v>
      </c>
      <c r="D77" s="98">
        <v>0</v>
      </c>
      <c r="E77" s="98">
        <v>0</v>
      </c>
      <c r="F77" s="98">
        <v>54068</v>
      </c>
      <c r="G77" s="98">
        <v>0</v>
      </c>
      <c r="H77" s="98">
        <v>0</v>
      </c>
      <c r="I77" s="98">
        <v>0</v>
      </c>
      <c r="J77" s="98">
        <v>0</v>
      </c>
      <c r="K77" s="98">
        <v>-1379</v>
      </c>
      <c r="L77" s="98">
        <v>0</v>
      </c>
      <c r="M77" s="98">
        <v>-34891</v>
      </c>
      <c r="N77" s="98">
        <v>0</v>
      </c>
      <c r="O77" s="98">
        <v>67448</v>
      </c>
      <c r="P77" s="98">
        <v>67219</v>
      </c>
      <c r="Q77" s="98">
        <v>229</v>
      </c>
      <c r="R77" s="98">
        <v>229</v>
      </c>
    </row>
    <row r="78" spans="1:18" ht="22.95" customHeight="1">
      <c r="A78" s="35" t="s">
        <v>143</v>
      </c>
      <c r="B78" s="98">
        <v>11920</v>
      </c>
      <c r="C78" s="98">
        <v>-7678</v>
      </c>
      <c r="D78" s="98">
        <v>0</v>
      </c>
      <c r="E78" s="98">
        <v>0</v>
      </c>
      <c r="F78" s="98">
        <v>20834</v>
      </c>
      <c r="G78" s="98">
        <v>0</v>
      </c>
      <c r="H78" s="98">
        <v>0</v>
      </c>
      <c r="I78" s="98">
        <v>2443</v>
      </c>
      <c r="J78" s="98">
        <v>0</v>
      </c>
      <c r="K78" s="98">
        <v>194</v>
      </c>
      <c r="L78" s="98">
        <v>0</v>
      </c>
      <c r="M78" s="98">
        <v>-31149</v>
      </c>
      <c r="N78" s="98">
        <v>0</v>
      </c>
      <c r="O78" s="98">
        <v>4242</v>
      </c>
      <c r="P78" s="98">
        <v>4242</v>
      </c>
      <c r="Q78" s="98">
        <v>0</v>
      </c>
      <c r="R78" s="98">
        <v>0</v>
      </c>
    </row>
    <row r="79" spans="1:18" ht="22.95" customHeight="1">
      <c r="A79" s="35" t="s">
        <v>144</v>
      </c>
      <c r="B79" s="98">
        <v>26620</v>
      </c>
      <c r="C79" s="98">
        <v>-21138</v>
      </c>
      <c r="D79" s="98">
        <v>0</v>
      </c>
      <c r="E79" s="98">
        <v>0</v>
      </c>
      <c r="F79" s="98">
        <v>15214</v>
      </c>
      <c r="G79" s="98">
        <v>0</v>
      </c>
      <c r="H79" s="98">
        <v>0</v>
      </c>
      <c r="I79" s="98">
        <v>0</v>
      </c>
      <c r="J79" s="98">
        <v>0</v>
      </c>
      <c r="K79" s="98">
        <v>528</v>
      </c>
      <c r="L79" s="98">
        <v>0</v>
      </c>
      <c r="M79" s="98">
        <v>-36880</v>
      </c>
      <c r="N79" s="98">
        <v>0</v>
      </c>
      <c r="O79" s="98">
        <v>5482</v>
      </c>
      <c r="P79" s="98">
        <v>5482</v>
      </c>
      <c r="Q79" s="98">
        <v>0</v>
      </c>
      <c r="R79" s="98">
        <v>0</v>
      </c>
    </row>
    <row r="80" spans="1:18" ht="22.95" customHeight="1">
      <c r="A80" s="35" t="s">
        <v>145</v>
      </c>
      <c r="B80" s="98">
        <v>20</v>
      </c>
      <c r="C80" s="98">
        <v>102</v>
      </c>
      <c r="D80" s="98">
        <v>0</v>
      </c>
      <c r="E80" s="98">
        <v>0</v>
      </c>
      <c r="F80" s="98">
        <v>52022</v>
      </c>
      <c r="G80" s="98">
        <v>0</v>
      </c>
      <c r="H80" s="98">
        <v>0</v>
      </c>
      <c r="I80" s="98">
        <v>0</v>
      </c>
      <c r="J80" s="98">
        <v>1500</v>
      </c>
      <c r="K80" s="98">
        <v>0</v>
      </c>
      <c r="L80" s="98">
        <v>0</v>
      </c>
      <c r="M80" s="98">
        <v>-53420</v>
      </c>
      <c r="N80" s="98">
        <v>0</v>
      </c>
      <c r="O80" s="98">
        <v>122</v>
      </c>
      <c r="P80" s="98">
        <v>122</v>
      </c>
      <c r="Q80" s="98">
        <v>0</v>
      </c>
      <c r="R80" s="98">
        <v>0</v>
      </c>
    </row>
    <row r="81" spans="1:18" ht="22.95" customHeight="1">
      <c r="A81" s="35" t="s">
        <v>146</v>
      </c>
      <c r="B81" s="98">
        <v>720</v>
      </c>
      <c r="C81" s="98">
        <v>148</v>
      </c>
      <c r="D81" s="98">
        <v>0</v>
      </c>
      <c r="E81" s="98">
        <v>0</v>
      </c>
      <c r="F81" s="98">
        <v>0</v>
      </c>
      <c r="G81" s="98">
        <v>0</v>
      </c>
      <c r="H81" s="98">
        <v>0</v>
      </c>
      <c r="I81" s="98">
        <v>0</v>
      </c>
      <c r="J81" s="98">
        <v>0</v>
      </c>
      <c r="K81" s="98">
        <v>148</v>
      </c>
      <c r="L81" s="98">
        <v>0</v>
      </c>
      <c r="M81" s="98">
        <v>0</v>
      </c>
      <c r="N81" s="98">
        <v>0</v>
      </c>
      <c r="O81" s="98">
        <v>868</v>
      </c>
      <c r="P81" s="98">
        <v>868</v>
      </c>
      <c r="Q81" s="98">
        <v>0</v>
      </c>
      <c r="R81" s="98">
        <v>0</v>
      </c>
    </row>
    <row r="82" spans="1:18" ht="22.95" customHeight="1">
      <c r="A82" s="35" t="s">
        <v>305</v>
      </c>
      <c r="B82" s="98">
        <v>200000</v>
      </c>
      <c r="C82" s="98">
        <v>-200000</v>
      </c>
      <c r="D82" s="98">
        <v>0</v>
      </c>
      <c r="E82" s="98">
        <v>0</v>
      </c>
      <c r="F82" s="98">
        <v>0</v>
      </c>
      <c r="G82" s="98">
        <v>0</v>
      </c>
      <c r="H82" s="98">
        <v>0</v>
      </c>
      <c r="I82" s="98">
        <v>0</v>
      </c>
      <c r="J82" s="98">
        <v>0</v>
      </c>
      <c r="K82" s="98">
        <v>-200000</v>
      </c>
      <c r="L82" s="98">
        <v>0</v>
      </c>
      <c r="M82" s="98">
        <v>0</v>
      </c>
      <c r="N82" s="98">
        <v>0</v>
      </c>
      <c r="O82" s="98">
        <v>0</v>
      </c>
      <c r="P82" s="98">
        <v>0</v>
      </c>
      <c r="Q82" s="98">
        <v>0</v>
      </c>
      <c r="R82" s="98">
        <v>0</v>
      </c>
    </row>
    <row r="83" spans="1:18" ht="22.95" customHeight="1">
      <c r="A83" s="35" t="s">
        <v>306</v>
      </c>
      <c r="B83" s="98">
        <v>187</v>
      </c>
      <c r="C83" s="98">
        <v>104</v>
      </c>
      <c r="D83" s="98">
        <v>0</v>
      </c>
      <c r="E83" s="98">
        <v>0</v>
      </c>
      <c r="F83" s="98">
        <v>0</v>
      </c>
      <c r="G83" s="98">
        <v>0</v>
      </c>
      <c r="H83" s="98">
        <v>0</v>
      </c>
      <c r="I83" s="98">
        <v>0</v>
      </c>
      <c r="J83" s="98">
        <v>0</v>
      </c>
      <c r="K83" s="98">
        <v>104</v>
      </c>
      <c r="L83" s="98">
        <v>0</v>
      </c>
      <c r="M83" s="98">
        <v>0</v>
      </c>
      <c r="N83" s="98">
        <v>0</v>
      </c>
      <c r="O83" s="98">
        <v>291</v>
      </c>
      <c r="P83" s="98">
        <v>291</v>
      </c>
      <c r="Q83" s="98">
        <v>0</v>
      </c>
      <c r="R83" s="98">
        <v>0</v>
      </c>
    </row>
    <row r="84" spans="1:18" ht="22.95" customHeight="1">
      <c r="A84" s="35" t="s">
        <v>662</v>
      </c>
      <c r="B84" s="98">
        <v>200000</v>
      </c>
      <c r="C84" s="98">
        <v>-200000</v>
      </c>
      <c r="D84" s="98">
        <v>0</v>
      </c>
      <c r="E84" s="98">
        <v>0</v>
      </c>
      <c r="F84" s="98">
        <v>0</v>
      </c>
      <c r="G84" s="98">
        <v>0</v>
      </c>
      <c r="H84" s="98">
        <v>0</v>
      </c>
      <c r="I84" s="98">
        <v>0</v>
      </c>
      <c r="J84" s="98">
        <v>0</v>
      </c>
      <c r="K84" s="98">
        <v>-200000</v>
      </c>
      <c r="L84" s="98">
        <v>0</v>
      </c>
      <c r="M84" s="98">
        <v>0</v>
      </c>
      <c r="N84" s="98">
        <v>0</v>
      </c>
      <c r="O84" s="98">
        <v>0</v>
      </c>
      <c r="P84" s="98">
        <v>0</v>
      </c>
      <c r="Q84" s="98">
        <v>0</v>
      </c>
      <c r="R84" s="98">
        <v>0</v>
      </c>
    </row>
    <row r="85" spans="1:18" ht="22.95" customHeight="1">
      <c r="A85" s="35" t="s">
        <v>542</v>
      </c>
      <c r="B85" s="98">
        <v>786451</v>
      </c>
      <c r="C85" s="98">
        <v>60647</v>
      </c>
      <c r="D85" s="98">
        <v>0</v>
      </c>
      <c r="E85" s="98">
        <v>127086</v>
      </c>
      <c r="F85" s="98">
        <v>0</v>
      </c>
      <c r="G85" s="98">
        <v>0</v>
      </c>
      <c r="H85" s="98">
        <v>0</v>
      </c>
      <c r="I85" s="98">
        <v>0</v>
      </c>
      <c r="J85" s="98">
        <v>0</v>
      </c>
      <c r="K85" s="98">
        <v>-65609</v>
      </c>
      <c r="L85" s="98">
        <v>0</v>
      </c>
      <c r="M85" s="98">
        <v>-830</v>
      </c>
      <c r="N85" s="98">
        <v>0</v>
      </c>
      <c r="O85" s="98">
        <v>847098</v>
      </c>
      <c r="P85" s="98">
        <v>846770</v>
      </c>
      <c r="Q85" s="98">
        <v>328</v>
      </c>
      <c r="R85" s="98">
        <v>328</v>
      </c>
    </row>
    <row r="86" spans="1:18" ht="22.95" customHeight="1">
      <c r="A86" s="35" t="s">
        <v>147</v>
      </c>
      <c r="B86" s="98">
        <v>101825</v>
      </c>
      <c r="C86" s="98">
        <v>299840</v>
      </c>
      <c r="D86" s="98">
        <v>0</v>
      </c>
      <c r="E86" s="98">
        <v>3794</v>
      </c>
      <c r="F86" s="98">
        <v>635259</v>
      </c>
      <c r="G86" s="98">
        <v>0</v>
      </c>
      <c r="H86" s="98">
        <v>0</v>
      </c>
      <c r="I86" s="98">
        <v>657</v>
      </c>
      <c r="J86" s="98">
        <v>0</v>
      </c>
      <c r="K86" s="98">
        <v>396499</v>
      </c>
      <c r="L86" s="98">
        <v>0</v>
      </c>
      <c r="M86" s="98">
        <v>-736369</v>
      </c>
      <c r="N86" s="98">
        <v>0</v>
      </c>
      <c r="O86" s="98">
        <v>401665</v>
      </c>
      <c r="P86" s="98">
        <v>401665</v>
      </c>
      <c r="Q86" s="98">
        <v>0</v>
      </c>
      <c r="R86" s="98">
        <v>0</v>
      </c>
    </row>
    <row r="87" spans="1:18" ht="22.95" customHeight="1">
      <c r="A87" s="35" t="s">
        <v>275</v>
      </c>
      <c r="B87" s="98">
        <v>493745</v>
      </c>
      <c r="C87" s="98">
        <v>-257992</v>
      </c>
      <c r="D87" s="98">
        <v>840</v>
      </c>
      <c r="E87" s="98">
        <v>50</v>
      </c>
      <c r="F87" s="98">
        <v>522301</v>
      </c>
      <c r="G87" s="98">
        <v>0</v>
      </c>
      <c r="H87" s="98">
        <v>0</v>
      </c>
      <c r="I87" s="98">
        <v>16743</v>
      </c>
      <c r="J87" s="98">
        <v>0</v>
      </c>
      <c r="K87" s="98">
        <v>-156102</v>
      </c>
      <c r="L87" s="98">
        <v>0</v>
      </c>
      <c r="M87" s="98">
        <v>-641824</v>
      </c>
      <c r="N87" s="98">
        <v>0</v>
      </c>
      <c r="O87" s="98">
        <v>235753</v>
      </c>
      <c r="P87" s="98">
        <v>235753</v>
      </c>
      <c r="Q87" s="98">
        <v>0</v>
      </c>
      <c r="R87" s="98">
        <v>0</v>
      </c>
    </row>
    <row r="88" spans="1:18" ht="22.95" customHeight="1">
      <c r="A88" s="35" t="s">
        <v>307</v>
      </c>
      <c r="B88" s="98">
        <v>5915</v>
      </c>
      <c r="C88" s="98">
        <v>3705</v>
      </c>
      <c r="D88" s="98">
        <v>0</v>
      </c>
      <c r="E88" s="98">
        <v>0</v>
      </c>
      <c r="F88" s="98">
        <v>0</v>
      </c>
      <c r="G88" s="98">
        <v>0</v>
      </c>
      <c r="H88" s="98">
        <v>0</v>
      </c>
      <c r="I88" s="98">
        <v>0</v>
      </c>
      <c r="J88" s="98">
        <v>0</v>
      </c>
      <c r="K88" s="98">
        <v>3705</v>
      </c>
      <c r="L88" s="98">
        <v>0</v>
      </c>
      <c r="M88" s="98">
        <v>0</v>
      </c>
      <c r="N88" s="98">
        <v>0</v>
      </c>
      <c r="O88" s="98">
        <v>9620</v>
      </c>
      <c r="P88" s="98">
        <v>9620</v>
      </c>
      <c r="Q88" s="98">
        <v>0</v>
      </c>
      <c r="R88" s="98">
        <v>0</v>
      </c>
    </row>
    <row r="89" spans="1:18" ht="22.95" customHeight="1">
      <c r="A89" s="35" t="s">
        <v>148</v>
      </c>
      <c r="B89" s="98">
        <v>68819</v>
      </c>
      <c r="C89" s="98">
        <v>24097</v>
      </c>
      <c r="D89" s="98">
        <v>0</v>
      </c>
      <c r="E89" s="98">
        <v>0</v>
      </c>
      <c r="F89" s="98">
        <v>96329</v>
      </c>
      <c r="G89" s="98">
        <v>0</v>
      </c>
      <c r="H89" s="98">
        <v>0</v>
      </c>
      <c r="I89" s="98">
        <v>14901</v>
      </c>
      <c r="J89" s="98">
        <v>0</v>
      </c>
      <c r="K89" s="98">
        <v>3066</v>
      </c>
      <c r="L89" s="98">
        <v>0</v>
      </c>
      <c r="M89" s="98">
        <v>-90199</v>
      </c>
      <c r="N89" s="98">
        <v>0</v>
      </c>
      <c r="O89" s="98">
        <v>92916</v>
      </c>
      <c r="P89" s="98">
        <v>92916</v>
      </c>
      <c r="Q89" s="98">
        <v>0</v>
      </c>
      <c r="R89" s="98">
        <v>0</v>
      </c>
    </row>
    <row r="90" spans="1:18" ht="22.95" customHeight="1">
      <c r="A90" s="35" t="s">
        <v>149</v>
      </c>
      <c r="B90" s="98">
        <v>10000</v>
      </c>
      <c r="C90" s="98">
        <v>-8390</v>
      </c>
      <c r="D90" s="98">
        <v>0</v>
      </c>
      <c r="E90" s="98">
        <v>50</v>
      </c>
      <c r="F90" s="98">
        <v>19500</v>
      </c>
      <c r="G90" s="98">
        <v>0</v>
      </c>
      <c r="H90" s="98">
        <v>0</v>
      </c>
      <c r="I90" s="98">
        <v>1610</v>
      </c>
      <c r="J90" s="98">
        <v>0</v>
      </c>
      <c r="K90" s="98">
        <v>1848</v>
      </c>
      <c r="L90" s="98">
        <v>0</v>
      </c>
      <c r="M90" s="98">
        <v>-31398</v>
      </c>
      <c r="N90" s="98">
        <v>0</v>
      </c>
      <c r="O90" s="98">
        <v>1610</v>
      </c>
      <c r="P90" s="98">
        <v>1610</v>
      </c>
      <c r="Q90" s="98">
        <v>0</v>
      </c>
      <c r="R90" s="98">
        <v>0</v>
      </c>
    </row>
    <row r="91" spans="1:18" ht="22.95" customHeight="1">
      <c r="A91" s="35" t="s">
        <v>150</v>
      </c>
      <c r="B91" s="98">
        <v>57082</v>
      </c>
      <c r="C91" s="98">
        <v>10415</v>
      </c>
      <c r="D91" s="98">
        <v>840</v>
      </c>
      <c r="E91" s="98">
        <v>0</v>
      </c>
      <c r="F91" s="98">
        <v>194392</v>
      </c>
      <c r="G91" s="98">
        <v>0</v>
      </c>
      <c r="H91" s="98">
        <v>0</v>
      </c>
      <c r="I91" s="98">
        <v>232</v>
      </c>
      <c r="J91" s="98">
        <v>0</v>
      </c>
      <c r="K91" s="98">
        <v>1903</v>
      </c>
      <c r="L91" s="98">
        <v>0</v>
      </c>
      <c r="M91" s="98">
        <v>-186952</v>
      </c>
      <c r="N91" s="98">
        <v>0</v>
      </c>
      <c r="O91" s="98">
        <v>67497</v>
      </c>
      <c r="P91" s="98">
        <v>67497</v>
      </c>
      <c r="Q91" s="98">
        <v>0</v>
      </c>
      <c r="R91" s="98">
        <v>0</v>
      </c>
    </row>
    <row r="92" spans="1:18" ht="22.95" customHeight="1">
      <c r="A92" s="35" t="s">
        <v>151</v>
      </c>
      <c r="B92" s="98">
        <v>2268</v>
      </c>
      <c r="C92" s="98">
        <v>4134</v>
      </c>
      <c r="D92" s="98">
        <v>0</v>
      </c>
      <c r="E92" s="98">
        <v>0</v>
      </c>
      <c r="F92" s="98">
        <v>7849</v>
      </c>
      <c r="G92" s="98">
        <v>0</v>
      </c>
      <c r="H92" s="98">
        <v>0</v>
      </c>
      <c r="I92" s="98">
        <v>0</v>
      </c>
      <c r="J92" s="98">
        <v>0</v>
      </c>
      <c r="K92" s="98">
        <v>-115</v>
      </c>
      <c r="L92" s="98">
        <v>0</v>
      </c>
      <c r="M92" s="98">
        <v>-3600</v>
      </c>
      <c r="N92" s="98">
        <v>0</v>
      </c>
      <c r="O92" s="98">
        <v>6402</v>
      </c>
      <c r="P92" s="98">
        <v>6402</v>
      </c>
      <c r="Q92" s="98">
        <v>0</v>
      </c>
      <c r="R92" s="98">
        <v>0</v>
      </c>
    </row>
    <row r="93" spans="1:18" ht="22.95" customHeight="1">
      <c r="A93" s="35" t="s">
        <v>308</v>
      </c>
      <c r="B93" s="98">
        <v>101552</v>
      </c>
      <c r="C93" s="98">
        <v>-99734</v>
      </c>
      <c r="D93" s="98">
        <v>0</v>
      </c>
      <c r="E93" s="98">
        <v>0</v>
      </c>
      <c r="F93" s="98">
        <v>14556</v>
      </c>
      <c r="G93" s="98">
        <v>0</v>
      </c>
      <c r="H93" s="98">
        <v>0</v>
      </c>
      <c r="I93" s="98">
        <v>0</v>
      </c>
      <c r="J93" s="98">
        <v>0</v>
      </c>
      <c r="K93" s="98">
        <v>10286</v>
      </c>
      <c r="L93" s="98">
        <v>0</v>
      </c>
      <c r="M93" s="98">
        <v>-124576</v>
      </c>
      <c r="N93" s="98">
        <v>0</v>
      </c>
      <c r="O93" s="98">
        <v>1818</v>
      </c>
      <c r="P93" s="98">
        <v>1818</v>
      </c>
      <c r="Q93" s="98">
        <v>0</v>
      </c>
      <c r="R93" s="98">
        <v>0</v>
      </c>
    </row>
    <row r="94" spans="1:18" ht="22.95" customHeight="1">
      <c r="A94" s="35" t="s">
        <v>152</v>
      </c>
      <c r="B94" s="98">
        <v>3605</v>
      </c>
      <c r="C94" s="98">
        <v>1010</v>
      </c>
      <c r="D94" s="98">
        <v>0</v>
      </c>
      <c r="E94" s="98">
        <v>0</v>
      </c>
      <c r="F94" s="98">
        <v>0</v>
      </c>
      <c r="G94" s="98">
        <v>0</v>
      </c>
      <c r="H94" s="98">
        <v>0</v>
      </c>
      <c r="I94" s="98">
        <v>0</v>
      </c>
      <c r="J94" s="98">
        <v>0</v>
      </c>
      <c r="K94" s="98">
        <v>1010</v>
      </c>
      <c r="L94" s="98">
        <v>0</v>
      </c>
      <c r="M94" s="98">
        <v>0</v>
      </c>
      <c r="N94" s="98">
        <v>0</v>
      </c>
      <c r="O94" s="98">
        <v>4615</v>
      </c>
      <c r="P94" s="98">
        <v>4615</v>
      </c>
      <c r="Q94" s="98">
        <v>0</v>
      </c>
      <c r="R94" s="98">
        <v>0</v>
      </c>
    </row>
    <row r="95" spans="1:18" ht="22.95" customHeight="1">
      <c r="A95" s="35" t="s">
        <v>543</v>
      </c>
      <c r="B95" s="98">
        <v>213151</v>
      </c>
      <c r="C95" s="98">
        <v>-194082</v>
      </c>
      <c r="D95" s="98">
        <v>0</v>
      </c>
      <c r="E95" s="98">
        <v>0</v>
      </c>
      <c r="F95" s="98">
        <v>0</v>
      </c>
      <c r="G95" s="98">
        <v>0</v>
      </c>
      <c r="H95" s="98">
        <v>0</v>
      </c>
      <c r="I95" s="98">
        <v>0</v>
      </c>
      <c r="J95" s="98">
        <v>0</v>
      </c>
      <c r="K95" s="98">
        <v>-177905</v>
      </c>
      <c r="L95" s="98">
        <v>0</v>
      </c>
      <c r="M95" s="98">
        <v>-16177</v>
      </c>
      <c r="N95" s="98">
        <v>0</v>
      </c>
      <c r="O95" s="98">
        <v>19069</v>
      </c>
      <c r="P95" s="98">
        <v>19069</v>
      </c>
      <c r="Q95" s="98">
        <v>0</v>
      </c>
      <c r="R95" s="98">
        <v>0</v>
      </c>
    </row>
    <row r="96" spans="1:18" ht="22.95" customHeight="1">
      <c r="A96" s="35" t="s">
        <v>544</v>
      </c>
      <c r="B96" s="98">
        <v>31351</v>
      </c>
      <c r="C96" s="98">
        <v>583</v>
      </c>
      <c r="D96" s="98">
        <v>0</v>
      </c>
      <c r="E96" s="98">
        <v>0</v>
      </c>
      <c r="F96" s="98">
        <v>178944</v>
      </c>
      <c r="G96" s="98">
        <v>0</v>
      </c>
      <c r="H96" s="98">
        <v>0</v>
      </c>
      <c r="I96" s="98">
        <v>0</v>
      </c>
      <c r="J96" s="98">
        <v>0</v>
      </c>
      <c r="K96" s="98">
        <v>50</v>
      </c>
      <c r="L96" s="98">
        <v>0</v>
      </c>
      <c r="M96" s="98">
        <v>-178411</v>
      </c>
      <c r="N96" s="98">
        <v>0</v>
      </c>
      <c r="O96" s="98">
        <v>31934</v>
      </c>
      <c r="P96" s="98">
        <v>31934</v>
      </c>
      <c r="Q96" s="98">
        <v>0</v>
      </c>
      <c r="R96" s="98">
        <v>0</v>
      </c>
    </row>
    <row r="97" spans="1:18" ht="22.95" customHeight="1">
      <c r="A97" s="35" t="s">
        <v>545</v>
      </c>
      <c r="B97" s="98">
        <v>2</v>
      </c>
      <c r="C97" s="98">
        <v>0</v>
      </c>
      <c r="D97" s="98">
        <v>0</v>
      </c>
      <c r="E97" s="98">
        <v>0</v>
      </c>
      <c r="F97" s="98">
        <v>2346</v>
      </c>
      <c r="G97" s="98">
        <v>0</v>
      </c>
      <c r="H97" s="98">
        <v>0</v>
      </c>
      <c r="I97" s="98">
        <v>0</v>
      </c>
      <c r="J97" s="98">
        <v>0</v>
      </c>
      <c r="K97" s="98">
        <v>0</v>
      </c>
      <c r="L97" s="98">
        <v>0</v>
      </c>
      <c r="M97" s="98">
        <v>-2346</v>
      </c>
      <c r="N97" s="98">
        <v>0</v>
      </c>
      <c r="O97" s="98">
        <v>2</v>
      </c>
      <c r="P97" s="98">
        <v>2</v>
      </c>
      <c r="Q97" s="98">
        <v>0</v>
      </c>
      <c r="R97" s="98">
        <v>0</v>
      </c>
    </row>
    <row r="98" spans="1:18" ht="22.95" customHeight="1">
      <c r="A98" s="35" t="s">
        <v>546</v>
      </c>
      <c r="B98" s="98">
        <v>0</v>
      </c>
      <c r="C98" s="98">
        <v>270</v>
      </c>
      <c r="D98" s="98">
        <v>0</v>
      </c>
      <c r="E98" s="98">
        <v>0</v>
      </c>
      <c r="F98" s="98">
        <v>8385</v>
      </c>
      <c r="G98" s="98">
        <v>0</v>
      </c>
      <c r="H98" s="98">
        <v>0</v>
      </c>
      <c r="I98" s="98">
        <v>0</v>
      </c>
      <c r="J98" s="98">
        <v>0</v>
      </c>
      <c r="K98" s="98">
        <v>50</v>
      </c>
      <c r="L98" s="98">
        <v>0</v>
      </c>
      <c r="M98" s="98">
        <v>-8165</v>
      </c>
      <c r="N98" s="98">
        <v>0</v>
      </c>
      <c r="O98" s="98">
        <v>270</v>
      </c>
      <c r="P98" s="98">
        <v>270</v>
      </c>
      <c r="Q98" s="98">
        <v>0</v>
      </c>
      <c r="R98" s="98">
        <v>0</v>
      </c>
    </row>
    <row r="99" spans="1:18" ht="22.95" customHeight="1">
      <c r="A99" s="35" t="s">
        <v>276</v>
      </c>
      <c r="B99" s="98">
        <v>117343</v>
      </c>
      <c r="C99" s="98">
        <v>129172</v>
      </c>
      <c r="D99" s="98">
        <v>23714</v>
      </c>
      <c r="E99" s="98">
        <v>0</v>
      </c>
      <c r="F99" s="98">
        <v>395182</v>
      </c>
      <c r="G99" s="98">
        <v>6020</v>
      </c>
      <c r="H99" s="98">
        <v>0</v>
      </c>
      <c r="I99" s="98">
        <v>40923</v>
      </c>
      <c r="J99" s="98">
        <v>0</v>
      </c>
      <c r="K99" s="98">
        <v>103651</v>
      </c>
      <c r="L99" s="98">
        <v>0</v>
      </c>
      <c r="M99" s="98">
        <v>-440318</v>
      </c>
      <c r="N99" s="98">
        <v>0</v>
      </c>
      <c r="O99" s="98">
        <v>246515</v>
      </c>
      <c r="P99" s="98">
        <v>231515</v>
      </c>
      <c r="Q99" s="98">
        <v>15000</v>
      </c>
      <c r="R99" s="98">
        <v>15000</v>
      </c>
    </row>
    <row r="100" spans="1:18" ht="22.95" customHeight="1">
      <c r="A100" s="35" t="s">
        <v>153</v>
      </c>
      <c r="B100" s="98">
        <v>7841</v>
      </c>
      <c r="C100" s="98">
        <v>1062</v>
      </c>
      <c r="D100" s="98">
        <v>0</v>
      </c>
      <c r="E100" s="98">
        <v>0</v>
      </c>
      <c r="F100" s="98">
        <v>0</v>
      </c>
      <c r="G100" s="98">
        <v>0</v>
      </c>
      <c r="H100" s="98">
        <v>0</v>
      </c>
      <c r="I100" s="98">
        <v>731</v>
      </c>
      <c r="J100" s="98">
        <v>0</v>
      </c>
      <c r="K100" s="98">
        <v>331</v>
      </c>
      <c r="L100" s="98">
        <v>0</v>
      </c>
      <c r="M100" s="98">
        <v>0</v>
      </c>
      <c r="N100" s="98">
        <v>0</v>
      </c>
      <c r="O100" s="98">
        <v>8903</v>
      </c>
      <c r="P100" s="98">
        <v>8903</v>
      </c>
      <c r="Q100" s="98">
        <v>0</v>
      </c>
      <c r="R100" s="98">
        <v>0</v>
      </c>
    </row>
    <row r="101" spans="1:18" ht="22.95" customHeight="1">
      <c r="A101" s="35" t="s">
        <v>154</v>
      </c>
      <c r="B101" s="98">
        <v>70</v>
      </c>
      <c r="C101" s="98">
        <v>7</v>
      </c>
      <c r="D101" s="98">
        <v>0</v>
      </c>
      <c r="E101" s="98">
        <v>0</v>
      </c>
      <c r="F101" s="98">
        <v>0</v>
      </c>
      <c r="G101" s="98">
        <v>0</v>
      </c>
      <c r="H101" s="98">
        <v>0</v>
      </c>
      <c r="I101" s="98">
        <v>0</v>
      </c>
      <c r="J101" s="98">
        <v>0</v>
      </c>
      <c r="K101" s="98">
        <v>7</v>
      </c>
      <c r="L101" s="98">
        <v>0</v>
      </c>
      <c r="M101" s="98">
        <v>0</v>
      </c>
      <c r="N101" s="98">
        <v>0</v>
      </c>
      <c r="O101" s="98">
        <v>77</v>
      </c>
      <c r="P101" s="98">
        <v>77</v>
      </c>
      <c r="Q101" s="98">
        <v>0</v>
      </c>
      <c r="R101" s="98">
        <v>0</v>
      </c>
    </row>
    <row r="102" spans="1:18" ht="22.95" customHeight="1">
      <c r="A102" s="35" t="s">
        <v>155</v>
      </c>
      <c r="B102" s="98">
        <v>9306</v>
      </c>
      <c r="C102" s="98">
        <v>36626</v>
      </c>
      <c r="D102" s="98">
        <v>0</v>
      </c>
      <c r="E102" s="98">
        <v>0</v>
      </c>
      <c r="F102" s="98">
        <v>82916</v>
      </c>
      <c r="G102" s="98">
        <v>4495</v>
      </c>
      <c r="H102" s="98">
        <v>0</v>
      </c>
      <c r="I102" s="98">
        <v>24374</v>
      </c>
      <c r="J102" s="98">
        <v>0</v>
      </c>
      <c r="K102" s="98">
        <v>11296</v>
      </c>
      <c r="L102" s="98">
        <v>0</v>
      </c>
      <c r="M102" s="98">
        <v>-86455</v>
      </c>
      <c r="N102" s="98">
        <v>0</v>
      </c>
      <c r="O102" s="98">
        <v>45932</v>
      </c>
      <c r="P102" s="98">
        <v>35932</v>
      </c>
      <c r="Q102" s="98">
        <v>10000</v>
      </c>
      <c r="R102" s="98">
        <v>10000</v>
      </c>
    </row>
    <row r="103" spans="1:18" ht="22.95" customHeight="1">
      <c r="A103" s="35" t="s">
        <v>156</v>
      </c>
      <c r="B103" s="98">
        <v>15358</v>
      </c>
      <c r="C103" s="98">
        <v>-10479</v>
      </c>
      <c r="D103" s="98">
        <v>0</v>
      </c>
      <c r="E103" s="98">
        <v>0</v>
      </c>
      <c r="F103" s="98">
        <v>77482</v>
      </c>
      <c r="G103" s="98">
        <v>1230</v>
      </c>
      <c r="H103" s="98">
        <v>0</v>
      </c>
      <c r="I103" s="98">
        <v>0</v>
      </c>
      <c r="J103" s="98">
        <v>0</v>
      </c>
      <c r="K103" s="98">
        <v>-52973</v>
      </c>
      <c r="L103" s="98">
        <v>0</v>
      </c>
      <c r="M103" s="98">
        <v>-36218</v>
      </c>
      <c r="N103" s="98">
        <v>0</v>
      </c>
      <c r="O103" s="98">
        <v>4879</v>
      </c>
      <c r="P103" s="98">
        <v>4879</v>
      </c>
      <c r="Q103" s="98">
        <v>0</v>
      </c>
      <c r="R103" s="98">
        <v>0</v>
      </c>
    </row>
    <row r="104" spans="1:18" ht="22.95" customHeight="1">
      <c r="A104" s="35" t="s">
        <v>157</v>
      </c>
      <c r="B104" s="98">
        <v>3529</v>
      </c>
      <c r="C104" s="98">
        <v>1572</v>
      </c>
      <c r="D104" s="98">
        <v>0</v>
      </c>
      <c r="E104" s="98">
        <v>0</v>
      </c>
      <c r="F104" s="98">
        <v>391</v>
      </c>
      <c r="G104" s="98">
        <v>0</v>
      </c>
      <c r="H104" s="98">
        <v>0</v>
      </c>
      <c r="I104" s="98">
        <v>0</v>
      </c>
      <c r="J104" s="98">
        <v>0</v>
      </c>
      <c r="K104" s="98">
        <v>1572</v>
      </c>
      <c r="L104" s="98">
        <v>0</v>
      </c>
      <c r="M104" s="98">
        <v>-391</v>
      </c>
      <c r="N104" s="98">
        <v>0</v>
      </c>
      <c r="O104" s="98">
        <v>5101</v>
      </c>
      <c r="P104" s="98">
        <v>5101</v>
      </c>
      <c r="Q104" s="98">
        <v>0</v>
      </c>
      <c r="R104" s="98">
        <v>0</v>
      </c>
    </row>
    <row r="105" spans="1:18" ht="22.95" customHeight="1">
      <c r="A105" s="35" t="s">
        <v>158</v>
      </c>
      <c r="B105" s="98">
        <v>21728</v>
      </c>
      <c r="C105" s="98">
        <v>-21513</v>
      </c>
      <c r="D105" s="98">
        <v>0</v>
      </c>
      <c r="E105" s="98">
        <v>0</v>
      </c>
      <c r="F105" s="98">
        <v>54043</v>
      </c>
      <c r="G105" s="98">
        <v>0</v>
      </c>
      <c r="H105" s="98">
        <v>0</v>
      </c>
      <c r="I105" s="98">
        <v>0</v>
      </c>
      <c r="J105" s="98">
        <v>0</v>
      </c>
      <c r="K105" s="98">
        <v>62210</v>
      </c>
      <c r="L105" s="98">
        <v>0</v>
      </c>
      <c r="M105" s="98">
        <v>-137766</v>
      </c>
      <c r="N105" s="98">
        <v>0</v>
      </c>
      <c r="O105" s="98">
        <v>215</v>
      </c>
      <c r="P105" s="98">
        <v>215</v>
      </c>
      <c r="Q105" s="98">
        <v>0</v>
      </c>
      <c r="R105" s="98">
        <v>0</v>
      </c>
    </row>
    <row r="106" spans="1:18" ht="22.95" customHeight="1">
      <c r="A106" s="35" t="s">
        <v>663</v>
      </c>
      <c r="B106" s="98">
        <v>0</v>
      </c>
      <c r="C106" s="98">
        <v>0</v>
      </c>
      <c r="D106" s="98">
        <v>0</v>
      </c>
      <c r="E106" s="98">
        <v>0</v>
      </c>
      <c r="F106" s="98">
        <v>12000</v>
      </c>
      <c r="G106" s="98">
        <v>0</v>
      </c>
      <c r="H106" s="98">
        <v>0</v>
      </c>
      <c r="I106" s="98">
        <v>0</v>
      </c>
      <c r="J106" s="98">
        <v>0</v>
      </c>
      <c r="K106" s="98">
        <v>0</v>
      </c>
      <c r="L106" s="98">
        <v>0</v>
      </c>
      <c r="M106" s="98">
        <v>-12000</v>
      </c>
      <c r="N106" s="98">
        <v>0</v>
      </c>
      <c r="O106" s="98">
        <v>0</v>
      </c>
      <c r="P106" s="98">
        <v>0</v>
      </c>
      <c r="Q106" s="98">
        <v>0</v>
      </c>
      <c r="R106" s="98">
        <v>0</v>
      </c>
    </row>
    <row r="107" spans="1:18" ht="22.95" customHeight="1">
      <c r="A107" s="35" t="s">
        <v>159</v>
      </c>
      <c r="B107" s="98">
        <v>0</v>
      </c>
      <c r="C107" s="98">
        <v>0</v>
      </c>
      <c r="D107" s="98">
        <v>0</v>
      </c>
      <c r="E107" s="98">
        <v>0</v>
      </c>
      <c r="F107" s="98">
        <v>33392</v>
      </c>
      <c r="G107" s="98">
        <v>0</v>
      </c>
      <c r="H107" s="98">
        <v>0</v>
      </c>
      <c r="I107" s="98">
        <v>0</v>
      </c>
      <c r="J107" s="98">
        <v>0</v>
      </c>
      <c r="K107" s="98">
        <v>0</v>
      </c>
      <c r="L107" s="98">
        <v>0</v>
      </c>
      <c r="M107" s="98">
        <v>-33392</v>
      </c>
      <c r="N107" s="98">
        <v>0</v>
      </c>
      <c r="O107" s="98">
        <v>0</v>
      </c>
      <c r="P107" s="98">
        <v>0</v>
      </c>
      <c r="Q107" s="98">
        <v>0</v>
      </c>
      <c r="R107" s="98">
        <v>0</v>
      </c>
    </row>
    <row r="108" spans="1:18" ht="22.95" customHeight="1">
      <c r="A108" s="35" t="s">
        <v>664</v>
      </c>
      <c r="B108" s="98">
        <v>0</v>
      </c>
      <c r="C108" s="98">
        <v>0</v>
      </c>
      <c r="D108" s="98">
        <v>0</v>
      </c>
      <c r="E108" s="98">
        <v>0</v>
      </c>
      <c r="F108" s="98">
        <v>10000</v>
      </c>
      <c r="G108" s="98">
        <v>0</v>
      </c>
      <c r="H108" s="98">
        <v>0</v>
      </c>
      <c r="I108" s="98">
        <v>0</v>
      </c>
      <c r="J108" s="98">
        <v>0</v>
      </c>
      <c r="K108" s="98">
        <v>-10000</v>
      </c>
      <c r="L108" s="98">
        <v>0</v>
      </c>
      <c r="M108" s="98">
        <v>0</v>
      </c>
      <c r="N108" s="98">
        <v>0</v>
      </c>
      <c r="O108" s="98">
        <v>0</v>
      </c>
      <c r="P108" s="98">
        <v>0</v>
      </c>
      <c r="Q108" s="98">
        <v>0</v>
      </c>
      <c r="R108" s="98">
        <v>0</v>
      </c>
    </row>
    <row r="109" spans="1:18" ht="22.95" customHeight="1">
      <c r="A109" s="35" t="s">
        <v>160</v>
      </c>
      <c r="B109" s="98">
        <v>0</v>
      </c>
      <c r="C109" s="98">
        <v>3577</v>
      </c>
      <c r="D109" s="98">
        <v>0</v>
      </c>
      <c r="E109" s="98">
        <v>0</v>
      </c>
      <c r="F109" s="98">
        <v>1699</v>
      </c>
      <c r="G109" s="98">
        <v>295</v>
      </c>
      <c r="H109" s="98">
        <v>0</v>
      </c>
      <c r="I109" s="98">
        <v>0</v>
      </c>
      <c r="J109" s="98">
        <v>0</v>
      </c>
      <c r="K109" s="98">
        <v>9965</v>
      </c>
      <c r="L109" s="98">
        <v>0</v>
      </c>
      <c r="M109" s="98">
        <v>-8382</v>
      </c>
      <c r="N109" s="98">
        <v>0</v>
      </c>
      <c r="O109" s="98">
        <v>3577</v>
      </c>
      <c r="P109" s="98">
        <v>3577</v>
      </c>
      <c r="Q109" s="98">
        <v>0</v>
      </c>
      <c r="R109" s="98">
        <v>0</v>
      </c>
    </row>
    <row r="110" spans="1:18" ht="22.95" customHeight="1">
      <c r="A110" s="35" t="s">
        <v>161</v>
      </c>
      <c r="B110" s="98">
        <v>12110</v>
      </c>
      <c r="C110" s="98">
        <v>-9391</v>
      </c>
      <c r="D110" s="98">
        <v>0</v>
      </c>
      <c r="E110" s="98">
        <v>0</v>
      </c>
      <c r="F110" s="98">
        <v>0</v>
      </c>
      <c r="G110" s="98">
        <v>0</v>
      </c>
      <c r="H110" s="98">
        <v>0</v>
      </c>
      <c r="I110" s="98">
        <v>0</v>
      </c>
      <c r="J110" s="98">
        <v>0</v>
      </c>
      <c r="K110" s="98">
        <v>-8007</v>
      </c>
      <c r="L110" s="98">
        <v>0</v>
      </c>
      <c r="M110" s="98">
        <v>-1384</v>
      </c>
      <c r="N110" s="98">
        <v>0</v>
      </c>
      <c r="O110" s="98">
        <v>2719</v>
      </c>
      <c r="P110" s="98">
        <v>2719</v>
      </c>
      <c r="Q110" s="98">
        <v>0</v>
      </c>
      <c r="R110" s="98">
        <v>0</v>
      </c>
    </row>
    <row r="111" spans="1:18" ht="22.95" customHeight="1">
      <c r="A111" s="35" t="s">
        <v>162</v>
      </c>
      <c r="B111" s="98">
        <v>0</v>
      </c>
      <c r="C111" s="98">
        <v>0</v>
      </c>
      <c r="D111" s="98">
        <v>0</v>
      </c>
      <c r="E111" s="98">
        <v>0</v>
      </c>
      <c r="F111" s="98">
        <v>3569</v>
      </c>
      <c r="G111" s="98">
        <v>0</v>
      </c>
      <c r="H111" s="98">
        <v>0</v>
      </c>
      <c r="I111" s="98">
        <v>0</v>
      </c>
      <c r="J111" s="98">
        <v>0</v>
      </c>
      <c r="K111" s="98">
        <v>0</v>
      </c>
      <c r="L111" s="98">
        <v>0</v>
      </c>
      <c r="M111" s="98">
        <v>-3569</v>
      </c>
      <c r="N111" s="98">
        <v>0</v>
      </c>
      <c r="O111" s="98">
        <v>0</v>
      </c>
      <c r="P111" s="98">
        <v>0</v>
      </c>
      <c r="Q111" s="98">
        <v>0</v>
      </c>
      <c r="R111" s="98">
        <v>0</v>
      </c>
    </row>
    <row r="112" spans="1:18" ht="22.95" customHeight="1">
      <c r="A112" s="35" t="s">
        <v>309</v>
      </c>
      <c r="B112" s="98">
        <v>5000</v>
      </c>
      <c r="C112" s="98">
        <v>0</v>
      </c>
      <c r="D112" s="98">
        <v>0</v>
      </c>
      <c r="E112" s="98">
        <v>0</v>
      </c>
      <c r="F112" s="98">
        <v>1136</v>
      </c>
      <c r="G112" s="98">
        <v>0</v>
      </c>
      <c r="H112" s="98">
        <v>0</v>
      </c>
      <c r="I112" s="98">
        <v>0</v>
      </c>
      <c r="J112" s="98">
        <v>0</v>
      </c>
      <c r="K112" s="98">
        <v>0</v>
      </c>
      <c r="L112" s="98">
        <v>0</v>
      </c>
      <c r="M112" s="98">
        <v>-1136</v>
      </c>
      <c r="N112" s="98">
        <v>0</v>
      </c>
      <c r="O112" s="98">
        <v>5000</v>
      </c>
      <c r="P112" s="98">
        <v>0</v>
      </c>
      <c r="Q112" s="98">
        <v>5000</v>
      </c>
      <c r="R112" s="98">
        <v>5000</v>
      </c>
    </row>
    <row r="113" spans="1:18" ht="22.95" customHeight="1">
      <c r="A113" s="35" t="s">
        <v>665</v>
      </c>
      <c r="B113" s="98">
        <v>24000</v>
      </c>
      <c r="C113" s="98">
        <v>130294</v>
      </c>
      <c r="D113" s="98">
        <v>23714</v>
      </c>
      <c r="E113" s="98">
        <v>0</v>
      </c>
      <c r="F113" s="98">
        <v>0</v>
      </c>
      <c r="G113" s="98">
        <v>0</v>
      </c>
      <c r="H113" s="98">
        <v>0</v>
      </c>
      <c r="I113" s="98">
        <v>0</v>
      </c>
      <c r="J113" s="98">
        <v>0</v>
      </c>
      <c r="K113" s="98">
        <v>106580</v>
      </c>
      <c r="L113" s="98">
        <v>0</v>
      </c>
      <c r="M113" s="98">
        <v>0</v>
      </c>
      <c r="N113" s="98">
        <v>0</v>
      </c>
      <c r="O113" s="98">
        <v>154294</v>
      </c>
      <c r="P113" s="98">
        <v>154294</v>
      </c>
      <c r="Q113" s="98">
        <v>0</v>
      </c>
      <c r="R113" s="98">
        <v>0</v>
      </c>
    </row>
    <row r="114" spans="1:18" ht="22.95" customHeight="1">
      <c r="A114" s="35" t="s">
        <v>163</v>
      </c>
      <c r="B114" s="98">
        <v>18401</v>
      </c>
      <c r="C114" s="98">
        <v>-2583</v>
      </c>
      <c r="D114" s="98">
        <v>0</v>
      </c>
      <c r="E114" s="98">
        <v>0</v>
      </c>
      <c r="F114" s="98">
        <v>118554</v>
      </c>
      <c r="G114" s="98">
        <v>0</v>
      </c>
      <c r="H114" s="98">
        <v>0</v>
      </c>
      <c r="I114" s="98">
        <v>15818</v>
      </c>
      <c r="J114" s="98">
        <v>0</v>
      </c>
      <c r="K114" s="98">
        <v>-17330</v>
      </c>
      <c r="L114" s="98">
        <v>0</v>
      </c>
      <c r="M114" s="98">
        <v>-119625</v>
      </c>
      <c r="N114" s="98">
        <v>0</v>
      </c>
      <c r="O114" s="98">
        <v>15818</v>
      </c>
      <c r="P114" s="98">
        <v>15818</v>
      </c>
      <c r="Q114" s="98">
        <v>0</v>
      </c>
      <c r="R114" s="98">
        <v>0</v>
      </c>
    </row>
    <row r="115" spans="1:18" ht="22.95" customHeight="1">
      <c r="A115" s="35" t="s">
        <v>277</v>
      </c>
      <c r="B115" s="98">
        <v>6448</v>
      </c>
      <c r="C115" s="98">
        <v>108881</v>
      </c>
      <c r="D115" s="98">
        <v>0</v>
      </c>
      <c r="E115" s="98">
        <v>0</v>
      </c>
      <c r="F115" s="98">
        <v>76000</v>
      </c>
      <c r="G115" s="98">
        <v>0</v>
      </c>
      <c r="H115" s="98">
        <v>0</v>
      </c>
      <c r="I115" s="98">
        <v>108974</v>
      </c>
      <c r="J115" s="98">
        <v>0</v>
      </c>
      <c r="K115" s="98">
        <v>12607</v>
      </c>
      <c r="L115" s="98">
        <v>0</v>
      </c>
      <c r="M115" s="98">
        <v>-88700</v>
      </c>
      <c r="N115" s="98">
        <v>0</v>
      </c>
      <c r="O115" s="98">
        <v>115329</v>
      </c>
      <c r="P115" s="98">
        <v>115329</v>
      </c>
      <c r="Q115" s="98">
        <v>0</v>
      </c>
      <c r="R115" s="98">
        <v>0</v>
      </c>
    </row>
    <row r="116" spans="1:18" ht="22.95" customHeight="1">
      <c r="A116" s="35" t="s">
        <v>164</v>
      </c>
      <c r="B116" s="98">
        <v>4740</v>
      </c>
      <c r="C116" s="98">
        <v>1008</v>
      </c>
      <c r="D116" s="98">
        <v>0</v>
      </c>
      <c r="E116" s="98">
        <v>0</v>
      </c>
      <c r="F116" s="98">
        <v>0</v>
      </c>
      <c r="G116" s="98">
        <v>0</v>
      </c>
      <c r="H116" s="98">
        <v>0</v>
      </c>
      <c r="I116" s="98">
        <v>0</v>
      </c>
      <c r="J116" s="98">
        <v>0</v>
      </c>
      <c r="K116" s="98">
        <v>1008</v>
      </c>
      <c r="L116" s="98">
        <v>0</v>
      </c>
      <c r="M116" s="98">
        <v>0</v>
      </c>
      <c r="N116" s="98">
        <v>0</v>
      </c>
      <c r="O116" s="98">
        <v>5748</v>
      </c>
      <c r="P116" s="98">
        <v>5748</v>
      </c>
      <c r="Q116" s="98">
        <v>0</v>
      </c>
      <c r="R116" s="98">
        <v>0</v>
      </c>
    </row>
    <row r="117" spans="1:18" ht="22.95" customHeight="1">
      <c r="A117" s="35" t="s">
        <v>165</v>
      </c>
      <c r="B117" s="98">
        <v>286</v>
      </c>
      <c r="C117" s="98">
        <v>7</v>
      </c>
      <c r="D117" s="98">
        <v>0</v>
      </c>
      <c r="E117" s="98">
        <v>0</v>
      </c>
      <c r="F117" s="98">
        <v>0</v>
      </c>
      <c r="G117" s="98">
        <v>0</v>
      </c>
      <c r="H117" s="98">
        <v>0</v>
      </c>
      <c r="I117" s="98">
        <v>0</v>
      </c>
      <c r="J117" s="98">
        <v>0</v>
      </c>
      <c r="K117" s="98">
        <v>7</v>
      </c>
      <c r="L117" s="98">
        <v>0</v>
      </c>
      <c r="M117" s="98">
        <v>0</v>
      </c>
      <c r="N117" s="98">
        <v>0</v>
      </c>
      <c r="O117" s="98">
        <v>293</v>
      </c>
      <c r="P117" s="98">
        <v>293</v>
      </c>
      <c r="Q117" s="98">
        <v>0</v>
      </c>
      <c r="R117" s="98">
        <v>0</v>
      </c>
    </row>
    <row r="118" spans="1:18" ht="22.95" customHeight="1">
      <c r="A118" s="35" t="s">
        <v>166</v>
      </c>
      <c r="B118" s="98">
        <v>1200</v>
      </c>
      <c r="C118" s="98">
        <v>107140</v>
      </c>
      <c r="D118" s="98">
        <v>0</v>
      </c>
      <c r="E118" s="98">
        <v>0</v>
      </c>
      <c r="F118" s="98">
        <v>24000</v>
      </c>
      <c r="G118" s="98">
        <v>0</v>
      </c>
      <c r="H118" s="98">
        <v>0</v>
      </c>
      <c r="I118" s="98">
        <v>108280</v>
      </c>
      <c r="J118" s="98">
        <v>0</v>
      </c>
      <c r="K118" s="98">
        <v>11560</v>
      </c>
      <c r="L118" s="98">
        <v>0</v>
      </c>
      <c r="M118" s="98">
        <v>-36700</v>
      </c>
      <c r="N118" s="98">
        <v>0</v>
      </c>
      <c r="O118" s="98">
        <v>108340</v>
      </c>
      <c r="P118" s="98">
        <v>108340</v>
      </c>
      <c r="Q118" s="98">
        <v>0</v>
      </c>
      <c r="R118" s="98">
        <v>0</v>
      </c>
    </row>
    <row r="119" spans="1:18" ht="22.95" customHeight="1">
      <c r="A119" s="35" t="s">
        <v>167</v>
      </c>
      <c r="B119" s="98">
        <v>222</v>
      </c>
      <c r="C119" s="98">
        <v>32</v>
      </c>
      <c r="D119" s="98">
        <v>0</v>
      </c>
      <c r="E119" s="98">
        <v>0</v>
      </c>
      <c r="F119" s="98">
        <v>0</v>
      </c>
      <c r="G119" s="98">
        <v>0</v>
      </c>
      <c r="H119" s="98">
        <v>0</v>
      </c>
      <c r="I119" s="98">
        <v>0</v>
      </c>
      <c r="J119" s="98">
        <v>0</v>
      </c>
      <c r="K119" s="98">
        <v>32</v>
      </c>
      <c r="L119" s="98">
        <v>0</v>
      </c>
      <c r="M119" s="98">
        <v>0</v>
      </c>
      <c r="N119" s="98">
        <v>0</v>
      </c>
      <c r="O119" s="98">
        <v>254</v>
      </c>
      <c r="P119" s="98">
        <v>254</v>
      </c>
      <c r="Q119" s="98">
        <v>0</v>
      </c>
      <c r="R119" s="98">
        <v>0</v>
      </c>
    </row>
    <row r="120" spans="1:18" ht="22.95" customHeight="1">
      <c r="A120" s="35" t="s">
        <v>278</v>
      </c>
      <c r="B120" s="98">
        <v>0</v>
      </c>
      <c r="C120" s="98">
        <v>694</v>
      </c>
      <c r="D120" s="98">
        <v>0</v>
      </c>
      <c r="E120" s="98">
        <v>0</v>
      </c>
      <c r="F120" s="98">
        <v>52000</v>
      </c>
      <c r="G120" s="98">
        <v>0</v>
      </c>
      <c r="H120" s="98">
        <v>0</v>
      </c>
      <c r="I120" s="98">
        <v>694</v>
      </c>
      <c r="J120" s="98">
        <v>0</v>
      </c>
      <c r="K120" s="98">
        <v>0</v>
      </c>
      <c r="L120" s="98">
        <v>0</v>
      </c>
      <c r="M120" s="98">
        <v>-52000</v>
      </c>
      <c r="N120" s="98">
        <v>0</v>
      </c>
      <c r="O120" s="98">
        <v>694</v>
      </c>
      <c r="P120" s="98">
        <v>694</v>
      </c>
      <c r="Q120" s="98">
        <v>0</v>
      </c>
      <c r="R120" s="98">
        <v>0</v>
      </c>
    </row>
    <row r="121" spans="1:18" ht="22.95" customHeight="1">
      <c r="A121" s="35" t="s">
        <v>279</v>
      </c>
      <c r="B121" s="98">
        <v>879360</v>
      </c>
      <c r="C121" s="98">
        <v>685241</v>
      </c>
      <c r="D121" s="98">
        <v>239</v>
      </c>
      <c r="E121" s="98">
        <v>197894</v>
      </c>
      <c r="F121" s="98">
        <v>2892034</v>
      </c>
      <c r="G121" s="98">
        <v>17305</v>
      </c>
      <c r="H121" s="98">
        <v>0</v>
      </c>
      <c r="I121" s="98">
        <v>185528</v>
      </c>
      <c r="J121" s="98">
        <v>0</v>
      </c>
      <c r="K121" s="98">
        <v>174889</v>
      </c>
      <c r="L121" s="98">
        <v>0</v>
      </c>
      <c r="M121" s="98">
        <v>-2782648</v>
      </c>
      <c r="N121" s="98">
        <v>0</v>
      </c>
      <c r="O121" s="98">
        <v>1564601</v>
      </c>
      <c r="P121" s="98">
        <v>1557240</v>
      </c>
      <c r="Q121" s="98">
        <v>7361</v>
      </c>
      <c r="R121" s="98">
        <v>7361</v>
      </c>
    </row>
    <row r="122" spans="1:18" ht="22.95" customHeight="1">
      <c r="A122" s="35" t="s">
        <v>168</v>
      </c>
      <c r="B122" s="98">
        <v>429756</v>
      </c>
      <c r="C122" s="98">
        <v>-29304</v>
      </c>
      <c r="D122" s="98">
        <v>0</v>
      </c>
      <c r="E122" s="98">
        <v>28146</v>
      </c>
      <c r="F122" s="98">
        <v>528522</v>
      </c>
      <c r="G122" s="98">
        <v>15</v>
      </c>
      <c r="H122" s="98">
        <v>0</v>
      </c>
      <c r="I122" s="98">
        <v>0</v>
      </c>
      <c r="J122" s="98">
        <v>0</v>
      </c>
      <c r="K122" s="98">
        <v>102718</v>
      </c>
      <c r="L122" s="98">
        <v>0</v>
      </c>
      <c r="M122" s="98">
        <v>-688705</v>
      </c>
      <c r="N122" s="98">
        <v>0</v>
      </c>
      <c r="O122" s="98">
        <v>400452</v>
      </c>
      <c r="P122" s="98">
        <v>400452</v>
      </c>
      <c r="Q122" s="98">
        <v>0</v>
      </c>
      <c r="R122" s="98">
        <v>0</v>
      </c>
    </row>
    <row r="123" spans="1:18" ht="22.95" customHeight="1">
      <c r="A123" s="35" t="s">
        <v>169</v>
      </c>
      <c r="B123" s="98">
        <v>113957</v>
      </c>
      <c r="C123" s="98">
        <v>-23937</v>
      </c>
      <c r="D123" s="98">
        <v>0</v>
      </c>
      <c r="E123" s="98">
        <v>0</v>
      </c>
      <c r="F123" s="98">
        <v>231556</v>
      </c>
      <c r="G123" s="98">
        <v>0</v>
      </c>
      <c r="H123" s="98">
        <v>0</v>
      </c>
      <c r="I123" s="98">
        <v>0</v>
      </c>
      <c r="J123" s="98">
        <v>0</v>
      </c>
      <c r="K123" s="98">
        <v>4888</v>
      </c>
      <c r="L123" s="98">
        <v>0</v>
      </c>
      <c r="M123" s="98">
        <v>-260381</v>
      </c>
      <c r="N123" s="98">
        <v>0</v>
      </c>
      <c r="O123" s="98">
        <v>90020</v>
      </c>
      <c r="P123" s="98">
        <v>90020</v>
      </c>
      <c r="Q123" s="98">
        <v>0</v>
      </c>
      <c r="R123" s="98">
        <v>0</v>
      </c>
    </row>
    <row r="124" spans="1:18" ht="22.95" customHeight="1">
      <c r="A124" s="35" t="s">
        <v>170</v>
      </c>
      <c r="B124" s="98">
        <v>144731</v>
      </c>
      <c r="C124" s="98">
        <v>715293</v>
      </c>
      <c r="D124" s="98">
        <v>0</v>
      </c>
      <c r="E124" s="98">
        <v>50904</v>
      </c>
      <c r="F124" s="98">
        <v>1530051</v>
      </c>
      <c r="G124" s="98">
        <v>8359</v>
      </c>
      <c r="H124" s="98">
        <v>0</v>
      </c>
      <c r="I124" s="98">
        <v>181349</v>
      </c>
      <c r="J124" s="98">
        <v>0</v>
      </c>
      <c r="K124" s="98">
        <v>67728</v>
      </c>
      <c r="L124" s="98">
        <v>0</v>
      </c>
      <c r="M124" s="98">
        <v>-1123098</v>
      </c>
      <c r="N124" s="98">
        <v>0</v>
      </c>
      <c r="O124" s="98">
        <v>860024</v>
      </c>
      <c r="P124" s="98">
        <v>860024</v>
      </c>
      <c r="Q124" s="98">
        <v>0</v>
      </c>
      <c r="R124" s="98">
        <v>0</v>
      </c>
    </row>
    <row r="125" spans="1:18" ht="22.95" customHeight="1">
      <c r="A125" s="35" t="s">
        <v>171</v>
      </c>
      <c r="B125" s="98">
        <v>35420</v>
      </c>
      <c r="C125" s="98">
        <v>-16496</v>
      </c>
      <c r="D125" s="98">
        <v>239</v>
      </c>
      <c r="E125" s="98">
        <v>108304</v>
      </c>
      <c r="F125" s="98">
        <v>39450</v>
      </c>
      <c r="G125" s="98">
        <v>0</v>
      </c>
      <c r="H125" s="98">
        <v>0</v>
      </c>
      <c r="I125" s="98">
        <v>0</v>
      </c>
      <c r="J125" s="98">
        <v>0</v>
      </c>
      <c r="K125" s="98">
        <v>97616</v>
      </c>
      <c r="L125" s="98">
        <v>0</v>
      </c>
      <c r="M125" s="98">
        <v>-262105</v>
      </c>
      <c r="N125" s="98">
        <v>0</v>
      </c>
      <c r="O125" s="98">
        <v>18924</v>
      </c>
      <c r="P125" s="98">
        <v>18924</v>
      </c>
      <c r="Q125" s="98">
        <v>0</v>
      </c>
      <c r="R125" s="98">
        <v>0</v>
      </c>
    </row>
    <row r="126" spans="1:18" ht="22.95" customHeight="1">
      <c r="A126" s="35" t="s">
        <v>172</v>
      </c>
      <c r="B126" s="98">
        <v>25413</v>
      </c>
      <c r="C126" s="98">
        <v>-14976</v>
      </c>
      <c r="D126" s="98">
        <v>0</v>
      </c>
      <c r="E126" s="98">
        <v>0</v>
      </c>
      <c r="F126" s="98">
        <v>79574</v>
      </c>
      <c r="G126" s="98">
        <v>8617</v>
      </c>
      <c r="H126" s="98">
        <v>0</v>
      </c>
      <c r="I126" s="98">
        <v>4179</v>
      </c>
      <c r="J126" s="98">
        <v>0</v>
      </c>
      <c r="K126" s="98">
        <v>24669</v>
      </c>
      <c r="L126" s="98">
        <v>0</v>
      </c>
      <c r="M126" s="98">
        <v>-132015</v>
      </c>
      <c r="N126" s="98">
        <v>0</v>
      </c>
      <c r="O126" s="98">
        <v>10437</v>
      </c>
      <c r="P126" s="98">
        <v>10437</v>
      </c>
      <c r="Q126" s="98">
        <v>0</v>
      </c>
      <c r="R126" s="98">
        <v>0</v>
      </c>
    </row>
    <row r="127" spans="1:18" ht="22.95" customHeight="1">
      <c r="A127" s="35" t="s">
        <v>173</v>
      </c>
      <c r="B127" s="98">
        <v>68367</v>
      </c>
      <c r="C127" s="98">
        <v>-67056</v>
      </c>
      <c r="D127" s="98">
        <v>0</v>
      </c>
      <c r="E127" s="98">
        <v>10200</v>
      </c>
      <c r="F127" s="98">
        <v>29719</v>
      </c>
      <c r="G127" s="98">
        <v>314</v>
      </c>
      <c r="H127" s="98">
        <v>0</v>
      </c>
      <c r="I127" s="98">
        <v>0</v>
      </c>
      <c r="J127" s="98">
        <v>0</v>
      </c>
      <c r="K127" s="98">
        <v>-12998</v>
      </c>
      <c r="L127" s="98">
        <v>0</v>
      </c>
      <c r="M127" s="98">
        <v>-94291</v>
      </c>
      <c r="N127" s="98">
        <v>0</v>
      </c>
      <c r="O127" s="98">
        <v>1311</v>
      </c>
      <c r="P127" s="98">
        <v>1311</v>
      </c>
      <c r="Q127" s="98">
        <v>0</v>
      </c>
      <c r="R127" s="98">
        <v>0</v>
      </c>
    </row>
    <row r="128" spans="1:18" ht="22.95" customHeight="1">
      <c r="A128" s="35" t="s">
        <v>364</v>
      </c>
      <c r="B128" s="98">
        <v>61716</v>
      </c>
      <c r="C128" s="98">
        <v>-61145</v>
      </c>
      <c r="D128" s="98">
        <v>0</v>
      </c>
      <c r="E128" s="98">
        <v>340</v>
      </c>
      <c r="F128" s="98">
        <v>140568</v>
      </c>
      <c r="G128" s="98">
        <v>0</v>
      </c>
      <c r="H128" s="98">
        <v>0</v>
      </c>
      <c r="I128" s="98">
        <v>0</v>
      </c>
      <c r="J128" s="98">
        <v>0</v>
      </c>
      <c r="K128" s="98">
        <v>20000</v>
      </c>
      <c r="L128" s="98">
        <v>0</v>
      </c>
      <c r="M128" s="98">
        <v>-222053</v>
      </c>
      <c r="N128" s="98">
        <v>0</v>
      </c>
      <c r="O128" s="98">
        <v>571</v>
      </c>
      <c r="P128" s="98">
        <v>571</v>
      </c>
      <c r="Q128" s="98">
        <v>0</v>
      </c>
      <c r="R128" s="98">
        <v>0</v>
      </c>
    </row>
    <row r="129" spans="1:18" ht="22.95" customHeight="1">
      <c r="A129" s="35" t="s">
        <v>310</v>
      </c>
      <c r="B129" s="98">
        <v>0</v>
      </c>
      <c r="C129" s="98">
        <v>175501</v>
      </c>
      <c r="D129" s="98">
        <v>0</v>
      </c>
      <c r="E129" s="98">
        <v>0</v>
      </c>
      <c r="F129" s="98">
        <v>175501</v>
      </c>
      <c r="G129" s="98">
        <v>0</v>
      </c>
      <c r="H129" s="98">
        <v>0</v>
      </c>
      <c r="I129" s="98">
        <v>0</v>
      </c>
      <c r="J129" s="98">
        <v>0</v>
      </c>
      <c r="K129" s="98">
        <v>0</v>
      </c>
      <c r="L129" s="98">
        <v>0</v>
      </c>
      <c r="M129" s="98">
        <v>0</v>
      </c>
      <c r="N129" s="98">
        <v>0</v>
      </c>
      <c r="O129" s="98">
        <v>175501</v>
      </c>
      <c r="P129" s="98">
        <v>175501</v>
      </c>
      <c r="Q129" s="98">
        <v>0</v>
      </c>
      <c r="R129" s="98">
        <v>0</v>
      </c>
    </row>
    <row r="130" spans="1:18" ht="22.95" customHeight="1">
      <c r="A130" s="35" t="s">
        <v>280</v>
      </c>
      <c r="B130" s="98">
        <v>0</v>
      </c>
      <c r="C130" s="98">
        <v>7361</v>
      </c>
      <c r="D130" s="98">
        <v>0</v>
      </c>
      <c r="E130" s="98">
        <v>0</v>
      </c>
      <c r="F130" s="98">
        <v>137093</v>
      </c>
      <c r="G130" s="98">
        <v>0</v>
      </c>
      <c r="H130" s="98">
        <v>0</v>
      </c>
      <c r="I130" s="98">
        <v>0</v>
      </c>
      <c r="J130" s="98">
        <v>0</v>
      </c>
      <c r="K130" s="98">
        <v>-129732</v>
      </c>
      <c r="L130" s="98">
        <v>0</v>
      </c>
      <c r="M130" s="98">
        <v>0</v>
      </c>
      <c r="N130" s="98">
        <v>0</v>
      </c>
      <c r="O130" s="98">
        <v>7361</v>
      </c>
      <c r="P130" s="98">
        <v>0</v>
      </c>
      <c r="Q130" s="98">
        <v>7361</v>
      </c>
      <c r="R130" s="98">
        <v>7361</v>
      </c>
    </row>
    <row r="131" spans="1:18" ht="22.95" customHeight="1">
      <c r="A131" s="35" t="s">
        <v>281</v>
      </c>
      <c r="B131" s="98">
        <v>1530866</v>
      </c>
      <c r="C131" s="98">
        <v>18202</v>
      </c>
      <c r="D131" s="98">
        <v>0</v>
      </c>
      <c r="E131" s="98">
        <v>0</v>
      </c>
      <c r="F131" s="98">
        <v>1231299</v>
      </c>
      <c r="G131" s="98">
        <v>518</v>
      </c>
      <c r="H131" s="98">
        <v>0</v>
      </c>
      <c r="I131" s="98">
        <v>42718</v>
      </c>
      <c r="J131" s="98">
        <v>0</v>
      </c>
      <c r="K131" s="98">
        <v>-341986</v>
      </c>
      <c r="L131" s="98">
        <v>0</v>
      </c>
      <c r="M131" s="98">
        <v>-914347</v>
      </c>
      <c r="N131" s="98">
        <v>0</v>
      </c>
      <c r="O131" s="98">
        <v>1549068</v>
      </c>
      <c r="P131" s="98">
        <v>1549068</v>
      </c>
      <c r="Q131" s="98">
        <v>0</v>
      </c>
      <c r="R131" s="98">
        <v>0</v>
      </c>
    </row>
    <row r="132" spans="1:18" ht="22.95" customHeight="1">
      <c r="A132" s="35" t="s">
        <v>20</v>
      </c>
      <c r="B132" s="98">
        <v>660804</v>
      </c>
      <c r="C132" s="98">
        <v>-22286</v>
      </c>
      <c r="D132" s="98">
        <v>0</v>
      </c>
      <c r="E132" s="98">
        <v>0</v>
      </c>
      <c r="F132" s="98">
        <v>70703</v>
      </c>
      <c r="G132" s="98">
        <v>518</v>
      </c>
      <c r="H132" s="98">
        <v>0</v>
      </c>
      <c r="I132" s="98">
        <v>22718</v>
      </c>
      <c r="J132" s="98">
        <v>0</v>
      </c>
      <c r="K132" s="98">
        <v>-75114</v>
      </c>
      <c r="L132" s="98">
        <v>0</v>
      </c>
      <c r="M132" s="98">
        <v>-41111</v>
      </c>
      <c r="N132" s="98">
        <v>0</v>
      </c>
      <c r="O132" s="98">
        <v>638518</v>
      </c>
      <c r="P132" s="98">
        <v>638518</v>
      </c>
      <c r="Q132" s="98">
        <v>0</v>
      </c>
      <c r="R132" s="98">
        <v>0</v>
      </c>
    </row>
    <row r="133" spans="1:18" ht="22.95" customHeight="1">
      <c r="A133" s="35" t="s">
        <v>174</v>
      </c>
      <c r="B133" s="98">
        <v>5920</v>
      </c>
      <c r="C133" s="98">
        <v>20000</v>
      </c>
      <c r="D133" s="98">
        <v>0</v>
      </c>
      <c r="E133" s="98">
        <v>0</v>
      </c>
      <c r="F133" s="98">
        <v>0</v>
      </c>
      <c r="G133" s="98">
        <v>0</v>
      </c>
      <c r="H133" s="98">
        <v>0</v>
      </c>
      <c r="I133" s="98">
        <v>20000</v>
      </c>
      <c r="J133" s="98">
        <v>0</v>
      </c>
      <c r="K133" s="98">
        <v>2400</v>
      </c>
      <c r="L133" s="98">
        <v>0</v>
      </c>
      <c r="M133" s="98">
        <v>-2400</v>
      </c>
      <c r="N133" s="98">
        <v>0</v>
      </c>
      <c r="O133" s="98">
        <v>25920</v>
      </c>
      <c r="P133" s="98">
        <v>25920</v>
      </c>
      <c r="Q133" s="98">
        <v>0</v>
      </c>
      <c r="R133" s="98">
        <v>0</v>
      </c>
    </row>
    <row r="134" spans="1:18" ht="22.95" customHeight="1">
      <c r="A134" s="35" t="s">
        <v>175</v>
      </c>
      <c r="B134" s="98">
        <v>5000</v>
      </c>
      <c r="C134" s="98">
        <v>34350</v>
      </c>
      <c r="D134" s="98">
        <v>0</v>
      </c>
      <c r="E134" s="98">
        <v>0</v>
      </c>
      <c r="F134" s="98">
        <v>34160</v>
      </c>
      <c r="G134" s="98">
        <v>0</v>
      </c>
      <c r="H134" s="98">
        <v>0</v>
      </c>
      <c r="I134" s="98">
        <v>0</v>
      </c>
      <c r="J134" s="98">
        <v>0</v>
      </c>
      <c r="K134" s="98">
        <v>6590</v>
      </c>
      <c r="L134" s="98">
        <v>0</v>
      </c>
      <c r="M134" s="98">
        <v>-6400</v>
      </c>
      <c r="N134" s="98">
        <v>0</v>
      </c>
      <c r="O134" s="98">
        <v>39350</v>
      </c>
      <c r="P134" s="98">
        <v>39350</v>
      </c>
      <c r="Q134" s="98">
        <v>0</v>
      </c>
      <c r="R134" s="98">
        <v>0</v>
      </c>
    </row>
    <row r="135" spans="1:18" ht="22.95" customHeight="1">
      <c r="A135" s="35" t="s">
        <v>365</v>
      </c>
      <c r="B135" s="98">
        <v>136969</v>
      </c>
      <c r="C135" s="98">
        <v>-136131</v>
      </c>
      <c r="D135" s="98">
        <v>0</v>
      </c>
      <c r="E135" s="98">
        <v>0</v>
      </c>
      <c r="F135" s="98">
        <v>2405</v>
      </c>
      <c r="G135" s="98">
        <v>0</v>
      </c>
      <c r="H135" s="98">
        <v>0</v>
      </c>
      <c r="I135" s="98">
        <v>0</v>
      </c>
      <c r="J135" s="98">
        <v>0</v>
      </c>
      <c r="K135" s="98">
        <v>4426</v>
      </c>
      <c r="L135" s="98">
        <v>0</v>
      </c>
      <c r="M135" s="98">
        <v>-142962</v>
      </c>
      <c r="N135" s="98">
        <v>0</v>
      </c>
      <c r="O135" s="98">
        <v>838</v>
      </c>
      <c r="P135" s="98">
        <v>838</v>
      </c>
      <c r="Q135" s="98">
        <v>0</v>
      </c>
      <c r="R135" s="98">
        <v>0</v>
      </c>
    </row>
    <row r="136" spans="1:18" ht="22.95" customHeight="1">
      <c r="A136" s="35" t="s">
        <v>176</v>
      </c>
      <c r="B136" s="98">
        <v>378</v>
      </c>
      <c r="C136" s="98">
        <v>-192</v>
      </c>
      <c r="D136" s="98">
        <v>0</v>
      </c>
      <c r="E136" s="98">
        <v>0</v>
      </c>
      <c r="F136" s="98">
        <v>0</v>
      </c>
      <c r="G136" s="98">
        <v>0</v>
      </c>
      <c r="H136" s="98">
        <v>0</v>
      </c>
      <c r="I136" s="98">
        <v>0</v>
      </c>
      <c r="J136" s="98">
        <v>0</v>
      </c>
      <c r="K136" s="98">
        <v>-36</v>
      </c>
      <c r="L136" s="98">
        <v>0</v>
      </c>
      <c r="M136" s="98">
        <v>-156</v>
      </c>
      <c r="N136" s="98">
        <v>0</v>
      </c>
      <c r="O136" s="98">
        <v>186</v>
      </c>
      <c r="P136" s="98">
        <v>186</v>
      </c>
      <c r="Q136" s="98">
        <v>0</v>
      </c>
      <c r="R136" s="98">
        <v>0</v>
      </c>
    </row>
    <row r="137" spans="1:18" ht="22.95" customHeight="1">
      <c r="A137" s="35" t="s">
        <v>177</v>
      </c>
      <c r="B137" s="98">
        <v>449595</v>
      </c>
      <c r="C137" s="98">
        <v>394661</v>
      </c>
      <c r="D137" s="98">
        <v>0</v>
      </c>
      <c r="E137" s="98">
        <v>0</v>
      </c>
      <c r="F137" s="98">
        <v>1124031</v>
      </c>
      <c r="G137" s="98">
        <v>0</v>
      </c>
      <c r="H137" s="98">
        <v>0</v>
      </c>
      <c r="I137" s="98">
        <v>0</v>
      </c>
      <c r="J137" s="98">
        <v>0</v>
      </c>
      <c r="K137" s="98">
        <v>-8052</v>
      </c>
      <c r="L137" s="98">
        <v>0</v>
      </c>
      <c r="M137" s="98">
        <v>-721318</v>
      </c>
      <c r="N137" s="98">
        <v>0</v>
      </c>
      <c r="O137" s="98">
        <v>844256</v>
      </c>
      <c r="P137" s="98">
        <v>844256</v>
      </c>
      <c r="Q137" s="98">
        <v>0</v>
      </c>
      <c r="R137" s="98">
        <v>0</v>
      </c>
    </row>
    <row r="138" spans="1:18" ht="22.95" customHeight="1">
      <c r="A138" s="35" t="s">
        <v>178</v>
      </c>
      <c r="B138" s="98">
        <v>272200</v>
      </c>
      <c r="C138" s="98">
        <v>-272200</v>
      </c>
      <c r="D138" s="98">
        <v>0</v>
      </c>
      <c r="E138" s="98">
        <v>0</v>
      </c>
      <c r="F138" s="98">
        <v>0</v>
      </c>
      <c r="G138" s="98">
        <v>0</v>
      </c>
      <c r="H138" s="98">
        <v>0</v>
      </c>
      <c r="I138" s="98">
        <v>0</v>
      </c>
      <c r="J138" s="98">
        <v>0</v>
      </c>
      <c r="K138" s="98">
        <v>-272200</v>
      </c>
      <c r="L138" s="98">
        <v>0</v>
      </c>
      <c r="M138" s="98">
        <v>0</v>
      </c>
      <c r="N138" s="98">
        <v>0</v>
      </c>
      <c r="O138" s="98">
        <v>0</v>
      </c>
      <c r="P138" s="98">
        <v>0</v>
      </c>
      <c r="Q138" s="98">
        <v>0</v>
      </c>
      <c r="R138" s="98">
        <v>0</v>
      </c>
    </row>
    <row r="139" spans="1:18" ht="22.95" customHeight="1">
      <c r="A139" s="35" t="s">
        <v>282</v>
      </c>
      <c r="B139" s="98">
        <v>225661</v>
      </c>
      <c r="C139" s="98">
        <v>212839</v>
      </c>
      <c r="D139" s="98">
        <v>0</v>
      </c>
      <c r="E139" s="98">
        <v>6968</v>
      </c>
      <c r="F139" s="98">
        <v>140979</v>
      </c>
      <c r="G139" s="98">
        <v>166</v>
      </c>
      <c r="H139" s="98">
        <v>0</v>
      </c>
      <c r="I139" s="98">
        <v>0</v>
      </c>
      <c r="J139" s="98">
        <v>0</v>
      </c>
      <c r="K139" s="98">
        <v>491195</v>
      </c>
      <c r="L139" s="98">
        <v>0</v>
      </c>
      <c r="M139" s="98">
        <v>-426469</v>
      </c>
      <c r="N139" s="98">
        <v>0</v>
      </c>
      <c r="O139" s="98">
        <v>438500</v>
      </c>
      <c r="P139" s="98">
        <v>435504</v>
      </c>
      <c r="Q139" s="98">
        <v>2996</v>
      </c>
      <c r="R139" s="98">
        <v>2996</v>
      </c>
    </row>
    <row r="140" spans="1:18" ht="22.95" customHeight="1">
      <c r="A140" s="35" t="s">
        <v>283</v>
      </c>
      <c r="B140" s="98">
        <v>79821</v>
      </c>
      <c r="C140" s="98">
        <v>282925</v>
      </c>
      <c r="D140" s="98">
        <v>0</v>
      </c>
      <c r="E140" s="98">
        <v>0</v>
      </c>
      <c r="F140" s="98">
        <v>10231</v>
      </c>
      <c r="G140" s="98">
        <v>0</v>
      </c>
      <c r="H140" s="98">
        <v>0</v>
      </c>
      <c r="I140" s="98">
        <v>0</v>
      </c>
      <c r="J140" s="98">
        <v>0</v>
      </c>
      <c r="K140" s="98">
        <v>272694</v>
      </c>
      <c r="L140" s="98">
        <v>0</v>
      </c>
      <c r="M140" s="98">
        <v>0</v>
      </c>
      <c r="N140" s="98">
        <v>0</v>
      </c>
      <c r="O140" s="98">
        <v>362746</v>
      </c>
      <c r="P140" s="98">
        <v>362746</v>
      </c>
      <c r="Q140" s="98">
        <v>0</v>
      </c>
      <c r="R140" s="98">
        <v>0</v>
      </c>
    </row>
    <row r="141" spans="1:18" ht="22.95" customHeight="1">
      <c r="A141" s="35" t="s">
        <v>179</v>
      </c>
      <c r="B141" s="98">
        <v>88605</v>
      </c>
      <c r="C141" s="98">
        <v>-83931</v>
      </c>
      <c r="D141" s="98">
        <v>0</v>
      </c>
      <c r="E141" s="98">
        <v>0</v>
      </c>
      <c r="F141" s="98">
        <v>74546</v>
      </c>
      <c r="G141" s="98">
        <v>0</v>
      </c>
      <c r="H141" s="98">
        <v>0</v>
      </c>
      <c r="I141" s="98">
        <v>0</v>
      </c>
      <c r="J141" s="98">
        <v>0</v>
      </c>
      <c r="K141" s="98">
        <v>215787</v>
      </c>
      <c r="L141" s="98">
        <v>0</v>
      </c>
      <c r="M141" s="98">
        <v>-374264</v>
      </c>
      <c r="N141" s="98">
        <v>0</v>
      </c>
      <c r="O141" s="98">
        <v>4674</v>
      </c>
      <c r="P141" s="98">
        <v>4674</v>
      </c>
      <c r="Q141" s="98">
        <v>0</v>
      </c>
      <c r="R141" s="98">
        <v>0</v>
      </c>
    </row>
    <row r="142" spans="1:18" ht="22.95" customHeight="1">
      <c r="A142" s="35" t="s">
        <v>180</v>
      </c>
      <c r="B142" s="98">
        <v>2</v>
      </c>
      <c r="C142" s="98">
        <v>0</v>
      </c>
      <c r="D142" s="98">
        <v>0</v>
      </c>
      <c r="E142" s="98">
        <v>0</v>
      </c>
      <c r="F142" s="98">
        <v>0</v>
      </c>
      <c r="G142" s="98">
        <v>0</v>
      </c>
      <c r="H142" s="98">
        <v>0</v>
      </c>
      <c r="I142" s="98">
        <v>0</v>
      </c>
      <c r="J142" s="98">
        <v>0</v>
      </c>
      <c r="K142" s="98">
        <v>0</v>
      </c>
      <c r="L142" s="98">
        <v>0</v>
      </c>
      <c r="M142" s="98">
        <v>0</v>
      </c>
      <c r="N142" s="98">
        <v>0</v>
      </c>
      <c r="O142" s="98">
        <v>2</v>
      </c>
      <c r="P142" s="98">
        <v>2</v>
      </c>
      <c r="Q142" s="98">
        <v>0</v>
      </c>
      <c r="R142" s="98">
        <v>0</v>
      </c>
    </row>
    <row r="143" spans="1:18" ht="22.95" customHeight="1">
      <c r="A143" s="35" t="s">
        <v>284</v>
      </c>
      <c r="B143" s="98">
        <v>32644</v>
      </c>
      <c r="C143" s="98">
        <v>14203</v>
      </c>
      <c r="D143" s="98">
        <v>0</v>
      </c>
      <c r="E143" s="98">
        <v>6968</v>
      </c>
      <c r="F143" s="98">
        <v>9594</v>
      </c>
      <c r="G143" s="98">
        <v>166</v>
      </c>
      <c r="H143" s="98">
        <v>0</v>
      </c>
      <c r="I143" s="98">
        <v>0</v>
      </c>
      <c r="J143" s="98">
        <v>0</v>
      </c>
      <c r="K143" s="98">
        <v>-2525</v>
      </c>
      <c r="L143" s="98">
        <v>0</v>
      </c>
      <c r="M143" s="98">
        <v>0</v>
      </c>
      <c r="N143" s="98">
        <v>0</v>
      </c>
      <c r="O143" s="98">
        <v>46847</v>
      </c>
      <c r="P143" s="98">
        <v>45881</v>
      </c>
      <c r="Q143" s="98">
        <v>966</v>
      </c>
      <c r="R143" s="98">
        <v>966</v>
      </c>
    </row>
    <row r="144" spans="1:18" ht="22.95" customHeight="1">
      <c r="A144" s="35" t="s">
        <v>181</v>
      </c>
      <c r="B144" s="98">
        <v>8191</v>
      </c>
      <c r="C144" s="98">
        <v>3447</v>
      </c>
      <c r="D144" s="98">
        <v>0</v>
      </c>
      <c r="E144" s="98">
        <v>0</v>
      </c>
      <c r="F144" s="98">
        <v>3876</v>
      </c>
      <c r="G144" s="98">
        <v>0</v>
      </c>
      <c r="H144" s="98">
        <v>0</v>
      </c>
      <c r="I144" s="98">
        <v>0</v>
      </c>
      <c r="J144" s="98">
        <v>0</v>
      </c>
      <c r="K144" s="98">
        <v>2633</v>
      </c>
      <c r="L144" s="98">
        <v>0</v>
      </c>
      <c r="M144" s="98">
        <v>-3062</v>
      </c>
      <c r="N144" s="98">
        <v>0</v>
      </c>
      <c r="O144" s="98">
        <v>11638</v>
      </c>
      <c r="P144" s="98">
        <v>11638</v>
      </c>
      <c r="Q144" s="98">
        <v>0</v>
      </c>
      <c r="R144" s="98">
        <v>0</v>
      </c>
    </row>
    <row r="145" spans="1:18" ht="22.95" customHeight="1">
      <c r="A145" s="35" t="s">
        <v>182</v>
      </c>
      <c r="B145" s="98">
        <v>2982</v>
      </c>
      <c r="C145" s="98">
        <v>628</v>
      </c>
      <c r="D145" s="98">
        <v>0</v>
      </c>
      <c r="E145" s="98">
        <v>0</v>
      </c>
      <c r="F145" s="98">
        <v>0</v>
      </c>
      <c r="G145" s="98">
        <v>0</v>
      </c>
      <c r="H145" s="98">
        <v>0</v>
      </c>
      <c r="I145" s="98">
        <v>0</v>
      </c>
      <c r="J145" s="98">
        <v>0</v>
      </c>
      <c r="K145" s="98">
        <v>628</v>
      </c>
      <c r="L145" s="98">
        <v>0</v>
      </c>
      <c r="M145" s="98">
        <v>0</v>
      </c>
      <c r="N145" s="98">
        <v>0</v>
      </c>
      <c r="O145" s="98">
        <v>3610</v>
      </c>
      <c r="P145" s="98">
        <v>3610</v>
      </c>
      <c r="Q145" s="98">
        <v>0</v>
      </c>
      <c r="R145" s="98">
        <v>0</v>
      </c>
    </row>
    <row r="146" spans="1:18" ht="22.95" customHeight="1">
      <c r="A146" s="35" t="s">
        <v>183</v>
      </c>
      <c r="B146" s="98">
        <v>13262</v>
      </c>
      <c r="C146" s="98">
        <v>-6492</v>
      </c>
      <c r="D146" s="98">
        <v>0</v>
      </c>
      <c r="E146" s="98">
        <v>0</v>
      </c>
      <c r="F146" s="98">
        <v>10987</v>
      </c>
      <c r="G146" s="98">
        <v>0</v>
      </c>
      <c r="H146" s="98">
        <v>0</v>
      </c>
      <c r="I146" s="98">
        <v>0</v>
      </c>
      <c r="J146" s="98">
        <v>0</v>
      </c>
      <c r="K146" s="98">
        <v>29919</v>
      </c>
      <c r="L146" s="98">
        <v>0</v>
      </c>
      <c r="M146" s="98">
        <v>-47398</v>
      </c>
      <c r="N146" s="98">
        <v>0</v>
      </c>
      <c r="O146" s="98">
        <v>6770</v>
      </c>
      <c r="P146" s="98">
        <v>6770</v>
      </c>
      <c r="Q146" s="98">
        <v>0</v>
      </c>
      <c r="R146" s="98">
        <v>0</v>
      </c>
    </row>
    <row r="147" spans="1:18" ht="22.95" customHeight="1">
      <c r="A147" s="35" t="s">
        <v>285</v>
      </c>
      <c r="B147" s="98">
        <v>154</v>
      </c>
      <c r="C147" s="98">
        <v>2059</v>
      </c>
      <c r="D147" s="98">
        <v>0</v>
      </c>
      <c r="E147" s="98">
        <v>0</v>
      </c>
      <c r="F147" s="98">
        <v>31745</v>
      </c>
      <c r="G147" s="98">
        <v>0</v>
      </c>
      <c r="H147" s="98">
        <v>0</v>
      </c>
      <c r="I147" s="98">
        <v>0</v>
      </c>
      <c r="J147" s="98">
        <v>0</v>
      </c>
      <c r="K147" s="98">
        <v>-27941</v>
      </c>
      <c r="L147" s="98">
        <v>0</v>
      </c>
      <c r="M147" s="98">
        <v>-1745</v>
      </c>
      <c r="N147" s="98">
        <v>0</v>
      </c>
      <c r="O147" s="98">
        <v>2213</v>
      </c>
      <c r="P147" s="98">
        <v>183</v>
      </c>
      <c r="Q147" s="98">
        <v>2030</v>
      </c>
      <c r="R147" s="98">
        <v>2030</v>
      </c>
    </row>
    <row r="148" spans="1:18" ht="22.95" customHeight="1">
      <c r="A148" s="35" t="s">
        <v>286</v>
      </c>
      <c r="B148" s="98">
        <v>182786</v>
      </c>
      <c r="C148" s="98">
        <v>-16367</v>
      </c>
      <c r="D148" s="98">
        <v>2467</v>
      </c>
      <c r="E148" s="98">
        <v>13724</v>
      </c>
      <c r="F148" s="98">
        <v>58306</v>
      </c>
      <c r="G148" s="98">
        <v>0</v>
      </c>
      <c r="H148" s="98">
        <v>0</v>
      </c>
      <c r="I148" s="98">
        <v>0</v>
      </c>
      <c r="J148" s="98">
        <v>0</v>
      </c>
      <c r="K148" s="98">
        <v>7846</v>
      </c>
      <c r="L148" s="98">
        <v>0</v>
      </c>
      <c r="M148" s="98">
        <v>-98710</v>
      </c>
      <c r="N148" s="98">
        <v>0</v>
      </c>
      <c r="O148" s="98">
        <v>166419</v>
      </c>
      <c r="P148" s="98">
        <v>166419</v>
      </c>
      <c r="Q148" s="98">
        <v>0</v>
      </c>
      <c r="R148" s="98">
        <v>0</v>
      </c>
    </row>
    <row r="149" spans="1:18" ht="22.95" customHeight="1">
      <c r="A149" s="35" t="s">
        <v>184</v>
      </c>
      <c r="B149" s="98">
        <v>157970</v>
      </c>
      <c r="C149" s="98">
        <v>-6086</v>
      </c>
      <c r="D149" s="98">
        <v>2467</v>
      </c>
      <c r="E149" s="98">
        <v>13724</v>
      </c>
      <c r="F149" s="98">
        <v>24500</v>
      </c>
      <c r="G149" s="98">
        <v>0</v>
      </c>
      <c r="H149" s="98">
        <v>0</v>
      </c>
      <c r="I149" s="98">
        <v>0</v>
      </c>
      <c r="J149" s="98">
        <v>0</v>
      </c>
      <c r="K149" s="98">
        <v>5036</v>
      </c>
      <c r="L149" s="98">
        <v>0</v>
      </c>
      <c r="M149" s="98">
        <v>-51813</v>
      </c>
      <c r="N149" s="98">
        <v>0</v>
      </c>
      <c r="O149" s="98">
        <v>151884</v>
      </c>
      <c r="P149" s="98">
        <v>151884</v>
      </c>
      <c r="Q149" s="98">
        <v>0</v>
      </c>
      <c r="R149" s="98">
        <v>0</v>
      </c>
    </row>
    <row r="150" spans="1:18" ht="22.95" customHeight="1">
      <c r="A150" s="35" t="s">
        <v>185</v>
      </c>
      <c r="B150" s="98">
        <v>13669</v>
      </c>
      <c r="C150" s="98">
        <v>-7143</v>
      </c>
      <c r="D150" s="98">
        <v>0</v>
      </c>
      <c r="E150" s="98">
        <v>0</v>
      </c>
      <c r="F150" s="98">
        <v>0</v>
      </c>
      <c r="G150" s="98">
        <v>0</v>
      </c>
      <c r="H150" s="98">
        <v>0</v>
      </c>
      <c r="I150" s="98">
        <v>0</v>
      </c>
      <c r="J150" s="98">
        <v>0</v>
      </c>
      <c r="K150" s="98">
        <v>307</v>
      </c>
      <c r="L150" s="98">
        <v>0</v>
      </c>
      <c r="M150" s="98">
        <v>-7450</v>
      </c>
      <c r="N150" s="98">
        <v>0</v>
      </c>
      <c r="O150" s="98">
        <v>6526</v>
      </c>
      <c r="P150" s="98">
        <v>6526</v>
      </c>
      <c r="Q150" s="98">
        <v>0</v>
      </c>
      <c r="R150" s="98">
        <v>0</v>
      </c>
    </row>
    <row r="151" spans="1:18" ht="22.95" customHeight="1">
      <c r="A151" s="35" t="s">
        <v>186</v>
      </c>
      <c r="B151" s="98">
        <v>11147</v>
      </c>
      <c r="C151" s="98">
        <v>-3166</v>
      </c>
      <c r="D151" s="98">
        <v>0</v>
      </c>
      <c r="E151" s="98">
        <v>0</v>
      </c>
      <c r="F151" s="98">
        <v>31326</v>
      </c>
      <c r="G151" s="98">
        <v>0</v>
      </c>
      <c r="H151" s="98">
        <v>0</v>
      </c>
      <c r="I151" s="98">
        <v>0</v>
      </c>
      <c r="J151" s="98">
        <v>0</v>
      </c>
      <c r="K151" s="98">
        <v>2475</v>
      </c>
      <c r="L151" s="98">
        <v>0</v>
      </c>
      <c r="M151" s="98">
        <v>-36967</v>
      </c>
      <c r="N151" s="98">
        <v>0</v>
      </c>
      <c r="O151" s="98">
        <v>7981</v>
      </c>
      <c r="P151" s="98">
        <v>7981</v>
      </c>
      <c r="Q151" s="98">
        <v>0</v>
      </c>
      <c r="R151" s="98">
        <v>0</v>
      </c>
    </row>
    <row r="152" spans="1:18" ht="22.95" customHeight="1">
      <c r="A152" s="35" t="s">
        <v>287</v>
      </c>
      <c r="B152" s="98">
        <v>0</v>
      </c>
      <c r="C152" s="98">
        <v>28</v>
      </c>
      <c r="D152" s="98">
        <v>0</v>
      </c>
      <c r="E152" s="98">
        <v>0</v>
      </c>
      <c r="F152" s="98">
        <v>2480</v>
      </c>
      <c r="G152" s="98">
        <v>0</v>
      </c>
      <c r="H152" s="98">
        <v>0</v>
      </c>
      <c r="I152" s="98">
        <v>0</v>
      </c>
      <c r="J152" s="98">
        <v>0</v>
      </c>
      <c r="K152" s="98">
        <v>28</v>
      </c>
      <c r="L152" s="98">
        <v>0</v>
      </c>
      <c r="M152" s="98">
        <v>-2480</v>
      </c>
      <c r="N152" s="98">
        <v>0</v>
      </c>
      <c r="O152" s="98">
        <v>28</v>
      </c>
      <c r="P152" s="98">
        <v>28</v>
      </c>
      <c r="Q152" s="98">
        <v>0</v>
      </c>
      <c r="R152" s="98">
        <v>0</v>
      </c>
    </row>
    <row r="153" spans="1:18" ht="22.95" customHeight="1">
      <c r="A153" s="35" t="s">
        <v>288</v>
      </c>
      <c r="B153" s="98">
        <v>80</v>
      </c>
      <c r="C153" s="98">
        <v>200</v>
      </c>
      <c r="D153" s="98">
        <v>150</v>
      </c>
      <c r="E153" s="98">
        <v>0</v>
      </c>
      <c r="F153" s="98">
        <v>0</v>
      </c>
      <c r="G153" s="98">
        <v>0</v>
      </c>
      <c r="H153" s="98">
        <v>0</v>
      </c>
      <c r="I153" s="98">
        <v>0</v>
      </c>
      <c r="J153" s="98">
        <v>0</v>
      </c>
      <c r="K153" s="98">
        <v>50</v>
      </c>
      <c r="L153" s="98">
        <v>0</v>
      </c>
      <c r="M153" s="98">
        <v>0</v>
      </c>
      <c r="N153" s="98">
        <v>0</v>
      </c>
      <c r="O153" s="98">
        <v>280</v>
      </c>
      <c r="P153" s="98">
        <v>130</v>
      </c>
      <c r="Q153" s="98">
        <v>150</v>
      </c>
      <c r="R153" s="98">
        <v>150</v>
      </c>
    </row>
    <row r="154" spans="1:18" ht="22.95" customHeight="1">
      <c r="A154" s="35" t="s">
        <v>666</v>
      </c>
      <c r="B154" s="98">
        <v>0</v>
      </c>
      <c r="C154" s="98">
        <v>150</v>
      </c>
      <c r="D154" s="98">
        <v>150</v>
      </c>
      <c r="E154" s="98">
        <v>0</v>
      </c>
      <c r="F154" s="98">
        <v>0</v>
      </c>
      <c r="G154" s="98">
        <v>0</v>
      </c>
      <c r="H154" s="98">
        <v>0</v>
      </c>
      <c r="I154" s="98">
        <v>0</v>
      </c>
      <c r="J154" s="98">
        <v>0</v>
      </c>
      <c r="K154" s="98">
        <v>0</v>
      </c>
      <c r="L154" s="98">
        <v>0</v>
      </c>
      <c r="M154" s="98">
        <v>0</v>
      </c>
      <c r="N154" s="98">
        <v>0</v>
      </c>
      <c r="O154" s="98">
        <v>150</v>
      </c>
      <c r="P154" s="98">
        <v>0</v>
      </c>
      <c r="Q154" s="98">
        <v>150</v>
      </c>
      <c r="R154" s="98">
        <v>150</v>
      </c>
    </row>
    <row r="155" spans="1:18" ht="22.95" customHeight="1">
      <c r="A155" s="35" t="s">
        <v>187</v>
      </c>
      <c r="B155" s="98">
        <v>50</v>
      </c>
      <c r="C155" s="98">
        <v>0</v>
      </c>
      <c r="D155" s="98">
        <v>0</v>
      </c>
      <c r="E155" s="98">
        <v>0</v>
      </c>
      <c r="F155" s="98">
        <v>0</v>
      </c>
      <c r="G155" s="98">
        <v>0</v>
      </c>
      <c r="H155" s="98">
        <v>0</v>
      </c>
      <c r="I155" s="98">
        <v>0</v>
      </c>
      <c r="J155" s="98">
        <v>0</v>
      </c>
      <c r="K155" s="98">
        <v>0</v>
      </c>
      <c r="L155" s="98">
        <v>0</v>
      </c>
      <c r="M155" s="98">
        <v>0</v>
      </c>
      <c r="N155" s="98">
        <v>0</v>
      </c>
      <c r="O155" s="98">
        <v>50</v>
      </c>
      <c r="P155" s="98">
        <v>50</v>
      </c>
      <c r="Q155" s="98">
        <v>0</v>
      </c>
      <c r="R155" s="98">
        <v>0</v>
      </c>
    </row>
    <row r="156" spans="1:18" ht="22.95" customHeight="1">
      <c r="A156" s="35" t="s">
        <v>289</v>
      </c>
      <c r="B156" s="98">
        <v>30</v>
      </c>
      <c r="C156" s="98">
        <v>50</v>
      </c>
      <c r="D156" s="98">
        <v>0</v>
      </c>
      <c r="E156" s="98">
        <v>0</v>
      </c>
      <c r="F156" s="98">
        <v>0</v>
      </c>
      <c r="G156" s="98">
        <v>0</v>
      </c>
      <c r="H156" s="98">
        <v>0</v>
      </c>
      <c r="I156" s="98">
        <v>0</v>
      </c>
      <c r="J156" s="98">
        <v>0</v>
      </c>
      <c r="K156" s="98">
        <v>50</v>
      </c>
      <c r="L156" s="98">
        <v>0</v>
      </c>
      <c r="M156" s="98">
        <v>0</v>
      </c>
      <c r="N156" s="98">
        <v>0</v>
      </c>
      <c r="O156" s="98">
        <v>80</v>
      </c>
      <c r="P156" s="98">
        <v>80</v>
      </c>
      <c r="Q156" s="98">
        <v>0</v>
      </c>
      <c r="R156" s="98">
        <v>0</v>
      </c>
    </row>
    <row r="157" spans="1:18" ht="22.95" customHeight="1">
      <c r="A157" s="35" t="s">
        <v>290</v>
      </c>
      <c r="B157" s="98">
        <v>207323</v>
      </c>
      <c r="C157" s="98">
        <v>-76144</v>
      </c>
      <c r="D157" s="98">
        <v>0</v>
      </c>
      <c r="E157" s="98">
        <v>0</v>
      </c>
      <c r="F157" s="98">
        <v>102700</v>
      </c>
      <c r="G157" s="98">
        <v>0</v>
      </c>
      <c r="H157" s="98">
        <v>0</v>
      </c>
      <c r="I157" s="98">
        <v>0</v>
      </c>
      <c r="J157" s="98">
        <v>0</v>
      </c>
      <c r="K157" s="98">
        <v>6961</v>
      </c>
      <c r="L157" s="98">
        <v>0</v>
      </c>
      <c r="M157" s="98">
        <v>-185805</v>
      </c>
      <c r="N157" s="98">
        <v>0</v>
      </c>
      <c r="O157" s="98">
        <v>131179</v>
      </c>
      <c r="P157" s="98">
        <v>131179</v>
      </c>
      <c r="Q157" s="98">
        <v>0</v>
      </c>
      <c r="R157" s="98">
        <v>0</v>
      </c>
    </row>
    <row r="158" spans="1:18" ht="22.95" customHeight="1">
      <c r="A158" s="35" t="s">
        <v>188</v>
      </c>
      <c r="B158" s="98">
        <v>187145</v>
      </c>
      <c r="C158" s="98">
        <v>-76771</v>
      </c>
      <c r="D158" s="98">
        <v>0</v>
      </c>
      <c r="E158" s="98">
        <v>0</v>
      </c>
      <c r="F158" s="98">
        <v>0</v>
      </c>
      <c r="G158" s="98">
        <v>0</v>
      </c>
      <c r="H158" s="98">
        <v>0</v>
      </c>
      <c r="I158" s="98">
        <v>0</v>
      </c>
      <c r="J158" s="98">
        <v>0</v>
      </c>
      <c r="K158" s="98">
        <v>7881</v>
      </c>
      <c r="L158" s="98">
        <v>0</v>
      </c>
      <c r="M158" s="98">
        <v>-84652</v>
      </c>
      <c r="N158" s="98">
        <v>0</v>
      </c>
      <c r="O158" s="98">
        <v>110374</v>
      </c>
      <c r="P158" s="98">
        <v>110374</v>
      </c>
      <c r="Q158" s="98">
        <v>0</v>
      </c>
      <c r="R158" s="98">
        <v>0</v>
      </c>
    </row>
    <row r="159" spans="1:18" ht="22.95" customHeight="1">
      <c r="A159" s="35" t="s">
        <v>189</v>
      </c>
      <c r="B159" s="98">
        <v>13470</v>
      </c>
      <c r="C159" s="98">
        <v>981</v>
      </c>
      <c r="D159" s="98">
        <v>0</v>
      </c>
      <c r="E159" s="98">
        <v>0</v>
      </c>
      <c r="F159" s="98">
        <v>0</v>
      </c>
      <c r="G159" s="98">
        <v>0</v>
      </c>
      <c r="H159" s="98">
        <v>0</v>
      </c>
      <c r="I159" s="98">
        <v>0</v>
      </c>
      <c r="J159" s="98">
        <v>0</v>
      </c>
      <c r="K159" s="98">
        <v>1211</v>
      </c>
      <c r="L159" s="98">
        <v>0</v>
      </c>
      <c r="M159" s="98">
        <v>-230</v>
      </c>
      <c r="N159" s="98">
        <v>0</v>
      </c>
      <c r="O159" s="98">
        <v>14451</v>
      </c>
      <c r="P159" s="98">
        <v>14451</v>
      </c>
      <c r="Q159" s="98">
        <v>0</v>
      </c>
      <c r="R159" s="98">
        <v>0</v>
      </c>
    </row>
    <row r="160" spans="1:18" ht="22.95" customHeight="1">
      <c r="A160" s="35" t="s">
        <v>190</v>
      </c>
      <c r="B160" s="98">
        <v>1830</v>
      </c>
      <c r="C160" s="98">
        <v>136</v>
      </c>
      <c r="D160" s="98">
        <v>0</v>
      </c>
      <c r="E160" s="98">
        <v>0</v>
      </c>
      <c r="F160" s="98">
        <v>2700</v>
      </c>
      <c r="G160" s="98">
        <v>0</v>
      </c>
      <c r="H160" s="98">
        <v>0</v>
      </c>
      <c r="I160" s="98">
        <v>0</v>
      </c>
      <c r="J160" s="98">
        <v>0</v>
      </c>
      <c r="K160" s="98">
        <v>-2469</v>
      </c>
      <c r="L160" s="98">
        <v>0</v>
      </c>
      <c r="M160" s="98">
        <v>-95</v>
      </c>
      <c r="N160" s="98">
        <v>0</v>
      </c>
      <c r="O160" s="98">
        <v>1966</v>
      </c>
      <c r="P160" s="98">
        <v>1966</v>
      </c>
      <c r="Q160" s="98">
        <v>0</v>
      </c>
      <c r="R160" s="98">
        <v>0</v>
      </c>
    </row>
    <row r="161" spans="1:18" ht="22.95" customHeight="1">
      <c r="A161" s="35" t="s">
        <v>191</v>
      </c>
      <c r="B161" s="98">
        <v>4878</v>
      </c>
      <c r="C161" s="98">
        <v>-490</v>
      </c>
      <c r="D161" s="98">
        <v>0</v>
      </c>
      <c r="E161" s="98">
        <v>0</v>
      </c>
      <c r="F161" s="98">
        <v>0</v>
      </c>
      <c r="G161" s="98">
        <v>0</v>
      </c>
      <c r="H161" s="98">
        <v>0</v>
      </c>
      <c r="I161" s="98">
        <v>0</v>
      </c>
      <c r="J161" s="98">
        <v>0</v>
      </c>
      <c r="K161" s="98">
        <v>338</v>
      </c>
      <c r="L161" s="98">
        <v>0</v>
      </c>
      <c r="M161" s="98">
        <v>-828</v>
      </c>
      <c r="N161" s="98">
        <v>0</v>
      </c>
      <c r="O161" s="98">
        <v>4388</v>
      </c>
      <c r="P161" s="98">
        <v>4388</v>
      </c>
      <c r="Q161" s="98">
        <v>0</v>
      </c>
      <c r="R161" s="98">
        <v>0</v>
      </c>
    </row>
    <row r="162" spans="1:18" ht="22.95" customHeight="1">
      <c r="A162" s="35" t="s">
        <v>667</v>
      </c>
      <c r="B162" s="98">
        <v>0</v>
      </c>
      <c r="C162" s="98">
        <v>0</v>
      </c>
      <c r="D162" s="98">
        <v>0</v>
      </c>
      <c r="E162" s="98">
        <v>0</v>
      </c>
      <c r="F162" s="98">
        <v>100000</v>
      </c>
      <c r="G162" s="98">
        <v>0</v>
      </c>
      <c r="H162" s="98">
        <v>0</v>
      </c>
      <c r="I162" s="98">
        <v>0</v>
      </c>
      <c r="J162" s="98">
        <v>0</v>
      </c>
      <c r="K162" s="98">
        <v>0</v>
      </c>
      <c r="L162" s="98">
        <v>0</v>
      </c>
      <c r="M162" s="98">
        <v>-100000</v>
      </c>
      <c r="N162" s="98">
        <v>0</v>
      </c>
      <c r="O162" s="98">
        <v>0</v>
      </c>
      <c r="P162" s="98">
        <v>0</v>
      </c>
      <c r="Q162" s="98">
        <v>0</v>
      </c>
      <c r="R162" s="98">
        <v>0</v>
      </c>
    </row>
    <row r="163" spans="1:18" ht="22.95" customHeight="1">
      <c r="A163" s="35" t="s">
        <v>192</v>
      </c>
      <c r="B163" s="98">
        <v>4424</v>
      </c>
      <c r="C163" s="98">
        <v>16591</v>
      </c>
      <c r="D163" s="98">
        <v>0</v>
      </c>
      <c r="E163" s="98">
        <v>159712</v>
      </c>
      <c r="F163" s="98">
        <v>2173502</v>
      </c>
      <c r="G163" s="98">
        <v>0</v>
      </c>
      <c r="H163" s="98">
        <v>0</v>
      </c>
      <c r="I163" s="98">
        <v>420536</v>
      </c>
      <c r="J163" s="98">
        <v>0</v>
      </c>
      <c r="K163" s="98">
        <v>3280</v>
      </c>
      <c r="L163" s="98">
        <v>0</v>
      </c>
      <c r="M163" s="98">
        <v>-2740439</v>
      </c>
      <c r="N163" s="98">
        <v>0</v>
      </c>
      <c r="O163" s="98">
        <v>21015</v>
      </c>
      <c r="P163" s="98">
        <v>21015</v>
      </c>
      <c r="Q163" s="98">
        <v>0</v>
      </c>
      <c r="R163" s="98">
        <v>0</v>
      </c>
    </row>
    <row r="164" spans="1:18" ht="22.95" customHeight="1">
      <c r="A164" s="35" t="s">
        <v>193</v>
      </c>
      <c r="B164" s="98">
        <v>4424</v>
      </c>
      <c r="C164" s="98">
        <v>16591</v>
      </c>
      <c r="D164" s="98">
        <v>0</v>
      </c>
      <c r="E164" s="98">
        <v>159712</v>
      </c>
      <c r="F164" s="98">
        <v>2173502</v>
      </c>
      <c r="G164" s="98">
        <v>0</v>
      </c>
      <c r="H164" s="98">
        <v>0</v>
      </c>
      <c r="I164" s="98">
        <v>420536</v>
      </c>
      <c r="J164" s="98">
        <v>0</v>
      </c>
      <c r="K164" s="98">
        <v>3280</v>
      </c>
      <c r="L164" s="98">
        <v>0</v>
      </c>
      <c r="M164" s="98">
        <v>-2740439</v>
      </c>
      <c r="N164" s="98">
        <v>0</v>
      </c>
      <c r="O164" s="98">
        <v>21015</v>
      </c>
      <c r="P164" s="98">
        <v>21015</v>
      </c>
      <c r="Q164" s="98">
        <v>0</v>
      </c>
      <c r="R164" s="98">
        <v>0</v>
      </c>
    </row>
    <row r="165" spans="1:18" ht="22.95" customHeight="1">
      <c r="A165" s="35" t="s">
        <v>291</v>
      </c>
      <c r="B165" s="98">
        <v>82702</v>
      </c>
      <c r="C165" s="98">
        <v>4682</v>
      </c>
      <c r="D165" s="98">
        <v>1292</v>
      </c>
      <c r="E165" s="98">
        <v>0</v>
      </c>
      <c r="F165" s="98">
        <v>10799</v>
      </c>
      <c r="G165" s="98">
        <v>0</v>
      </c>
      <c r="H165" s="98">
        <v>0</v>
      </c>
      <c r="I165" s="98">
        <v>0</v>
      </c>
      <c r="J165" s="98">
        <v>0</v>
      </c>
      <c r="K165" s="98">
        <v>12146</v>
      </c>
      <c r="L165" s="98">
        <v>0</v>
      </c>
      <c r="M165" s="98">
        <v>-19555</v>
      </c>
      <c r="N165" s="98">
        <v>0</v>
      </c>
      <c r="O165" s="98">
        <v>87384</v>
      </c>
      <c r="P165" s="98">
        <v>87384</v>
      </c>
      <c r="Q165" s="98">
        <v>0</v>
      </c>
      <c r="R165" s="98">
        <v>0</v>
      </c>
    </row>
    <row r="166" spans="1:18" ht="22.95" customHeight="1">
      <c r="A166" s="35" t="s">
        <v>194</v>
      </c>
      <c r="B166" s="98">
        <v>55665</v>
      </c>
      <c r="C166" s="98">
        <v>2291</v>
      </c>
      <c r="D166" s="98">
        <v>0</v>
      </c>
      <c r="E166" s="98">
        <v>0</v>
      </c>
      <c r="F166" s="98">
        <v>5974</v>
      </c>
      <c r="G166" s="98">
        <v>0</v>
      </c>
      <c r="H166" s="98">
        <v>0</v>
      </c>
      <c r="I166" s="98">
        <v>0</v>
      </c>
      <c r="J166" s="98">
        <v>0</v>
      </c>
      <c r="K166" s="98">
        <v>-3683</v>
      </c>
      <c r="L166" s="98">
        <v>0</v>
      </c>
      <c r="M166" s="98">
        <v>0</v>
      </c>
      <c r="N166" s="98">
        <v>0</v>
      </c>
      <c r="O166" s="98">
        <v>57956</v>
      </c>
      <c r="P166" s="98">
        <v>57956</v>
      </c>
      <c r="Q166" s="98">
        <v>0</v>
      </c>
      <c r="R166" s="98">
        <v>0</v>
      </c>
    </row>
    <row r="167" spans="1:18" ht="22.95" customHeight="1">
      <c r="A167" s="35" t="s">
        <v>547</v>
      </c>
      <c r="B167" s="98">
        <v>0</v>
      </c>
      <c r="C167" s="98">
        <v>0</v>
      </c>
      <c r="D167" s="98">
        <v>0</v>
      </c>
      <c r="E167" s="98">
        <v>0</v>
      </c>
      <c r="F167" s="98">
        <v>3767</v>
      </c>
      <c r="G167" s="98">
        <v>0</v>
      </c>
      <c r="H167" s="98">
        <v>0</v>
      </c>
      <c r="I167" s="98">
        <v>0</v>
      </c>
      <c r="J167" s="98">
        <v>0</v>
      </c>
      <c r="K167" s="98">
        <v>2207</v>
      </c>
      <c r="L167" s="98">
        <v>0</v>
      </c>
      <c r="M167" s="98">
        <v>-5974</v>
      </c>
      <c r="N167" s="98">
        <v>0</v>
      </c>
      <c r="O167" s="98">
        <v>0</v>
      </c>
      <c r="P167" s="98">
        <v>0</v>
      </c>
      <c r="Q167" s="98">
        <v>0</v>
      </c>
      <c r="R167" s="98">
        <v>0</v>
      </c>
    </row>
    <row r="168" spans="1:18" ht="22.95" customHeight="1">
      <c r="A168" s="35" t="s">
        <v>195</v>
      </c>
      <c r="B168" s="98">
        <v>27037</v>
      </c>
      <c r="C168" s="98">
        <v>41</v>
      </c>
      <c r="D168" s="98">
        <v>0</v>
      </c>
      <c r="E168" s="98">
        <v>0</v>
      </c>
      <c r="F168" s="98">
        <v>0</v>
      </c>
      <c r="G168" s="98">
        <v>0</v>
      </c>
      <c r="H168" s="98">
        <v>0</v>
      </c>
      <c r="I168" s="98">
        <v>0</v>
      </c>
      <c r="J168" s="98">
        <v>0</v>
      </c>
      <c r="K168" s="98">
        <v>9855</v>
      </c>
      <c r="L168" s="98">
        <v>0</v>
      </c>
      <c r="M168" s="98">
        <v>-9814</v>
      </c>
      <c r="N168" s="98">
        <v>0</v>
      </c>
      <c r="O168" s="98">
        <v>27078</v>
      </c>
      <c r="P168" s="98">
        <v>27078</v>
      </c>
      <c r="Q168" s="98">
        <v>0</v>
      </c>
      <c r="R168" s="98">
        <v>0</v>
      </c>
    </row>
    <row r="169" spans="1:18" ht="22.95" customHeight="1">
      <c r="A169" s="35" t="s">
        <v>196</v>
      </c>
      <c r="B169" s="98">
        <v>0</v>
      </c>
      <c r="C169" s="98">
        <v>2350</v>
      </c>
      <c r="D169" s="98">
        <v>1292</v>
      </c>
      <c r="E169" s="98">
        <v>0</v>
      </c>
      <c r="F169" s="98">
        <v>1058</v>
      </c>
      <c r="G169" s="98">
        <v>0</v>
      </c>
      <c r="H169" s="98">
        <v>0</v>
      </c>
      <c r="I169" s="98">
        <v>0</v>
      </c>
      <c r="J169" s="98">
        <v>0</v>
      </c>
      <c r="K169" s="98">
        <v>3767</v>
      </c>
      <c r="L169" s="98">
        <v>0</v>
      </c>
      <c r="M169" s="98">
        <v>-3767</v>
      </c>
      <c r="N169" s="98">
        <v>0</v>
      </c>
      <c r="O169" s="98">
        <v>2350</v>
      </c>
      <c r="P169" s="98">
        <v>2350</v>
      </c>
      <c r="Q169" s="98">
        <v>0</v>
      </c>
      <c r="R169" s="98">
        <v>0</v>
      </c>
    </row>
    <row r="170" spans="1:18" ht="22.95" customHeight="1">
      <c r="A170" s="35" t="s">
        <v>197</v>
      </c>
      <c r="B170" s="98">
        <v>68000</v>
      </c>
      <c r="C170" s="98">
        <v>-68000</v>
      </c>
      <c r="D170" s="98">
        <v>0</v>
      </c>
      <c r="E170" s="98">
        <v>0</v>
      </c>
      <c r="F170" s="98">
        <v>0</v>
      </c>
      <c r="G170" s="98">
        <v>0</v>
      </c>
      <c r="H170" s="98">
        <v>0</v>
      </c>
      <c r="I170" s="98">
        <v>0</v>
      </c>
      <c r="J170" s="98">
        <v>-1500</v>
      </c>
      <c r="K170" s="98">
        <v>0</v>
      </c>
      <c r="L170" s="98">
        <v>0</v>
      </c>
      <c r="M170" s="98">
        <v>0</v>
      </c>
      <c r="N170" s="98">
        <v>-66500</v>
      </c>
      <c r="O170" s="98">
        <v>0</v>
      </c>
      <c r="P170" s="98">
        <v>0</v>
      </c>
      <c r="Q170" s="98">
        <v>0</v>
      </c>
      <c r="R170" s="98">
        <v>0</v>
      </c>
    </row>
    <row r="171" spans="1:18" ht="22.95" customHeight="1">
      <c r="A171" s="35" t="s">
        <v>198</v>
      </c>
      <c r="B171" s="98">
        <v>1029503</v>
      </c>
      <c r="C171" s="98">
        <v>-627902</v>
      </c>
      <c r="D171" s="98">
        <v>24114</v>
      </c>
      <c r="E171" s="98">
        <v>429705</v>
      </c>
      <c r="F171" s="98">
        <v>108440</v>
      </c>
      <c r="G171" s="98">
        <v>0</v>
      </c>
      <c r="H171" s="98">
        <v>47906</v>
      </c>
      <c r="I171" s="98">
        <v>0</v>
      </c>
      <c r="J171" s="98">
        <v>0</v>
      </c>
      <c r="K171" s="98">
        <v>-315552</v>
      </c>
      <c r="L171" s="98">
        <v>0</v>
      </c>
      <c r="M171" s="98">
        <v>-777343</v>
      </c>
      <c r="N171" s="98">
        <v>-145172</v>
      </c>
      <c r="O171" s="98">
        <v>401601</v>
      </c>
      <c r="P171" s="98">
        <v>72661</v>
      </c>
      <c r="Q171" s="98">
        <v>328940</v>
      </c>
      <c r="R171" s="98">
        <v>328940</v>
      </c>
    </row>
    <row r="172" spans="1:18" ht="22.95" customHeight="1">
      <c r="A172" s="35" t="s">
        <v>199</v>
      </c>
      <c r="B172" s="98">
        <v>85649</v>
      </c>
      <c r="C172" s="98">
        <v>-85649</v>
      </c>
      <c r="D172" s="98">
        <v>0</v>
      </c>
      <c r="E172" s="98">
        <v>0</v>
      </c>
      <c r="F172" s="98">
        <v>0</v>
      </c>
      <c r="G172" s="98">
        <v>0</v>
      </c>
      <c r="H172" s="98">
        <v>0</v>
      </c>
      <c r="I172" s="98">
        <v>0</v>
      </c>
      <c r="J172" s="98">
        <v>0</v>
      </c>
      <c r="K172" s="98">
        <v>-85649</v>
      </c>
      <c r="L172" s="98">
        <v>0</v>
      </c>
      <c r="M172" s="98">
        <v>0</v>
      </c>
      <c r="N172" s="98">
        <v>0</v>
      </c>
      <c r="O172" s="98">
        <v>0</v>
      </c>
      <c r="P172" s="98">
        <v>0</v>
      </c>
      <c r="Q172" s="98">
        <v>0</v>
      </c>
      <c r="R172" s="98">
        <v>0</v>
      </c>
    </row>
    <row r="173" spans="1:18" ht="22.95" customHeight="1">
      <c r="A173" s="35" t="s">
        <v>200</v>
      </c>
      <c r="B173" s="98">
        <v>943854</v>
      </c>
      <c r="C173" s="98">
        <v>-542253</v>
      </c>
      <c r="D173" s="98">
        <v>24114</v>
      </c>
      <c r="E173" s="98">
        <v>429705</v>
      </c>
      <c r="F173" s="98">
        <v>108440</v>
      </c>
      <c r="G173" s="98">
        <v>0</v>
      </c>
      <c r="H173" s="98">
        <v>47906</v>
      </c>
      <c r="I173" s="98">
        <v>0</v>
      </c>
      <c r="J173" s="98">
        <v>0</v>
      </c>
      <c r="K173" s="98">
        <v>-229903</v>
      </c>
      <c r="L173" s="98">
        <v>0</v>
      </c>
      <c r="M173" s="98">
        <v>-777343</v>
      </c>
      <c r="N173" s="98">
        <v>-145172</v>
      </c>
      <c r="O173" s="98">
        <v>401601</v>
      </c>
      <c r="P173" s="98">
        <v>72661</v>
      </c>
      <c r="Q173" s="98">
        <v>328940</v>
      </c>
      <c r="R173" s="98">
        <v>328940</v>
      </c>
    </row>
    <row r="174" spans="1:18" ht="22.95" customHeight="1">
      <c r="A174" s="35" t="s">
        <v>311</v>
      </c>
      <c r="B174" s="98">
        <v>425691</v>
      </c>
      <c r="C174" s="98">
        <v>-35543</v>
      </c>
      <c r="D174" s="98">
        <v>0</v>
      </c>
      <c r="E174" s="98">
        <v>0</v>
      </c>
      <c r="F174" s="98">
        <v>0</v>
      </c>
      <c r="G174" s="98">
        <v>0</v>
      </c>
      <c r="H174" s="98">
        <v>0</v>
      </c>
      <c r="I174" s="98">
        <v>0</v>
      </c>
      <c r="J174" s="98">
        <v>0</v>
      </c>
      <c r="K174" s="98">
        <v>-35543</v>
      </c>
      <c r="L174" s="98">
        <v>0</v>
      </c>
      <c r="M174" s="98">
        <v>0</v>
      </c>
      <c r="N174" s="98">
        <v>0</v>
      </c>
      <c r="O174" s="98">
        <v>390148</v>
      </c>
      <c r="P174" s="98">
        <v>390148</v>
      </c>
      <c r="Q174" s="98">
        <v>0</v>
      </c>
      <c r="R174" s="98">
        <v>0</v>
      </c>
    </row>
    <row r="175" spans="1:18" ht="22.95" customHeight="1">
      <c r="A175" s="35" t="s">
        <v>366</v>
      </c>
      <c r="B175" s="98">
        <v>425691</v>
      </c>
      <c r="C175" s="98">
        <v>-35543</v>
      </c>
      <c r="D175" s="98">
        <v>0</v>
      </c>
      <c r="E175" s="98">
        <v>0</v>
      </c>
      <c r="F175" s="98">
        <v>0</v>
      </c>
      <c r="G175" s="98">
        <v>0</v>
      </c>
      <c r="H175" s="98">
        <v>0</v>
      </c>
      <c r="I175" s="98">
        <v>0</v>
      </c>
      <c r="J175" s="98">
        <v>0</v>
      </c>
      <c r="K175" s="98">
        <v>-35543</v>
      </c>
      <c r="L175" s="98">
        <v>0</v>
      </c>
      <c r="M175" s="98">
        <v>0</v>
      </c>
      <c r="N175" s="98">
        <v>0</v>
      </c>
      <c r="O175" s="98">
        <v>390148</v>
      </c>
      <c r="P175" s="98">
        <v>390148</v>
      </c>
      <c r="Q175" s="98">
        <v>0</v>
      </c>
      <c r="R175" s="98">
        <v>0</v>
      </c>
    </row>
    <row r="176" spans="1:18" ht="22.95" customHeight="1">
      <c r="A176" s="35" t="s">
        <v>312</v>
      </c>
      <c r="B176" s="98">
        <v>0</v>
      </c>
      <c r="C176" s="98">
        <v>1987</v>
      </c>
      <c r="D176" s="98">
        <v>0</v>
      </c>
      <c r="E176" s="98">
        <v>0</v>
      </c>
      <c r="F176" s="98">
        <v>0</v>
      </c>
      <c r="G176" s="98">
        <v>0</v>
      </c>
      <c r="H176" s="98">
        <v>0</v>
      </c>
      <c r="I176" s="98">
        <v>0</v>
      </c>
      <c r="J176" s="98">
        <v>0</v>
      </c>
      <c r="K176" s="98">
        <v>1987</v>
      </c>
      <c r="L176" s="98">
        <v>0</v>
      </c>
      <c r="M176" s="98">
        <v>0</v>
      </c>
      <c r="N176" s="98">
        <v>0</v>
      </c>
      <c r="O176" s="98">
        <v>1987</v>
      </c>
      <c r="P176" s="98">
        <v>1987</v>
      </c>
      <c r="Q176" s="98">
        <v>0</v>
      </c>
      <c r="R176" s="98">
        <v>0</v>
      </c>
    </row>
    <row r="177" spans="1:18" ht="22.95" customHeight="1">
      <c r="A177" s="35" t="s">
        <v>367</v>
      </c>
      <c r="B177" s="98">
        <v>0</v>
      </c>
      <c r="C177" s="98">
        <v>1987</v>
      </c>
      <c r="D177" s="98">
        <v>0</v>
      </c>
      <c r="E177" s="98">
        <v>0</v>
      </c>
      <c r="F177" s="98">
        <v>0</v>
      </c>
      <c r="G177" s="98">
        <v>0</v>
      </c>
      <c r="H177" s="98">
        <v>0</v>
      </c>
      <c r="I177" s="98">
        <v>0</v>
      </c>
      <c r="J177" s="98">
        <v>0</v>
      </c>
      <c r="K177" s="98">
        <v>1987</v>
      </c>
      <c r="L177" s="98">
        <v>0</v>
      </c>
      <c r="M177" s="98">
        <v>0</v>
      </c>
      <c r="N177" s="98">
        <v>0</v>
      </c>
      <c r="O177" s="98">
        <v>1987</v>
      </c>
      <c r="P177" s="98">
        <v>1987</v>
      </c>
      <c r="Q177" s="98">
        <v>0</v>
      </c>
      <c r="R177" s="98">
        <v>0</v>
      </c>
    </row>
    <row r="178" spans="1:18" ht="22.95" customHeight="1">
      <c r="A178" s="35"/>
      <c r="B178" s="98"/>
      <c r="C178" s="98"/>
      <c r="D178" s="98"/>
      <c r="E178" s="98"/>
      <c r="F178" s="98"/>
      <c r="G178" s="98"/>
      <c r="H178" s="98"/>
      <c r="I178" s="98"/>
      <c r="J178" s="98"/>
      <c r="K178" s="98"/>
      <c r="L178" s="98"/>
      <c r="M178" s="98"/>
      <c r="N178" s="98"/>
      <c r="O178" s="98"/>
      <c r="P178" s="98"/>
      <c r="Q178" s="98"/>
      <c r="R178" s="98"/>
    </row>
    <row r="179" spans="1:18" ht="22.95" customHeight="1">
      <c r="A179" s="35"/>
      <c r="B179" s="98"/>
      <c r="C179" s="98"/>
      <c r="D179" s="98"/>
      <c r="E179" s="98"/>
      <c r="F179" s="98"/>
      <c r="G179" s="98"/>
      <c r="H179" s="98"/>
      <c r="I179" s="98"/>
      <c r="J179" s="98"/>
      <c r="K179" s="98"/>
      <c r="L179" s="98"/>
      <c r="M179" s="98"/>
      <c r="N179" s="98"/>
      <c r="O179" s="98"/>
      <c r="P179" s="98"/>
      <c r="Q179" s="98"/>
      <c r="R179" s="98"/>
    </row>
    <row r="180" spans="1:18" ht="22.95" customHeight="1">
      <c r="A180" s="31" t="s">
        <v>301</v>
      </c>
      <c r="B180" s="98">
        <v>10199670</v>
      </c>
      <c r="C180" s="98">
        <v>304027</v>
      </c>
      <c r="D180" s="98">
        <v>141850</v>
      </c>
      <c r="E180" s="98">
        <v>1273540</v>
      </c>
      <c r="F180" s="98">
        <v>10303554</v>
      </c>
      <c r="G180" s="98">
        <v>24295</v>
      </c>
      <c r="H180" s="98">
        <v>47906</v>
      </c>
      <c r="I180" s="98">
        <v>1084500</v>
      </c>
      <c r="J180" s="98">
        <v>0</v>
      </c>
      <c r="K180" s="98">
        <v>0</v>
      </c>
      <c r="L180" s="98">
        <v>0</v>
      </c>
      <c r="M180" s="98">
        <v>-12359946</v>
      </c>
      <c r="N180" s="98">
        <v>-211672</v>
      </c>
      <c r="O180" s="98">
        <v>10503697</v>
      </c>
      <c r="P180" s="98">
        <v>10050888</v>
      </c>
      <c r="Q180" s="98">
        <v>452809</v>
      </c>
      <c r="R180" s="98">
        <v>452809</v>
      </c>
    </row>
    <row r="181" spans="1:18">
      <c r="C181" s="18"/>
      <c r="D181" s="18"/>
      <c r="E181" s="18"/>
      <c r="F181" s="18"/>
      <c r="G181" s="18"/>
      <c r="H181" s="18"/>
      <c r="I181" s="18"/>
      <c r="J181" s="18"/>
      <c r="K181" s="18"/>
      <c r="L181" s="18"/>
      <c r="M181" s="18"/>
      <c r="N181" s="18"/>
      <c r="O181" s="18"/>
      <c r="P181" s="18"/>
      <c r="Q181" s="18"/>
      <c r="R181" s="18"/>
    </row>
  </sheetData>
  <mergeCells count="10">
    <mergeCell ref="A1:R1"/>
    <mergeCell ref="A2:R2"/>
    <mergeCell ref="A3:R3"/>
    <mergeCell ref="A4:A5"/>
    <mergeCell ref="B4:B5"/>
    <mergeCell ref="O4:O5"/>
    <mergeCell ref="P4:P5"/>
    <mergeCell ref="Q4:Q5"/>
    <mergeCell ref="R4:R5"/>
    <mergeCell ref="C4:N4"/>
  </mergeCells>
  <phoneticPr fontId="2" type="noConversion"/>
  <printOptions horizontalCentered="1"/>
  <pageMargins left="0.23622047244094491" right="0.15748031496062992" top="0.39370078740157483" bottom="0.39370078740157483" header="0.23622047244094491" footer="0.15748031496062992"/>
  <pageSetup paperSize="9" scale="77" firstPageNumber="9" fitToHeight="100" orientation="landscape" useFirstPageNumber="1" r:id="rId1"/>
  <headerFooter alignWithMargins="0">
    <oddFooter>&amp;C&amp;14‐ &amp;P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7"/>
  <sheetViews>
    <sheetView showGridLines="0" showZeros="0" zoomScaleNormal="100" workbookViewId="0">
      <selection activeCell="D9" sqref="D9"/>
    </sheetView>
  </sheetViews>
  <sheetFormatPr defaultColWidth="9.109375" defaultRowHeight="16.3"/>
  <cols>
    <col min="1" max="1" width="33.6640625" style="11" customWidth="1"/>
    <col min="2" max="4" width="11.109375" style="11" customWidth="1"/>
    <col min="5" max="5" width="33.6640625" style="11" customWidth="1"/>
    <col min="6" max="8" width="11.109375" style="11" customWidth="1"/>
    <col min="9" max="12" width="0" style="11" hidden="1" customWidth="1"/>
    <col min="13" max="16384" width="9.109375" style="11"/>
  </cols>
  <sheetData>
    <row r="1" spans="1:13" ht="25.85">
      <c r="A1" s="168" t="s">
        <v>644</v>
      </c>
      <c r="B1" s="168"/>
      <c r="C1" s="169"/>
      <c r="D1" s="169"/>
      <c r="E1" s="169"/>
      <c r="F1" s="169"/>
      <c r="G1" s="169"/>
      <c r="H1" s="169"/>
    </row>
    <row r="2" spans="1:13" ht="14.95" customHeight="1">
      <c r="A2" s="171" t="s">
        <v>487</v>
      </c>
      <c r="B2" s="170"/>
      <c r="C2" s="170"/>
      <c r="D2" s="170"/>
      <c r="E2" s="170"/>
      <c r="F2" s="170"/>
      <c r="G2" s="170"/>
      <c r="H2" s="170"/>
    </row>
    <row r="3" spans="1:13" ht="14.95" customHeight="1">
      <c r="A3" s="170" t="s">
        <v>3</v>
      </c>
      <c r="B3" s="170"/>
      <c r="C3" s="170"/>
      <c r="D3" s="170"/>
      <c r="E3" s="170"/>
      <c r="F3" s="170"/>
      <c r="G3" s="170"/>
      <c r="H3" s="170"/>
    </row>
    <row r="4" spans="1:13" ht="20.25" customHeight="1">
      <c r="A4" s="21" t="s">
        <v>0</v>
      </c>
      <c r="B4" s="83" t="s">
        <v>465</v>
      </c>
      <c r="C4" s="21" t="s">
        <v>1</v>
      </c>
      <c r="D4" s="21" t="s">
        <v>14</v>
      </c>
      <c r="E4" s="21" t="s">
        <v>0</v>
      </c>
      <c r="F4" s="83" t="s">
        <v>465</v>
      </c>
      <c r="G4" s="21" t="s">
        <v>1</v>
      </c>
      <c r="H4" s="21" t="s">
        <v>14</v>
      </c>
      <c r="I4" s="26"/>
      <c r="J4" s="13" t="s">
        <v>69</v>
      </c>
      <c r="K4" s="13" t="s">
        <v>70</v>
      </c>
      <c r="L4" s="13" t="s">
        <v>71</v>
      </c>
    </row>
    <row r="5" spans="1:13" ht="21.1" customHeight="1">
      <c r="A5" s="14" t="s">
        <v>22</v>
      </c>
      <c r="B5" s="93">
        <v>800479</v>
      </c>
      <c r="C5" s="93">
        <v>800479</v>
      </c>
      <c r="D5" s="93">
        <v>973487</v>
      </c>
      <c r="E5" s="28" t="s">
        <v>273</v>
      </c>
      <c r="F5" s="93">
        <v>2500</v>
      </c>
      <c r="G5" s="93">
        <v>3933</v>
      </c>
      <c r="H5" s="93">
        <v>1479</v>
      </c>
      <c r="I5" s="26">
        <v>0</v>
      </c>
      <c r="J5" s="12">
        <v>1331410</v>
      </c>
      <c r="K5" s="12">
        <v>0</v>
      </c>
      <c r="L5" s="12">
        <v>0</v>
      </c>
      <c r="M5" s="88"/>
    </row>
    <row r="6" spans="1:13" ht="21.1" customHeight="1">
      <c r="A6" s="14"/>
      <c r="B6" s="92"/>
      <c r="C6" s="93"/>
      <c r="D6" s="93"/>
      <c r="E6" s="14" t="s">
        <v>274</v>
      </c>
      <c r="F6" s="92">
        <v>200</v>
      </c>
      <c r="G6" s="93">
        <v>2</v>
      </c>
      <c r="H6" s="93">
        <v>0</v>
      </c>
      <c r="I6" s="26">
        <v>5946</v>
      </c>
      <c r="J6" s="12">
        <v>722145</v>
      </c>
      <c r="K6" s="12">
        <v>0</v>
      </c>
      <c r="L6" s="12">
        <v>0</v>
      </c>
      <c r="M6" s="88"/>
    </row>
    <row r="7" spans="1:13" ht="21.1" customHeight="1">
      <c r="A7" s="14"/>
      <c r="B7" s="92"/>
      <c r="C7" s="93"/>
      <c r="D7" s="93"/>
      <c r="E7" s="14" t="s">
        <v>276</v>
      </c>
      <c r="F7" s="92">
        <v>0</v>
      </c>
      <c r="G7" s="93">
        <v>0</v>
      </c>
      <c r="H7" s="93">
        <v>0</v>
      </c>
      <c r="I7" s="17">
        <v>5971</v>
      </c>
      <c r="J7" s="14"/>
      <c r="K7" s="14"/>
      <c r="L7" s="14"/>
      <c r="M7" s="88"/>
    </row>
    <row r="8" spans="1:13" ht="21.1" customHeight="1">
      <c r="A8" s="14"/>
      <c r="B8" s="92"/>
      <c r="C8" s="93"/>
      <c r="D8" s="93"/>
      <c r="E8" s="14" t="s">
        <v>277</v>
      </c>
      <c r="F8" s="92">
        <v>1200</v>
      </c>
      <c r="G8" s="93">
        <v>210911</v>
      </c>
      <c r="H8" s="93">
        <v>201039</v>
      </c>
      <c r="I8" s="17">
        <v>0</v>
      </c>
      <c r="J8" s="14"/>
      <c r="K8" s="14"/>
      <c r="L8" s="14"/>
      <c r="M8" s="88"/>
    </row>
    <row r="9" spans="1:13" ht="21.1" customHeight="1">
      <c r="A9" s="14"/>
      <c r="B9" s="92"/>
      <c r="C9" s="93"/>
      <c r="D9" s="93"/>
      <c r="E9" s="14" t="s">
        <v>281</v>
      </c>
      <c r="F9" s="92">
        <v>612630</v>
      </c>
      <c r="G9" s="93">
        <v>986171</v>
      </c>
      <c r="H9" s="93">
        <v>788834</v>
      </c>
      <c r="I9" s="17">
        <v>39300</v>
      </c>
      <c r="J9" s="14"/>
      <c r="K9" s="14"/>
      <c r="L9" s="14"/>
      <c r="M9" s="88"/>
    </row>
    <row r="10" spans="1:13" ht="21.1" customHeight="1">
      <c r="A10" s="14"/>
      <c r="B10" s="92"/>
      <c r="C10" s="93"/>
      <c r="D10" s="93"/>
      <c r="E10" s="14" t="s">
        <v>282</v>
      </c>
      <c r="F10" s="92">
        <v>0</v>
      </c>
      <c r="G10" s="93">
        <v>0</v>
      </c>
      <c r="H10" s="93">
        <v>0</v>
      </c>
      <c r="I10" s="17">
        <v>580585</v>
      </c>
      <c r="J10" s="14"/>
      <c r="K10" s="14"/>
      <c r="L10" s="14"/>
      <c r="M10" s="88"/>
    </row>
    <row r="11" spans="1:13" ht="21.1" customHeight="1">
      <c r="A11" s="14"/>
      <c r="B11" s="92"/>
      <c r="C11" s="93"/>
      <c r="D11" s="93"/>
      <c r="E11" s="14" t="s">
        <v>286</v>
      </c>
      <c r="F11" s="92">
        <v>0</v>
      </c>
      <c r="G11" s="93">
        <v>0</v>
      </c>
      <c r="H11" s="93">
        <v>0</v>
      </c>
      <c r="I11" s="17">
        <v>8320</v>
      </c>
      <c r="J11" s="14"/>
      <c r="K11" s="14"/>
      <c r="L11" s="14"/>
      <c r="M11" s="88"/>
    </row>
    <row r="12" spans="1:13" ht="21.1" customHeight="1">
      <c r="A12" s="14"/>
      <c r="B12" s="92"/>
      <c r="C12" s="93"/>
      <c r="D12" s="93"/>
      <c r="E12" s="14" t="s">
        <v>21</v>
      </c>
      <c r="F12" s="92">
        <v>126955</v>
      </c>
      <c r="G12" s="93">
        <v>122411</v>
      </c>
      <c r="H12" s="93">
        <v>95443</v>
      </c>
      <c r="I12" s="17">
        <v>0</v>
      </c>
      <c r="J12" s="14"/>
      <c r="K12" s="14"/>
      <c r="L12" s="14"/>
      <c r="M12" s="88"/>
    </row>
    <row r="13" spans="1:13" ht="21.1" customHeight="1">
      <c r="A13" s="14"/>
      <c r="B13" s="92"/>
      <c r="C13" s="93"/>
      <c r="D13" s="93"/>
      <c r="E13" s="14" t="s">
        <v>311</v>
      </c>
      <c r="F13" s="92">
        <v>4100</v>
      </c>
      <c r="G13" s="93">
        <v>4020</v>
      </c>
      <c r="H13" s="93">
        <v>4020</v>
      </c>
      <c r="I13" s="17"/>
      <c r="J13" s="14"/>
      <c r="K13" s="14"/>
      <c r="L13" s="14"/>
      <c r="M13" s="88"/>
    </row>
    <row r="14" spans="1:13" ht="21.1" customHeight="1">
      <c r="A14" s="14"/>
      <c r="B14" s="92"/>
      <c r="C14" s="93"/>
      <c r="D14" s="93"/>
      <c r="E14" s="14" t="s">
        <v>312</v>
      </c>
      <c r="F14" s="92">
        <v>500</v>
      </c>
      <c r="G14" s="93">
        <v>138</v>
      </c>
      <c r="H14" s="93">
        <v>138</v>
      </c>
      <c r="I14" s="17">
        <v>48475</v>
      </c>
      <c r="J14" s="14"/>
      <c r="K14" s="14"/>
      <c r="L14" s="14"/>
      <c r="M14" s="88"/>
    </row>
    <row r="15" spans="1:13" ht="21.1" customHeight="1">
      <c r="A15" s="21" t="s">
        <v>34</v>
      </c>
      <c r="B15" s="92">
        <f>SUM(B5)</f>
        <v>800479</v>
      </c>
      <c r="C15" s="92">
        <f>SUM(C5)</f>
        <v>800479</v>
      </c>
      <c r="D15" s="92">
        <f>SUM(D5)</f>
        <v>973487</v>
      </c>
      <c r="E15" s="21" t="s">
        <v>35</v>
      </c>
      <c r="F15" s="93">
        <f>SUM(F5:F14)</f>
        <v>748085</v>
      </c>
      <c r="G15" s="93">
        <f t="shared" ref="G15:H15" si="0">SUM(G5:G14)</f>
        <v>1327586</v>
      </c>
      <c r="H15" s="93">
        <f t="shared" si="0"/>
        <v>1090953</v>
      </c>
      <c r="I15" s="17"/>
      <c r="J15" s="14"/>
      <c r="K15" s="14"/>
      <c r="L15" s="14"/>
      <c r="M15" s="88"/>
    </row>
    <row r="16" spans="1:13" ht="21.1" customHeight="1">
      <c r="A16" s="14" t="s">
        <v>4</v>
      </c>
      <c r="B16" s="92"/>
      <c r="C16" s="93"/>
      <c r="D16" s="93">
        <v>232444</v>
      </c>
      <c r="E16" s="14" t="s">
        <v>206</v>
      </c>
      <c r="F16" s="92"/>
      <c r="G16" s="93"/>
      <c r="H16" s="93">
        <v>166237</v>
      </c>
      <c r="I16" s="17"/>
      <c r="J16" s="14"/>
      <c r="K16" s="14"/>
      <c r="L16" s="14"/>
    </row>
    <row r="17" spans="1:12" ht="21.1" customHeight="1">
      <c r="A17" s="14" t="s">
        <v>77</v>
      </c>
      <c r="B17" s="92"/>
      <c r="C17" s="93"/>
      <c r="D17" s="93">
        <v>3813000</v>
      </c>
      <c r="E17" s="14" t="s">
        <v>303</v>
      </c>
      <c r="F17" s="92"/>
      <c r="G17" s="93"/>
      <c r="H17" s="93">
        <v>5680</v>
      </c>
      <c r="I17" s="17"/>
      <c r="J17" s="14"/>
      <c r="K17" s="14"/>
      <c r="L17" s="14"/>
    </row>
    <row r="18" spans="1:12" ht="21.1" customHeight="1">
      <c r="A18" s="14" t="s">
        <v>298</v>
      </c>
      <c r="B18" s="92"/>
      <c r="C18" s="93"/>
      <c r="D18" s="93">
        <v>3813000</v>
      </c>
      <c r="E18" s="14" t="s">
        <v>304</v>
      </c>
      <c r="F18" s="92"/>
      <c r="G18" s="93"/>
      <c r="H18" s="93">
        <v>5680</v>
      </c>
      <c r="I18" s="17"/>
      <c r="J18" s="14"/>
      <c r="K18" s="14"/>
      <c r="L18" s="14"/>
    </row>
    <row r="19" spans="1:12" ht="21.1" customHeight="1">
      <c r="A19" s="14" t="s">
        <v>313</v>
      </c>
      <c r="B19" s="92"/>
      <c r="C19" s="93"/>
      <c r="D19" s="93">
        <v>3813000</v>
      </c>
      <c r="E19" s="14" t="s">
        <v>318</v>
      </c>
      <c r="F19" s="92"/>
      <c r="G19" s="93"/>
      <c r="H19" s="93">
        <v>5680</v>
      </c>
      <c r="I19" s="17"/>
      <c r="J19" s="14"/>
      <c r="K19" s="14"/>
      <c r="L19" s="14"/>
    </row>
    <row r="20" spans="1:12" ht="21.1" customHeight="1">
      <c r="A20" s="14" t="s">
        <v>314</v>
      </c>
      <c r="B20" s="92"/>
      <c r="C20" s="93"/>
      <c r="D20" s="93"/>
      <c r="E20" s="14" t="s">
        <v>319</v>
      </c>
      <c r="F20" s="92"/>
      <c r="G20" s="93"/>
      <c r="H20" s="93">
        <v>3488000</v>
      </c>
      <c r="I20" s="17"/>
      <c r="J20" s="14"/>
      <c r="K20" s="14"/>
      <c r="L20" s="14"/>
    </row>
    <row r="21" spans="1:12" ht="21.1" customHeight="1">
      <c r="A21" s="14" t="s">
        <v>315</v>
      </c>
      <c r="B21" s="92"/>
      <c r="C21" s="93"/>
      <c r="D21" s="93"/>
      <c r="E21" s="14" t="s">
        <v>320</v>
      </c>
      <c r="F21" s="92"/>
      <c r="G21" s="93"/>
      <c r="H21" s="93">
        <v>3488000</v>
      </c>
      <c r="I21" s="17"/>
      <c r="J21" s="14"/>
      <c r="K21" s="14"/>
      <c r="L21" s="14"/>
    </row>
    <row r="22" spans="1:12" ht="21.1" customHeight="1">
      <c r="A22" s="14" t="s">
        <v>219</v>
      </c>
      <c r="B22" s="92"/>
      <c r="C22" s="93"/>
      <c r="D22" s="93">
        <v>6077</v>
      </c>
      <c r="E22" s="14" t="s">
        <v>5</v>
      </c>
      <c r="F22" s="92"/>
      <c r="G22" s="93"/>
      <c r="H22" s="93"/>
      <c r="I22" s="17"/>
      <c r="J22" s="14"/>
      <c r="K22" s="14"/>
      <c r="L22" s="14"/>
    </row>
    <row r="23" spans="1:12" ht="21.1" customHeight="1">
      <c r="A23" s="14" t="s">
        <v>6</v>
      </c>
      <c r="B23" s="92"/>
      <c r="C23" s="93"/>
      <c r="D23" s="93">
        <v>661803</v>
      </c>
      <c r="E23" s="14" t="s">
        <v>7</v>
      </c>
      <c r="F23" s="92"/>
      <c r="G23" s="93"/>
      <c r="H23" s="93">
        <v>705015</v>
      </c>
      <c r="I23" s="17"/>
      <c r="J23" s="14"/>
      <c r="K23" s="14"/>
      <c r="L23" s="14"/>
    </row>
    <row r="24" spans="1:12" ht="21.1" customHeight="1">
      <c r="A24" s="14" t="s">
        <v>16</v>
      </c>
      <c r="B24" s="92"/>
      <c r="C24" s="93"/>
      <c r="D24" s="93">
        <v>5707</v>
      </c>
      <c r="E24" s="14" t="s">
        <v>8</v>
      </c>
      <c r="F24" s="92"/>
      <c r="G24" s="93"/>
      <c r="H24" s="93">
        <v>236633</v>
      </c>
      <c r="I24" s="17"/>
      <c r="J24" s="14"/>
      <c r="K24" s="14"/>
      <c r="L24" s="14"/>
    </row>
    <row r="25" spans="1:12" ht="21.1" customHeight="1">
      <c r="A25" s="14" t="s">
        <v>316</v>
      </c>
      <c r="B25" s="92"/>
      <c r="C25" s="93"/>
      <c r="D25" s="93"/>
      <c r="E25" s="14"/>
      <c r="F25" s="92"/>
      <c r="G25" s="93"/>
      <c r="H25" s="93"/>
      <c r="I25" s="17"/>
      <c r="J25" s="14"/>
      <c r="K25" s="14"/>
      <c r="L25" s="14"/>
    </row>
    <row r="26" spans="1:12" ht="21.1" customHeight="1">
      <c r="A26" s="14" t="s">
        <v>317</v>
      </c>
      <c r="B26" s="92"/>
      <c r="C26" s="93"/>
      <c r="D26" s="93">
        <v>0</v>
      </c>
      <c r="E26" s="14"/>
      <c r="F26" s="92"/>
      <c r="G26" s="93"/>
      <c r="H26" s="93"/>
      <c r="I26" s="17"/>
      <c r="J26" s="14"/>
      <c r="K26" s="14"/>
      <c r="L26" s="14"/>
    </row>
    <row r="27" spans="1:12" ht="21.1" customHeight="1">
      <c r="A27" s="14" t="s">
        <v>36</v>
      </c>
      <c r="B27" s="92"/>
      <c r="C27" s="93"/>
      <c r="D27" s="93">
        <v>5707</v>
      </c>
      <c r="E27" s="14"/>
      <c r="F27" s="92"/>
      <c r="G27" s="93"/>
      <c r="H27" s="93"/>
      <c r="I27" s="17"/>
      <c r="J27" s="14"/>
      <c r="K27" s="14"/>
      <c r="L27" s="14"/>
    </row>
    <row r="28" spans="1:12" ht="21.1" customHeight="1">
      <c r="A28" s="14"/>
      <c r="B28" s="92"/>
      <c r="C28" s="93"/>
      <c r="D28" s="93"/>
      <c r="E28" s="14"/>
      <c r="F28" s="92"/>
      <c r="G28" s="93"/>
      <c r="H28" s="93"/>
      <c r="I28" s="17"/>
      <c r="J28" s="14"/>
      <c r="K28" s="14"/>
      <c r="L28" s="14"/>
    </row>
    <row r="29" spans="1:12" ht="21.1" customHeight="1">
      <c r="A29" s="21" t="s">
        <v>43</v>
      </c>
      <c r="B29" s="94"/>
      <c r="C29" s="93"/>
      <c r="D29" s="108">
        <f>SUM(D15:D17,D20,D22:D24)</f>
        <v>5692518</v>
      </c>
      <c r="E29" s="21" t="s">
        <v>45</v>
      </c>
      <c r="F29" s="94"/>
      <c r="G29" s="93"/>
      <c r="H29" s="108">
        <f>SUM(H15:H17,H20,H22:H24)</f>
        <v>5692518</v>
      </c>
      <c r="I29" s="17"/>
      <c r="J29" s="14"/>
      <c r="K29" s="14"/>
      <c r="L29" s="14"/>
    </row>
    <row r="30" spans="1:12">
      <c r="A30" s="18"/>
      <c r="B30" s="18"/>
      <c r="C30" s="18"/>
      <c r="D30" s="18"/>
      <c r="E30" s="18"/>
      <c r="F30" s="18"/>
      <c r="G30" s="18"/>
      <c r="H30" s="18"/>
    </row>
    <row r="31" spans="1:12">
      <c r="A31" s="18"/>
      <c r="B31" s="18"/>
      <c r="C31" s="18"/>
      <c r="D31" s="18"/>
      <c r="E31" s="18"/>
      <c r="F31" s="18"/>
      <c r="G31" s="18"/>
      <c r="H31" s="18"/>
    </row>
    <row r="32" spans="1:12">
      <c r="A32" s="18"/>
      <c r="B32" s="18"/>
      <c r="C32" s="18"/>
      <c r="D32" s="18"/>
      <c r="E32" s="18"/>
      <c r="F32" s="18"/>
      <c r="G32" s="18"/>
      <c r="H32" s="18"/>
    </row>
    <row r="33" spans="1:8">
      <c r="A33" s="18"/>
      <c r="B33" s="18"/>
      <c r="C33" s="18"/>
      <c r="D33" s="18"/>
      <c r="E33" s="18"/>
      <c r="F33" s="18"/>
      <c r="G33" s="18"/>
      <c r="H33" s="18"/>
    </row>
    <row r="34" spans="1:8">
      <c r="A34" s="18"/>
      <c r="B34" s="18"/>
      <c r="C34" s="18"/>
      <c r="D34" s="18"/>
      <c r="E34" s="18"/>
      <c r="F34" s="18"/>
      <c r="G34" s="18"/>
      <c r="H34" s="18"/>
    </row>
    <row r="35" spans="1:8">
      <c r="A35" s="18"/>
      <c r="B35" s="18"/>
      <c r="C35" s="18"/>
      <c r="D35" s="18"/>
      <c r="E35" s="18"/>
      <c r="F35" s="18"/>
      <c r="G35" s="18"/>
      <c r="H35" s="18"/>
    </row>
    <row r="36" spans="1:8">
      <c r="A36" s="18"/>
      <c r="B36" s="18"/>
      <c r="C36" s="18"/>
      <c r="D36" s="18"/>
      <c r="E36" s="18"/>
      <c r="F36" s="18"/>
      <c r="G36" s="18"/>
      <c r="H36" s="18"/>
    </row>
    <row r="37" spans="1:8">
      <c r="A37" s="18"/>
      <c r="B37" s="18"/>
      <c r="C37" s="18"/>
      <c r="D37" s="18"/>
      <c r="E37" s="18"/>
      <c r="F37" s="18"/>
      <c r="G37" s="18"/>
      <c r="H37" s="18"/>
    </row>
    <row r="38" spans="1:8">
      <c r="A38" s="18"/>
      <c r="B38" s="18"/>
      <c r="C38" s="18"/>
      <c r="D38" s="18"/>
      <c r="E38" s="18"/>
      <c r="F38" s="18"/>
      <c r="G38" s="18"/>
      <c r="H38" s="18"/>
    </row>
    <row r="39" spans="1:8">
      <c r="A39" s="18"/>
      <c r="B39" s="18"/>
      <c r="C39" s="18"/>
      <c r="D39" s="18"/>
      <c r="E39" s="18"/>
      <c r="F39" s="18"/>
      <c r="G39" s="18"/>
      <c r="H39" s="18"/>
    </row>
    <row r="40" spans="1:8">
      <c r="A40" s="18"/>
      <c r="B40" s="18"/>
      <c r="C40" s="18"/>
      <c r="D40" s="18"/>
      <c r="E40" s="18"/>
      <c r="F40" s="18"/>
      <c r="G40" s="18"/>
      <c r="H40" s="18"/>
    </row>
    <row r="41" spans="1:8">
      <c r="A41" s="18"/>
      <c r="B41" s="18"/>
      <c r="C41" s="18"/>
      <c r="D41" s="18"/>
      <c r="E41" s="18"/>
      <c r="F41" s="18"/>
      <c r="G41" s="18"/>
      <c r="H41" s="18"/>
    </row>
    <row r="42" spans="1:8">
      <c r="A42" s="18"/>
      <c r="B42" s="18"/>
      <c r="C42" s="18"/>
      <c r="D42" s="18"/>
      <c r="E42" s="18"/>
      <c r="F42" s="18"/>
      <c r="G42" s="18"/>
      <c r="H42" s="18"/>
    </row>
    <row r="43" spans="1:8">
      <c r="A43" s="18"/>
      <c r="B43" s="18"/>
      <c r="C43" s="18"/>
      <c r="D43" s="18"/>
      <c r="E43" s="18"/>
      <c r="F43" s="18"/>
      <c r="G43" s="18"/>
      <c r="H43" s="18"/>
    </row>
    <row r="44" spans="1:8">
      <c r="A44" s="18"/>
      <c r="B44" s="18"/>
      <c r="C44" s="18"/>
      <c r="D44" s="18"/>
      <c r="E44" s="18"/>
      <c r="F44" s="18"/>
      <c r="G44" s="18"/>
      <c r="H44" s="18"/>
    </row>
    <row r="45" spans="1:8">
      <c r="A45" s="18"/>
      <c r="B45" s="18"/>
      <c r="C45" s="18"/>
      <c r="D45" s="18"/>
      <c r="E45" s="18"/>
      <c r="F45" s="18"/>
      <c r="G45" s="18"/>
      <c r="H45" s="18"/>
    </row>
    <row r="46" spans="1:8">
      <c r="A46" s="18"/>
      <c r="B46" s="18"/>
      <c r="C46" s="18"/>
      <c r="D46" s="18"/>
      <c r="E46" s="18"/>
      <c r="F46" s="18"/>
      <c r="G46" s="18"/>
      <c r="H46" s="18"/>
    </row>
    <row r="47" spans="1:8">
      <c r="A47" s="18"/>
      <c r="B47" s="18"/>
      <c r="C47" s="18"/>
      <c r="D47" s="18"/>
      <c r="E47" s="18"/>
      <c r="F47" s="18"/>
      <c r="G47" s="18"/>
      <c r="H47" s="18"/>
    </row>
    <row r="48" spans="1:8">
      <c r="A48" s="18"/>
      <c r="B48" s="18"/>
      <c r="C48" s="18"/>
      <c r="D48" s="18"/>
      <c r="E48" s="18"/>
      <c r="F48" s="18"/>
      <c r="G48" s="18"/>
      <c r="H48" s="18"/>
    </row>
    <row r="49" spans="1:8">
      <c r="A49" s="18"/>
      <c r="B49" s="18"/>
      <c r="C49" s="18"/>
      <c r="D49" s="18"/>
      <c r="E49" s="18"/>
      <c r="F49" s="18"/>
      <c r="G49" s="18"/>
      <c r="H49" s="18"/>
    </row>
    <row r="50" spans="1:8">
      <c r="A50" s="18"/>
      <c r="B50" s="18"/>
      <c r="C50" s="18"/>
      <c r="D50" s="18"/>
      <c r="E50" s="18"/>
      <c r="F50" s="18"/>
      <c r="G50" s="18"/>
      <c r="H50" s="18"/>
    </row>
    <row r="51" spans="1:8">
      <c r="A51" s="18"/>
      <c r="B51" s="18"/>
      <c r="C51" s="18"/>
      <c r="D51" s="18"/>
      <c r="E51" s="18"/>
      <c r="F51" s="18"/>
      <c r="G51" s="18"/>
      <c r="H51" s="18"/>
    </row>
    <row r="52" spans="1:8">
      <c r="A52" s="18"/>
      <c r="B52" s="18"/>
      <c r="C52" s="18"/>
      <c r="D52" s="18"/>
      <c r="E52" s="18"/>
      <c r="F52" s="18"/>
      <c r="G52" s="18"/>
      <c r="H52" s="18"/>
    </row>
    <row r="53" spans="1:8">
      <c r="A53" s="18"/>
      <c r="B53" s="18"/>
      <c r="C53" s="18"/>
      <c r="D53" s="18"/>
      <c r="E53" s="18"/>
      <c r="F53" s="18"/>
      <c r="G53" s="18"/>
      <c r="H53" s="18"/>
    </row>
    <row r="54" spans="1:8">
      <c r="A54" s="18"/>
      <c r="B54" s="18"/>
      <c r="C54" s="18"/>
      <c r="D54" s="18"/>
      <c r="E54" s="18"/>
      <c r="F54" s="18"/>
      <c r="G54" s="18"/>
      <c r="H54" s="18"/>
    </row>
    <row r="55" spans="1:8">
      <c r="A55" s="18"/>
      <c r="B55" s="18"/>
      <c r="C55" s="18"/>
      <c r="D55" s="18"/>
      <c r="E55" s="18"/>
      <c r="F55" s="18"/>
      <c r="G55" s="18"/>
      <c r="H55" s="18"/>
    </row>
    <row r="56" spans="1:8">
      <c r="A56" s="18"/>
      <c r="B56" s="18"/>
      <c r="C56" s="18"/>
      <c r="D56" s="18"/>
      <c r="E56" s="18"/>
      <c r="F56" s="18"/>
      <c r="G56" s="18"/>
      <c r="H56" s="18"/>
    </row>
    <row r="57" spans="1:8">
      <c r="A57" s="18"/>
      <c r="B57" s="18"/>
      <c r="C57" s="18"/>
      <c r="D57" s="18"/>
      <c r="E57" s="18"/>
      <c r="F57" s="18"/>
      <c r="G57" s="18"/>
      <c r="H57" s="18"/>
    </row>
    <row r="58" spans="1:8">
      <c r="A58" s="18"/>
      <c r="B58" s="18"/>
      <c r="C58" s="18"/>
      <c r="D58" s="18"/>
      <c r="E58" s="18"/>
      <c r="F58" s="18"/>
      <c r="G58" s="18"/>
      <c r="H58" s="18"/>
    </row>
    <row r="59" spans="1:8">
      <c r="A59" s="18"/>
      <c r="B59" s="18"/>
      <c r="C59" s="18"/>
      <c r="D59" s="18"/>
      <c r="E59" s="18"/>
      <c r="F59" s="18"/>
      <c r="G59" s="18"/>
      <c r="H59" s="18"/>
    </row>
    <row r="60" spans="1:8">
      <c r="A60" s="18"/>
      <c r="B60" s="18"/>
      <c r="C60" s="18"/>
      <c r="D60" s="18"/>
      <c r="E60" s="18"/>
      <c r="F60" s="18"/>
      <c r="G60" s="18"/>
      <c r="H60" s="18"/>
    </row>
    <row r="61" spans="1:8">
      <c r="A61" s="18"/>
      <c r="B61" s="18"/>
      <c r="C61" s="18"/>
      <c r="D61" s="18"/>
      <c r="E61" s="18"/>
      <c r="F61" s="18"/>
      <c r="G61" s="18"/>
      <c r="H61" s="18"/>
    </row>
    <row r="62" spans="1:8">
      <c r="A62" s="18"/>
      <c r="B62" s="18"/>
      <c r="C62" s="18"/>
      <c r="D62" s="18"/>
      <c r="E62" s="18"/>
      <c r="F62" s="18"/>
      <c r="G62" s="18"/>
      <c r="H62" s="18"/>
    </row>
    <row r="63" spans="1:8">
      <c r="A63" s="18"/>
      <c r="B63" s="18"/>
      <c r="C63" s="18"/>
      <c r="D63" s="18"/>
      <c r="E63" s="18"/>
      <c r="F63" s="18"/>
      <c r="G63" s="18"/>
      <c r="H63" s="18"/>
    </row>
    <row r="64" spans="1:8">
      <c r="A64" s="18"/>
      <c r="B64" s="18"/>
      <c r="C64" s="18"/>
      <c r="D64" s="18"/>
      <c r="E64" s="18"/>
      <c r="F64" s="18"/>
      <c r="G64" s="18"/>
      <c r="H64" s="18"/>
    </row>
    <row r="65" spans="1:8">
      <c r="A65" s="18"/>
      <c r="B65" s="18"/>
      <c r="C65" s="18"/>
      <c r="D65" s="18"/>
      <c r="E65" s="18"/>
      <c r="F65" s="18"/>
      <c r="G65" s="18"/>
      <c r="H65" s="18"/>
    </row>
    <row r="66" spans="1:8">
      <c r="A66" s="18"/>
      <c r="B66" s="18"/>
      <c r="C66" s="18"/>
      <c r="D66" s="18"/>
      <c r="E66" s="18"/>
      <c r="F66" s="18"/>
      <c r="G66" s="18"/>
      <c r="H66" s="18"/>
    </row>
    <row r="67" spans="1:8">
      <c r="A67" s="18"/>
      <c r="B67" s="18"/>
      <c r="C67" s="18"/>
      <c r="D67" s="18"/>
      <c r="E67" s="18"/>
      <c r="F67" s="18"/>
      <c r="G67" s="18"/>
      <c r="H67" s="18"/>
    </row>
    <row r="68" spans="1:8">
      <c r="A68" s="18"/>
      <c r="B68" s="18"/>
      <c r="C68" s="18"/>
      <c r="D68" s="18"/>
      <c r="E68" s="18"/>
      <c r="F68" s="18"/>
      <c r="G68" s="18"/>
      <c r="H68" s="18"/>
    </row>
    <row r="69" spans="1:8">
      <c r="A69" s="18"/>
      <c r="B69" s="18"/>
      <c r="C69" s="18"/>
      <c r="D69" s="18"/>
      <c r="E69" s="18"/>
      <c r="F69" s="18"/>
      <c r="G69" s="18"/>
      <c r="H69" s="18"/>
    </row>
    <row r="70" spans="1:8">
      <c r="A70" s="18"/>
      <c r="B70" s="18"/>
      <c r="C70" s="18"/>
      <c r="D70" s="18"/>
      <c r="E70" s="18"/>
      <c r="F70" s="18"/>
      <c r="G70" s="18"/>
      <c r="H70" s="18"/>
    </row>
    <row r="71" spans="1:8">
      <c r="A71" s="18"/>
      <c r="B71" s="18"/>
      <c r="C71" s="18"/>
      <c r="D71" s="18"/>
      <c r="E71" s="18"/>
      <c r="F71" s="18"/>
      <c r="G71" s="18"/>
      <c r="H71" s="18"/>
    </row>
    <row r="72" spans="1:8">
      <c r="A72" s="18"/>
      <c r="B72" s="18"/>
      <c r="C72" s="18"/>
      <c r="D72" s="18"/>
      <c r="E72" s="18"/>
      <c r="F72" s="18"/>
      <c r="G72" s="18"/>
      <c r="H72" s="18"/>
    </row>
    <row r="73" spans="1:8">
      <c r="A73" s="18"/>
      <c r="B73" s="18"/>
      <c r="C73" s="18"/>
      <c r="D73" s="18"/>
      <c r="E73" s="18"/>
      <c r="F73" s="18"/>
      <c r="G73" s="18"/>
      <c r="H73" s="18"/>
    </row>
    <row r="74" spans="1:8">
      <c r="A74" s="18"/>
      <c r="B74" s="18"/>
      <c r="C74" s="18"/>
      <c r="D74" s="18"/>
      <c r="E74" s="18"/>
      <c r="F74" s="18"/>
      <c r="G74" s="18"/>
      <c r="H74" s="18"/>
    </row>
    <row r="75" spans="1:8">
      <c r="A75" s="18"/>
      <c r="B75" s="18"/>
      <c r="C75" s="18"/>
      <c r="D75" s="18"/>
      <c r="E75" s="18"/>
      <c r="F75" s="18"/>
      <c r="G75" s="18"/>
      <c r="H75" s="18"/>
    </row>
    <row r="76" spans="1:8">
      <c r="A76" s="18"/>
      <c r="B76" s="18"/>
      <c r="C76" s="18"/>
      <c r="D76" s="18"/>
      <c r="E76" s="18"/>
      <c r="F76" s="18"/>
      <c r="G76" s="18"/>
      <c r="H76" s="18"/>
    </row>
    <row r="77" spans="1:8">
      <c r="A77" s="18"/>
      <c r="B77" s="18"/>
      <c r="C77" s="18"/>
      <c r="D77" s="18"/>
      <c r="E77" s="18"/>
      <c r="F77" s="18"/>
      <c r="G77" s="18"/>
      <c r="H77" s="18"/>
    </row>
    <row r="78" spans="1:8">
      <c r="A78" s="18"/>
      <c r="B78" s="18"/>
      <c r="C78" s="18"/>
      <c r="D78" s="18"/>
      <c r="E78" s="18"/>
      <c r="F78" s="18"/>
      <c r="G78" s="18"/>
      <c r="H78" s="18"/>
    </row>
    <row r="79" spans="1:8">
      <c r="A79" s="18"/>
      <c r="B79" s="18"/>
      <c r="C79" s="18"/>
      <c r="D79" s="18"/>
      <c r="E79" s="18"/>
      <c r="F79" s="18"/>
      <c r="G79" s="18"/>
      <c r="H79" s="18"/>
    </row>
    <row r="80" spans="1:8">
      <c r="A80" s="18"/>
      <c r="B80" s="18"/>
      <c r="C80" s="18"/>
      <c r="D80" s="18"/>
      <c r="E80" s="18"/>
      <c r="F80" s="18"/>
      <c r="G80" s="18"/>
      <c r="H80" s="18"/>
    </row>
    <row r="81" spans="1:8">
      <c r="A81" s="18"/>
      <c r="B81" s="18"/>
      <c r="C81" s="18"/>
      <c r="D81" s="18"/>
      <c r="E81" s="18"/>
      <c r="F81" s="18"/>
      <c r="G81" s="18"/>
      <c r="H81" s="18"/>
    </row>
    <row r="82" spans="1:8">
      <c r="A82" s="18"/>
      <c r="B82" s="18"/>
      <c r="C82" s="18"/>
      <c r="D82" s="18"/>
      <c r="E82" s="18"/>
      <c r="F82" s="18"/>
      <c r="G82" s="18"/>
      <c r="H82" s="18"/>
    </row>
    <row r="83" spans="1:8">
      <c r="A83" s="18"/>
      <c r="B83" s="18"/>
      <c r="C83" s="18"/>
      <c r="D83" s="18"/>
      <c r="E83" s="18"/>
      <c r="F83" s="18"/>
      <c r="G83" s="18"/>
      <c r="H83" s="18"/>
    </row>
    <row r="84" spans="1:8">
      <c r="A84" s="18"/>
      <c r="B84" s="18"/>
      <c r="C84" s="18"/>
      <c r="D84" s="18"/>
      <c r="E84" s="18"/>
      <c r="F84" s="18"/>
      <c r="G84" s="18"/>
      <c r="H84" s="18"/>
    </row>
    <row r="85" spans="1:8">
      <c r="A85" s="18"/>
      <c r="B85" s="18"/>
      <c r="C85" s="18"/>
      <c r="D85" s="18"/>
      <c r="E85" s="18"/>
      <c r="F85" s="18"/>
      <c r="G85" s="18"/>
      <c r="H85" s="18"/>
    </row>
    <row r="86" spans="1:8">
      <c r="A86" s="18"/>
      <c r="B86" s="18"/>
      <c r="C86" s="18"/>
      <c r="D86" s="18"/>
      <c r="E86" s="18"/>
      <c r="F86" s="18"/>
      <c r="G86" s="18"/>
      <c r="H86" s="18"/>
    </row>
    <row r="87" spans="1:8">
      <c r="A87" s="18"/>
      <c r="B87" s="18"/>
      <c r="C87" s="18"/>
      <c r="D87" s="18"/>
      <c r="E87" s="18"/>
      <c r="F87" s="18"/>
      <c r="G87" s="18"/>
      <c r="H87" s="18"/>
    </row>
    <row r="88" spans="1:8">
      <c r="A88" s="18"/>
      <c r="B88" s="18"/>
      <c r="C88" s="18"/>
      <c r="D88" s="18"/>
      <c r="E88" s="18"/>
      <c r="F88" s="18"/>
      <c r="G88" s="18"/>
      <c r="H88" s="18"/>
    </row>
    <row r="89" spans="1:8">
      <c r="A89" s="18"/>
      <c r="B89" s="18"/>
      <c r="C89" s="18"/>
      <c r="D89" s="18"/>
      <c r="E89" s="18"/>
      <c r="F89" s="18"/>
      <c r="G89" s="18"/>
      <c r="H89" s="18"/>
    </row>
    <row r="90" spans="1:8">
      <c r="A90" s="18"/>
      <c r="B90" s="18"/>
      <c r="C90" s="18"/>
      <c r="D90" s="18"/>
      <c r="E90" s="18"/>
      <c r="F90" s="18"/>
      <c r="G90" s="18"/>
      <c r="H90" s="18"/>
    </row>
    <row r="91" spans="1:8">
      <c r="A91" s="18"/>
      <c r="B91" s="18"/>
      <c r="C91" s="18"/>
      <c r="D91" s="18"/>
      <c r="E91" s="18"/>
      <c r="F91" s="18"/>
      <c r="G91" s="18"/>
      <c r="H91" s="18"/>
    </row>
    <row r="92" spans="1:8">
      <c r="A92" s="18"/>
      <c r="B92" s="18"/>
      <c r="C92" s="18"/>
      <c r="D92" s="18"/>
      <c r="E92" s="18"/>
      <c r="F92" s="18"/>
      <c r="G92" s="18"/>
      <c r="H92" s="18"/>
    </row>
    <row r="93" spans="1:8">
      <c r="A93" s="18"/>
      <c r="B93" s="18"/>
      <c r="C93" s="18"/>
      <c r="D93" s="18"/>
      <c r="E93" s="18"/>
      <c r="F93" s="18"/>
      <c r="G93" s="18"/>
      <c r="H93" s="18"/>
    </row>
    <row r="94" spans="1:8">
      <c r="A94" s="18"/>
      <c r="B94" s="18"/>
      <c r="C94" s="18"/>
      <c r="D94" s="18"/>
      <c r="E94" s="18"/>
      <c r="F94" s="18"/>
      <c r="G94" s="18"/>
      <c r="H94" s="18"/>
    </row>
    <row r="95" spans="1:8">
      <c r="A95" s="18"/>
      <c r="B95" s="18"/>
      <c r="C95" s="18"/>
      <c r="D95" s="18"/>
      <c r="E95" s="18"/>
      <c r="F95" s="18"/>
      <c r="G95" s="18"/>
      <c r="H95" s="18"/>
    </row>
    <row r="96" spans="1:8">
      <c r="A96" s="18"/>
      <c r="B96" s="18"/>
      <c r="C96" s="18"/>
      <c r="D96" s="18"/>
      <c r="E96" s="18"/>
      <c r="F96" s="18"/>
      <c r="G96" s="18"/>
      <c r="H96" s="18"/>
    </row>
    <row r="97" spans="1:8">
      <c r="A97" s="18"/>
      <c r="B97" s="18"/>
      <c r="C97" s="18"/>
      <c r="D97" s="18"/>
      <c r="E97" s="18"/>
      <c r="F97" s="18"/>
      <c r="G97" s="18"/>
      <c r="H97" s="18"/>
    </row>
    <row r="98" spans="1:8">
      <c r="A98" s="18"/>
      <c r="B98" s="18"/>
      <c r="C98" s="18"/>
      <c r="D98" s="18"/>
      <c r="E98" s="18"/>
      <c r="F98" s="18"/>
      <c r="G98" s="18"/>
      <c r="H98" s="18"/>
    </row>
    <row r="99" spans="1:8">
      <c r="A99" s="18"/>
      <c r="B99" s="18"/>
      <c r="C99" s="18"/>
      <c r="D99" s="18"/>
      <c r="E99" s="18"/>
      <c r="F99" s="18"/>
      <c r="G99" s="18"/>
      <c r="H99" s="18"/>
    </row>
    <row r="100" spans="1:8">
      <c r="A100" s="18"/>
      <c r="B100" s="18"/>
      <c r="C100" s="18"/>
      <c r="D100" s="18"/>
      <c r="E100" s="18"/>
      <c r="F100" s="18"/>
      <c r="G100" s="18"/>
      <c r="H100" s="18"/>
    </row>
    <row r="101" spans="1:8">
      <c r="A101" s="18"/>
      <c r="B101" s="18"/>
      <c r="C101" s="18"/>
      <c r="D101" s="18"/>
      <c r="E101" s="18"/>
      <c r="F101" s="18"/>
      <c r="G101" s="18"/>
      <c r="H101" s="18"/>
    </row>
    <row r="102" spans="1:8">
      <c r="A102" s="18"/>
      <c r="B102" s="18"/>
      <c r="C102" s="18"/>
      <c r="D102" s="18"/>
      <c r="E102" s="18"/>
      <c r="F102" s="18"/>
      <c r="G102" s="18"/>
      <c r="H102" s="18"/>
    </row>
    <row r="103" spans="1:8">
      <c r="A103" s="18"/>
      <c r="B103" s="18"/>
      <c r="C103" s="18"/>
      <c r="D103" s="18"/>
      <c r="E103" s="18"/>
      <c r="F103" s="18"/>
      <c r="G103" s="18"/>
      <c r="H103" s="18"/>
    </row>
    <row r="104" spans="1:8">
      <c r="A104" s="18"/>
      <c r="B104" s="18"/>
      <c r="C104" s="18"/>
      <c r="D104" s="18"/>
      <c r="E104" s="18"/>
      <c r="F104" s="18"/>
      <c r="G104" s="18"/>
      <c r="H104" s="18"/>
    </row>
    <row r="105" spans="1:8">
      <c r="A105" s="18"/>
      <c r="B105" s="18"/>
      <c r="C105" s="18"/>
      <c r="D105" s="18"/>
      <c r="E105" s="18"/>
      <c r="F105" s="18"/>
      <c r="G105" s="18"/>
      <c r="H105" s="18"/>
    </row>
    <row r="106" spans="1:8">
      <c r="A106" s="18"/>
      <c r="B106" s="18"/>
      <c r="C106" s="18"/>
      <c r="D106" s="18"/>
      <c r="E106" s="18"/>
      <c r="F106" s="18"/>
      <c r="G106" s="18"/>
      <c r="H106" s="18"/>
    </row>
    <row r="107" spans="1:8">
      <c r="A107" s="18"/>
      <c r="B107" s="18"/>
      <c r="C107" s="18"/>
      <c r="D107" s="18"/>
      <c r="E107" s="18"/>
      <c r="F107" s="18"/>
      <c r="G107" s="18"/>
      <c r="H107" s="18"/>
    </row>
    <row r="108" spans="1:8">
      <c r="A108" s="18"/>
      <c r="B108" s="18"/>
      <c r="C108" s="18"/>
      <c r="D108" s="18"/>
      <c r="E108" s="18"/>
      <c r="F108" s="18"/>
      <c r="G108" s="18"/>
      <c r="H108" s="18"/>
    </row>
    <row r="109" spans="1:8">
      <c r="A109" s="18"/>
      <c r="B109" s="18"/>
      <c r="C109" s="18"/>
      <c r="D109" s="18"/>
      <c r="E109" s="18"/>
      <c r="F109" s="18"/>
      <c r="G109" s="18"/>
      <c r="H109" s="18"/>
    </row>
    <row r="110" spans="1:8">
      <c r="A110" s="18"/>
      <c r="B110" s="18"/>
      <c r="C110" s="18"/>
      <c r="D110" s="18"/>
      <c r="E110" s="18"/>
      <c r="F110" s="18"/>
      <c r="G110" s="18"/>
      <c r="H110" s="18"/>
    </row>
    <row r="111" spans="1:8">
      <c r="A111" s="18"/>
      <c r="B111" s="18"/>
      <c r="C111" s="18"/>
      <c r="D111" s="18"/>
      <c r="E111" s="18"/>
      <c r="F111" s="18"/>
      <c r="G111" s="18"/>
      <c r="H111" s="18"/>
    </row>
    <row r="112" spans="1:8">
      <c r="A112" s="18"/>
      <c r="B112" s="18"/>
      <c r="C112" s="18"/>
      <c r="D112" s="18"/>
      <c r="E112" s="18"/>
      <c r="F112" s="18"/>
      <c r="G112" s="18"/>
      <c r="H112" s="18"/>
    </row>
    <row r="113" spans="1:8">
      <c r="A113" s="18"/>
      <c r="B113" s="18"/>
      <c r="C113" s="18"/>
      <c r="D113" s="18"/>
      <c r="E113" s="18"/>
      <c r="F113" s="18"/>
      <c r="G113" s="18"/>
      <c r="H113" s="18"/>
    </row>
    <row r="114" spans="1:8">
      <c r="A114" s="18"/>
      <c r="B114" s="18"/>
      <c r="C114" s="18"/>
      <c r="D114" s="18"/>
      <c r="E114" s="18"/>
      <c r="F114" s="18"/>
      <c r="G114" s="18"/>
      <c r="H114" s="18"/>
    </row>
    <row r="115" spans="1:8">
      <c r="A115" s="18"/>
      <c r="B115" s="18"/>
      <c r="C115" s="18"/>
      <c r="D115" s="18"/>
      <c r="E115" s="18"/>
      <c r="F115" s="18"/>
      <c r="G115" s="18"/>
      <c r="H115" s="18"/>
    </row>
    <row r="116" spans="1:8">
      <c r="A116" s="18"/>
      <c r="B116" s="18"/>
      <c r="C116" s="18"/>
      <c r="D116" s="18"/>
      <c r="E116" s="18"/>
      <c r="F116" s="18"/>
      <c r="G116" s="18"/>
      <c r="H116" s="18"/>
    </row>
    <row r="117" spans="1:8">
      <c r="A117" s="18"/>
      <c r="B117" s="18"/>
      <c r="C117" s="18"/>
      <c r="D117" s="18"/>
      <c r="E117" s="18"/>
      <c r="F117" s="18"/>
      <c r="G117" s="18"/>
      <c r="H117" s="18"/>
    </row>
    <row r="118" spans="1:8">
      <c r="A118" s="18"/>
      <c r="B118" s="18"/>
      <c r="C118" s="18"/>
      <c r="D118" s="18"/>
      <c r="E118" s="18"/>
      <c r="F118" s="18"/>
      <c r="G118" s="18"/>
      <c r="H118" s="18"/>
    </row>
    <row r="119" spans="1:8">
      <c r="A119" s="18"/>
      <c r="B119" s="18"/>
      <c r="C119" s="18"/>
      <c r="D119" s="18"/>
      <c r="E119" s="18"/>
      <c r="F119" s="18"/>
      <c r="G119" s="18"/>
      <c r="H119" s="18"/>
    </row>
    <row r="120" spans="1:8">
      <c r="A120" s="18"/>
      <c r="B120" s="18"/>
      <c r="C120" s="18"/>
      <c r="D120" s="18"/>
      <c r="E120" s="18"/>
      <c r="F120" s="18"/>
      <c r="G120" s="18"/>
      <c r="H120" s="18"/>
    </row>
    <row r="121" spans="1:8">
      <c r="A121" s="18"/>
      <c r="B121" s="18"/>
      <c r="C121" s="18"/>
      <c r="D121" s="18"/>
      <c r="E121" s="18"/>
      <c r="F121" s="18"/>
      <c r="G121" s="18"/>
      <c r="H121" s="18"/>
    </row>
    <row r="122" spans="1:8">
      <c r="A122" s="18"/>
      <c r="B122" s="18"/>
      <c r="C122" s="18"/>
      <c r="D122" s="18"/>
      <c r="E122" s="18"/>
      <c r="F122" s="18"/>
      <c r="G122" s="18"/>
      <c r="H122" s="18"/>
    </row>
    <row r="123" spans="1:8">
      <c r="A123" s="18"/>
      <c r="B123" s="18"/>
      <c r="C123" s="18"/>
      <c r="D123" s="18"/>
      <c r="E123" s="18"/>
      <c r="F123" s="18"/>
      <c r="G123" s="18"/>
      <c r="H123" s="18"/>
    </row>
    <row r="124" spans="1:8">
      <c r="A124" s="18"/>
      <c r="B124" s="18"/>
      <c r="C124" s="18"/>
      <c r="D124" s="18"/>
      <c r="E124" s="18"/>
      <c r="F124" s="18"/>
      <c r="G124" s="18"/>
      <c r="H124" s="18"/>
    </row>
    <row r="125" spans="1:8">
      <c r="A125" s="18"/>
      <c r="B125" s="18"/>
      <c r="C125" s="18"/>
      <c r="D125" s="18"/>
      <c r="E125" s="18"/>
      <c r="F125" s="18"/>
      <c r="G125" s="18"/>
      <c r="H125" s="18"/>
    </row>
    <row r="126" spans="1:8">
      <c r="A126" s="18"/>
      <c r="B126" s="18"/>
      <c r="C126" s="18"/>
      <c r="D126" s="18"/>
      <c r="E126" s="18"/>
      <c r="F126" s="18"/>
      <c r="G126" s="18"/>
      <c r="H126" s="18"/>
    </row>
    <row r="127" spans="1:8">
      <c r="A127" s="18"/>
      <c r="B127" s="18"/>
      <c r="C127" s="18"/>
      <c r="D127" s="18"/>
      <c r="E127" s="18"/>
      <c r="F127" s="18"/>
      <c r="G127" s="18"/>
      <c r="H127" s="18"/>
    </row>
    <row r="128" spans="1:8">
      <c r="A128" s="18"/>
      <c r="B128" s="18"/>
      <c r="C128" s="18"/>
      <c r="D128" s="18"/>
      <c r="E128" s="18"/>
      <c r="F128" s="18"/>
      <c r="G128" s="18"/>
      <c r="H128" s="18"/>
    </row>
    <row r="129" spans="1:8">
      <c r="A129" s="18"/>
      <c r="B129" s="18"/>
      <c r="C129" s="18"/>
      <c r="D129" s="18"/>
      <c r="E129" s="18"/>
      <c r="F129" s="18"/>
      <c r="G129" s="18"/>
      <c r="H129" s="18"/>
    </row>
    <row r="130" spans="1:8">
      <c r="A130" s="18"/>
      <c r="B130" s="18"/>
      <c r="C130" s="18"/>
      <c r="D130" s="18"/>
      <c r="E130" s="18"/>
      <c r="F130" s="18"/>
      <c r="G130" s="18"/>
      <c r="H130" s="18"/>
    </row>
    <row r="131" spans="1:8">
      <c r="A131" s="18"/>
      <c r="B131" s="18"/>
      <c r="C131" s="18"/>
      <c r="D131" s="18"/>
      <c r="E131" s="18"/>
      <c r="F131" s="18"/>
      <c r="G131" s="18"/>
      <c r="H131" s="18"/>
    </row>
    <row r="132" spans="1:8">
      <c r="A132" s="18"/>
      <c r="B132" s="18"/>
      <c r="C132" s="18"/>
      <c r="D132" s="18"/>
      <c r="E132" s="18"/>
      <c r="F132" s="18"/>
      <c r="G132" s="18"/>
      <c r="H132" s="18"/>
    </row>
    <row r="133" spans="1:8">
      <c r="A133" s="18"/>
      <c r="B133" s="18"/>
      <c r="C133" s="18"/>
      <c r="D133" s="18"/>
      <c r="E133" s="18"/>
      <c r="F133" s="18"/>
      <c r="G133" s="18"/>
      <c r="H133" s="18"/>
    </row>
    <row r="134" spans="1:8">
      <c r="A134" s="18"/>
      <c r="B134" s="18"/>
      <c r="C134" s="18"/>
      <c r="D134" s="18"/>
      <c r="E134" s="18"/>
      <c r="F134" s="18"/>
      <c r="G134" s="18"/>
      <c r="H134" s="18"/>
    </row>
    <row r="135" spans="1:8">
      <c r="A135" s="18"/>
      <c r="B135" s="18"/>
      <c r="C135" s="18"/>
      <c r="D135" s="18"/>
      <c r="E135" s="18"/>
      <c r="F135" s="18"/>
      <c r="G135" s="18"/>
      <c r="H135" s="18"/>
    </row>
    <row r="136" spans="1:8">
      <c r="A136" s="18"/>
      <c r="B136" s="18"/>
      <c r="C136" s="18"/>
      <c r="D136" s="18"/>
      <c r="E136" s="18"/>
      <c r="F136" s="18"/>
      <c r="G136" s="18"/>
      <c r="H136" s="18"/>
    </row>
    <row r="137" spans="1:8">
      <c r="A137" s="18"/>
      <c r="B137" s="18"/>
      <c r="C137" s="18"/>
      <c r="D137" s="18"/>
      <c r="E137" s="18"/>
      <c r="F137" s="18"/>
      <c r="G137" s="18"/>
      <c r="H137" s="18"/>
    </row>
    <row r="138" spans="1:8">
      <c r="A138" s="18"/>
      <c r="B138" s="18"/>
      <c r="C138" s="18"/>
      <c r="D138" s="18"/>
      <c r="E138" s="18"/>
      <c r="F138" s="18"/>
      <c r="G138" s="18"/>
      <c r="H138" s="18"/>
    </row>
    <row r="139" spans="1:8">
      <c r="A139" s="18"/>
      <c r="B139" s="18"/>
      <c r="C139" s="18"/>
      <c r="D139" s="18"/>
      <c r="E139" s="18"/>
      <c r="F139" s="18"/>
      <c r="G139" s="18"/>
      <c r="H139" s="18"/>
    </row>
    <row r="140" spans="1:8">
      <c r="A140" s="18"/>
      <c r="B140" s="18"/>
      <c r="C140" s="18"/>
      <c r="D140" s="18"/>
      <c r="E140" s="18"/>
      <c r="F140" s="18"/>
      <c r="G140" s="18"/>
      <c r="H140" s="18"/>
    </row>
    <row r="141" spans="1:8">
      <c r="A141" s="18"/>
      <c r="B141" s="18"/>
      <c r="C141" s="18"/>
      <c r="D141" s="18"/>
      <c r="E141" s="18"/>
      <c r="F141" s="18"/>
      <c r="G141" s="18"/>
      <c r="H141" s="18"/>
    </row>
    <row r="142" spans="1:8">
      <c r="A142" s="18"/>
      <c r="B142" s="18"/>
      <c r="C142" s="18"/>
      <c r="D142" s="18"/>
      <c r="E142" s="18"/>
      <c r="F142" s="18"/>
      <c r="G142" s="18"/>
      <c r="H142" s="18"/>
    </row>
    <row r="143" spans="1:8">
      <c r="A143" s="18"/>
      <c r="B143" s="18"/>
      <c r="C143" s="18"/>
      <c r="D143" s="18"/>
      <c r="E143" s="18"/>
      <c r="F143" s="18"/>
      <c r="G143" s="18"/>
      <c r="H143" s="18"/>
    </row>
    <row r="144" spans="1:8">
      <c r="A144" s="18"/>
      <c r="B144" s="18"/>
      <c r="C144" s="18"/>
      <c r="D144" s="18"/>
      <c r="E144" s="18"/>
      <c r="F144" s="18"/>
      <c r="G144" s="18"/>
      <c r="H144" s="18"/>
    </row>
    <row r="145" spans="1:8">
      <c r="A145" s="18"/>
      <c r="B145" s="18"/>
      <c r="C145" s="18"/>
      <c r="D145" s="18"/>
      <c r="E145" s="18"/>
      <c r="F145" s="18"/>
      <c r="G145" s="18"/>
      <c r="H145" s="18"/>
    </row>
    <row r="146" spans="1:8">
      <c r="A146" s="18"/>
      <c r="B146" s="18"/>
      <c r="C146" s="18"/>
      <c r="D146" s="18"/>
      <c r="E146" s="18"/>
      <c r="F146" s="18"/>
      <c r="G146" s="18"/>
      <c r="H146" s="18"/>
    </row>
    <row r="147" spans="1:8">
      <c r="A147" s="18"/>
      <c r="B147" s="18"/>
      <c r="C147" s="18"/>
      <c r="D147" s="18"/>
      <c r="E147" s="18"/>
      <c r="F147" s="18"/>
      <c r="G147" s="18"/>
      <c r="H147" s="18"/>
    </row>
    <row r="148" spans="1:8">
      <c r="A148" s="18"/>
      <c r="B148" s="18"/>
      <c r="C148" s="18"/>
      <c r="D148" s="18"/>
      <c r="E148" s="18"/>
      <c r="F148" s="18"/>
      <c r="G148" s="18"/>
      <c r="H148" s="18"/>
    </row>
    <row r="149" spans="1:8">
      <c r="A149" s="18"/>
      <c r="B149" s="18"/>
      <c r="C149" s="18"/>
      <c r="D149" s="18"/>
      <c r="E149" s="18"/>
      <c r="F149" s="18"/>
      <c r="G149" s="18"/>
      <c r="H149" s="18"/>
    </row>
    <row r="150" spans="1:8">
      <c r="A150" s="18"/>
      <c r="B150" s="18"/>
      <c r="C150" s="18"/>
      <c r="D150" s="18"/>
      <c r="E150" s="18"/>
      <c r="F150" s="18"/>
      <c r="G150" s="18"/>
      <c r="H150" s="18"/>
    </row>
    <row r="151" spans="1:8">
      <c r="A151" s="18"/>
      <c r="B151" s="18"/>
      <c r="C151" s="18"/>
      <c r="D151" s="18"/>
      <c r="E151" s="18"/>
      <c r="F151" s="18"/>
      <c r="G151" s="18"/>
      <c r="H151" s="18"/>
    </row>
    <row r="152" spans="1:8">
      <c r="A152" s="18"/>
      <c r="B152" s="18"/>
      <c r="C152" s="18"/>
      <c r="D152" s="18"/>
      <c r="E152" s="18"/>
      <c r="F152" s="18"/>
      <c r="G152" s="18"/>
      <c r="H152" s="18"/>
    </row>
    <row r="153" spans="1:8">
      <c r="A153" s="18"/>
      <c r="B153" s="18"/>
      <c r="C153" s="18"/>
      <c r="D153" s="18"/>
      <c r="E153" s="18"/>
      <c r="F153" s="18"/>
      <c r="G153" s="18"/>
      <c r="H153" s="18"/>
    </row>
    <row r="154" spans="1:8">
      <c r="A154" s="18"/>
      <c r="B154" s="18"/>
      <c r="C154" s="18"/>
      <c r="D154" s="18"/>
      <c r="E154" s="18"/>
      <c r="F154" s="18"/>
      <c r="G154" s="18"/>
      <c r="H154" s="18"/>
    </row>
    <row r="155" spans="1:8">
      <c r="A155" s="18"/>
      <c r="B155" s="18"/>
      <c r="C155" s="18"/>
      <c r="D155" s="18"/>
      <c r="E155" s="18"/>
      <c r="F155" s="18"/>
      <c r="G155" s="18"/>
      <c r="H155" s="18"/>
    </row>
    <row r="156" spans="1:8">
      <c r="A156" s="18"/>
      <c r="B156" s="18"/>
      <c r="C156" s="18"/>
      <c r="D156" s="18"/>
      <c r="E156" s="18"/>
      <c r="F156" s="18"/>
      <c r="G156" s="18"/>
      <c r="H156" s="18"/>
    </row>
    <row r="157" spans="1:8">
      <c r="A157" s="18"/>
      <c r="B157" s="18"/>
      <c r="C157" s="18"/>
      <c r="D157" s="18"/>
      <c r="E157" s="18"/>
      <c r="F157" s="18"/>
      <c r="G157" s="18"/>
      <c r="H157" s="18"/>
    </row>
    <row r="158" spans="1:8">
      <c r="A158" s="18"/>
      <c r="B158" s="18"/>
      <c r="C158" s="18"/>
      <c r="D158" s="18"/>
      <c r="E158" s="18"/>
      <c r="F158" s="18"/>
      <c r="G158" s="18"/>
      <c r="H158" s="18"/>
    </row>
    <row r="159" spans="1:8">
      <c r="A159" s="18"/>
      <c r="B159" s="18"/>
      <c r="C159" s="18"/>
      <c r="D159" s="18"/>
      <c r="E159" s="18"/>
      <c r="F159" s="18"/>
      <c r="G159" s="18"/>
      <c r="H159" s="18"/>
    </row>
    <row r="160" spans="1:8">
      <c r="A160" s="18"/>
      <c r="B160" s="18"/>
      <c r="C160" s="18"/>
      <c r="D160" s="18"/>
      <c r="E160" s="18"/>
      <c r="F160" s="18"/>
      <c r="G160" s="18"/>
      <c r="H160" s="18"/>
    </row>
    <row r="161" spans="1:8">
      <c r="A161" s="18"/>
      <c r="B161" s="18"/>
      <c r="C161" s="18"/>
      <c r="D161" s="18"/>
      <c r="E161" s="18"/>
      <c r="F161" s="18"/>
      <c r="G161" s="18"/>
      <c r="H161" s="18"/>
    </row>
    <row r="162" spans="1:8">
      <c r="A162" s="18"/>
      <c r="B162" s="18"/>
      <c r="C162" s="18"/>
      <c r="D162" s="18"/>
      <c r="E162" s="18"/>
      <c r="F162" s="18"/>
      <c r="G162" s="18"/>
      <c r="H162" s="18"/>
    </row>
    <row r="163" spans="1:8">
      <c r="A163" s="18"/>
      <c r="B163" s="18"/>
      <c r="C163" s="18"/>
      <c r="D163" s="18"/>
      <c r="E163" s="18"/>
      <c r="F163" s="18"/>
      <c r="G163" s="18"/>
      <c r="H163" s="18"/>
    </row>
    <row r="164" spans="1:8">
      <c r="A164" s="18"/>
      <c r="B164" s="18"/>
      <c r="C164" s="18"/>
      <c r="D164" s="18"/>
      <c r="E164" s="18"/>
      <c r="F164" s="18"/>
      <c r="G164" s="18"/>
      <c r="H164" s="18"/>
    </row>
    <row r="165" spans="1:8">
      <c r="A165" s="18"/>
      <c r="B165" s="18"/>
      <c r="C165" s="18"/>
      <c r="D165" s="18"/>
      <c r="E165" s="18"/>
      <c r="F165" s="18"/>
      <c r="G165" s="18"/>
      <c r="H165" s="18"/>
    </row>
    <row r="166" spans="1:8">
      <c r="A166" s="18"/>
      <c r="B166" s="18"/>
      <c r="C166" s="18"/>
      <c r="D166" s="18"/>
      <c r="E166" s="18"/>
      <c r="F166" s="18"/>
      <c r="G166" s="18"/>
      <c r="H166" s="18"/>
    </row>
    <row r="167" spans="1:8">
      <c r="A167" s="18"/>
      <c r="B167" s="18"/>
      <c r="C167" s="18"/>
      <c r="D167" s="18"/>
      <c r="E167" s="18"/>
      <c r="F167" s="18"/>
      <c r="G167" s="18"/>
      <c r="H167" s="18"/>
    </row>
  </sheetData>
  <mergeCells count="3">
    <mergeCell ref="A1:H1"/>
    <mergeCell ref="A2:H2"/>
    <mergeCell ref="A3:H3"/>
  </mergeCells>
  <phoneticPr fontId="2" type="noConversion"/>
  <printOptions horizontalCentered="1"/>
  <pageMargins left="0.19685039370078741" right="0.19685039370078741" top="0.31496062992125984" bottom="0.39370078740157483" header="0.27559055118110237" footer="0.15748031496062992"/>
  <pageSetup paperSize="9" firstPageNumber="15" fitToHeight="10000" orientation="landscape" useFirstPageNumber="1" r:id="rId1"/>
  <headerFooter alignWithMargins="0">
    <oddFooter>&amp;C&amp;14‐ &amp;P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4"/>
  <sheetViews>
    <sheetView showGridLines="0" showZeros="0" workbookViewId="0">
      <selection activeCell="A7" sqref="A7"/>
    </sheetView>
  </sheetViews>
  <sheetFormatPr defaultColWidth="9.109375" defaultRowHeight="16.3"/>
  <cols>
    <col min="1" max="1" width="61.109375" style="11" customWidth="1"/>
    <col min="2" max="4" width="20.6640625" style="11" customWidth="1"/>
    <col min="5" max="16384" width="9.109375" style="11"/>
  </cols>
  <sheetData>
    <row r="1" spans="1:6" ht="34" customHeight="1">
      <c r="A1" s="169" t="s">
        <v>645</v>
      </c>
      <c r="B1" s="169"/>
      <c r="C1" s="169"/>
      <c r="D1" s="169"/>
    </row>
    <row r="2" spans="1:6" ht="17.149999999999999" customHeight="1">
      <c r="A2" s="171" t="s">
        <v>488</v>
      </c>
      <c r="B2" s="170"/>
      <c r="C2" s="170"/>
      <c r="D2" s="170"/>
    </row>
    <row r="3" spans="1:6" ht="17.149999999999999" customHeight="1">
      <c r="A3" s="170" t="s">
        <v>3</v>
      </c>
      <c r="B3" s="170"/>
      <c r="C3" s="170"/>
      <c r="D3" s="170"/>
    </row>
    <row r="4" spans="1:6" ht="25.15" customHeight="1">
      <c r="A4" s="21" t="s">
        <v>0</v>
      </c>
      <c r="B4" s="22" t="s">
        <v>11</v>
      </c>
      <c r="C4" s="22" t="s">
        <v>37</v>
      </c>
      <c r="D4" s="22" t="s">
        <v>1</v>
      </c>
      <c r="E4" s="18"/>
      <c r="F4" s="18"/>
    </row>
    <row r="5" spans="1:6" ht="24.45" customHeight="1">
      <c r="A5" s="14" t="s">
        <v>23</v>
      </c>
      <c r="B5" s="109">
        <v>1500</v>
      </c>
      <c r="C5" s="109">
        <v>0</v>
      </c>
      <c r="D5" s="109">
        <v>1500</v>
      </c>
      <c r="E5" s="18"/>
      <c r="F5" s="18"/>
    </row>
    <row r="6" spans="1:6" ht="24.45" customHeight="1">
      <c r="A6" s="14" t="s">
        <v>597</v>
      </c>
      <c r="B6" s="109">
        <v>0</v>
      </c>
      <c r="C6" s="109">
        <v>0</v>
      </c>
      <c r="D6" s="109">
        <v>0</v>
      </c>
      <c r="E6" s="18"/>
      <c r="F6" s="18"/>
    </row>
    <row r="7" spans="1:6" ht="24.45" customHeight="1">
      <c r="A7" s="14" t="s">
        <v>598</v>
      </c>
      <c r="B7" s="109">
        <v>0</v>
      </c>
      <c r="C7" s="109">
        <v>0</v>
      </c>
      <c r="D7" s="109">
        <v>0</v>
      </c>
      <c r="E7" s="18"/>
      <c r="F7" s="18"/>
    </row>
    <row r="8" spans="1:6" ht="24.45" customHeight="1">
      <c r="A8" s="14" t="s">
        <v>24</v>
      </c>
      <c r="B8" s="109">
        <v>10000</v>
      </c>
      <c r="C8" s="109">
        <v>0</v>
      </c>
      <c r="D8" s="109">
        <v>10000</v>
      </c>
      <c r="E8" s="18"/>
      <c r="F8" s="18"/>
    </row>
    <row r="9" spans="1:6" ht="24.45" customHeight="1">
      <c r="A9" s="14" t="s">
        <v>46</v>
      </c>
      <c r="B9" s="109">
        <v>0</v>
      </c>
      <c r="C9" s="109">
        <v>0</v>
      </c>
      <c r="D9" s="109">
        <v>0</v>
      </c>
      <c r="E9" s="18"/>
      <c r="F9" s="18"/>
    </row>
    <row r="10" spans="1:6" ht="24.45" customHeight="1">
      <c r="A10" s="14" t="s">
        <v>599</v>
      </c>
      <c r="B10" s="109">
        <v>0</v>
      </c>
      <c r="C10" s="109">
        <v>0</v>
      </c>
      <c r="D10" s="109">
        <v>0</v>
      </c>
      <c r="E10" s="18"/>
      <c r="F10" s="18"/>
    </row>
    <row r="11" spans="1:6" ht="24.45" customHeight="1">
      <c r="A11" s="14" t="s">
        <v>25</v>
      </c>
      <c r="B11" s="109">
        <v>52221</v>
      </c>
      <c r="C11" s="109">
        <v>0</v>
      </c>
      <c r="D11" s="109">
        <v>52221</v>
      </c>
      <c r="E11" s="18"/>
      <c r="F11" s="18"/>
    </row>
    <row r="12" spans="1:6" ht="24.45" customHeight="1">
      <c r="A12" s="14" t="s">
        <v>38</v>
      </c>
      <c r="B12" s="109">
        <v>0</v>
      </c>
      <c r="C12" s="109">
        <v>0</v>
      </c>
      <c r="D12" s="109">
        <v>0</v>
      </c>
      <c r="E12" s="18"/>
      <c r="F12" s="18"/>
    </row>
    <row r="13" spans="1:6" ht="24.45" customHeight="1">
      <c r="A13" s="14" t="s">
        <v>600</v>
      </c>
      <c r="B13" s="109">
        <v>0</v>
      </c>
      <c r="C13" s="109">
        <v>0</v>
      </c>
      <c r="D13" s="109">
        <v>0</v>
      </c>
      <c r="E13" s="18"/>
      <c r="F13" s="18"/>
    </row>
    <row r="14" spans="1:6" ht="24.45" customHeight="1">
      <c r="A14" s="14" t="s">
        <v>42</v>
      </c>
      <c r="B14" s="109">
        <v>707000</v>
      </c>
      <c r="C14" s="109">
        <v>0</v>
      </c>
      <c r="D14" s="109">
        <v>707000</v>
      </c>
      <c r="E14" s="18"/>
      <c r="F14" s="18"/>
    </row>
    <row r="15" spans="1:6" ht="24.45" customHeight="1">
      <c r="A15" s="14" t="s">
        <v>328</v>
      </c>
      <c r="B15" s="109">
        <v>0</v>
      </c>
      <c r="C15" s="109">
        <v>0</v>
      </c>
      <c r="D15" s="109">
        <v>0</v>
      </c>
      <c r="E15" s="18"/>
      <c r="F15" s="18"/>
    </row>
    <row r="16" spans="1:6" ht="24.45" customHeight="1">
      <c r="A16" s="14" t="s">
        <v>26</v>
      </c>
      <c r="B16" s="109">
        <v>0</v>
      </c>
      <c r="C16" s="109">
        <v>0</v>
      </c>
      <c r="D16" s="109">
        <v>0</v>
      </c>
      <c r="E16" s="18"/>
      <c r="F16" s="18"/>
    </row>
    <row r="17" spans="1:6" ht="24.45" customHeight="1">
      <c r="A17" s="14" t="s">
        <v>329</v>
      </c>
      <c r="B17" s="109">
        <v>29758</v>
      </c>
      <c r="C17" s="109">
        <v>0</v>
      </c>
      <c r="D17" s="109">
        <v>29758</v>
      </c>
      <c r="E17" s="18"/>
      <c r="F17" s="18"/>
    </row>
    <row r="18" spans="1:6" ht="24.45" customHeight="1">
      <c r="A18" s="14"/>
      <c r="B18" s="109"/>
      <c r="C18" s="109"/>
      <c r="D18" s="109"/>
      <c r="E18" s="18"/>
      <c r="F18" s="18"/>
    </row>
    <row r="19" spans="1:6" ht="24.45" customHeight="1">
      <c r="A19" s="14"/>
      <c r="B19" s="109"/>
      <c r="C19" s="109"/>
      <c r="D19" s="109"/>
      <c r="E19" s="18"/>
      <c r="F19" s="18"/>
    </row>
    <row r="20" spans="1:6" ht="24.45" customHeight="1">
      <c r="A20" s="14"/>
      <c r="B20" s="109"/>
      <c r="C20" s="109"/>
      <c r="D20" s="109"/>
      <c r="E20" s="18"/>
      <c r="F20" s="18"/>
    </row>
    <row r="21" spans="1:6" ht="24.45" customHeight="1">
      <c r="A21" s="14"/>
      <c r="B21" s="109"/>
      <c r="C21" s="109"/>
      <c r="D21" s="109"/>
      <c r="E21" s="18"/>
      <c r="F21" s="18"/>
    </row>
    <row r="22" spans="1:6" ht="24.45" customHeight="1">
      <c r="A22" s="30" t="s">
        <v>22</v>
      </c>
      <c r="B22" s="109">
        <f>SUM(B5:B18)</f>
        <v>800479</v>
      </c>
      <c r="C22" s="109">
        <f t="shared" ref="C22:D22" si="0">SUM(C5:C18)</f>
        <v>0</v>
      </c>
      <c r="D22" s="109">
        <f t="shared" si="0"/>
        <v>800479</v>
      </c>
      <c r="E22" s="18"/>
      <c r="F22" s="18"/>
    </row>
    <row r="23" spans="1:6">
      <c r="A23" s="18"/>
      <c r="B23" s="18"/>
      <c r="C23" s="18"/>
      <c r="D23" s="18"/>
      <c r="E23" s="18"/>
      <c r="F23" s="18"/>
    </row>
    <row r="24" spans="1:6">
      <c r="A24" s="18"/>
      <c r="B24" s="18"/>
      <c r="C24" s="18"/>
      <c r="D24" s="18"/>
      <c r="E24" s="18"/>
      <c r="F24" s="18"/>
    </row>
    <row r="25" spans="1:6">
      <c r="A25" s="18"/>
      <c r="B25" s="18"/>
      <c r="C25" s="18"/>
      <c r="D25" s="18"/>
      <c r="E25" s="18"/>
      <c r="F25" s="18"/>
    </row>
    <row r="26" spans="1:6">
      <c r="A26" s="18"/>
      <c r="B26" s="18"/>
      <c r="C26" s="18"/>
      <c r="D26" s="18"/>
      <c r="E26" s="18"/>
      <c r="F26" s="18"/>
    </row>
    <row r="27" spans="1:6">
      <c r="A27" s="18"/>
      <c r="B27" s="18"/>
      <c r="C27" s="18"/>
      <c r="D27" s="18"/>
      <c r="E27" s="18"/>
      <c r="F27" s="18"/>
    </row>
    <row r="28" spans="1:6">
      <c r="A28" s="18"/>
      <c r="B28" s="18"/>
      <c r="C28" s="18"/>
      <c r="D28" s="18"/>
      <c r="E28" s="18"/>
      <c r="F28" s="18"/>
    </row>
    <row r="29" spans="1:6">
      <c r="A29" s="18"/>
      <c r="B29" s="18"/>
      <c r="C29" s="18"/>
      <c r="D29" s="18"/>
      <c r="E29" s="18"/>
      <c r="F29" s="18"/>
    </row>
    <row r="30" spans="1:6">
      <c r="A30" s="18"/>
      <c r="B30" s="18"/>
      <c r="C30" s="18"/>
      <c r="D30" s="18"/>
      <c r="E30" s="18"/>
      <c r="F30" s="18"/>
    </row>
    <row r="31" spans="1:6">
      <c r="A31" s="18"/>
      <c r="B31" s="18"/>
      <c r="C31" s="18"/>
      <c r="D31" s="18"/>
      <c r="E31" s="18"/>
      <c r="F31" s="18"/>
    </row>
    <row r="32" spans="1:6">
      <c r="A32" s="18"/>
      <c r="B32" s="18"/>
      <c r="C32" s="18"/>
      <c r="D32" s="18"/>
      <c r="E32" s="18"/>
      <c r="F32" s="18"/>
    </row>
    <row r="33" spans="1:6">
      <c r="A33" s="18"/>
      <c r="B33" s="18"/>
      <c r="C33" s="18"/>
      <c r="D33" s="18"/>
      <c r="E33" s="18"/>
      <c r="F33" s="18"/>
    </row>
    <row r="34" spans="1:6">
      <c r="A34" s="18"/>
      <c r="B34" s="18"/>
      <c r="C34" s="18"/>
      <c r="D34" s="18"/>
      <c r="E34" s="18"/>
      <c r="F34" s="18"/>
    </row>
    <row r="35" spans="1:6">
      <c r="A35" s="18"/>
      <c r="B35" s="18"/>
      <c r="C35" s="18"/>
      <c r="D35" s="18"/>
      <c r="E35" s="18"/>
      <c r="F35" s="18"/>
    </row>
    <row r="36" spans="1:6">
      <c r="A36" s="18"/>
      <c r="B36" s="18"/>
      <c r="C36" s="18"/>
      <c r="D36" s="18"/>
      <c r="E36" s="18"/>
      <c r="F36" s="18"/>
    </row>
    <row r="37" spans="1:6">
      <c r="A37" s="18"/>
      <c r="B37" s="18"/>
      <c r="C37" s="18"/>
      <c r="D37" s="18"/>
      <c r="E37" s="18"/>
      <c r="F37" s="18"/>
    </row>
    <row r="38" spans="1:6">
      <c r="A38" s="18"/>
      <c r="B38" s="18"/>
      <c r="C38" s="18"/>
      <c r="D38" s="18"/>
      <c r="E38" s="18"/>
      <c r="F38" s="18"/>
    </row>
    <row r="39" spans="1:6">
      <c r="A39" s="18"/>
      <c r="B39" s="18"/>
      <c r="C39" s="18"/>
      <c r="D39" s="18"/>
      <c r="E39" s="18"/>
      <c r="F39" s="18"/>
    </row>
    <row r="40" spans="1:6">
      <c r="A40" s="18"/>
      <c r="B40" s="18"/>
      <c r="C40" s="18"/>
      <c r="D40" s="18"/>
      <c r="E40" s="18"/>
      <c r="F40" s="18"/>
    </row>
    <row r="41" spans="1:6">
      <c r="A41" s="18"/>
      <c r="B41" s="18"/>
      <c r="C41" s="18"/>
      <c r="D41" s="18"/>
      <c r="E41" s="18"/>
      <c r="F41" s="18"/>
    </row>
    <row r="42" spans="1:6">
      <c r="A42" s="18"/>
      <c r="B42" s="18"/>
      <c r="C42" s="18"/>
      <c r="D42" s="18"/>
      <c r="E42" s="18"/>
      <c r="F42" s="18"/>
    </row>
    <row r="43" spans="1:6">
      <c r="A43" s="18"/>
      <c r="B43" s="18"/>
      <c r="C43" s="18"/>
      <c r="D43" s="18"/>
      <c r="E43" s="18"/>
      <c r="F43" s="18"/>
    </row>
    <row r="44" spans="1:6">
      <c r="A44" s="18"/>
      <c r="B44" s="18"/>
      <c r="C44" s="18"/>
      <c r="D44" s="18"/>
      <c r="E44" s="18"/>
      <c r="F44" s="18"/>
    </row>
    <row r="45" spans="1:6">
      <c r="A45" s="18"/>
      <c r="B45" s="18"/>
      <c r="C45" s="18"/>
      <c r="D45" s="18"/>
      <c r="E45" s="18"/>
      <c r="F45" s="18"/>
    </row>
    <row r="46" spans="1:6">
      <c r="A46" s="18"/>
      <c r="B46" s="18"/>
      <c r="C46" s="18"/>
      <c r="D46" s="18"/>
      <c r="E46" s="18"/>
      <c r="F46" s="18"/>
    </row>
    <row r="47" spans="1:6">
      <c r="A47" s="18"/>
      <c r="B47" s="18"/>
      <c r="C47" s="18"/>
      <c r="D47" s="18"/>
      <c r="E47" s="18"/>
      <c r="F47" s="18"/>
    </row>
    <row r="48" spans="1:6">
      <c r="A48" s="18"/>
      <c r="B48" s="18"/>
      <c r="C48" s="18"/>
      <c r="D48" s="18"/>
      <c r="E48" s="18"/>
      <c r="F48" s="18"/>
    </row>
    <row r="49" spans="1:6">
      <c r="A49" s="18"/>
      <c r="B49" s="18"/>
      <c r="C49" s="18"/>
      <c r="D49" s="18"/>
      <c r="E49" s="18"/>
      <c r="F49" s="18"/>
    </row>
    <row r="50" spans="1:6">
      <c r="A50" s="18"/>
      <c r="B50" s="18"/>
      <c r="C50" s="18"/>
      <c r="D50" s="18"/>
      <c r="E50" s="18"/>
      <c r="F50" s="18"/>
    </row>
    <row r="51" spans="1:6">
      <c r="A51" s="18"/>
      <c r="B51" s="18"/>
      <c r="C51" s="18"/>
      <c r="D51" s="18"/>
      <c r="E51" s="18"/>
      <c r="F51" s="18"/>
    </row>
    <row r="52" spans="1:6">
      <c r="A52" s="18"/>
      <c r="B52" s="18"/>
      <c r="C52" s="18"/>
      <c r="D52" s="18"/>
      <c r="E52" s="18"/>
      <c r="F52" s="18"/>
    </row>
    <row r="53" spans="1:6">
      <c r="A53" s="18"/>
      <c r="B53" s="18"/>
      <c r="C53" s="18"/>
      <c r="D53" s="18"/>
      <c r="E53" s="18"/>
      <c r="F53" s="18"/>
    </row>
    <row r="54" spans="1:6">
      <c r="A54" s="18"/>
      <c r="B54" s="18"/>
      <c r="C54" s="18"/>
      <c r="D54" s="18"/>
      <c r="E54" s="18"/>
      <c r="F54" s="18"/>
    </row>
    <row r="55" spans="1:6">
      <c r="A55" s="18"/>
      <c r="B55" s="18"/>
      <c r="C55" s="18"/>
      <c r="D55" s="18"/>
      <c r="E55" s="18"/>
      <c r="F55" s="18"/>
    </row>
    <row r="56" spans="1:6">
      <c r="A56" s="18"/>
      <c r="B56" s="18"/>
      <c r="C56" s="18"/>
      <c r="D56" s="18"/>
      <c r="E56" s="18"/>
      <c r="F56" s="18"/>
    </row>
    <row r="57" spans="1:6">
      <c r="A57" s="18"/>
      <c r="B57" s="18"/>
      <c r="C57" s="18"/>
      <c r="D57" s="18"/>
      <c r="E57" s="18"/>
      <c r="F57" s="18"/>
    </row>
    <row r="58" spans="1:6">
      <c r="A58" s="18"/>
      <c r="B58" s="18"/>
      <c r="C58" s="18"/>
      <c r="D58" s="18"/>
      <c r="E58" s="18"/>
      <c r="F58" s="18"/>
    </row>
    <row r="59" spans="1:6">
      <c r="A59" s="18"/>
      <c r="B59" s="18"/>
      <c r="C59" s="18"/>
      <c r="D59" s="18"/>
      <c r="E59" s="18"/>
      <c r="F59" s="18"/>
    </row>
    <row r="60" spans="1:6">
      <c r="A60" s="18"/>
      <c r="B60" s="18"/>
      <c r="C60" s="18"/>
      <c r="D60" s="18"/>
      <c r="E60" s="18"/>
      <c r="F60" s="18"/>
    </row>
    <row r="61" spans="1:6">
      <c r="A61" s="18"/>
      <c r="B61" s="18"/>
      <c r="C61" s="18"/>
      <c r="D61" s="18"/>
      <c r="E61" s="18"/>
      <c r="F61" s="18"/>
    </row>
    <row r="62" spans="1:6">
      <c r="A62" s="18"/>
      <c r="B62" s="18"/>
      <c r="C62" s="18"/>
      <c r="D62" s="18"/>
      <c r="E62" s="18"/>
      <c r="F62" s="18"/>
    </row>
    <row r="63" spans="1:6">
      <c r="A63" s="18"/>
      <c r="B63" s="18"/>
      <c r="C63" s="18"/>
      <c r="D63" s="18"/>
      <c r="E63" s="18"/>
      <c r="F63" s="18"/>
    </row>
    <row r="64" spans="1:6">
      <c r="A64" s="18"/>
      <c r="B64" s="18"/>
      <c r="C64" s="18"/>
      <c r="D64" s="18"/>
      <c r="E64" s="18"/>
      <c r="F64" s="18"/>
    </row>
    <row r="65" spans="1:6">
      <c r="A65" s="18"/>
      <c r="B65" s="18"/>
      <c r="C65" s="18"/>
      <c r="D65" s="18"/>
      <c r="E65" s="18"/>
      <c r="F65" s="18"/>
    </row>
    <row r="66" spans="1:6">
      <c r="A66" s="18"/>
      <c r="B66" s="18"/>
      <c r="C66" s="18"/>
      <c r="D66" s="18"/>
      <c r="E66" s="18"/>
      <c r="F66" s="18"/>
    </row>
    <row r="67" spans="1:6">
      <c r="A67" s="18"/>
      <c r="B67" s="18"/>
      <c r="C67" s="18"/>
      <c r="D67" s="18"/>
      <c r="E67" s="18"/>
      <c r="F67" s="18"/>
    </row>
    <row r="68" spans="1:6">
      <c r="A68" s="18"/>
      <c r="B68" s="18"/>
      <c r="C68" s="18"/>
      <c r="D68" s="18"/>
      <c r="E68" s="18"/>
      <c r="F68" s="18"/>
    </row>
    <row r="69" spans="1:6">
      <c r="A69" s="18"/>
      <c r="B69" s="18"/>
      <c r="C69" s="18"/>
      <c r="D69" s="18"/>
      <c r="E69" s="18"/>
      <c r="F69" s="18"/>
    </row>
    <row r="70" spans="1:6">
      <c r="A70" s="18"/>
      <c r="B70" s="18"/>
      <c r="C70" s="18"/>
      <c r="D70" s="18"/>
      <c r="E70" s="18"/>
      <c r="F70" s="18"/>
    </row>
    <row r="71" spans="1:6">
      <c r="A71" s="18"/>
      <c r="B71" s="18"/>
      <c r="C71" s="18"/>
      <c r="D71" s="18"/>
      <c r="E71" s="18"/>
      <c r="F71" s="18"/>
    </row>
    <row r="72" spans="1:6">
      <c r="A72" s="18"/>
      <c r="B72" s="18"/>
      <c r="C72" s="18"/>
      <c r="D72" s="18"/>
      <c r="E72" s="18"/>
      <c r="F72" s="18"/>
    </row>
    <row r="73" spans="1:6">
      <c r="A73" s="18"/>
      <c r="B73" s="18"/>
      <c r="C73" s="18"/>
      <c r="D73" s="18"/>
      <c r="E73" s="18"/>
      <c r="F73" s="18"/>
    </row>
    <row r="74" spans="1:6">
      <c r="A74" s="18"/>
      <c r="B74" s="18"/>
      <c r="C74" s="18"/>
      <c r="D74" s="18"/>
      <c r="E74" s="18"/>
      <c r="F74" s="18"/>
    </row>
    <row r="75" spans="1:6">
      <c r="A75" s="18"/>
      <c r="B75" s="18"/>
      <c r="C75" s="18"/>
      <c r="D75" s="18"/>
      <c r="E75" s="18"/>
      <c r="F75" s="18"/>
    </row>
    <row r="76" spans="1:6">
      <c r="A76" s="18"/>
      <c r="B76" s="18"/>
      <c r="C76" s="18"/>
      <c r="D76" s="18"/>
      <c r="E76" s="18"/>
      <c r="F76" s="18"/>
    </row>
    <row r="77" spans="1:6">
      <c r="A77" s="18"/>
      <c r="B77" s="18"/>
      <c r="C77" s="18"/>
      <c r="D77" s="18"/>
      <c r="E77" s="18"/>
      <c r="F77" s="18"/>
    </row>
    <row r="78" spans="1:6">
      <c r="A78" s="18"/>
      <c r="B78" s="18"/>
      <c r="C78" s="18"/>
      <c r="D78" s="18"/>
      <c r="E78" s="18"/>
      <c r="F78" s="18"/>
    </row>
    <row r="79" spans="1:6">
      <c r="A79" s="18"/>
      <c r="B79" s="18"/>
      <c r="C79" s="18"/>
      <c r="D79" s="18"/>
      <c r="E79" s="18"/>
      <c r="F79" s="18"/>
    </row>
    <row r="80" spans="1:6">
      <c r="A80" s="18"/>
      <c r="B80" s="18"/>
      <c r="C80" s="18"/>
      <c r="D80" s="18"/>
      <c r="E80" s="18"/>
      <c r="F80" s="18"/>
    </row>
    <row r="81" spans="1:6">
      <c r="A81" s="18"/>
      <c r="B81" s="18"/>
      <c r="C81" s="18"/>
      <c r="D81" s="18"/>
      <c r="E81" s="18"/>
      <c r="F81" s="18"/>
    </row>
    <row r="82" spans="1:6">
      <c r="A82" s="18"/>
      <c r="B82" s="18"/>
      <c r="C82" s="18"/>
      <c r="D82" s="18"/>
      <c r="E82" s="18"/>
      <c r="F82" s="18"/>
    </row>
    <row r="83" spans="1:6">
      <c r="A83" s="18"/>
      <c r="B83" s="18"/>
      <c r="C83" s="18"/>
      <c r="D83" s="18"/>
      <c r="E83" s="18"/>
      <c r="F83" s="18"/>
    </row>
    <row r="84" spans="1:6">
      <c r="A84" s="18"/>
      <c r="B84" s="18"/>
      <c r="C84" s="18"/>
      <c r="D84" s="18"/>
      <c r="E84" s="18"/>
      <c r="F84" s="18"/>
    </row>
    <row r="85" spans="1:6">
      <c r="A85" s="18"/>
      <c r="B85" s="18"/>
      <c r="C85" s="18"/>
      <c r="D85" s="18"/>
      <c r="E85" s="18"/>
      <c r="F85" s="18"/>
    </row>
    <row r="86" spans="1:6">
      <c r="A86" s="18"/>
      <c r="B86" s="18"/>
      <c r="C86" s="18"/>
      <c r="D86" s="18"/>
      <c r="E86" s="18"/>
      <c r="F86" s="18"/>
    </row>
    <row r="87" spans="1:6">
      <c r="A87" s="18"/>
      <c r="B87" s="18"/>
      <c r="C87" s="18"/>
      <c r="D87" s="18"/>
      <c r="E87" s="18"/>
      <c r="F87" s="18"/>
    </row>
    <row r="88" spans="1:6">
      <c r="A88" s="18"/>
      <c r="B88" s="18"/>
      <c r="C88" s="18"/>
      <c r="D88" s="18"/>
      <c r="E88" s="18"/>
      <c r="F88" s="18"/>
    </row>
    <row r="89" spans="1:6">
      <c r="A89" s="18"/>
      <c r="B89" s="18"/>
      <c r="C89" s="18"/>
      <c r="D89" s="18"/>
      <c r="E89" s="18"/>
      <c r="F89" s="18"/>
    </row>
    <row r="90" spans="1:6">
      <c r="A90" s="18"/>
      <c r="B90" s="18"/>
      <c r="C90" s="18"/>
      <c r="D90" s="18"/>
      <c r="E90" s="18"/>
      <c r="F90" s="18"/>
    </row>
    <row r="91" spans="1:6">
      <c r="A91" s="18"/>
      <c r="B91" s="18"/>
      <c r="C91" s="18"/>
      <c r="D91" s="18"/>
      <c r="E91" s="18"/>
      <c r="F91" s="18"/>
    </row>
    <row r="92" spans="1:6">
      <c r="A92" s="18"/>
      <c r="B92" s="18"/>
      <c r="C92" s="18"/>
      <c r="D92" s="18"/>
      <c r="E92" s="18"/>
      <c r="F92" s="18"/>
    </row>
    <row r="93" spans="1:6">
      <c r="A93" s="18"/>
      <c r="B93" s="18"/>
      <c r="C93" s="18"/>
      <c r="D93" s="18"/>
      <c r="E93" s="18"/>
      <c r="F93" s="18"/>
    </row>
    <row r="94" spans="1:6">
      <c r="A94" s="18"/>
      <c r="B94" s="18"/>
      <c r="C94" s="18"/>
      <c r="D94" s="18"/>
      <c r="E94" s="18"/>
      <c r="F94" s="18"/>
    </row>
    <row r="95" spans="1:6">
      <c r="A95" s="18"/>
      <c r="B95" s="18"/>
      <c r="C95" s="18"/>
      <c r="D95" s="18"/>
      <c r="E95" s="18"/>
      <c r="F95" s="18"/>
    </row>
    <row r="96" spans="1:6">
      <c r="A96" s="18"/>
      <c r="B96" s="18"/>
      <c r="C96" s="18"/>
      <c r="D96" s="18"/>
      <c r="E96" s="18"/>
      <c r="F96" s="18"/>
    </row>
    <row r="97" spans="1:6">
      <c r="A97" s="18"/>
      <c r="B97" s="18"/>
      <c r="C97" s="18"/>
      <c r="D97" s="18"/>
      <c r="E97" s="18"/>
      <c r="F97" s="18"/>
    </row>
    <row r="98" spans="1:6">
      <c r="A98" s="18"/>
      <c r="B98" s="18"/>
      <c r="C98" s="18"/>
      <c r="D98" s="18"/>
      <c r="E98" s="18"/>
      <c r="F98" s="18"/>
    </row>
    <row r="99" spans="1:6">
      <c r="A99" s="18"/>
      <c r="B99" s="18"/>
      <c r="C99" s="18"/>
      <c r="D99" s="18"/>
      <c r="E99" s="18"/>
      <c r="F99" s="18"/>
    </row>
    <row r="100" spans="1:6">
      <c r="A100" s="18"/>
      <c r="B100" s="18"/>
      <c r="C100" s="18"/>
      <c r="D100" s="18"/>
      <c r="E100" s="18"/>
      <c r="F100" s="18"/>
    </row>
    <row r="101" spans="1:6">
      <c r="A101" s="18"/>
      <c r="B101" s="18"/>
      <c r="C101" s="18"/>
      <c r="D101" s="18"/>
      <c r="E101" s="18"/>
      <c r="F101" s="18"/>
    </row>
    <row r="102" spans="1:6">
      <c r="A102" s="18"/>
      <c r="B102" s="18"/>
      <c r="C102" s="18"/>
      <c r="D102" s="18"/>
      <c r="E102" s="18"/>
      <c r="F102" s="18"/>
    </row>
    <row r="103" spans="1:6">
      <c r="A103" s="18"/>
      <c r="B103" s="18"/>
      <c r="C103" s="18"/>
      <c r="D103" s="18"/>
      <c r="E103" s="18"/>
      <c r="F103" s="18"/>
    </row>
    <row r="104" spans="1:6">
      <c r="A104" s="18"/>
      <c r="B104" s="18"/>
      <c r="C104" s="18"/>
      <c r="D104" s="18"/>
      <c r="E104" s="18"/>
      <c r="F104" s="18"/>
    </row>
    <row r="105" spans="1:6">
      <c r="A105" s="18"/>
      <c r="B105" s="18"/>
      <c r="C105" s="18"/>
      <c r="D105" s="18"/>
      <c r="E105" s="18"/>
      <c r="F105" s="18"/>
    </row>
    <row r="106" spans="1:6">
      <c r="A106" s="18"/>
      <c r="B106" s="18"/>
      <c r="C106" s="18"/>
      <c r="D106" s="18"/>
      <c r="E106" s="18"/>
      <c r="F106" s="18"/>
    </row>
    <row r="107" spans="1:6">
      <c r="A107" s="18"/>
      <c r="B107" s="18"/>
      <c r="C107" s="18"/>
      <c r="D107" s="18"/>
      <c r="E107" s="18"/>
      <c r="F107" s="18"/>
    </row>
    <row r="108" spans="1:6">
      <c r="A108" s="18"/>
      <c r="B108" s="18"/>
      <c r="C108" s="18"/>
      <c r="D108" s="18"/>
      <c r="E108" s="18"/>
      <c r="F108" s="18"/>
    </row>
    <row r="109" spans="1:6">
      <c r="A109" s="18"/>
      <c r="B109" s="18"/>
      <c r="C109" s="18"/>
      <c r="D109" s="18"/>
      <c r="E109" s="18"/>
      <c r="F109" s="18"/>
    </row>
    <row r="110" spans="1:6">
      <c r="A110" s="18"/>
      <c r="B110" s="18"/>
      <c r="C110" s="18"/>
      <c r="D110" s="18"/>
      <c r="E110" s="18"/>
      <c r="F110" s="18"/>
    </row>
    <row r="111" spans="1:6">
      <c r="A111" s="18"/>
      <c r="B111" s="18"/>
      <c r="C111" s="18"/>
      <c r="D111" s="18"/>
      <c r="E111" s="18"/>
      <c r="F111" s="18"/>
    </row>
    <row r="112" spans="1:6">
      <c r="A112" s="18"/>
      <c r="B112" s="18"/>
      <c r="C112" s="18"/>
      <c r="D112" s="18"/>
      <c r="E112" s="18"/>
      <c r="F112" s="18"/>
    </row>
    <row r="113" spans="1:6">
      <c r="A113" s="18"/>
      <c r="B113" s="18"/>
      <c r="C113" s="18"/>
      <c r="D113" s="18"/>
      <c r="E113" s="18"/>
      <c r="F113" s="18"/>
    </row>
    <row r="114" spans="1:6">
      <c r="A114" s="18"/>
      <c r="B114" s="18"/>
      <c r="C114" s="18"/>
      <c r="D114" s="18"/>
      <c r="E114" s="18"/>
      <c r="F114" s="18"/>
    </row>
    <row r="115" spans="1:6">
      <c r="A115" s="18"/>
      <c r="B115" s="18"/>
      <c r="C115" s="18"/>
      <c r="D115" s="18"/>
      <c r="E115" s="18"/>
      <c r="F115" s="18"/>
    </row>
    <row r="116" spans="1:6">
      <c r="A116" s="18"/>
      <c r="B116" s="18"/>
      <c r="C116" s="18"/>
      <c r="D116" s="18"/>
      <c r="E116" s="18"/>
      <c r="F116" s="18"/>
    </row>
    <row r="117" spans="1:6">
      <c r="A117" s="18"/>
      <c r="B117" s="18"/>
      <c r="C117" s="18"/>
      <c r="D117" s="18"/>
      <c r="E117" s="18"/>
      <c r="F117" s="18"/>
    </row>
    <row r="118" spans="1:6">
      <c r="A118" s="18"/>
      <c r="B118" s="18"/>
      <c r="C118" s="18"/>
      <c r="D118" s="18"/>
      <c r="E118" s="18"/>
      <c r="F118" s="18"/>
    </row>
    <row r="119" spans="1:6">
      <c r="A119" s="18"/>
      <c r="B119" s="18"/>
      <c r="C119" s="18"/>
      <c r="D119" s="18"/>
      <c r="E119" s="18"/>
      <c r="F119" s="18"/>
    </row>
    <row r="120" spans="1:6">
      <c r="A120" s="18"/>
      <c r="B120" s="18"/>
      <c r="C120" s="18"/>
      <c r="D120" s="18"/>
      <c r="E120" s="18"/>
      <c r="F120" s="18"/>
    </row>
    <row r="121" spans="1:6">
      <c r="A121" s="18"/>
      <c r="B121" s="18"/>
      <c r="C121" s="18"/>
      <c r="D121" s="18"/>
      <c r="E121" s="18"/>
      <c r="F121" s="18"/>
    </row>
    <row r="122" spans="1:6">
      <c r="A122" s="18"/>
      <c r="B122" s="18"/>
      <c r="C122" s="18"/>
      <c r="D122" s="18"/>
      <c r="E122" s="18"/>
      <c r="F122" s="18"/>
    </row>
    <row r="123" spans="1:6">
      <c r="A123" s="18"/>
      <c r="B123" s="18"/>
      <c r="C123" s="18"/>
      <c r="D123" s="18"/>
      <c r="E123" s="18"/>
      <c r="F123" s="18"/>
    </row>
    <row r="124" spans="1:6">
      <c r="A124" s="18"/>
      <c r="B124" s="18"/>
      <c r="C124" s="18"/>
      <c r="D124" s="18"/>
      <c r="E124" s="18"/>
      <c r="F124" s="18"/>
    </row>
    <row r="125" spans="1:6">
      <c r="A125" s="18"/>
      <c r="B125" s="18"/>
      <c r="C125" s="18"/>
      <c r="D125" s="18"/>
      <c r="E125" s="18"/>
      <c r="F125" s="18"/>
    </row>
    <row r="126" spans="1:6">
      <c r="A126" s="18"/>
      <c r="B126" s="18"/>
      <c r="C126" s="18"/>
      <c r="D126" s="18"/>
      <c r="E126" s="18"/>
      <c r="F126" s="18"/>
    </row>
    <row r="127" spans="1:6">
      <c r="A127" s="18"/>
      <c r="B127" s="18"/>
      <c r="C127" s="18"/>
      <c r="D127" s="18"/>
      <c r="E127" s="18"/>
      <c r="F127" s="18"/>
    </row>
    <row r="128" spans="1:6">
      <c r="A128" s="18"/>
      <c r="B128" s="18"/>
      <c r="C128" s="18"/>
      <c r="D128" s="18"/>
      <c r="E128" s="18"/>
      <c r="F128" s="18"/>
    </row>
    <row r="129" spans="1:6">
      <c r="A129" s="18"/>
      <c r="B129" s="18"/>
      <c r="C129" s="18"/>
      <c r="D129" s="18"/>
      <c r="E129" s="18"/>
      <c r="F129" s="18"/>
    </row>
    <row r="130" spans="1:6">
      <c r="A130" s="18"/>
      <c r="B130" s="18"/>
      <c r="C130" s="18"/>
      <c r="D130" s="18"/>
      <c r="E130" s="18"/>
      <c r="F130" s="18"/>
    </row>
    <row r="131" spans="1:6">
      <c r="A131" s="18"/>
      <c r="B131" s="18"/>
      <c r="C131" s="18"/>
      <c r="D131" s="18"/>
      <c r="E131" s="18"/>
      <c r="F131" s="18"/>
    </row>
    <row r="132" spans="1:6">
      <c r="A132" s="18"/>
      <c r="B132" s="18"/>
      <c r="C132" s="18"/>
      <c r="D132" s="18"/>
      <c r="E132" s="18"/>
      <c r="F132" s="18"/>
    </row>
    <row r="133" spans="1:6">
      <c r="A133" s="18"/>
      <c r="B133" s="18"/>
      <c r="C133" s="18"/>
      <c r="D133" s="18"/>
      <c r="E133" s="18"/>
      <c r="F133" s="18"/>
    </row>
    <row r="134" spans="1:6">
      <c r="A134" s="18"/>
      <c r="B134" s="18"/>
      <c r="C134" s="18"/>
      <c r="D134" s="18"/>
      <c r="E134" s="18"/>
      <c r="F134" s="18"/>
    </row>
  </sheetData>
  <mergeCells count="3">
    <mergeCell ref="A1:D1"/>
    <mergeCell ref="A2:D2"/>
    <mergeCell ref="A3:D3"/>
  </mergeCells>
  <phoneticPr fontId="2" type="noConversion"/>
  <printOptions horizontalCentered="1"/>
  <pageMargins left="0.19685039370078741" right="0.19685039370078741" top="0.62992125984251968" bottom="0.43" header="0.27559055118110237" footer="0.15748031496062992"/>
  <pageSetup paperSize="9" firstPageNumber="16" fitToHeight="10000" orientation="landscape" useFirstPageNumber="1" r:id="rId1"/>
  <headerFooter alignWithMargins="0">
    <oddFooter>&amp;C&amp;14‐ &amp;P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showGridLines="0" showZeros="0" workbookViewId="0">
      <pane xSplit="1" ySplit="5" topLeftCell="B6" activePane="bottomRight" state="frozen"/>
      <selection activeCell="A25" sqref="A25"/>
      <selection pane="topRight" activeCell="A25" sqref="A25"/>
      <selection pane="bottomLeft" activeCell="A25" sqref="A25"/>
      <selection pane="bottomRight" activeCell="C12" sqref="C12"/>
    </sheetView>
  </sheetViews>
  <sheetFormatPr defaultColWidth="9.109375" defaultRowHeight="16.3"/>
  <cols>
    <col min="1" max="1" width="45.77734375" style="18" customWidth="1"/>
    <col min="2" max="3" width="7.6640625" style="18" bestFit="1" customWidth="1"/>
    <col min="4" max="4" width="8" style="18" bestFit="1" customWidth="1"/>
    <col min="5" max="5" width="7.6640625" style="18" bestFit="1" customWidth="1"/>
    <col min="6" max="6" width="7.6640625" style="18" customWidth="1"/>
    <col min="7" max="7" width="7.109375" style="18" customWidth="1"/>
    <col min="8" max="8" width="8" style="18" bestFit="1" customWidth="1"/>
    <col min="9" max="9" width="8" style="18" customWidth="1"/>
    <col min="10" max="12" width="8.6640625" style="18" customWidth="1"/>
    <col min="13" max="16384" width="9.109375" style="18"/>
  </cols>
  <sheetData>
    <row r="1" spans="1:12" ht="33.799999999999997" customHeight="1">
      <c r="A1" s="168" t="s">
        <v>646</v>
      </c>
      <c r="B1" s="169"/>
      <c r="C1" s="169"/>
      <c r="D1" s="169"/>
      <c r="E1" s="169"/>
      <c r="F1" s="169"/>
      <c r="G1" s="169"/>
      <c r="H1" s="169"/>
      <c r="I1" s="169"/>
      <c r="J1" s="169"/>
      <c r="K1" s="169"/>
      <c r="L1" s="169"/>
    </row>
    <row r="2" spans="1:12" ht="17" customHeight="1">
      <c r="A2" s="171" t="s">
        <v>489</v>
      </c>
      <c r="B2" s="170"/>
      <c r="C2" s="170"/>
      <c r="D2" s="170"/>
      <c r="E2" s="170"/>
      <c r="F2" s="170"/>
      <c r="G2" s="170"/>
      <c r="H2" s="170"/>
      <c r="I2" s="170"/>
      <c r="J2" s="170"/>
      <c r="K2" s="170"/>
      <c r="L2" s="170"/>
    </row>
    <row r="3" spans="1:12" ht="17" customHeight="1">
      <c r="A3" s="170" t="s">
        <v>3</v>
      </c>
      <c r="B3" s="170"/>
      <c r="C3" s="170"/>
      <c r="D3" s="170"/>
      <c r="E3" s="170"/>
      <c r="F3" s="170"/>
      <c r="G3" s="170"/>
      <c r="H3" s="170"/>
      <c r="I3" s="170"/>
      <c r="J3" s="170"/>
      <c r="K3" s="170"/>
      <c r="L3" s="170"/>
    </row>
    <row r="4" spans="1:12" ht="20.25" customHeight="1">
      <c r="A4" s="181" t="s">
        <v>0</v>
      </c>
      <c r="B4" s="190" t="s">
        <v>671</v>
      </c>
      <c r="C4" s="181" t="s">
        <v>201</v>
      </c>
      <c r="D4" s="181"/>
      <c r="E4" s="181"/>
      <c r="F4" s="181"/>
      <c r="G4" s="181"/>
      <c r="H4" s="181"/>
      <c r="I4" s="181"/>
      <c r="J4" s="181"/>
      <c r="K4" s="181" t="s">
        <v>1</v>
      </c>
      <c r="L4" s="181" t="s">
        <v>14</v>
      </c>
    </row>
    <row r="5" spans="1:12" ht="33.799999999999997" customHeight="1">
      <c r="A5" s="181"/>
      <c r="B5" s="181"/>
      <c r="C5" s="21" t="s">
        <v>13</v>
      </c>
      <c r="D5" s="21" t="s">
        <v>15</v>
      </c>
      <c r="E5" s="22" t="s">
        <v>601</v>
      </c>
      <c r="F5" s="91" t="s">
        <v>16</v>
      </c>
      <c r="G5" s="22" t="s">
        <v>77</v>
      </c>
      <c r="H5" s="22" t="s">
        <v>602</v>
      </c>
      <c r="I5" s="22" t="s">
        <v>17</v>
      </c>
      <c r="J5" s="22" t="s">
        <v>84</v>
      </c>
      <c r="K5" s="181"/>
      <c r="L5" s="181"/>
    </row>
    <row r="6" spans="1:12" ht="21.1" customHeight="1">
      <c r="A6" s="14" t="s">
        <v>273</v>
      </c>
      <c r="B6" s="107">
        <v>2500</v>
      </c>
      <c r="C6" s="107">
        <v>1433</v>
      </c>
      <c r="D6" s="107">
        <v>567</v>
      </c>
      <c r="E6" s="107">
        <v>1240</v>
      </c>
      <c r="F6" s="107">
        <v>0</v>
      </c>
      <c r="G6" s="107">
        <v>0</v>
      </c>
      <c r="H6" s="107">
        <v>-374</v>
      </c>
      <c r="I6" s="107">
        <v>0</v>
      </c>
      <c r="J6" s="107">
        <v>0</v>
      </c>
      <c r="K6" s="107">
        <v>3933</v>
      </c>
      <c r="L6" s="107">
        <v>1479</v>
      </c>
    </row>
    <row r="7" spans="1:12" ht="21.1" customHeight="1">
      <c r="A7" s="14" t="s">
        <v>321</v>
      </c>
      <c r="B7" s="107">
        <v>2500</v>
      </c>
      <c r="C7" s="107">
        <v>1433</v>
      </c>
      <c r="D7" s="107">
        <v>567</v>
      </c>
      <c r="E7" s="107">
        <v>1240</v>
      </c>
      <c r="F7" s="107">
        <v>0</v>
      </c>
      <c r="G7" s="107">
        <v>0</v>
      </c>
      <c r="H7" s="107">
        <v>-374</v>
      </c>
      <c r="I7" s="107">
        <v>0</v>
      </c>
      <c r="J7" s="107">
        <v>0</v>
      </c>
      <c r="K7" s="107">
        <v>3933</v>
      </c>
      <c r="L7" s="107">
        <v>1479</v>
      </c>
    </row>
    <row r="8" spans="1:12" ht="21.1" customHeight="1">
      <c r="A8" s="14" t="s">
        <v>274</v>
      </c>
      <c r="B8" s="107">
        <v>200</v>
      </c>
      <c r="C8" s="107">
        <v>-198</v>
      </c>
      <c r="D8" s="107">
        <v>6696</v>
      </c>
      <c r="E8" s="107">
        <v>5660</v>
      </c>
      <c r="F8" s="107">
        <v>0</v>
      </c>
      <c r="G8" s="107">
        <v>0</v>
      </c>
      <c r="H8" s="107">
        <v>0</v>
      </c>
      <c r="I8" s="107">
        <v>-12354</v>
      </c>
      <c r="J8" s="107">
        <v>-200</v>
      </c>
      <c r="K8" s="107">
        <v>2</v>
      </c>
      <c r="L8" s="107">
        <v>0</v>
      </c>
    </row>
    <row r="9" spans="1:12" ht="21.1" customHeight="1">
      <c r="A9" s="14" t="s">
        <v>44</v>
      </c>
      <c r="B9" s="107">
        <v>200</v>
      </c>
      <c r="C9" s="107">
        <v>-198</v>
      </c>
      <c r="D9" s="107">
        <v>6696</v>
      </c>
      <c r="E9" s="107">
        <v>5660</v>
      </c>
      <c r="F9" s="107">
        <v>0</v>
      </c>
      <c r="G9" s="107">
        <v>0</v>
      </c>
      <c r="H9" s="107">
        <v>0</v>
      </c>
      <c r="I9" s="107">
        <v>-12354</v>
      </c>
      <c r="J9" s="107">
        <v>-200</v>
      </c>
      <c r="K9" s="107">
        <v>2</v>
      </c>
      <c r="L9" s="107">
        <v>0</v>
      </c>
    </row>
    <row r="10" spans="1:12" ht="21.1" customHeight="1">
      <c r="A10" s="14" t="s">
        <v>276</v>
      </c>
      <c r="B10" s="107">
        <v>0</v>
      </c>
      <c r="C10" s="107">
        <v>0</v>
      </c>
      <c r="D10" s="107">
        <v>6484</v>
      </c>
      <c r="E10" s="107">
        <v>0</v>
      </c>
      <c r="F10" s="107">
        <v>0</v>
      </c>
      <c r="G10" s="107">
        <v>0</v>
      </c>
      <c r="H10" s="107">
        <v>0</v>
      </c>
      <c r="I10" s="107">
        <v>-6484</v>
      </c>
      <c r="J10" s="107">
        <v>0</v>
      </c>
      <c r="K10" s="107">
        <v>0</v>
      </c>
      <c r="L10" s="107">
        <v>0</v>
      </c>
    </row>
    <row r="11" spans="1:12" ht="21.1" customHeight="1">
      <c r="A11" s="14" t="s">
        <v>670</v>
      </c>
      <c r="B11" s="107">
        <v>0</v>
      </c>
      <c r="C11" s="107">
        <v>0</v>
      </c>
      <c r="D11" s="107">
        <v>6484</v>
      </c>
      <c r="E11" s="107">
        <v>0</v>
      </c>
      <c r="F11" s="107">
        <v>0</v>
      </c>
      <c r="G11" s="107">
        <v>0</v>
      </c>
      <c r="H11" s="107">
        <v>0</v>
      </c>
      <c r="I11" s="107">
        <v>-6484</v>
      </c>
      <c r="J11" s="107">
        <v>0</v>
      </c>
      <c r="K11" s="107">
        <v>0</v>
      </c>
      <c r="L11" s="107">
        <v>0</v>
      </c>
    </row>
    <row r="12" spans="1:12" ht="21.1" customHeight="1">
      <c r="A12" s="14" t="s">
        <v>277</v>
      </c>
      <c r="B12" s="107">
        <v>1200</v>
      </c>
      <c r="C12" s="107">
        <v>209711</v>
      </c>
      <c r="D12" s="107">
        <v>0</v>
      </c>
      <c r="E12" s="107">
        <v>5017</v>
      </c>
      <c r="F12" s="107">
        <v>0</v>
      </c>
      <c r="G12" s="107">
        <v>200000</v>
      </c>
      <c r="H12" s="107">
        <v>-3520</v>
      </c>
      <c r="I12" s="107">
        <v>-685</v>
      </c>
      <c r="J12" s="107">
        <v>8899</v>
      </c>
      <c r="K12" s="107">
        <v>210911</v>
      </c>
      <c r="L12" s="107">
        <v>201039</v>
      </c>
    </row>
    <row r="13" spans="1:12" ht="21.1" customHeight="1">
      <c r="A13" s="14" t="s">
        <v>322</v>
      </c>
      <c r="B13" s="107">
        <v>0</v>
      </c>
      <c r="C13" s="107">
        <v>201455</v>
      </c>
      <c r="D13" s="107">
        <v>0</v>
      </c>
      <c r="E13" s="107">
        <v>0</v>
      </c>
      <c r="F13" s="107">
        <v>0</v>
      </c>
      <c r="G13" s="107">
        <v>200000</v>
      </c>
      <c r="H13" s="107">
        <v>0</v>
      </c>
      <c r="I13" s="107">
        <v>0</v>
      </c>
      <c r="J13" s="107">
        <v>1455</v>
      </c>
      <c r="K13" s="107">
        <v>201455</v>
      </c>
      <c r="L13" s="107">
        <v>200000</v>
      </c>
    </row>
    <row r="14" spans="1:12" ht="21.1" customHeight="1">
      <c r="A14" s="14" t="s">
        <v>323</v>
      </c>
      <c r="B14" s="107">
        <v>1200</v>
      </c>
      <c r="C14" s="107">
        <v>8256</v>
      </c>
      <c r="D14" s="107">
        <v>0</v>
      </c>
      <c r="E14" s="107">
        <v>5017</v>
      </c>
      <c r="F14" s="107">
        <v>0</v>
      </c>
      <c r="G14" s="107">
        <v>0</v>
      </c>
      <c r="H14" s="107">
        <v>-3520</v>
      </c>
      <c r="I14" s="107">
        <v>-685</v>
      </c>
      <c r="J14" s="107">
        <v>7444</v>
      </c>
      <c r="K14" s="107">
        <v>9456</v>
      </c>
      <c r="L14" s="107">
        <v>1039</v>
      </c>
    </row>
    <row r="15" spans="1:12" ht="21.1" customHeight="1">
      <c r="A15" s="14" t="s">
        <v>281</v>
      </c>
      <c r="B15" s="107">
        <v>612630</v>
      </c>
      <c r="C15" s="107">
        <v>373541</v>
      </c>
      <c r="D15" s="107">
        <v>75734</v>
      </c>
      <c r="E15" s="107">
        <v>37416</v>
      </c>
      <c r="F15" s="107">
        <v>0</v>
      </c>
      <c r="G15" s="107">
        <v>100000</v>
      </c>
      <c r="H15" s="107">
        <v>0</v>
      </c>
      <c r="I15" s="107">
        <v>0</v>
      </c>
      <c r="J15" s="107">
        <v>160391</v>
      </c>
      <c r="K15" s="107">
        <v>986171</v>
      </c>
      <c r="L15" s="107">
        <v>788834</v>
      </c>
    </row>
    <row r="16" spans="1:12" ht="21.1" customHeight="1">
      <c r="A16" s="14" t="s">
        <v>324</v>
      </c>
      <c r="B16" s="107">
        <v>561000</v>
      </c>
      <c r="C16" s="107">
        <v>297807</v>
      </c>
      <c r="D16" s="107">
        <v>0</v>
      </c>
      <c r="E16" s="107">
        <v>37416</v>
      </c>
      <c r="F16" s="107">
        <v>0</v>
      </c>
      <c r="G16" s="107">
        <v>100000</v>
      </c>
      <c r="H16" s="107">
        <v>0</v>
      </c>
      <c r="I16" s="107">
        <v>0</v>
      </c>
      <c r="J16" s="107">
        <v>160391</v>
      </c>
      <c r="K16" s="107">
        <v>858807</v>
      </c>
      <c r="L16" s="107">
        <v>661470</v>
      </c>
    </row>
    <row r="17" spans="1:13" ht="21.1" customHeight="1">
      <c r="A17" s="14" t="s">
        <v>202</v>
      </c>
      <c r="B17" s="107">
        <v>51630</v>
      </c>
      <c r="C17" s="107">
        <v>75734</v>
      </c>
      <c r="D17" s="107">
        <v>75734</v>
      </c>
      <c r="E17" s="107">
        <v>0</v>
      </c>
      <c r="F17" s="107">
        <v>0</v>
      </c>
      <c r="G17" s="107">
        <v>0</v>
      </c>
      <c r="H17" s="107">
        <v>0</v>
      </c>
      <c r="I17" s="107">
        <v>0</v>
      </c>
      <c r="J17" s="107">
        <v>0</v>
      </c>
      <c r="K17" s="107">
        <v>127364</v>
      </c>
      <c r="L17" s="107">
        <v>127364</v>
      </c>
    </row>
    <row r="18" spans="1:13" ht="21.1" customHeight="1">
      <c r="A18" s="14" t="s">
        <v>286</v>
      </c>
      <c r="B18" s="107">
        <v>0</v>
      </c>
      <c r="C18" s="107">
        <v>0</v>
      </c>
      <c r="D18" s="107">
        <v>4924</v>
      </c>
      <c r="E18" s="107">
        <v>4870</v>
      </c>
      <c r="F18" s="107">
        <v>0</v>
      </c>
      <c r="G18" s="107">
        <v>0</v>
      </c>
      <c r="H18" s="107">
        <v>0</v>
      </c>
      <c r="I18" s="107">
        <v>-9794</v>
      </c>
      <c r="J18" s="107">
        <v>0</v>
      </c>
      <c r="K18" s="107">
        <v>0</v>
      </c>
      <c r="L18" s="107">
        <v>0</v>
      </c>
    </row>
    <row r="19" spans="1:13" ht="21.1" customHeight="1">
      <c r="A19" s="14" t="s">
        <v>47</v>
      </c>
      <c r="B19" s="107">
        <v>0</v>
      </c>
      <c r="C19" s="107">
        <v>0</v>
      </c>
      <c r="D19" s="107">
        <v>4924</v>
      </c>
      <c r="E19" s="107">
        <v>4870</v>
      </c>
      <c r="F19" s="107">
        <v>0</v>
      </c>
      <c r="G19" s="107">
        <v>0</v>
      </c>
      <c r="H19" s="107">
        <v>0</v>
      </c>
      <c r="I19" s="107">
        <v>-9794</v>
      </c>
      <c r="J19" s="107">
        <v>0</v>
      </c>
      <c r="K19" s="107">
        <v>0</v>
      </c>
      <c r="L19" s="107">
        <v>0</v>
      </c>
    </row>
    <row r="20" spans="1:13" ht="21.1" customHeight="1">
      <c r="A20" s="14" t="s">
        <v>21</v>
      </c>
      <c r="B20" s="107">
        <v>126955</v>
      </c>
      <c r="C20" s="107">
        <v>-4544</v>
      </c>
      <c r="D20" s="107">
        <v>31123</v>
      </c>
      <c r="E20" s="107">
        <v>70244</v>
      </c>
      <c r="F20" s="107">
        <v>0</v>
      </c>
      <c r="G20" s="107">
        <v>25000</v>
      </c>
      <c r="H20" s="107">
        <v>0</v>
      </c>
      <c r="I20" s="107">
        <v>-136920</v>
      </c>
      <c r="J20" s="107">
        <v>6009</v>
      </c>
      <c r="K20" s="107">
        <v>122411</v>
      </c>
      <c r="L20" s="107">
        <v>95443</v>
      </c>
    </row>
    <row r="21" spans="1:13" ht="21.1" customHeight="1">
      <c r="A21" s="14" t="s">
        <v>603</v>
      </c>
      <c r="B21" s="107">
        <v>0</v>
      </c>
      <c r="C21" s="107">
        <v>25962</v>
      </c>
      <c r="D21" s="107">
        <v>0</v>
      </c>
      <c r="E21" s="107">
        <v>0</v>
      </c>
      <c r="F21" s="107">
        <v>0</v>
      </c>
      <c r="G21" s="107">
        <v>25000</v>
      </c>
      <c r="H21" s="107">
        <v>0</v>
      </c>
      <c r="I21" s="107">
        <v>0</v>
      </c>
      <c r="J21" s="107">
        <v>962</v>
      </c>
      <c r="K21" s="107">
        <v>25962</v>
      </c>
      <c r="L21" s="107">
        <v>25000</v>
      </c>
    </row>
    <row r="22" spans="1:13" ht="21.1" customHeight="1">
      <c r="A22" s="14" t="s">
        <v>325</v>
      </c>
      <c r="B22" s="107">
        <v>28400</v>
      </c>
      <c r="C22" s="107">
        <v>7620</v>
      </c>
      <c r="D22" s="107">
        <v>0</v>
      </c>
      <c r="E22" s="107">
        <v>9239</v>
      </c>
      <c r="F22" s="107">
        <v>0</v>
      </c>
      <c r="G22" s="107">
        <v>0</v>
      </c>
      <c r="H22" s="107">
        <v>0</v>
      </c>
      <c r="I22" s="107">
        <v>-4125</v>
      </c>
      <c r="J22" s="107">
        <v>2506</v>
      </c>
      <c r="K22" s="107">
        <v>36020</v>
      </c>
      <c r="L22" s="107">
        <v>24330</v>
      </c>
    </row>
    <row r="23" spans="1:13" ht="21.1" customHeight="1">
      <c r="A23" s="14" t="s">
        <v>326</v>
      </c>
      <c r="B23" s="107">
        <v>98555</v>
      </c>
      <c r="C23" s="107">
        <v>-38126</v>
      </c>
      <c r="D23" s="107">
        <v>31123</v>
      </c>
      <c r="E23" s="107">
        <v>61005</v>
      </c>
      <c r="F23" s="107">
        <v>0</v>
      </c>
      <c r="G23" s="107">
        <v>0</v>
      </c>
      <c r="H23" s="107">
        <v>0</v>
      </c>
      <c r="I23" s="107">
        <v>-132795</v>
      </c>
      <c r="J23" s="107">
        <v>2541</v>
      </c>
      <c r="K23" s="107">
        <v>60429</v>
      </c>
      <c r="L23" s="107">
        <v>46113</v>
      </c>
    </row>
    <row r="24" spans="1:13" ht="21.1" customHeight="1">
      <c r="A24" s="14" t="s">
        <v>311</v>
      </c>
      <c r="B24" s="107">
        <v>4100</v>
      </c>
      <c r="C24" s="107">
        <v>-80</v>
      </c>
      <c r="D24" s="107">
        <v>0</v>
      </c>
      <c r="E24" s="107">
        <v>0</v>
      </c>
      <c r="F24" s="107">
        <v>0</v>
      </c>
      <c r="G24" s="107">
        <v>0</v>
      </c>
      <c r="H24" s="107">
        <v>-80</v>
      </c>
      <c r="I24" s="107">
        <v>0</v>
      </c>
      <c r="J24" s="107">
        <v>0</v>
      </c>
      <c r="K24" s="107">
        <v>4020</v>
      </c>
      <c r="L24" s="107">
        <v>4020</v>
      </c>
    </row>
    <row r="25" spans="1:13" ht="21.1" customHeight="1">
      <c r="A25" s="14" t="s">
        <v>312</v>
      </c>
      <c r="B25" s="107">
        <v>500</v>
      </c>
      <c r="C25" s="107">
        <v>-362</v>
      </c>
      <c r="D25" s="107">
        <v>0</v>
      </c>
      <c r="E25" s="107">
        <v>0</v>
      </c>
      <c r="F25" s="107">
        <v>27</v>
      </c>
      <c r="G25" s="107">
        <v>0</v>
      </c>
      <c r="H25" s="107">
        <v>-389</v>
      </c>
      <c r="I25" s="107">
        <v>0</v>
      </c>
      <c r="J25" s="107">
        <v>0</v>
      </c>
      <c r="K25" s="107">
        <v>138</v>
      </c>
      <c r="L25" s="107">
        <v>138</v>
      </c>
    </row>
    <row r="26" spans="1:13" ht="21.1" customHeight="1">
      <c r="A26" s="14"/>
      <c r="B26" s="107"/>
      <c r="C26" s="107"/>
      <c r="D26" s="107"/>
      <c r="E26" s="107"/>
      <c r="F26" s="107"/>
      <c r="G26" s="107"/>
      <c r="H26" s="107"/>
      <c r="I26" s="107"/>
      <c r="J26" s="107"/>
      <c r="K26" s="107"/>
      <c r="L26" s="107"/>
    </row>
    <row r="27" spans="1:13" ht="21.1" customHeight="1">
      <c r="A27" s="30" t="s">
        <v>27</v>
      </c>
      <c r="B27" s="107">
        <v>748085</v>
      </c>
      <c r="C27" s="107">
        <v>579501</v>
      </c>
      <c r="D27" s="107">
        <v>125528</v>
      </c>
      <c r="E27" s="107">
        <v>124447</v>
      </c>
      <c r="F27" s="107">
        <v>27</v>
      </c>
      <c r="G27" s="107">
        <v>325000</v>
      </c>
      <c r="H27" s="107">
        <v>-4363</v>
      </c>
      <c r="I27" s="107">
        <v>-166237</v>
      </c>
      <c r="J27" s="107">
        <v>175099</v>
      </c>
      <c r="K27" s="107">
        <v>1327586</v>
      </c>
      <c r="L27" s="107">
        <v>1090953</v>
      </c>
      <c r="M27" s="110"/>
    </row>
  </sheetData>
  <mergeCells count="8">
    <mergeCell ref="A1:L1"/>
    <mergeCell ref="A2:L2"/>
    <mergeCell ref="A3:L3"/>
    <mergeCell ref="A4:A5"/>
    <mergeCell ref="B4:B5"/>
    <mergeCell ref="C4:J4"/>
    <mergeCell ref="K4:K5"/>
    <mergeCell ref="L4:L5"/>
  </mergeCells>
  <phoneticPr fontId="2" type="noConversion"/>
  <printOptions horizontalCentered="1"/>
  <pageMargins left="0.19685039370078741" right="0.19685039370078741" top="0.5" bottom="0.41" header="0.35433070866141736" footer="0.15748031496062992"/>
  <pageSetup paperSize="9" firstPageNumber="17" fitToHeight="100" orientation="landscape" useFirstPageNumber="1" r:id="rId1"/>
  <headerFooter alignWithMargins="0">
    <oddFooter>&amp;C&amp;14‐ &amp;P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showGridLines="0" showZeros="0" zoomScaleNormal="100" workbookViewId="0">
      <pane xSplit="1" ySplit="4" topLeftCell="B5" activePane="bottomRight" state="frozen"/>
      <selection activeCell="A25" sqref="A25"/>
      <selection pane="topRight" activeCell="A25" sqref="A25"/>
      <selection pane="bottomLeft" activeCell="A25" sqref="A25"/>
      <selection pane="bottomRight" activeCell="O10" sqref="O10"/>
    </sheetView>
  </sheetViews>
  <sheetFormatPr defaultColWidth="9.109375" defaultRowHeight="16.3"/>
  <cols>
    <col min="1" max="1" width="21.77734375" style="15" customWidth="1"/>
    <col min="2" max="2" width="7.109375" style="11" customWidth="1"/>
    <col min="3" max="3" width="7.109375" style="11" bestFit="1" customWidth="1"/>
    <col min="4" max="4" width="6.33203125" style="11" customWidth="1"/>
    <col min="5" max="5" width="8" style="11" bestFit="1" customWidth="1"/>
    <col min="6" max="6" width="6.33203125" style="11" bestFit="1" customWidth="1"/>
    <col min="7" max="7" width="8" style="11" bestFit="1" customWidth="1"/>
    <col min="8" max="8" width="21.77734375" style="11" customWidth="1"/>
    <col min="9" max="9" width="8" style="11" bestFit="1" customWidth="1"/>
    <col min="10" max="10" width="7.109375" style="11" bestFit="1" customWidth="1"/>
    <col min="11" max="11" width="8" style="11" bestFit="1" customWidth="1"/>
    <col min="12" max="12" width="6.33203125" style="11" bestFit="1" customWidth="1"/>
    <col min="13" max="13" width="8" style="11" bestFit="1" customWidth="1"/>
    <col min="14" max="14" width="21.77734375" style="11" customWidth="1"/>
    <col min="15" max="15" width="7.6640625" style="11" bestFit="1" customWidth="1"/>
    <col min="16" max="16384" width="9.109375" style="11"/>
  </cols>
  <sheetData>
    <row r="1" spans="1:15" ht="30.1" customHeight="1">
      <c r="A1" s="168" t="s">
        <v>647</v>
      </c>
      <c r="B1" s="169"/>
      <c r="C1" s="169"/>
      <c r="D1" s="169"/>
      <c r="E1" s="169"/>
      <c r="F1" s="169"/>
      <c r="G1" s="169"/>
      <c r="H1" s="169"/>
      <c r="I1" s="169"/>
      <c r="J1" s="169"/>
      <c r="K1" s="169"/>
      <c r="L1" s="169"/>
      <c r="M1" s="169"/>
      <c r="N1" s="169"/>
      <c r="O1" s="169"/>
    </row>
    <row r="2" spans="1:15" ht="17.149999999999999" customHeight="1">
      <c r="A2" s="171" t="s">
        <v>490</v>
      </c>
      <c r="B2" s="170"/>
      <c r="C2" s="170"/>
      <c r="D2" s="170"/>
      <c r="E2" s="170"/>
      <c r="F2" s="170"/>
      <c r="G2" s="170"/>
      <c r="H2" s="170"/>
      <c r="I2" s="170"/>
      <c r="J2" s="170"/>
      <c r="K2" s="170"/>
      <c r="L2" s="170"/>
      <c r="M2" s="170"/>
      <c r="N2" s="170"/>
      <c r="O2" s="170"/>
    </row>
    <row r="3" spans="1:15" ht="17.149999999999999" customHeight="1">
      <c r="A3" s="184" t="s">
        <v>3</v>
      </c>
      <c r="B3" s="184"/>
      <c r="C3" s="184"/>
      <c r="D3" s="184"/>
      <c r="E3" s="184"/>
      <c r="F3" s="184"/>
      <c r="G3" s="184"/>
      <c r="H3" s="184"/>
      <c r="I3" s="184"/>
      <c r="J3" s="184"/>
      <c r="K3" s="184"/>
      <c r="L3" s="184"/>
      <c r="M3" s="184"/>
      <c r="N3" s="184"/>
      <c r="O3" s="184"/>
    </row>
    <row r="4" spans="1:15" ht="34" customHeight="1">
      <c r="A4" s="21" t="s">
        <v>680</v>
      </c>
      <c r="B4" s="22" t="s">
        <v>28</v>
      </c>
      <c r="C4" s="22" t="s">
        <v>4</v>
      </c>
      <c r="D4" s="22" t="s">
        <v>219</v>
      </c>
      <c r="E4" s="22" t="s">
        <v>6</v>
      </c>
      <c r="F4" s="106" t="s">
        <v>699</v>
      </c>
      <c r="G4" s="22" t="s">
        <v>77</v>
      </c>
      <c r="H4" s="105" t="s">
        <v>681</v>
      </c>
      <c r="I4" s="22" t="s">
        <v>29</v>
      </c>
      <c r="J4" s="22" t="s">
        <v>230</v>
      </c>
      <c r="K4" s="22" t="s">
        <v>7</v>
      </c>
      <c r="L4" s="106" t="s">
        <v>303</v>
      </c>
      <c r="M4" s="22" t="s">
        <v>700</v>
      </c>
      <c r="N4" s="105" t="s">
        <v>682</v>
      </c>
      <c r="O4" s="22" t="s">
        <v>31</v>
      </c>
    </row>
    <row r="5" spans="1:15" ht="34" customHeight="1">
      <c r="A5" s="141" t="s">
        <v>23</v>
      </c>
      <c r="B5" s="107">
        <v>1126</v>
      </c>
      <c r="C5" s="107">
        <v>1479</v>
      </c>
      <c r="D5" s="107">
        <v>0</v>
      </c>
      <c r="E5" s="107">
        <v>1735</v>
      </c>
      <c r="F5" s="107">
        <v>0</v>
      </c>
      <c r="G5" s="107">
        <v>0</v>
      </c>
      <c r="H5" s="141" t="s">
        <v>330</v>
      </c>
      <c r="I5" s="107">
        <v>1479</v>
      </c>
      <c r="J5" s="107">
        <v>0</v>
      </c>
      <c r="K5" s="107">
        <v>407</v>
      </c>
      <c r="L5" s="107">
        <v>0</v>
      </c>
      <c r="M5" s="107">
        <v>0</v>
      </c>
      <c r="N5" s="141" t="s">
        <v>683</v>
      </c>
      <c r="O5" s="107">
        <v>2454</v>
      </c>
    </row>
    <row r="6" spans="1:15" ht="34" customHeight="1">
      <c r="A6" s="141" t="s">
        <v>33</v>
      </c>
      <c r="B6" s="107">
        <v>0</v>
      </c>
      <c r="C6" s="107">
        <v>6696</v>
      </c>
      <c r="D6" s="107">
        <v>0</v>
      </c>
      <c r="E6" s="107">
        <v>5660</v>
      </c>
      <c r="F6" s="107">
        <v>0</v>
      </c>
      <c r="G6" s="107">
        <v>0</v>
      </c>
      <c r="H6" s="141" t="s">
        <v>331</v>
      </c>
      <c r="I6" s="107">
        <v>0</v>
      </c>
      <c r="J6" s="107">
        <v>12354</v>
      </c>
      <c r="K6" s="107">
        <v>0</v>
      </c>
      <c r="L6" s="107">
        <v>0</v>
      </c>
      <c r="M6" s="107">
        <v>0</v>
      </c>
      <c r="N6" s="141" t="s">
        <v>684</v>
      </c>
      <c r="O6" s="107">
        <v>2</v>
      </c>
    </row>
    <row r="7" spans="1:15" ht="34" customHeight="1">
      <c r="A7" s="141" t="s">
        <v>685</v>
      </c>
      <c r="B7" s="107">
        <v>0</v>
      </c>
      <c r="C7" s="107">
        <v>6484</v>
      </c>
      <c r="D7" s="107">
        <v>0</v>
      </c>
      <c r="E7" s="107">
        <v>0</v>
      </c>
      <c r="F7" s="107">
        <v>0</v>
      </c>
      <c r="G7" s="107">
        <v>0</v>
      </c>
      <c r="H7" s="141" t="s">
        <v>686</v>
      </c>
      <c r="I7" s="107">
        <v>0</v>
      </c>
      <c r="J7" s="107">
        <v>6484</v>
      </c>
      <c r="K7" s="107">
        <v>0</v>
      </c>
      <c r="L7" s="107">
        <v>0</v>
      </c>
      <c r="M7" s="107">
        <v>0</v>
      </c>
      <c r="N7" s="141" t="s">
        <v>687</v>
      </c>
      <c r="O7" s="107">
        <v>0</v>
      </c>
    </row>
    <row r="8" spans="1:15" ht="34" customHeight="1">
      <c r="A8" s="141" t="s">
        <v>688</v>
      </c>
      <c r="B8" s="107">
        <v>0</v>
      </c>
      <c r="C8" s="107">
        <v>0</v>
      </c>
      <c r="D8" s="107">
        <v>1455</v>
      </c>
      <c r="E8" s="107">
        <v>500000</v>
      </c>
      <c r="F8" s="107">
        <v>5680</v>
      </c>
      <c r="G8" s="107">
        <v>3574000</v>
      </c>
      <c r="H8" s="141" t="s">
        <v>332</v>
      </c>
      <c r="I8" s="107">
        <v>200000</v>
      </c>
      <c r="J8" s="107">
        <v>0</v>
      </c>
      <c r="K8" s="107">
        <v>500000</v>
      </c>
      <c r="L8" s="107">
        <v>5680</v>
      </c>
      <c r="M8" s="107">
        <v>3374000</v>
      </c>
      <c r="N8" s="141" t="s">
        <v>689</v>
      </c>
      <c r="O8" s="107">
        <v>1455</v>
      </c>
    </row>
    <row r="9" spans="1:15" ht="34" customHeight="1">
      <c r="A9" s="141" t="s">
        <v>24</v>
      </c>
      <c r="B9" s="107">
        <v>6480</v>
      </c>
      <c r="C9" s="107">
        <v>0</v>
      </c>
      <c r="D9" s="107">
        <v>4622</v>
      </c>
      <c r="E9" s="107">
        <v>5017</v>
      </c>
      <c r="F9" s="107">
        <v>0</v>
      </c>
      <c r="G9" s="107">
        <v>0</v>
      </c>
      <c r="H9" s="141" t="s">
        <v>333</v>
      </c>
      <c r="I9" s="107">
        <v>1039</v>
      </c>
      <c r="J9" s="107">
        <v>685</v>
      </c>
      <c r="K9" s="107">
        <v>5978</v>
      </c>
      <c r="L9" s="107">
        <v>0</v>
      </c>
      <c r="M9" s="107">
        <v>0</v>
      </c>
      <c r="N9" s="141" t="s">
        <v>690</v>
      </c>
      <c r="O9" s="107">
        <v>8417</v>
      </c>
    </row>
    <row r="10" spans="1:15" ht="34" customHeight="1">
      <c r="A10" s="141" t="s">
        <v>691</v>
      </c>
      <c r="B10" s="107">
        <v>867391</v>
      </c>
      <c r="C10" s="107">
        <v>0</v>
      </c>
      <c r="D10" s="107">
        <v>0</v>
      </c>
      <c r="E10" s="107">
        <v>74277</v>
      </c>
      <c r="F10" s="107">
        <v>0</v>
      </c>
      <c r="G10" s="107">
        <v>100000</v>
      </c>
      <c r="H10" s="141" t="s">
        <v>334</v>
      </c>
      <c r="I10" s="107">
        <v>665600</v>
      </c>
      <c r="J10" s="107">
        <v>0</v>
      </c>
      <c r="K10" s="107">
        <v>178731</v>
      </c>
      <c r="L10" s="107">
        <v>0</v>
      </c>
      <c r="M10" s="107">
        <v>0</v>
      </c>
      <c r="N10" s="141" t="s">
        <v>692</v>
      </c>
      <c r="O10" s="107">
        <v>197337</v>
      </c>
    </row>
    <row r="11" spans="1:15" ht="34" customHeight="1">
      <c r="A11" s="141" t="s">
        <v>203</v>
      </c>
      <c r="B11" s="107">
        <v>0</v>
      </c>
      <c r="C11" s="107">
        <v>127364</v>
      </c>
      <c r="D11" s="107">
        <v>0</v>
      </c>
      <c r="E11" s="107">
        <v>0</v>
      </c>
      <c r="F11" s="107">
        <v>0</v>
      </c>
      <c r="G11" s="107">
        <v>0</v>
      </c>
      <c r="H11" s="141" t="s">
        <v>335</v>
      </c>
      <c r="I11" s="107">
        <v>127364</v>
      </c>
      <c r="J11" s="107">
        <v>0</v>
      </c>
      <c r="K11" s="107">
        <v>0</v>
      </c>
      <c r="L11" s="107">
        <v>0</v>
      </c>
      <c r="M11" s="107">
        <v>0</v>
      </c>
      <c r="N11" s="141" t="s">
        <v>693</v>
      </c>
      <c r="O11" s="107">
        <v>0</v>
      </c>
    </row>
    <row r="12" spans="1:15" ht="34" customHeight="1">
      <c r="A12" s="141" t="s">
        <v>32</v>
      </c>
      <c r="B12" s="107">
        <v>0</v>
      </c>
      <c r="C12" s="107">
        <v>4924</v>
      </c>
      <c r="D12" s="107">
        <v>0</v>
      </c>
      <c r="E12" s="107">
        <v>4870</v>
      </c>
      <c r="F12" s="107">
        <v>0</v>
      </c>
      <c r="G12" s="107">
        <v>0</v>
      </c>
      <c r="H12" s="141" t="s">
        <v>336</v>
      </c>
      <c r="I12" s="107">
        <v>0</v>
      </c>
      <c r="J12" s="107">
        <v>9794</v>
      </c>
      <c r="K12" s="107">
        <v>0</v>
      </c>
      <c r="L12" s="107">
        <v>0</v>
      </c>
      <c r="M12" s="107">
        <v>0</v>
      </c>
      <c r="N12" s="141" t="s">
        <v>694</v>
      </c>
      <c r="O12" s="107">
        <v>0</v>
      </c>
    </row>
    <row r="13" spans="1:15" ht="34" customHeight="1">
      <c r="A13" s="141" t="s">
        <v>329</v>
      </c>
      <c r="B13" s="107">
        <v>35210</v>
      </c>
      <c r="C13" s="140">
        <v>3290</v>
      </c>
      <c r="D13" s="140">
        <v>0</v>
      </c>
      <c r="E13" s="140">
        <v>9239</v>
      </c>
      <c r="F13" s="140">
        <v>0</v>
      </c>
      <c r="G13" s="107">
        <v>0</v>
      </c>
      <c r="H13" s="141" t="s">
        <v>337</v>
      </c>
      <c r="I13" s="107">
        <v>24330</v>
      </c>
      <c r="J13" s="107">
        <v>4125</v>
      </c>
      <c r="K13" s="107">
        <v>7594</v>
      </c>
      <c r="L13" s="107">
        <v>0</v>
      </c>
      <c r="M13" s="107">
        <v>0</v>
      </c>
      <c r="N13" s="141" t="s">
        <v>695</v>
      </c>
      <c r="O13" s="107">
        <v>11690</v>
      </c>
    </row>
    <row r="14" spans="1:15" ht="34" customHeight="1">
      <c r="A14" s="141" t="s">
        <v>25</v>
      </c>
      <c r="B14" s="107">
        <v>62317</v>
      </c>
      <c r="C14" s="107">
        <v>82207</v>
      </c>
      <c r="D14" s="107">
        <v>0</v>
      </c>
      <c r="E14" s="107">
        <v>61005</v>
      </c>
      <c r="F14" s="107">
        <v>0</v>
      </c>
      <c r="G14" s="107">
        <v>0</v>
      </c>
      <c r="H14" s="141" t="s">
        <v>338</v>
      </c>
      <c r="I14" s="107">
        <v>46113</v>
      </c>
      <c r="J14" s="107">
        <v>132795</v>
      </c>
      <c r="K14" s="107">
        <v>12305</v>
      </c>
      <c r="L14" s="107">
        <v>0</v>
      </c>
      <c r="M14" s="107">
        <v>0</v>
      </c>
      <c r="N14" s="141" t="s">
        <v>696</v>
      </c>
      <c r="O14" s="107">
        <v>14316</v>
      </c>
    </row>
    <row r="15" spans="1:15" ht="34" customHeight="1">
      <c r="A15" s="141" t="s">
        <v>697</v>
      </c>
      <c r="B15" s="107">
        <v>963</v>
      </c>
      <c r="C15" s="107">
        <v>0</v>
      </c>
      <c r="D15" s="107">
        <v>0</v>
      </c>
      <c r="E15" s="107">
        <v>0</v>
      </c>
      <c r="F15" s="107">
        <v>27</v>
      </c>
      <c r="G15" s="107">
        <v>139000</v>
      </c>
      <c r="H15" s="141" t="s">
        <v>339</v>
      </c>
      <c r="I15" s="107">
        <v>25028</v>
      </c>
      <c r="J15" s="107">
        <v>0</v>
      </c>
      <c r="K15" s="107">
        <v>0</v>
      </c>
      <c r="L15" s="107">
        <v>0</v>
      </c>
      <c r="M15" s="107">
        <v>114000</v>
      </c>
      <c r="N15" s="141" t="s">
        <v>698</v>
      </c>
      <c r="O15" s="107">
        <v>962</v>
      </c>
    </row>
    <row r="16" spans="1:15" ht="34" customHeight="1">
      <c r="A16" s="141"/>
      <c r="B16" s="107"/>
      <c r="C16" s="107"/>
      <c r="D16" s="107"/>
      <c r="E16" s="107"/>
      <c r="F16" s="107"/>
      <c r="G16" s="107"/>
      <c r="H16" s="141"/>
      <c r="I16" s="107"/>
      <c r="J16" s="107"/>
      <c r="K16" s="107"/>
      <c r="L16" s="107"/>
      <c r="M16" s="107"/>
      <c r="N16" s="141"/>
      <c r="O16" s="107"/>
    </row>
    <row r="17" spans="1:15" ht="34" customHeight="1">
      <c r="A17" s="141"/>
      <c r="B17" s="107"/>
      <c r="C17" s="107"/>
      <c r="D17" s="107"/>
      <c r="E17" s="107"/>
      <c r="F17" s="107"/>
      <c r="G17" s="107"/>
      <c r="H17" s="141"/>
      <c r="I17" s="107"/>
      <c r="J17" s="107"/>
      <c r="K17" s="107"/>
      <c r="L17" s="107"/>
      <c r="M17" s="107"/>
      <c r="N17" s="141"/>
      <c r="O17" s="107"/>
    </row>
    <row r="18" spans="1:15" ht="34" customHeight="1">
      <c r="A18" s="37" t="s">
        <v>39</v>
      </c>
      <c r="B18" s="107">
        <v>973487</v>
      </c>
      <c r="C18" s="107">
        <v>232444</v>
      </c>
      <c r="D18" s="107">
        <v>6077</v>
      </c>
      <c r="E18" s="107">
        <v>661803</v>
      </c>
      <c r="F18" s="107">
        <v>5707</v>
      </c>
      <c r="G18" s="107">
        <v>3813000</v>
      </c>
      <c r="H18" s="37" t="s">
        <v>40</v>
      </c>
      <c r="I18" s="107">
        <v>1090953</v>
      </c>
      <c r="J18" s="107">
        <v>166237</v>
      </c>
      <c r="K18" s="107">
        <v>705015</v>
      </c>
      <c r="L18" s="107">
        <v>5680</v>
      </c>
      <c r="M18" s="107">
        <v>3488000</v>
      </c>
      <c r="N18" s="38" t="s">
        <v>41</v>
      </c>
      <c r="O18" s="107">
        <v>236633</v>
      </c>
    </row>
    <row r="19" spans="1:15">
      <c r="A19" s="18"/>
      <c r="B19" s="18"/>
      <c r="C19" s="18"/>
      <c r="D19" s="18"/>
      <c r="E19" s="18"/>
      <c r="F19" s="18"/>
      <c r="G19" s="18"/>
      <c r="H19" s="18"/>
      <c r="I19" s="18"/>
      <c r="J19" s="18"/>
      <c r="K19" s="18"/>
      <c r="L19" s="18"/>
      <c r="M19" s="18"/>
      <c r="N19" s="18"/>
      <c r="O19" s="18"/>
    </row>
    <row r="20" spans="1:15">
      <c r="A20" s="18"/>
      <c r="B20" s="18"/>
      <c r="C20" s="18"/>
      <c r="D20" s="18"/>
      <c r="E20" s="18"/>
      <c r="F20" s="18"/>
      <c r="G20" s="18"/>
      <c r="H20" s="18"/>
      <c r="I20" s="18"/>
      <c r="J20" s="18"/>
      <c r="K20" s="18"/>
      <c r="L20" s="18"/>
      <c r="M20" s="18"/>
      <c r="N20" s="18"/>
      <c r="O20" s="18"/>
    </row>
  </sheetData>
  <mergeCells count="3">
    <mergeCell ref="A1:O1"/>
    <mergeCell ref="A2:O2"/>
    <mergeCell ref="A3:O3"/>
  </mergeCells>
  <phoneticPr fontId="2" type="noConversion"/>
  <printOptions horizontalCentered="1"/>
  <pageMargins left="0.19685039370078741" right="0.19685039370078741" top="0.59055118110236227" bottom="0.47244094488188981" header="0.47244094488188981" footer="0.15748031496062992"/>
  <pageSetup paperSize="9" scale="87" firstPageNumber="18" fitToHeight="100" orientation="landscape" useFirstPageNumber="1" r:id="rId1"/>
  <headerFooter alignWithMargins="0">
    <oddFooter>&amp;C&amp;14‐ &amp;P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showZeros="0" zoomScaleNormal="100" workbookViewId="0">
      <selection activeCell="D14" sqref="D14"/>
    </sheetView>
  </sheetViews>
  <sheetFormatPr defaultColWidth="9.109375" defaultRowHeight="16.3"/>
  <cols>
    <col min="1" max="1" width="33.6640625" style="50" customWidth="1"/>
    <col min="2" max="2" width="0" style="50" hidden="1" customWidth="1"/>
    <col min="3" max="5" width="11.109375" style="50" customWidth="1"/>
    <col min="6" max="6" width="33.6640625" style="50" customWidth="1"/>
    <col min="7" max="7" width="0" style="50" hidden="1" customWidth="1"/>
    <col min="8" max="10" width="11.109375" style="50" customWidth="1"/>
    <col min="11" max="13" width="0" style="50" hidden="1" customWidth="1"/>
    <col min="14" max="16384" width="9.109375" style="51"/>
  </cols>
  <sheetData>
    <row r="1" spans="1:14" s="43" customFormat="1" ht="33.799999999999997" customHeight="1">
      <c r="A1" s="191" t="s">
        <v>648</v>
      </c>
      <c r="B1" s="191"/>
      <c r="C1" s="191"/>
      <c r="D1" s="191"/>
      <c r="E1" s="191"/>
      <c r="F1" s="191"/>
      <c r="G1" s="191"/>
      <c r="H1" s="191"/>
      <c r="I1" s="191"/>
      <c r="J1" s="191"/>
    </row>
    <row r="2" spans="1:14" s="43" customFormat="1" ht="17.149999999999999" customHeight="1">
      <c r="A2" s="192" t="s">
        <v>491</v>
      </c>
      <c r="B2" s="193"/>
      <c r="C2" s="193"/>
      <c r="D2" s="193"/>
      <c r="E2" s="193"/>
      <c r="F2" s="193"/>
      <c r="G2" s="193"/>
      <c r="H2" s="193"/>
      <c r="I2" s="193"/>
      <c r="J2" s="193"/>
    </row>
    <row r="3" spans="1:14" s="43" customFormat="1" ht="17.149999999999999" customHeight="1">
      <c r="A3" s="194" t="s">
        <v>3</v>
      </c>
      <c r="B3" s="194"/>
      <c r="C3" s="195"/>
      <c r="D3" s="193"/>
      <c r="E3" s="195"/>
      <c r="F3" s="195"/>
      <c r="G3" s="195"/>
      <c r="H3" s="195"/>
      <c r="I3" s="195"/>
      <c r="J3" s="195"/>
    </row>
    <row r="4" spans="1:14" s="43" customFormat="1" ht="27" customHeight="1">
      <c r="A4" s="116" t="s">
        <v>0</v>
      </c>
      <c r="B4" s="117" t="s">
        <v>11</v>
      </c>
      <c r="C4" s="115" t="s">
        <v>466</v>
      </c>
      <c r="D4" s="115" t="s">
        <v>373</v>
      </c>
      <c r="E4" s="115" t="s">
        <v>14</v>
      </c>
      <c r="F4" s="115" t="s">
        <v>0</v>
      </c>
      <c r="G4" s="115" t="s">
        <v>11</v>
      </c>
      <c r="H4" s="115" t="s">
        <v>466</v>
      </c>
      <c r="I4" s="115" t="s">
        <v>373</v>
      </c>
      <c r="J4" s="115" t="s">
        <v>14</v>
      </c>
      <c r="K4" s="44" t="s">
        <v>69</v>
      </c>
      <c r="L4" s="45" t="s">
        <v>70</v>
      </c>
      <c r="M4" s="45" t="s">
        <v>71</v>
      </c>
    </row>
    <row r="5" spans="1:14" s="43" customFormat="1" ht="27" customHeight="1">
      <c r="A5" s="113" t="s">
        <v>340</v>
      </c>
      <c r="B5" s="118"/>
      <c r="C5" s="109">
        <v>26094</v>
      </c>
      <c r="D5" s="109">
        <v>26094</v>
      </c>
      <c r="E5" s="109">
        <v>22986</v>
      </c>
      <c r="F5" s="113" t="s">
        <v>368</v>
      </c>
      <c r="G5" s="119"/>
      <c r="H5" s="109">
        <v>37767</v>
      </c>
      <c r="I5" s="109">
        <v>31571</v>
      </c>
      <c r="J5" s="109">
        <v>31571</v>
      </c>
      <c r="K5" s="46">
        <v>6257</v>
      </c>
      <c r="L5" s="47">
        <v>0</v>
      </c>
      <c r="M5" s="47">
        <v>0</v>
      </c>
      <c r="N5" s="89"/>
    </row>
    <row r="6" spans="1:14" s="43" customFormat="1" ht="27" customHeight="1">
      <c r="A6" s="113" t="s">
        <v>341</v>
      </c>
      <c r="B6" s="118"/>
      <c r="C6" s="109">
        <v>1253</v>
      </c>
      <c r="D6" s="109">
        <v>1253</v>
      </c>
      <c r="E6" s="109">
        <v>174</v>
      </c>
      <c r="F6" s="113" t="s">
        <v>369</v>
      </c>
      <c r="G6" s="119"/>
      <c r="H6" s="109">
        <v>21200</v>
      </c>
      <c r="I6" s="109">
        <v>25400</v>
      </c>
      <c r="J6" s="109">
        <v>25400</v>
      </c>
      <c r="K6" s="46">
        <v>2417340</v>
      </c>
      <c r="L6" s="47">
        <v>0</v>
      </c>
      <c r="M6" s="47">
        <v>0</v>
      </c>
    </row>
    <row r="7" spans="1:14" s="43" customFormat="1" ht="27" customHeight="1">
      <c r="A7" s="113" t="s">
        <v>342</v>
      </c>
      <c r="B7" s="118"/>
      <c r="C7" s="109">
        <v>0</v>
      </c>
      <c r="D7" s="109">
        <v>0</v>
      </c>
      <c r="E7" s="109">
        <v>5200</v>
      </c>
      <c r="F7" s="113" t="s">
        <v>370</v>
      </c>
      <c r="G7" s="119"/>
      <c r="H7" s="109">
        <v>0</v>
      </c>
      <c r="I7" s="109">
        <v>0</v>
      </c>
      <c r="J7" s="109">
        <v>0</v>
      </c>
      <c r="K7" s="48"/>
      <c r="L7" s="49"/>
      <c r="M7" s="49"/>
    </row>
    <row r="8" spans="1:14" s="43" customFormat="1" ht="27" customHeight="1">
      <c r="A8" s="113" t="s">
        <v>343</v>
      </c>
      <c r="B8" s="118"/>
      <c r="C8" s="109">
        <v>0</v>
      </c>
      <c r="D8" s="109">
        <v>0</v>
      </c>
      <c r="E8" s="109">
        <v>0</v>
      </c>
      <c r="F8" s="113" t="s">
        <v>371</v>
      </c>
      <c r="G8" s="119"/>
      <c r="H8" s="109">
        <v>0</v>
      </c>
      <c r="I8" s="109">
        <v>0</v>
      </c>
      <c r="J8" s="109">
        <v>0</v>
      </c>
      <c r="K8" s="48"/>
      <c r="L8" s="49"/>
      <c r="M8" s="49"/>
    </row>
    <row r="9" spans="1:14" s="43" customFormat="1" ht="27" customHeight="1">
      <c r="A9" s="114" t="s">
        <v>344</v>
      </c>
      <c r="B9" s="118"/>
      <c r="C9" s="109">
        <v>0</v>
      </c>
      <c r="D9" s="109">
        <v>0</v>
      </c>
      <c r="E9" s="109">
        <v>0</v>
      </c>
      <c r="F9" s="113" t="s">
        <v>372</v>
      </c>
      <c r="G9" s="119"/>
      <c r="H9" s="109">
        <v>9700</v>
      </c>
      <c r="I9" s="109">
        <v>6500</v>
      </c>
      <c r="J9" s="109">
        <v>5500</v>
      </c>
      <c r="K9" s="48"/>
      <c r="L9" s="49"/>
      <c r="M9" s="49"/>
    </row>
    <row r="10" spans="1:14" s="43" customFormat="1" ht="27" customHeight="1">
      <c r="A10" s="114"/>
      <c r="B10" s="118"/>
      <c r="C10" s="109"/>
      <c r="D10" s="109"/>
      <c r="E10" s="109"/>
      <c r="F10" s="113"/>
      <c r="G10" s="119"/>
      <c r="H10" s="109"/>
      <c r="I10" s="109"/>
      <c r="J10" s="109"/>
      <c r="K10" s="48"/>
      <c r="L10" s="49"/>
      <c r="M10" s="49"/>
    </row>
    <row r="11" spans="1:14" s="43" customFormat="1" ht="27" customHeight="1">
      <c r="A11" s="113"/>
      <c r="B11" s="120"/>
      <c r="C11" s="109"/>
      <c r="D11" s="109"/>
      <c r="E11" s="109"/>
      <c r="F11" s="113"/>
      <c r="G11" s="119"/>
      <c r="H11" s="109"/>
      <c r="I11" s="109"/>
      <c r="J11" s="109"/>
      <c r="K11" s="48"/>
      <c r="L11" s="49"/>
      <c r="M11" s="49"/>
    </row>
    <row r="12" spans="1:14" s="43" customFormat="1" ht="27" customHeight="1">
      <c r="A12" s="115" t="s">
        <v>34</v>
      </c>
      <c r="B12" s="118"/>
      <c r="C12" s="109">
        <f>SUM(C5:C11)</f>
        <v>27347</v>
      </c>
      <c r="D12" s="109">
        <f t="shared" ref="D12:E12" si="0">SUM(D5:D11)</f>
        <v>27347</v>
      </c>
      <c r="E12" s="109">
        <f t="shared" si="0"/>
        <v>28360</v>
      </c>
      <c r="F12" s="115" t="s">
        <v>35</v>
      </c>
      <c r="G12" s="119"/>
      <c r="H12" s="109">
        <f>SUM(H5:H11)</f>
        <v>68667</v>
      </c>
      <c r="I12" s="109">
        <f t="shared" ref="I12:J12" si="1">SUM(I5:I11)</f>
        <v>63471</v>
      </c>
      <c r="J12" s="109">
        <f t="shared" si="1"/>
        <v>62471</v>
      </c>
      <c r="K12" s="48"/>
      <c r="L12" s="49"/>
      <c r="M12" s="49"/>
    </row>
    <row r="13" spans="1:14" s="43" customFormat="1" ht="27" customHeight="1">
      <c r="A13" s="113" t="s">
        <v>4</v>
      </c>
      <c r="B13" s="120"/>
      <c r="C13" s="111"/>
      <c r="D13" s="109"/>
      <c r="E13" s="109">
        <v>3639</v>
      </c>
      <c r="F13" s="113" t="s">
        <v>604</v>
      </c>
      <c r="G13" s="113"/>
      <c r="H13" s="111"/>
      <c r="I13" s="109"/>
      <c r="J13" s="109">
        <v>16405</v>
      </c>
      <c r="K13" s="48"/>
      <c r="L13" s="49"/>
      <c r="M13" s="49"/>
    </row>
    <row r="14" spans="1:14" s="43" customFormat="1" ht="27" customHeight="1">
      <c r="A14" s="113"/>
      <c r="B14" s="120"/>
      <c r="C14" s="111"/>
      <c r="D14" s="109"/>
      <c r="E14" s="109"/>
      <c r="F14" s="113" t="s">
        <v>7</v>
      </c>
      <c r="G14" s="113"/>
      <c r="H14" s="111"/>
      <c r="I14" s="109"/>
      <c r="J14" s="109">
        <v>9724</v>
      </c>
      <c r="K14" s="48"/>
      <c r="L14" s="49"/>
      <c r="M14" s="49"/>
    </row>
    <row r="15" spans="1:14" s="43" customFormat="1" ht="27" customHeight="1">
      <c r="A15" s="113" t="s">
        <v>6</v>
      </c>
      <c r="B15" s="120"/>
      <c r="C15" s="111"/>
      <c r="D15" s="109"/>
      <c r="E15" s="109">
        <v>59473</v>
      </c>
      <c r="F15" s="113" t="s">
        <v>8</v>
      </c>
      <c r="G15" s="113"/>
      <c r="H15" s="111"/>
      <c r="I15" s="109"/>
      <c r="J15" s="109">
        <v>2872</v>
      </c>
      <c r="K15" s="48"/>
      <c r="L15" s="49"/>
      <c r="M15" s="49"/>
    </row>
    <row r="16" spans="1:14" s="43" customFormat="1" ht="27" customHeight="1">
      <c r="A16" s="113"/>
      <c r="B16" s="120"/>
      <c r="C16" s="111"/>
      <c r="D16" s="109"/>
      <c r="E16" s="109"/>
      <c r="F16" s="113"/>
      <c r="G16" s="113"/>
      <c r="H16" s="111"/>
      <c r="I16" s="109"/>
      <c r="J16" s="109"/>
      <c r="K16" s="48"/>
      <c r="L16" s="49"/>
      <c r="M16" s="49"/>
    </row>
    <row r="17" spans="1:13" s="43" customFormat="1" ht="27" customHeight="1">
      <c r="A17" s="113"/>
      <c r="B17" s="120"/>
      <c r="C17" s="111"/>
      <c r="D17" s="109"/>
      <c r="E17" s="109"/>
      <c r="F17" s="113"/>
      <c r="G17" s="113"/>
      <c r="H17" s="111"/>
      <c r="I17" s="109"/>
      <c r="J17" s="109"/>
      <c r="K17" s="48"/>
      <c r="L17" s="49"/>
      <c r="M17" s="49"/>
    </row>
    <row r="18" spans="1:13" s="43" customFormat="1" ht="27" customHeight="1">
      <c r="A18" s="113"/>
      <c r="B18" s="120"/>
      <c r="C18" s="111"/>
      <c r="D18" s="109"/>
      <c r="E18" s="109"/>
      <c r="F18" s="113"/>
      <c r="G18" s="113"/>
      <c r="H18" s="111"/>
      <c r="I18" s="109"/>
      <c r="J18" s="109"/>
      <c r="K18" s="48"/>
      <c r="L18" s="49"/>
      <c r="M18" s="49"/>
    </row>
    <row r="19" spans="1:13" s="43" customFormat="1" ht="27" customHeight="1">
      <c r="A19" s="115" t="s">
        <v>80</v>
      </c>
      <c r="B19" s="121"/>
      <c r="C19" s="112"/>
      <c r="D19" s="109"/>
      <c r="E19" s="109">
        <f>SUM(E12:E15)</f>
        <v>91472</v>
      </c>
      <c r="F19" s="115" t="s">
        <v>81</v>
      </c>
      <c r="G19" s="115"/>
      <c r="H19" s="112"/>
      <c r="I19" s="109"/>
      <c r="J19" s="109">
        <f>SUM(J12:J15)</f>
        <v>91472</v>
      </c>
      <c r="K19" s="48"/>
      <c r="L19" s="49"/>
      <c r="M19" s="49"/>
    </row>
  </sheetData>
  <mergeCells count="3">
    <mergeCell ref="A1:J1"/>
    <mergeCell ref="A2:J2"/>
    <mergeCell ref="A3:J3"/>
  </mergeCells>
  <phoneticPr fontId="2" type="noConversion"/>
  <printOptions horizontalCentered="1"/>
  <pageMargins left="0.19685039370078741" right="0.19685039370078741" top="0.51181102362204722" bottom="0.39370078740157483" header="0.39370078740157483" footer="0.15748031496062992"/>
  <pageSetup paperSize="9" firstPageNumber="19" pageOrder="overThenDown" orientation="landscape" useFirstPageNumber="1" r:id="rId1"/>
  <headerFooter alignWithMargins="0">
    <oddFooter>&amp;C&amp;14‐ &amp;P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2"/>
  <sheetViews>
    <sheetView showGridLines="0" showZeros="0" workbookViewId="0">
      <selection activeCell="C22" sqref="C22"/>
    </sheetView>
  </sheetViews>
  <sheetFormatPr defaultColWidth="9.109375" defaultRowHeight="16.3"/>
  <cols>
    <col min="1" max="1" width="39.77734375" style="52" customWidth="1"/>
    <col min="2" max="2" width="23.6640625" style="52" customWidth="1"/>
    <col min="3" max="3" width="35.77734375" style="52" customWidth="1"/>
    <col min="4" max="4" width="23.6640625" style="52" customWidth="1"/>
    <col min="5" max="16384" width="9.109375" style="11"/>
  </cols>
  <sheetData>
    <row r="1" spans="1:4" ht="34" customHeight="1">
      <c r="A1" s="196" t="s">
        <v>649</v>
      </c>
      <c r="B1" s="196"/>
      <c r="C1" s="196"/>
      <c r="D1" s="196"/>
    </row>
    <row r="2" spans="1:4" ht="17" customHeight="1">
      <c r="A2" s="197" t="s">
        <v>492</v>
      </c>
      <c r="B2" s="198"/>
      <c r="C2" s="198"/>
      <c r="D2" s="198"/>
    </row>
    <row r="3" spans="1:4" ht="17" customHeight="1">
      <c r="A3" s="198" t="s">
        <v>3</v>
      </c>
      <c r="B3" s="198"/>
      <c r="C3" s="198"/>
      <c r="D3" s="198"/>
    </row>
    <row r="4" spans="1:4" ht="22.45" customHeight="1">
      <c r="A4" s="126" t="s">
        <v>0</v>
      </c>
      <c r="B4" s="126" t="s">
        <v>14</v>
      </c>
      <c r="C4" s="126" t="s">
        <v>0</v>
      </c>
      <c r="D4" s="126" t="s">
        <v>14</v>
      </c>
    </row>
    <row r="5" spans="1:4" ht="21.1" customHeight="1">
      <c r="A5" s="127" t="s">
        <v>340</v>
      </c>
      <c r="B5" s="109">
        <v>22986</v>
      </c>
      <c r="C5" s="128" t="s">
        <v>368</v>
      </c>
      <c r="D5" s="109">
        <v>31571</v>
      </c>
    </row>
    <row r="6" spans="1:4" ht="21.1" customHeight="1">
      <c r="A6" s="127" t="s">
        <v>374</v>
      </c>
      <c r="B6" s="109">
        <v>0</v>
      </c>
      <c r="C6" s="128" t="s">
        <v>375</v>
      </c>
      <c r="D6" s="109">
        <v>0</v>
      </c>
    </row>
    <row r="7" spans="1:4" ht="21.1" customHeight="1">
      <c r="A7" s="129" t="s">
        <v>376</v>
      </c>
      <c r="B7" s="109">
        <v>217</v>
      </c>
      <c r="C7" s="128" t="s">
        <v>377</v>
      </c>
      <c r="D7" s="109">
        <v>29248</v>
      </c>
    </row>
    <row r="8" spans="1:4" ht="21.1" customHeight="1">
      <c r="A8" s="129" t="s">
        <v>378</v>
      </c>
      <c r="B8" s="109">
        <v>0</v>
      </c>
      <c r="C8" s="128" t="s">
        <v>379</v>
      </c>
      <c r="D8" s="109">
        <v>0</v>
      </c>
    </row>
    <row r="9" spans="1:4" ht="21.1" customHeight="1">
      <c r="A9" s="129" t="s">
        <v>380</v>
      </c>
      <c r="B9" s="109">
        <v>1567</v>
      </c>
      <c r="C9" s="130" t="s">
        <v>381</v>
      </c>
      <c r="D9" s="109">
        <v>0</v>
      </c>
    </row>
    <row r="10" spans="1:4" ht="21.1" customHeight="1">
      <c r="A10" s="129" t="s">
        <v>382</v>
      </c>
      <c r="B10" s="122">
        <v>2899</v>
      </c>
      <c r="C10" s="128" t="s">
        <v>383</v>
      </c>
      <c r="D10" s="122">
        <v>0</v>
      </c>
    </row>
    <row r="11" spans="1:4" ht="21.1" customHeight="1">
      <c r="A11" s="129" t="s">
        <v>384</v>
      </c>
      <c r="B11" s="109">
        <v>0</v>
      </c>
      <c r="C11" s="131" t="s">
        <v>385</v>
      </c>
      <c r="D11" s="109">
        <v>0</v>
      </c>
    </row>
    <row r="12" spans="1:4" ht="21.1" customHeight="1">
      <c r="A12" s="129" t="s">
        <v>386</v>
      </c>
      <c r="B12" s="109">
        <v>7083</v>
      </c>
      <c r="C12" s="131" t="s">
        <v>387</v>
      </c>
      <c r="D12" s="109">
        <v>2323</v>
      </c>
    </row>
    <row r="13" spans="1:4" ht="21.1" customHeight="1">
      <c r="A13" s="129" t="s">
        <v>388</v>
      </c>
      <c r="B13" s="109"/>
      <c r="C13" s="131" t="s">
        <v>389</v>
      </c>
      <c r="D13" s="109"/>
    </row>
    <row r="14" spans="1:4" ht="21.1" customHeight="1">
      <c r="A14" s="129" t="s">
        <v>390</v>
      </c>
      <c r="B14" s="109"/>
      <c r="C14" s="131" t="s">
        <v>391</v>
      </c>
      <c r="D14" s="109"/>
    </row>
    <row r="15" spans="1:4" ht="21.1" customHeight="1">
      <c r="A15" s="129" t="s">
        <v>392</v>
      </c>
      <c r="B15" s="109"/>
      <c r="C15" s="128" t="s">
        <v>369</v>
      </c>
      <c r="D15" s="109">
        <v>25400</v>
      </c>
    </row>
    <row r="16" spans="1:4" ht="21.1" customHeight="1">
      <c r="A16" s="129" t="s">
        <v>393</v>
      </c>
      <c r="B16" s="109">
        <v>7405</v>
      </c>
      <c r="C16" s="128" t="s">
        <v>394</v>
      </c>
      <c r="D16" s="109">
        <v>24400</v>
      </c>
    </row>
    <row r="17" spans="1:4" ht="21.1" customHeight="1">
      <c r="A17" s="129" t="s">
        <v>395</v>
      </c>
      <c r="B17" s="109"/>
      <c r="C17" s="128" t="s">
        <v>396</v>
      </c>
      <c r="D17" s="109">
        <v>0</v>
      </c>
    </row>
    <row r="18" spans="1:4" ht="21.1" customHeight="1">
      <c r="A18" s="129" t="s">
        <v>397</v>
      </c>
      <c r="B18" s="109"/>
      <c r="C18" s="128" t="s">
        <v>398</v>
      </c>
      <c r="D18" s="109">
        <v>0</v>
      </c>
    </row>
    <row r="19" spans="1:4" ht="21.1" customHeight="1">
      <c r="A19" s="129" t="s">
        <v>399</v>
      </c>
      <c r="B19" s="109">
        <v>372</v>
      </c>
      <c r="C19" s="128" t="s">
        <v>400</v>
      </c>
      <c r="D19" s="109">
        <v>1000</v>
      </c>
    </row>
    <row r="20" spans="1:4" ht="21.1" customHeight="1">
      <c r="A20" s="129" t="s">
        <v>401</v>
      </c>
      <c r="B20" s="109"/>
      <c r="C20" s="128" t="s">
        <v>402</v>
      </c>
      <c r="D20" s="109"/>
    </row>
    <row r="21" spans="1:4" ht="21.1" customHeight="1">
      <c r="A21" s="129" t="s">
        <v>403</v>
      </c>
      <c r="B21" s="109"/>
      <c r="C21" s="128" t="s">
        <v>404</v>
      </c>
      <c r="D21" s="109"/>
    </row>
    <row r="22" spans="1:4" ht="21.1" customHeight="1">
      <c r="A22" s="129" t="s">
        <v>405</v>
      </c>
      <c r="B22" s="109"/>
      <c r="C22" s="128" t="s">
        <v>406</v>
      </c>
      <c r="D22" s="109"/>
    </row>
    <row r="23" spans="1:4" ht="21.1" customHeight="1">
      <c r="A23" s="129" t="s">
        <v>407</v>
      </c>
      <c r="B23" s="109"/>
      <c r="C23" s="128" t="s">
        <v>408</v>
      </c>
      <c r="D23" s="109"/>
    </row>
    <row r="24" spans="1:4" ht="21.1" customHeight="1">
      <c r="A24" s="129" t="s">
        <v>409</v>
      </c>
      <c r="B24" s="109"/>
      <c r="C24" s="128" t="s">
        <v>410</v>
      </c>
      <c r="D24" s="109"/>
    </row>
    <row r="25" spans="1:4" ht="21.1" customHeight="1">
      <c r="A25" s="129" t="s">
        <v>411</v>
      </c>
      <c r="B25" s="109">
        <v>256</v>
      </c>
      <c r="C25" s="128" t="s">
        <v>412</v>
      </c>
      <c r="D25" s="109"/>
    </row>
    <row r="26" spans="1:4" ht="21.1" customHeight="1">
      <c r="A26" s="129" t="s">
        <v>413</v>
      </c>
      <c r="B26" s="109"/>
      <c r="C26" s="128" t="s">
        <v>371</v>
      </c>
      <c r="D26" s="109"/>
    </row>
    <row r="27" spans="1:4" ht="21.1" customHeight="1">
      <c r="A27" s="129" t="s">
        <v>414</v>
      </c>
      <c r="B27" s="109"/>
      <c r="C27" s="128" t="s">
        <v>415</v>
      </c>
      <c r="D27" s="109"/>
    </row>
    <row r="28" spans="1:4" ht="21.1" customHeight="1">
      <c r="A28" s="129" t="s">
        <v>416</v>
      </c>
      <c r="B28" s="109"/>
      <c r="C28" s="128" t="s">
        <v>417</v>
      </c>
      <c r="D28" s="109"/>
    </row>
    <row r="29" spans="1:4" ht="21.1" customHeight="1">
      <c r="A29" s="129" t="s">
        <v>418</v>
      </c>
      <c r="B29" s="109"/>
      <c r="C29" s="128" t="s">
        <v>419</v>
      </c>
      <c r="D29" s="109"/>
    </row>
    <row r="30" spans="1:4" ht="21.1" customHeight="1">
      <c r="A30" s="129" t="s">
        <v>420</v>
      </c>
      <c r="B30" s="109"/>
      <c r="C30" s="128" t="s">
        <v>421</v>
      </c>
      <c r="D30" s="109">
        <v>5500</v>
      </c>
    </row>
    <row r="31" spans="1:4" ht="21.1" customHeight="1">
      <c r="A31" s="129" t="s">
        <v>422</v>
      </c>
      <c r="B31" s="109">
        <v>2608</v>
      </c>
      <c r="C31" s="128" t="s">
        <v>423</v>
      </c>
      <c r="D31" s="109">
        <v>5500</v>
      </c>
    </row>
    <row r="32" spans="1:4" ht="21.1" customHeight="1">
      <c r="A32" s="129" t="s">
        <v>424</v>
      </c>
      <c r="B32" s="109"/>
      <c r="C32" s="128"/>
      <c r="D32" s="109"/>
    </row>
    <row r="33" spans="1:4" ht="21.1" customHeight="1">
      <c r="A33" s="129" t="s">
        <v>425</v>
      </c>
      <c r="B33" s="109"/>
      <c r="C33" s="128"/>
      <c r="D33" s="109"/>
    </row>
    <row r="34" spans="1:4" ht="21.1" customHeight="1">
      <c r="A34" s="129" t="s">
        <v>426</v>
      </c>
      <c r="B34" s="109"/>
      <c r="C34" s="128"/>
      <c r="D34" s="109"/>
    </row>
    <row r="35" spans="1:4" ht="21.1" customHeight="1">
      <c r="A35" s="129" t="s">
        <v>427</v>
      </c>
      <c r="B35" s="109">
        <v>579</v>
      </c>
      <c r="C35" s="128"/>
      <c r="D35" s="109"/>
    </row>
    <row r="36" spans="1:4" ht="21.1" customHeight="1">
      <c r="A36" s="129" t="s">
        <v>341</v>
      </c>
      <c r="B36" s="109">
        <v>174</v>
      </c>
      <c r="C36" s="128"/>
      <c r="D36" s="109"/>
    </row>
    <row r="37" spans="1:4" ht="21.1" customHeight="1">
      <c r="A37" s="129" t="s">
        <v>428</v>
      </c>
      <c r="B37" s="109">
        <v>0</v>
      </c>
      <c r="C37" s="128"/>
      <c r="D37" s="109"/>
    </row>
    <row r="38" spans="1:4" ht="21.1" customHeight="1">
      <c r="A38" s="129" t="s">
        <v>429</v>
      </c>
      <c r="B38" s="109">
        <v>174</v>
      </c>
      <c r="C38" s="128"/>
      <c r="D38" s="109"/>
    </row>
    <row r="39" spans="1:4" ht="21.1" customHeight="1">
      <c r="A39" s="129" t="s">
        <v>430</v>
      </c>
      <c r="B39" s="109"/>
      <c r="C39" s="130"/>
      <c r="D39" s="109"/>
    </row>
    <row r="40" spans="1:4" ht="21.1" customHeight="1">
      <c r="A40" s="129" t="s">
        <v>431</v>
      </c>
      <c r="B40" s="123"/>
      <c r="C40" s="128"/>
      <c r="D40" s="123"/>
    </row>
    <row r="41" spans="1:4" ht="21.1" customHeight="1">
      <c r="A41" s="129" t="s">
        <v>342</v>
      </c>
      <c r="B41" s="109">
        <v>5200</v>
      </c>
      <c r="C41" s="128"/>
      <c r="D41" s="109"/>
    </row>
    <row r="42" spans="1:4" ht="21.1" customHeight="1">
      <c r="A42" s="129" t="s">
        <v>432</v>
      </c>
      <c r="B42" s="109">
        <v>0</v>
      </c>
      <c r="C42" s="128"/>
      <c r="D42" s="109"/>
    </row>
    <row r="43" spans="1:4" ht="21.1" customHeight="1">
      <c r="A43" s="129" t="s">
        <v>433</v>
      </c>
      <c r="B43" s="109">
        <v>0</v>
      </c>
      <c r="C43" s="130"/>
      <c r="D43" s="109"/>
    </row>
    <row r="44" spans="1:4" ht="21.1" customHeight="1">
      <c r="A44" s="129" t="s">
        <v>434</v>
      </c>
      <c r="B44" s="123">
        <v>0</v>
      </c>
      <c r="C44" s="128"/>
      <c r="D44" s="123"/>
    </row>
    <row r="45" spans="1:4" ht="21.1" customHeight="1">
      <c r="A45" s="129" t="s">
        <v>435</v>
      </c>
      <c r="B45" s="109">
        <v>5200</v>
      </c>
      <c r="C45" s="130"/>
      <c r="D45" s="109"/>
    </row>
    <row r="46" spans="1:4" ht="21.1" customHeight="1">
      <c r="A46" s="129" t="s">
        <v>343</v>
      </c>
      <c r="B46" s="124"/>
      <c r="C46" s="128"/>
      <c r="D46" s="124"/>
    </row>
    <row r="47" spans="1:4" ht="21.1" customHeight="1">
      <c r="A47" s="129" t="s">
        <v>436</v>
      </c>
      <c r="B47" s="123"/>
      <c r="C47" s="131"/>
      <c r="D47" s="123"/>
    </row>
    <row r="48" spans="1:4" ht="21.1" customHeight="1">
      <c r="A48" s="129" t="s">
        <v>437</v>
      </c>
      <c r="B48" s="109"/>
      <c r="C48" s="131"/>
      <c r="D48" s="109"/>
    </row>
    <row r="49" spans="1:4" ht="21.1" customHeight="1">
      <c r="A49" s="129" t="s">
        <v>438</v>
      </c>
      <c r="B49" s="125"/>
      <c r="C49" s="131"/>
      <c r="D49" s="125"/>
    </row>
    <row r="50" spans="1:4" ht="21.1" customHeight="1">
      <c r="A50" s="129" t="s">
        <v>344</v>
      </c>
      <c r="B50" s="125"/>
      <c r="C50" s="131"/>
      <c r="D50" s="125"/>
    </row>
    <row r="51" spans="1:4" ht="21.1" customHeight="1">
      <c r="A51" s="132"/>
      <c r="B51" s="123"/>
      <c r="C51" s="132"/>
      <c r="D51" s="123"/>
    </row>
    <row r="52" spans="1:4" ht="21.1" customHeight="1">
      <c r="A52" s="133" t="s">
        <v>34</v>
      </c>
      <c r="B52" s="109">
        <v>28360</v>
      </c>
      <c r="C52" s="133" t="s">
        <v>35</v>
      </c>
      <c r="D52" s="109">
        <f>SUM(D5,D15,D30,D24,D26)</f>
        <v>62471</v>
      </c>
    </row>
  </sheetData>
  <mergeCells count="3">
    <mergeCell ref="A1:D1"/>
    <mergeCell ref="A2:D2"/>
    <mergeCell ref="A3:D3"/>
  </mergeCells>
  <phoneticPr fontId="2" type="noConversion"/>
  <printOptions horizontalCentered="1"/>
  <pageMargins left="0.35433070866141736" right="0.35433070866141736" top="0.51181102362204722" bottom="0.43307086614173229" header="0.27559055118110237" footer="0.15748031496062992"/>
  <pageSetup paperSize="9" firstPageNumber="20" pageOrder="overThenDown" orientation="landscape" useFirstPageNumber="1" r:id="rId1"/>
  <headerFooter alignWithMargins="0">
    <oddFooter>&amp;C&amp;14‐ &amp;P ‐</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showGridLines="0" showZeros="0" zoomScaleNormal="100" workbookViewId="0">
      <selection activeCell="H12" sqref="H12"/>
    </sheetView>
  </sheetViews>
  <sheetFormatPr defaultColWidth="9" defaultRowHeight="16.3"/>
  <cols>
    <col min="1" max="1" width="50.6640625" style="55" customWidth="1"/>
    <col min="2" max="3" width="18.6640625" style="55" customWidth="1"/>
    <col min="4" max="5" width="18.6640625" style="56" customWidth="1"/>
    <col min="6" max="6" width="9" style="55"/>
    <col min="7" max="7" width="12.88671875" style="55" customWidth="1"/>
    <col min="8" max="8" width="20.21875" style="55" customWidth="1"/>
    <col min="9" max="16384" width="9" style="55"/>
  </cols>
  <sheetData>
    <row r="1" spans="1:5" ht="30.1" customHeight="1">
      <c r="A1" s="199" t="s">
        <v>709</v>
      </c>
      <c r="B1" s="199"/>
      <c r="C1" s="199"/>
      <c r="D1" s="199"/>
      <c r="E1" s="199"/>
    </row>
    <row r="2" spans="1:5" ht="14.3" customHeight="1">
      <c r="A2" s="73"/>
      <c r="B2" s="73"/>
      <c r="C2" s="73"/>
      <c r="D2" s="73"/>
      <c r="E2" s="86" t="s">
        <v>493</v>
      </c>
    </row>
    <row r="3" spans="1:5" ht="14.3" customHeight="1">
      <c r="A3" s="57"/>
      <c r="B3" s="57"/>
      <c r="C3" s="57"/>
      <c r="D3" s="58"/>
      <c r="E3" s="72" t="s">
        <v>349</v>
      </c>
    </row>
    <row r="4" spans="1:5" ht="30.75" customHeight="1">
      <c r="A4" s="153" t="s">
        <v>605</v>
      </c>
      <c r="B4" s="153" t="s">
        <v>606</v>
      </c>
      <c r="C4" s="153" t="s">
        <v>607</v>
      </c>
      <c r="D4" s="153" t="s">
        <v>608</v>
      </c>
      <c r="E4" s="153" t="s">
        <v>609</v>
      </c>
    </row>
    <row r="5" spans="1:5" ht="28.55" customHeight="1">
      <c r="A5" s="151" t="s">
        <v>610</v>
      </c>
      <c r="B5" s="148">
        <f>SUM(B9,B13,B17,B21,B25,B29)</f>
        <v>2667904.4241420003</v>
      </c>
      <c r="C5" s="148">
        <f t="shared" ref="C5:D5" si="0">SUM(C9,C13,C17,C21,C25,C29)</f>
        <v>2667904.4241420003</v>
      </c>
      <c r="D5" s="148">
        <f t="shared" si="0"/>
        <v>2918348.4384190007</v>
      </c>
      <c r="E5" s="149">
        <f>IF(C5=0,"",D5/C5)</f>
        <v>1.0938729333819908</v>
      </c>
    </row>
    <row r="6" spans="1:5" ht="28.55" customHeight="1">
      <c r="A6" s="154" t="s">
        <v>611</v>
      </c>
      <c r="B6" s="148">
        <f>SUM(B10,B14,B18,B22,B26,B30)</f>
        <v>1521484.1041449998</v>
      </c>
      <c r="C6" s="148">
        <f t="shared" ref="C6:D6" si="1">SUM(C10,C14,C18,C22,C26,C30)</f>
        <v>1521484.1041449998</v>
      </c>
      <c r="D6" s="148">
        <f t="shared" si="1"/>
        <v>1545101.8023889996</v>
      </c>
      <c r="E6" s="149">
        <f t="shared" ref="E6:E32" si="2">IF(C6=0,"",D6/C6)</f>
        <v>1.0155228031496732</v>
      </c>
    </row>
    <row r="7" spans="1:5" ht="28.55" customHeight="1">
      <c r="A7" s="154" t="s">
        <v>612</v>
      </c>
      <c r="B7" s="148">
        <f t="shared" ref="B7:D8" si="3">SUM(B11,B15,B19,B23,B27,B31)</f>
        <v>124310.00875199999</v>
      </c>
      <c r="C7" s="148">
        <f t="shared" si="3"/>
        <v>124310.00875199999</v>
      </c>
      <c r="D7" s="148">
        <f t="shared" si="3"/>
        <v>128966.56037200001</v>
      </c>
      <c r="E7" s="149">
        <f t="shared" si="2"/>
        <v>1.0374591850386712</v>
      </c>
    </row>
    <row r="8" spans="1:5" ht="28.55" customHeight="1">
      <c r="A8" s="154" t="s">
        <v>613</v>
      </c>
      <c r="B8" s="148">
        <f t="shared" si="3"/>
        <v>965408</v>
      </c>
      <c r="C8" s="148">
        <f t="shared" si="3"/>
        <v>965408</v>
      </c>
      <c r="D8" s="148">
        <f t="shared" si="3"/>
        <v>1159072</v>
      </c>
      <c r="E8" s="149">
        <f t="shared" si="2"/>
        <v>1.2006032682554941</v>
      </c>
    </row>
    <row r="9" spans="1:5" ht="28.55" customHeight="1">
      <c r="A9" s="157" t="s">
        <v>350</v>
      </c>
      <c r="B9" s="148">
        <v>1940592.14</v>
      </c>
      <c r="C9" s="148">
        <v>1940592.14</v>
      </c>
      <c r="D9" s="148">
        <v>2064853.77</v>
      </c>
      <c r="E9" s="149">
        <f t="shared" si="2"/>
        <v>1.0640328420581979</v>
      </c>
    </row>
    <row r="10" spans="1:5" ht="28.55" customHeight="1">
      <c r="A10" s="157" t="s">
        <v>439</v>
      </c>
      <c r="B10" s="148">
        <v>981889.13875499996</v>
      </c>
      <c r="C10" s="148">
        <v>981889.13875499996</v>
      </c>
      <c r="D10" s="148">
        <v>1012022.651143</v>
      </c>
      <c r="E10" s="149">
        <f t="shared" si="2"/>
        <v>1.0306893224485691</v>
      </c>
    </row>
    <row r="11" spans="1:5" ht="28.55" customHeight="1">
      <c r="A11" s="157" t="s">
        <v>440</v>
      </c>
      <c r="B11" s="148">
        <v>120000</v>
      </c>
      <c r="C11" s="148">
        <v>120000</v>
      </c>
      <c r="D11" s="148">
        <v>121902.841174</v>
      </c>
      <c r="E11" s="149">
        <f t="shared" si="2"/>
        <v>1.0158570097833333</v>
      </c>
    </row>
    <row r="12" spans="1:5" ht="28.55" customHeight="1">
      <c r="A12" s="157" t="s">
        <v>441</v>
      </c>
      <c r="B12" s="148">
        <v>782803</v>
      </c>
      <c r="C12" s="148">
        <v>782803</v>
      </c>
      <c r="D12" s="148">
        <v>846680</v>
      </c>
      <c r="E12" s="149">
        <f t="shared" si="2"/>
        <v>1.0816003515571606</v>
      </c>
    </row>
    <row r="13" spans="1:5" ht="28.55" customHeight="1">
      <c r="A13" s="157" t="s">
        <v>442</v>
      </c>
      <c r="B13" s="148">
        <v>365180.00457300001</v>
      </c>
      <c r="C13" s="148">
        <v>365180.00457300001</v>
      </c>
      <c r="D13" s="148">
        <v>483875.52</v>
      </c>
      <c r="E13" s="149">
        <f t="shared" si="2"/>
        <v>1.3250328986818132</v>
      </c>
    </row>
    <row r="14" spans="1:5" ht="28.55" customHeight="1">
      <c r="A14" s="157" t="s">
        <v>439</v>
      </c>
      <c r="B14" s="148">
        <v>182255.00457300001</v>
      </c>
      <c r="C14" s="148">
        <v>182255.00457300001</v>
      </c>
      <c r="D14" s="148">
        <v>170860.973726</v>
      </c>
      <c r="E14" s="149">
        <f t="shared" si="2"/>
        <v>0.93748302893687463</v>
      </c>
    </row>
    <row r="15" spans="1:5" ht="28.55" customHeight="1">
      <c r="A15" s="157" t="s">
        <v>440</v>
      </c>
      <c r="B15" s="148">
        <v>320</v>
      </c>
      <c r="C15" s="148">
        <v>320</v>
      </c>
      <c r="D15" s="148">
        <v>502.95655599999998</v>
      </c>
      <c r="E15" s="149">
        <f t="shared" si="2"/>
        <v>1.5717392374999999</v>
      </c>
    </row>
    <row r="16" spans="1:5" ht="28.55" customHeight="1">
      <c r="A16" s="157" t="s">
        <v>441</v>
      </c>
      <c r="B16" s="148">
        <v>182605</v>
      </c>
      <c r="C16" s="148">
        <v>182605</v>
      </c>
      <c r="D16" s="148">
        <v>312392</v>
      </c>
      <c r="E16" s="149">
        <f t="shared" si="2"/>
        <v>1.7107527176145232</v>
      </c>
    </row>
    <row r="17" spans="1:5" ht="28.55" customHeight="1">
      <c r="A17" s="157" t="s">
        <v>443</v>
      </c>
      <c r="B17" s="148">
        <v>312317.67446100002</v>
      </c>
      <c r="C17" s="148">
        <v>312317.67446100002</v>
      </c>
      <c r="D17" s="148">
        <v>327059.14832800004</v>
      </c>
      <c r="E17" s="149">
        <f t="shared" si="2"/>
        <v>1.0472002549725723</v>
      </c>
    </row>
    <row r="18" spans="1:5" ht="28.55" customHeight="1">
      <c r="A18" s="157" t="s">
        <v>439</v>
      </c>
      <c r="B18" s="148">
        <v>308468.37263100001</v>
      </c>
      <c r="C18" s="148">
        <v>308468.37263100001</v>
      </c>
      <c r="D18" s="148">
        <v>320942.61891399999</v>
      </c>
      <c r="E18" s="149">
        <f t="shared" si="2"/>
        <v>1.0404393039604163</v>
      </c>
    </row>
    <row r="19" spans="1:5" ht="28.55" customHeight="1">
      <c r="A19" s="157" t="s">
        <v>440</v>
      </c>
      <c r="B19" s="148">
        <v>3047.0018300000002</v>
      </c>
      <c r="C19" s="148">
        <v>3047.0018300000002</v>
      </c>
      <c r="D19" s="148">
        <v>5281.1605319999999</v>
      </c>
      <c r="E19" s="149">
        <f t="shared" si="2"/>
        <v>1.7332318215247018</v>
      </c>
    </row>
    <row r="20" spans="1:5" ht="28.55" customHeight="1">
      <c r="A20" s="157" t="s">
        <v>441</v>
      </c>
      <c r="B20" s="148">
        <v>0</v>
      </c>
      <c r="C20" s="148">
        <v>0</v>
      </c>
      <c r="D20" s="148">
        <v>0</v>
      </c>
      <c r="E20" s="149" t="str">
        <f t="shared" si="2"/>
        <v/>
      </c>
    </row>
    <row r="21" spans="1:5" ht="28.55" customHeight="1">
      <c r="A21" s="157" t="s">
        <v>455</v>
      </c>
      <c r="B21" s="148">
        <v>7344.7924000000003</v>
      </c>
      <c r="C21" s="148">
        <v>7344.7924000000003</v>
      </c>
      <c r="D21" s="148">
        <v>6940.9571540000006</v>
      </c>
      <c r="E21" s="149">
        <f t="shared" si="2"/>
        <v>0.94501747306023254</v>
      </c>
    </row>
    <row r="22" spans="1:5" ht="28.55" customHeight="1">
      <c r="A22" s="157" t="s">
        <v>439</v>
      </c>
      <c r="B22" s="148">
        <v>7229.7485999999999</v>
      </c>
      <c r="C22" s="148">
        <v>7229.7485999999999</v>
      </c>
      <c r="D22" s="148">
        <v>6688.6782810000004</v>
      </c>
      <c r="E22" s="149">
        <f t="shared" si="2"/>
        <v>0.92516056242951528</v>
      </c>
    </row>
    <row r="23" spans="1:5" ht="28.55" customHeight="1">
      <c r="A23" s="157" t="s">
        <v>440</v>
      </c>
      <c r="B23" s="148">
        <v>115.0438</v>
      </c>
      <c r="C23" s="148">
        <v>115.0438</v>
      </c>
      <c r="D23" s="148">
        <v>252.16935899999999</v>
      </c>
      <c r="E23" s="149">
        <f t="shared" si="2"/>
        <v>2.19194219071345</v>
      </c>
    </row>
    <row r="24" spans="1:5" ht="28.55" customHeight="1">
      <c r="A24" s="157" t="s">
        <v>441</v>
      </c>
      <c r="B24" s="148">
        <v>0</v>
      </c>
      <c r="C24" s="148">
        <v>0</v>
      </c>
      <c r="D24" s="148">
        <v>0</v>
      </c>
      <c r="E24" s="149" t="str">
        <f t="shared" si="2"/>
        <v/>
      </c>
    </row>
    <row r="25" spans="1:5" ht="28.55" customHeight="1">
      <c r="A25" s="157" t="s">
        <v>456</v>
      </c>
      <c r="B25" s="148">
        <v>25484.81</v>
      </c>
      <c r="C25" s="148">
        <v>25484.81</v>
      </c>
      <c r="D25" s="148">
        <v>17848.310000000001</v>
      </c>
      <c r="E25" s="149">
        <f t="shared" si="2"/>
        <v>0.70035091491755286</v>
      </c>
    </row>
    <row r="26" spans="1:5" ht="28.55" customHeight="1">
      <c r="A26" s="157" t="s">
        <v>439</v>
      </c>
      <c r="B26" s="148">
        <v>24846.78</v>
      </c>
      <c r="C26" s="148">
        <v>24846.78</v>
      </c>
      <c r="D26" s="148">
        <v>17220.419877</v>
      </c>
      <c r="E26" s="149">
        <f t="shared" si="2"/>
        <v>0.69306444847179394</v>
      </c>
    </row>
    <row r="27" spans="1:5" ht="28.55" customHeight="1">
      <c r="A27" s="157" t="s">
        <v>440</v>
      </c>
      <c r="B27" s="148">
        <v>638.02</v>
      </c>
      <c r="C27" s="148">
        <v>638.02</v>
      </c>
      <c r="D27" s="148">
        <v>624.35138899999993</v>
      </c>
      <c r="E27" s="149">
        <f t="shared" si="2"/>
        <v>0.97857651641014376</v>
      </c>
    </row>
    <row r="28" spans="1:5" ht="28.55" customHeight="1">
      <c r="A28" s="157" t="s">
        <v>441</v>
      </c>
      <c r="B28" s="148">
        <v>0</v>
      </c>
      <c r="C28" s="148">
        <v>0</v>
      </c>
      <c r="D28" s="148">
        <v>0</v>
      </c>
      <c r="E28" s="149" t="str">
        <f t="shared" si="2"/>
        <v/>
      </c>
    </row>
    <row r="29" spans="1:5" ht="28.55" customHeight="1">
      <c r="A29" s="157" t="s">
        <v>457</v>
      </c>
      <c r="B29" s="148">
        <v>16985.002708</v>
      </c>
      <c r="C29" s="148">
        <v>16985.002708</v>
      </c>
      <c r="D29" s="148">
        <v>17770.732937000001</v>
      </c>
      <c r="E29" s="149">
        <f t="shared" si="2"/>
        <v>1.0462602357213591</v>
      </c>
    </row>
    <row r="30" spans="1:5" ht="28.55" customHeight="1">
      <c r="A30" s="157" t="s">
        <v>439</v>
      </c>
      <c r="B30" s="148">
        <v>16795.059586000003</v>
      </c>
      <c r="C30" s="148">
        <v>16795.059586000003</v>
      </c>
      <c r="D30" s="148">
        <v>17366.460447999998</v>
      </c>
      <c r="E30" s="149">
        <f t="shared" si="2"/>
        <v>1.0340219609864501</v>
      </c>
    </row>
    <row r="31" spans="1:5" ht="28.55" customHeight="1">
      <c r="A31" s="157" t="s">
        <v>440</v>
      </c>
      <c r="B31" s="148">
        <v>189.94312199999999</v>
      </c>
      <c r="C31" s="148">
        <v>189.94312199999999</v>
      </c>
      <c r="D31" s="148">
        <v>403.08136200000001</v>
      </c>
      <c r="E31" s="149">
        <f t="shared" si="2"/>
        <v>2.1221161248471003</v>
      </c>
    </row>
    <row r="32" spans="1:5" ht="28.55" customHeight="1">
      <c r="A32" s="157" t="s">
        <v>441</v>
      </c>
      <c r="B32" s="148"/>
      <c r="C32" s="148"/>
      <c r="D32" s="148"/>
      <c r="E32" s="149" t="str">
        <f t="shared" si="2"/>
        <v/>
      </c>
    </row>
    <row r="33" spans="1:5" ht="17.350000000000001" customHeight="1">
      <c r="A33" s="200"/>
      <c r="B33" s="200"/>
      <c r="C33" s="200"/>
      <c r="D33" s="200"/>
      <c r="E33" s="200"/>
    </row>
  </sheetData>
  <mergeCells count="2">
    <mergeCell ref="A1:E1"/>
    <mergeCell ref="A33:E33"/>
  </mergeCells>
  <phoneticPr fontId="14" type="noConversion"/>
  <printOptions horizontalCentered="1"/>
  <pageMargins left="0.28999999999999998" right="0.19685039370078741" top="0.82677165354330717" bottom="0.43307086614173229" header="0.47244094488188981" footer="0.15748031496062992"/>
  <pageSetup paperSize="9" firstPageNumber="22" orientation="landscape" useFirstPageNumber="1" r:id="rId1"/>
  <headerFooter alignWithMargins="0">
    <oddFooter>&amp;C&amp;14‐ &amp;P ‐</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
  <sheetViews>
    <sheetView showGridLines="0" showZeros="0" zoomScaleNormal="100" workbookViewId="0">
      <selection activeCell="A15" sqref="A15"/>
    </sheetView>
  </sheetViews>
  <sheetFormatPr defaultColWidth="9" defaultRowHeight="16.3"/>
  <cols>
    <col min="1" max="1" width="51.109375" style="57" customWidth="1"/>
    <col min="2" max="3" width="18.6640625" style="57" customWidth="1"/>
    <col min="4" max="5" width="18.6640625" style="58" customWidth="1"/>
    <col min="6" max="16384" width="9" style="57"/>
  </cols>
  <sheetData>
    <row r="1" spans="1:5" ht="30.1" customHeight="1">
      <c r="A1" s="199" t="s">
        <v>710</v>
      </c>
      <c r="B1" s="199"/>
      <c r="C1" s="199"/>
      <c r="D1" s="199"/>
      <c r="E1" s="199"/>
    </row>
    <row r="2" spans="1:5" ht="18" customHeight="1">
      <c r="A2" s="73"/>
      <c r="B2" s="73"/>
      <c r="C2" s="73"/>
      <c r="D2" s="73"/>
      <c r="E2" s="86" t="s">
        <v>494</v>
      </c>
    </row>
    <row r="3" spans="1:5" ht="18" customHeight="1">
      <c r="A3" s="70"/>
      <c r="B3" s="70"/>
      <c r="C3" s="70"/>
      <c r="D3" s="71"/>
      <c r="E3" s="72" t="s">
        <v>351</v>
      </c>
    </row>
    <row r="4" spans="1:5" ht="36" customHeight="1">
      <c r="A4" s="153" t="s">
        <v>614</v>
      </c>
      <c r="B4" s="153" t="s">
        <v>355</v>
      </c>
      <c r="C4" s="153" t="s">
        <v>1</v>
      </c>
      <c r="D4" s="153" t="s">
        <v>14</v>
      </c>
      <c r="E4" s="153" t="s">
        <v>356</v>
      </c>
    </row>
    <row r="5" spans="1:5" ht="25.3" customHeight="1">
      <c r="A5" s="151" t="s">
        <v>615</v>
      </c>
      <c r="B5" s="148">
        <f>SUM(B7,B9,B11,B13,B15,B17)</f>
        <v>1834089.396586</v>
      </c>
      <c r="C5" s="148">
        <f t="shared" ref="C5:D5" si="0">SUM(C7,C9,C11,C13,C15,C17)</f>
        <v>1834089.396586</v>
      </c>
      <c r="D5" s="148">
        <f t="shared" si="0"/>
        <v>1767766.50859</v>
      </c>
      <c r="E5" s="149">
        <f>IF(C5=0,"",D5/C5)</f>
        <v>0.96383879208971257</v>
      </c>
    </row>
    <row r="6" spans="1:5" ht="25.3" customHeight="1">
      <c r="A6" s="154" t="s">
        <v>616</v>
      </c>
      <c r="B6" s="148">
        <v>1722592.4064509999</v>
      </c>
      <c r="C6" s="148">
        <v>1722592.4064509999</v>
      </c>
      <c r="D6" s="148">
        <v>1654266.5749870001</v>
      </c>
      <c r="E6" s="149">
        <f t="shared" ref="E6:E19" si="1">IF(C6=0,"",D6/C6)</f>
        <v>0.96033546229036892</v>
      </c>
    </row>
    <row r="7" spans="1:5" ht="25.3" customHeight="1">
      <c r="A7" s="155" t="s">
        <v>352</v>
      </c>
      <c r="B7" s="148">
        <v>1101627.547757</v>
      </c>
      <c r="C7" s="148">
        <v>1101627.547757</v>
      </c>
      <c r="D7" s="148">
        <v>1084005.8477179999</v>
      </c>
      <c r="E7" s="149">
        <f t="shared" si="1"/>
        <v>0.98400394028373817</v>
      </c>
    </row>
    <row r="8" spans="1:5" ht="25.3" customHeight="1">
      <c r="A8" s="155" t="s">
        <v>444</v>
      </c>
      <c r="B8" s="148">
        <v>1045159.6262020001</v>
      </c>
      <c r="C8" s="148">
        <v>1045159.6262020001</v>
      </c>
      <c r="D8" s="148">
        <v>1020137.977109</v>
      </c>
      <c r="E8" s="149">
        <f t="shared" si="1"/>
        <v>0.97605949515680568</v>
      </c>
    </row>
    <row r="9" spans="1:5" ht="25.3" customHeight="1">
      <c r="A9" s="155" t="s">
        <v>445</v>
      </c>
      <c r="B9" s="148">
        <v>364075.85421999998</v>
      </c>
      <c r="C9" s="148">
        <v>364075.85421999998</v>
      </c>
      <c r="D9" s="148">
        <v>353456.693707</v>
      </c>
      <c r="E9" s="149">
        <f t="shared" si="1"/>
        <v>0.97083256033072951</v>
      </c>
    </row>
    <row r="10" spans="1:5" ht="25.3" customHeight="1">
      <c r="A10" s="155" t="s">
        <v>444</v>
      </c>
      <c r="B10" s="148">
        <v>364075.85421999998</v>
      </c>
      <c r="C10" s="148">
        <v>364075.85421999998</v>
      </c>
      <c r="D10" s="148">
        <v>353456.693707</v>
      </c>
      <c r="E10" s="149">
        <f t="shared" si="1"/>
        <v>0.97083256033072951</v>
      </c>
    </row>
    <row r="11" spans="1:5" ht="25.3" customHeight="1">
      <c r="A11" s="155" t="s">
        <v>446</v>
      </c>
      <c r="B11" s="148">
        <v>306581.533972</v>
      </c>
      <c r="C11" s="148">
        <v>306581.533972</v>
      </c>
      <c r="D11" s="148">
        <v>274882.94199299999</v>
      </c>
      <c r="E11" s="149">
        <f t="shared" si="1"/>
        <v>0.89660632338706014</v>
      </c>
    </row>
    <row r="12" spans="1:5" ht="25.3" customHeight="1">
      <c r="A12" s="155" t="s">
        <v>447</v>
      </c>
      <c r="B12" s="148">
        <v>304480.617172</v>
      </c>
      <c r="C12" s="148">
        <v>304480.617172</v>
      </c>
      <c r="D12" s="148">
        <v>272408.83643800003</v>
      </c>
      <c r="E12" s="149">
        <f t="shared" si="1"/>
        <v>0.8946672499816869</v>
      </c>
    </row>
    <row r="13" spans="1:5" ht="25.3" customHeight="1">
      <c r="A13" s="155" t="s">
        <v>458</v>
      </c>
      <c r="B13" s="148">
        <v>6375.6529630000005</v>
      </c>
      <c r="C13" s="148">
        <v>6375.6529630000005</v>
      </c>
      <c r="D13" s="148">
        <v>6664.6847689999995</v>
      </c>
      <c r="E13" s="149">
        <f t="shared" si="1"/>
        <v>1.0453336791819356</v>
      </c>
    </row>
    <row r="14" spans="1:5" ht="25.3" customHeight="1">
      <c r="A14" s="155" t="s">
        <v>448</v>
      </c>
      <c r="B14" s="148">
        <v>6163.6929630000004</v>
      </c>
      <c r="C14" s="148">
        <v>6163.6929630000004</v>
      </c>
      <c r="D14" s="148">
        <v>6575.0377289999997</v>
      </c>
      <c r="E14" s="149">
        <f t="shared" si="1"/>
        <v>1.0667367385866329</v>
      </c>
    </row>
    <row r="15" spans="1:5" ht="25.3" customHeight="1">
      <c r="A15" s="155" t="s">
        <v>459</v>
      </c>
      <c r="B15" s="148">
        <v>31502.87</v>
      </c>
      <c r="C15" s="148">
        <v>31502.87</v>
      </c>
      <c r="D15" s="148">
        <v>29091.222673</v>
      </c>
      <c r="E15" s="149">
        <f t="shared" si="1"/>
        <v>0.92344674224919832</v>
      </c>
    </row>
    <row r="16" spans="1:5" ht="25.3" customHeight="1">
      <c r="A16" s="155" t="s">
        <v>449</v>
      </c>
      <c r="B16" s="148">
        <v>137.72</v>
      </c>
      <c r="C16" s="148">
        <v>137.72</v>
      </c>
      <c r="D16" s="148">
        <v>137.5925</v>
      </c>
      <c r="E16" s="149">
        <f t="shared" si="1"/>
        <v>0.99907420853906481</v>
      </c>
    </row>
    <row r="17" spans="1:7" ht="25.3" customHeight="1">
      <c r="A17" s="155" t="s">
        <v>460</v>
      </c>
      <c r="B17" s="148">
        <v>23925.937674000001</v>
      </c>
      <c r="C17" s="148">
        <v>23925.937674000001</v>
      </c>
      <c r="D17" s="148">
        <v>19665.117730000002</v>
      </c>
      <c r="E17" s="149">
        <f t="shared" si="1"/>
        <v>0.82191628173343545</v>
      </c>
    </row>
    <row r="18" spans="1:7" ht="25.3" customHeight="1">
      <c r="A18" s="155" t="s">
        <v>450</v>
      </c>
      <c r="B18" s="148">
        <v>2574.8958940000002</v>
      </c>
      <c r="C18" s="148">
        <v>2574.8958940000002</v>
      </c>
      <c r="D18" s="148">
        <v>1550.437504</v>
      </c>
      <c r="E18" s="149">
        <f t="shared" si="1"/>
        <v>0.60213599610485835</v>
      </c>
    </row>
    <row r="19" spans="1:7" ht="25.3" customHeight="1">
      <c r="A19" s="156" t="s">
        <v>451</v>
      </c>
      <c r="B19" s="148">
        <v>21351.04178</v>
      </c>
      <c r="C19" s="148">
        <v>21351.04178</v>
      </c>
      <c r="D19" s="148">
        <v>18114.680226</v>
      </c>
      <c r="E19" s="149">
        <f t="shared" si="1"/>
        <v>0.84842137506228987</v>
      </c>
      <c r="G19" s="59"/>
    </row>
    <row r="20" spans="1:7" ht="23.1" customHeight="1">
      <c r="A20" s="201"/>
      <c r="B20" s="201"/>
      <c r="C20" s="201"/>
      <c r="D20" s="201"/>
      <c r="E20" s="201"/>
    </row>
    <row r="21" spans="1:7" ht="23.95" customHeight="1">
      <c r="A21" s="60"/>
      <c r="B21" s="61"/>
      <c r="C21" s="61"/>
      <c r="D21" s="62"/>
      <c r="E21" s="63"/>
    </row>
    <row r="22" spans="1:7" ht="23.95" customHeight="1">
      <c r="A22" s="64"/>
      <c r="B22" s="65"/>
      <c r="C22" s="65"/>
      <c r="D22" s="66"/>
      <c r="E22" s="63"/>
    </row>
    <row r="23" spans="1:7" ht="23.95" customHeight="1">
      <c r="A23" s="60"/>
      <c r="B23" s="61"/>
      <c r="C23" s="61"/>
      <c r="D23" s="66"/>
      <c r="E23" s="63"/>
    </row>
    <row r="24" spans="1:7" ht="23.95" customHeight="1">
      <c r="A24" s="67"/>
      <c r="B24" s="61"/>
      <c r="C24" s="61"/>
      <c r="D24" s="66"/>
      <c r="E24" s="63"/>
    </row>
    <row r="25" spans="1:7" ht="23.95" customHeight="1">
      <c r="A25" s="60"/>
      <c r="B25" s="61"/>
      <c r="C25" s="61"/>
      <c r="D25" s="66"/>
      <c r="E25" s="63"/>
    </row>
  </sheetData>
  <mergeCells count="2">
    <mergeCell ref="A1:E1"/>
    <mergeCell ref="A20:E20"/>
  </mergeCells>
  <phoneticPr fontId="14" type="noConversion"/>
  <printOptions horizontalCentered="1"/>
  <pageMargins left="0.19685039370078741" right="0.19685039370078741" top="0.82677165354330717" bottom="0.43307086614173229" header="0.39370078740157483" footer="0.15748031496062992"/>
  <pageSetup paperSize="9" firstPageNumber="24" orientation="landscape" useFirstPageNumber="1" r:id="rId1"/>
  <headerFooter alignWithMargins="0">
    <oddFooter>&amp;C&amp;14‐ &amp;P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3"/>
  <sheetViews>
    <sheetView showGridLines="0" showZeros="0" zoomScaleNormal="100" workbookViewId="0">
      <selection activeCell="D15" sqref="D15"/>
    </sheetView>
  </sheetViews>
  <sheetFormatPr defaultColWidth="9" defaultRowHeight="16.3"/>
  <cols>
    <col min="1" max="1" width="52.6640625" style="57" customWidth="1"/>
    <col min="2" max="4" width="18.6640625" style="58" customWidth="1"/>
    <col min="5" max="5" width="18.6640625" style="57" customWidth="1"/>
    <col min="6" max="16384" width="9" style="57"/>
  </cols>
  <sheetData>
    <row r="1" spans="1:5" ht="30.1" customHeight="1">
      <c r="A1" s="199" t="s">
        <v>711</v>
      </c>
      <c r="B1" s="199"/>
      <c r="C1" s="199"/>
      <c r="D1" s="199"/>
      <c r="E1" s="199"/>
    </row>
    <row r="2" spans="1:5" ht="19.55" customHeight="1">
      <c r="A2" s="73"/>
      <c r="B2" s="73"/>
      <c r="C2" s="73"/>
      <c r="D2" s="73"/>
      <c r="E2" s="86" t="s">
        <v>495</v>
      </c>
    </row>
    <row r="3" spans="1:5" ht="19.55" customHeight="1">
      <c r="D3" s="202" t="s">
        <v>353</v>
      </c>
      <c r="E3" s="202"/>
    </row>
    <row r="4" spans="1:5" ht="40.6" customHeight="1">
      <c r="A4" s="153" t="s">
        <v>617</v>
      </c>
      <c r="B4" s="153" t="s">
        <v>355</v>
      </c>
      <c r="C4" s="153" t="s">
        <v>1</v>
      </c>
      <c r="D4" s="153" t="s">
        <v>14</v>
      </c>
      <c r="E4" s="153" t="s">
        <v>356</v>
      </c>
    </row>
    <row r="5" spans="1:5" ht="27.7" customHeight="1">
      <c r="A5" s="151" t="s">
        <v>618</v>
      </c>
      <c r="B5" s="148">
        <f>SUM(B6:B11)</f>
        <v>8375495.9085659999</v>
      </c>
      <c r="C5" s="148">
        <f>SUM(C6:C11)</f>
        <v>8375495.9085659999</v>
      </c>
      <c r="D5" s="148">
        <f>SUM(D6:D11)</f>
        <v>8639924.2066639997</v>
      </c>
      <c r="E5" s="150">
        <f t="shared" ref="E5:E11" si="0">IF(B5=0,0,D5/C5)</f>
        <v>1.031571658679644</v>
      </c>
    </row>
    <row r="6" spans="1:5" ht="27.7" customHeight="1">
      <c r="A6" s="152" t="s">
        <v>452</v>
      </c>
      <c r="B6" s="148">
        <v>7646165.4012479996</v>
      </c>
      <c r="C6" s="148">
        <v>7646165.4012479996</v>
      </c>
      <c r="D6" s="148">
        <v>7824272.1304350002</v>
      </c>
      <c r="E6" s="150">
        <f t="shared" si="0"/>
        <v>1.0232936014120138</v>
      </c>
    </row>
    <row r="7" spans="1:5" ht="27.7" customHeight="1">
      <c r="A7" s="152" t="s">
        <v>453</v>
      </c>
      <c r="B7" s="148">
        <v>60121.676895000004</v>
      </c>
      <c r="C7" s="148">
        <v>60121.676895000004</v>
      </c>
      <c r="D7" s="148">
        <v>78783.647591000001</v>
      </c>
      <c r="E7" s="150">
        <f t="shared" si="0"/>
        <v>1.3104033629765908</v>
      </c>
    </row>
    <row r="8" spans="1:5" ht="27.7" customHeight="1">
      <c r="A8" s="152" t="s">
        <v>454</v>
      </c>
      <c r="B8" s="148">
        <v>403143.62375600002</v>
      </c>
      <c r="C8" s="148">
        <v>403143.62375600002</v>
      </c>
      <c r="D8" s="148">
        <v>474317.43932499998</v>
      </c>
      <c r="E8" s="150">
        <f t="shared" si="0"/>
        <v>1.1765470452090727</v>
      </c>
    </row>
    <row r="9" spans="1:5" ht="27.7" customHeight="1">
      <c r="A9" s="152" t="s">
        <v>461</v>
      </c>
      <c r="B9" s="148">
        <v>20880.891403999998</v>
      </c>
      <c r="C9" s="148">
        <v>20880.891403999998</v>
      </c>
      <c r="D9" s="148">
        <v>20648.259983</v>
      </c>
      <c r="E9" s="150">
        <f t="shared" si="0"/>
        <v>0.98885912404317022</v>
      </c>
    </row>
    <row r="10" spans="1:5" ht="27.7" customHeight="1">
      <c r="A10" s="152" t="s">
        <v>462</v>
      </c>
      <c r="B10" s="148">
        <v>207086.79</v>
      </c>
      <c r="C10" s="148">
        <v>207086.79</v>
      </c>
      <c r="D10" s="148">
        <v>192947.430536</v>
      </c>
      <c r="E10" s="150">
        <f t="shared" si="0"/>
        <v>0.93172254268850274</v>
      </c>
    </row>
    <row r="11" spans="1:5" ht="27.7" customHeight="1">
      <c r="A11" s="152" t="s">
        <v>463</v>
      </c>
      <c r="B11" s="148">
        <v>38097.525262999996</v>
      </c>
      <c r="C11" s="148">
        <v>38097.525262999996</v>
      </c>
      <c r="D11" s="148">
        <v>48955.298794000002</v>
      </c>
      <c r="E11" s="150">
        <f t="shared" si="0"/>
        <v>1.2849994443482917</v>
      </c>
    </row>
    <row r="12" spans="1:5" ht="28.55" customHeight="1">
      <c r="A12" s="203"/>
      <c r="B12" s="203"/>
      <c r="C12" s="203"/>
      <c r="D12" s="203"/>
      <c r="E12" s="203"/>
    </row>
    <row r="13" spans="1:5">
      <c r="B13" s="68"/>
      <c r="C13" s="68"/>
      <c r="D13" s="68"/>
      <c r="E13" s="69"/>
    </row>
    <row r="14" spans="1:5">
      <c r="B14" s="68"/>
      <c r="C14" s="68"/>
      <c r="D14" s="68"/>
      <c r="E14" s="69"/>
    </row>
    <row r="15" spans="1:5">
      <c r="B15" s="68"/>
      <c r="C15" s="68"/>
      <c r="D15" s="68"/>
      <c r="E15" s="69"/>
    </row>
    <row r="16" spans="1:5">
      <c r="B16" s="68"/>
      <c r="C16" s="68"/>
      <c r="D16" s="68"/>
      <c r="E16" s="69"/>
    </row>
    <row r="17" spans="2:5">
      <c r="B17" s="68"/>
      <c r="C17" s="68"/>
      <c r="D17" s="68"/>
      <c r="E17" s="69"/>
    </row>
    <row r="18" spans="2:5">
      <c r="B18" s="68"/>
      <c r="C18" s="68"/>
      <c r="D18" s="68"/>
      <c r="E18" s="69"/>
    </row>
    <row r="19" spans="2:5">
      <c r="B19" s="68"/>
      <c r="C19" s="68"/>
      <c r="D19" s="68"/>
      <c r="E19" s="69"/>
    </row>
    <row r="20" spans="2:5">
      <c r="B20" s="68"/>
      <c r="C20" s="68"/>
      <c r="D20" s="68"/>
      <c r="E20" s="69"/>
    </row>
    <row r="21" spans="2:5">
      <c r="B21" s="68"/>
      <c r="C21" s="68"/>
      <c r="D21" s="68"/>
      <c r="E21" s="69"/>
    </row>
    <row r="22" spans="2:5">
      <c r="B22" s="68"/>
      <c r="C22" s="68"/>
      <c r="D22" s="68"/>
      <c r="E22" s="69"/>
    </row>
    <row r="23" spans="2:5">
      <c r="B23" s="68"/>
      <c r="C23" s="68"/>
      <c r="D23" s="68"/>
      <c r="E23" s="69"/>
    </row>
    <row r="24" spans="2:5">
      <c r="B24" s="68"/>
      <c r="C24" s="68"/>
      <c r="D24" s="68"/>
      <c r="E24" s="69"/>
    </row>
    <row r="25" spans="2:5">
      <c r="B25" s="68"/>
      <c r="C25" s="68"/>
      <c r="D25" s="68"/>
      <c r="E25" s="69"/>
    </row>
    <row r="26" spans="2:5">
      <c r="B26" s="68"/>
      <c r="C26" s="68"/>
      <c r="D26" s="68"/>
      <c r="E26" s="69"/>
    </row>
    <row r="27" spans="2:5">
      <c r="B27" s="68"/>
      <c r="C27" s="68"/>
      <c r="D27" s="68"/>
      <c r="E27" s="69"/>
    </row>
    <row r="28" spans="2:5">
      <c r="B28" s="68"/>
      <c r="C28" s="68"/>
      <c r="D28" s="68"/>
      <c r="E28" s="69"/>
    </row>
    <row r="29" spans="2:5">
      <c r="B29" s="68"/>
      <c r="C29" s="68"/>
      <c r="D29" s="68"/>
      <c r="E29" s="69"/>
    </row>
    <row r="30" spans="2:5">
      <c r="B30" s="68"/>
      <c r="C30" s="68"/>
      <c r="D30" s="68"/>
      <c r="E30" s="69"/>
    </row>
    <row r="31" spans="2:5">
      <c r="B31" s="68"/>
      <c r="C31" s="68"/>
      <c r="D31" s="68"/>
      <c r="E31" s="69"/>
    </row>
    <row r="32" spans="2:5">
      <c r="B32" s="68"/>
      <c r="C32" s="68"/>
      <c r="D32" s="68"/>
      <c r="E32" s="69"/>
    </row>
    <row r="33" spans="2:5">
      <c r="B33" s="68"/>
      <c r="C33" s="68"/>
      <c r="D33" s="68"/>
      <c r="E33" s="69"/>
    </row>
  </sheetData>
  <mergeCells count="3">
    <mergeCell ref="A1:E1"/>
    <mergeCell ref="D3:E3"/>
    <mergeCell ref="A12:E12"/>
  </mergeCells>
  <phoneticPr fontId="14" type="noConversion"/>
  <printOptions horizontalCentered="1"/>
  <pageMargins left="0.19685039370078741" right="0.19685039370078741" top="0.78740157480314965" bottom="0.44" header="0.39370078740157483" footer="0.15748031496062992"/>
  <pageSetup paperSize="9" firstPageNumber="25" orientation="landscape" useFirstPageNumber="1" r:id="rId1"/>
  <headerFooter alignWithMargins="0">
    <oddFooter>&amp;C&amp;14‐ &amp;P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0"/>
  <sheetViews>
    <sheetView showGridLines="0" showZeros="0" workbookViewId="0">
      <selection activeCell="E15" sqref="E15"/>
    </sheetView>
  </sheetViews>
  <sheetFormatPr defaultColWidth="9.109375" defaultRowHeight="16.3"/>
  <cols>
    <col min="1" max="3" width="33.109375" style="134" customWidth="1"/>
    <col min="4" max="256" width="9.109375" style="135" customWidth="1"/>
    <col min="257" max="259" width="33.109375" style="135" customWidth="1"/>
    <col min="260" max="512" width="9.109375" style="135" customWidth="1"/>
    <col min="513" max="515" width="33.109375" style="135" customWidth="1"/>
    <col min="516" max="768" width="9.109375" style="135" customWidth="1"/>
    <col min="769" max="771" width="33.109375" style="135" customWidth="1"/>
    <col min="772" max="1024" width="9.109375" style="135" customWidth="1"/>
    <col min="1025" max="1027" width="33.109375" style="135" customWidth="1"/>
    <col min="1028" max="1280" width="9.109375" style="135" customWidth="1"/>
    <col min="1281" max="1283" width="33.109375" style="135" customWidth="1"/>
    <col min="1284" max="1536" width="9.109375" style="135" customWidth="1"/>
    <col min="1537" max="1539" width="33.109375" style="135" customWidth="1"/>
    <col min="1540" max="1792" width="9.109375" style="135" customWidth="1"/>
    <col min="1793" max="1795" width="33.109375" style="135" customWidth="1"/>
    <col min="1796" max="2048" width="9.109375" style="135" customWidth="1"/>
    <col min="2049" max="2051" width="33.109375" style="135" customWidth="1"/>
    <col min="2052" max="2304" width="9.109375" style="135" customWidth="1"/>
    <col min="2305" max="2307" width="33.109375" style="135" customWidth="1"/>
    <col min="2308" max="2560" width="9.109375" style="135" customWidth="1"/>
    <col min="2561" max="2563" width="33.109375" style="135" customWidth="1"/>
    <col min="2564" max="2816" width="9.109375" style="135" customWidth="1"/>
    <col min="2817" max="2819" width="33.109375" style="135" customWidth="1"/>
    <col min="2820" max="3072" width="9.109375" style="135" customWidth="1"/>
    <col min="3073" max="3075" width="33.109375" style="135" customWidth="1"/>
    <col min="3076" max="3328" width="9.109375" style="135" customWidth="1"/>
    <col min="3329" max="3331" width="33.109375" style="135" customWidth="1"/>
    <col min="3332" max="3584" width="9.109375" style="135" customWidth="1"/>
    <col min="3585" max="3587" width="33.109375" style="135" customWidth="1"/>
    <col min="3588" max="3840" width="9.109375" style="135" customWidth="1"/>
    <col min="3841" max="3843" width="33.109375" style="135" customWidth="1"/>
    <col min="3844" max="4096" width="9.109375" style="135" customWidth="1"/>
    <col min="4097" max="4099" width="33.109375" style="135" customWidth="1"/>
    <col min="4100" max="4352" width="9.109375" style="135" customWidth="1"/>
    <col min="4353" max="4355" width="33.109375" style="135" customWidth="1"/>
    <col min="4356" max="4608" width="9.109375" style="135" customWidth="1"/>
    <col min="4609" max="4611" width="33.109375" style="135" customWidth="1"/>
    <col min="4612" max="4864" width="9.109375" style="135" customWidth="1"/>
    <col min="4865" max="4867" width="33.109375" style="135" customWidth="1"/>
    <col min="4868" max="5120" width="9.109375" style="135" customWidth="1"/>
    <col min="5121" max="5123" width="33.109375" style="135" customWidth="1"/>
    <col min="5124" max="5376" width="9.109375" style="135" customWidth="1"/>
    <col min="5377" max="5379" width="33.109375" style="135" customWidth="1"/>
    <col min="5380" max="5632" width="9.109375" style="135" customWidth="1"/>
    <col min="5633" max="5635" width="33.109375" style="135" customWidth="1"/>
    <col min="5636" max="5888" width="9.109375" style="135" customWidth="1"/>
    <col min="5889" max="5891" width="33.109375" style="135" customWidth="1"/>
    <col min="5892" max="6144" width="9.109375" style="135" customWidth="1"/>
    <col min="6145" max="6147" width="33.109375" style="135" customWidth="1"/>
    <col min="6148" max="6400" width="9.109375" style="135" customWidth="1"/>
    <col min="6401" max="6403" width="33.109375" style="135" customWidth="1"/>
    <col min="6404" max="6656" width="9.109375" style="135" customWidth="1"/>
    <col min="6657" max="6659" width="33.109375" style="135" customWidth="1"/>
    <col min="6660" max="6912" width="9.109375" style="135" customWidth="1"/>
    <col min="6913" max="6915" width="33.109375" style="135" customWidth="1"/>
    <col min="6916" max="7168" width="9.109375" style="135" customWidth="1"/>
    <col min="7169" max="7171" width="33.109375" style="135" customWidth="1"/>
    <col min="7172" max="7424" width="9.109375" style="135" customWidth="1"/>
    <col min="7425" max="7427" width="33.109375" style="135" customWidth="1"/>
    <col min="7428" max="7680" width="9.109375" style="135" customWidth="1"/>
    <col min="7681" max="7683" width="33.109375" style="135" customWidth="1"/>
    <col min="7684" max="7936" width="9.109375" style="135" customWidth="1"/>
    <col min="7937" max="7939" width="33.109375" style="135" customWidth="1"/>
    <col min="7940" max="8192" width="9.109375" style="135" customWidth="1"/>
    <col min="8193" max="8195" width="33.109375" style="135" customWidth="1"/>
    <col min="8196" max="8448" width="9.109375" style="135" customWidth="1"/>
    <col min="8449" max="8451" width="33.109375" style="135" customWidth="1"/>
    <col min="8452" max="8704" width="9.109375" style="135" customWidth="1"/>
    <col min="8705" max="8707" width="33.109375" style="135" customWidth="1"/>
    <col min="8708" max="8960" width="9.109375" style="135" customWidth="1"/>
    <col min="8961" max="8963" width="33.109375" style="135" customWidth="1"/>
    <col min="8964" max="9216" width="9.109375" style="135" customWidth="1"/>
    <col min="9217" max="9219" width="33.109375" style="135" customWidth="1"/>
    <col min="9220" max="9472" width="9.109375" style="135" customWidth="1"/>
    <col min="9473" max="9475" width="33.109375" style="135" customWidth="1"/>
    <col min="9476" max="9728" width="9.109375" style="135" customWidth="1"/>
    <col min="9729" max="9731" width="33.109375" style="135" customWidth="1"/>
    <col min="9732" max="9984" width="9.109375" style="135" customWidth="1"/>
    <col min="9985" max="9987" width="33.109375" style="135" customWidth="1"/>
    <col min="9988" max="10240" width="9.109375" style="135" customWidth="1"/>
    <col min="10241" max="10243" width="33.109375" style="135" customWidth="1"/>
    <col min="10244" max="10496" width="9.109375" style="135" customWidth="1"/>
    <col min="10497" max="10499" width="33.109375" style="135" customWidth="1"/>
    <col min="10500" max="10752" width="9.109375" style="135" customWidth="1"/>
    <col min="10753" max="10755" width="33.109375" style="135" customWidth="1"/>
    <col min="10756" max="11008" width="9.109375" style="135" customWidth="1"/>
    <col min="11009" max="11011" width="33.109375" style="135" customWidth="1"/>
    <col min="11012" max="11264" width="9.109375" style="135" customWidth="1"/>
    <col min="11265" max="11267" width="33.109375" style="135" customWidth="1"/>
    <col min="11268" max="11520" width="9.109375" style="135" customWidth="1"/>
    <col min="11521" max="11523" width="33.109375" style="135" customWidth="1"/>
    <col min="11524" max="11776" width="9.109375" style="135" customWidth="1"/>
    <col min="11777" max="11779" width="33.109375" style="135" customWidth="1"/>
    <col min="11780" max="12032" width="9.109375" style="135" customWidth="1"/>
    <col min="12033" max="12035" width="33.109375" style="135" customWidth="1"/>
    <col min="12036" max="12288" width="9.109375" style="135" customWidth="1"/>
    <col min="12289" max="12291" width="33.109375" style="135" customWidth="1"/>
    <col min="12292" max="12544" width="9.109375" style="135" customWidth="1"/>
    <col min="12545" max="12547" width="33.109375" style="135" customWidth="1"/>
    <col min="12548" max="12800" width="9.109375" style="135" customWidth="1"/>
    <col min="12801" max="12803" width="33.109375" style="135" customWidth="1"/>
    <col min="12804" max="13056" width="9.109375" style="135" customWidth="1"/>
    <col min="13057" max="13059" width="33.109375" style="135" customWidth="1"/>
    <col min="13060" max="13312" width="9.109375" style="135" customWidth="1"/>
    <col min="13313" max="13315" width="33.109375" style="135" customWidth="1"/>
    <col min="13316" max="13568" width="9.109375" style="135" customWidth="1"/>
    <col min="13569" max="13571" width="33.109375" style="135" customWidth="1"/>
    <col min="13572" max="13824" width="9.109375" style="135" customWidth="1"/>
    <col min="13825" max="13827" width="33.109375" style="135" customWidth="1"/>
    <col min="13828" max="14080" width="9.109375" style="135" customWidth="1"/>
    <col min="14081" max="14083" width="33.109375" style="135" customWidth="1"/>
    <col min="14084" max="14336" width="9.109375" style="135" customWidth="1"/>
    <col min="14337" max="14339" width="33.109375" style="135" customWidth="1"/>
    <col min="14340" max="14592" width="9.109375" style="135" customWidth="1"/>
    <col min="14593" max="14595" width="33.109375" style="135" customWidth="1"/>
    <col min="14596" max="14848" width="9.109375" style="135" customWidth="1"/>
    <col min="14849" max="14851" width="33.109375" style="135" customWidth="1"/>
    <col min="14852" max="15104" width="9.109375" style="135" customWidth="1"/>
    <col min="15105" max="15107" width="33.109375" style="135" customWidth="1"/>
    <col min="15108" max="15360" width="9.109375" style="135" customWidth="1"/>
    <col min="15361" max="15363" width="33.109375" style="135" customWidth="1"/>
    <col min="15364" max="15616" width="9.109375" style="135" customWidth="1"/>
    <col min="15617" max="15619" width="33.109375" style="135" customWidth="1"/>
    <col min="15620" max="15872" width="9.109375" style="135" customWidth="1"/>
    <col min="15873" max="15875" width="33.109375" style="135" customWidth="1"/>
    <col min="15876" max="16128" width="9.109375" style="135" customWidth="1"/>
    <col min="16129" max="16131" width="33.109375" style="135" customWidth="1"/>
    <col min="16132" max="16384" width="9.109375" style="135" customWidth="1"/>
  </cols>
  <sheetData>
    <row r="1" spans="1:3" s="134" customFormat="1" ht="34" customHeight="1">
      <c r="A1" s="204" t="s">
        <v>712</v>
      </c>
      <c r="B1" s="205"/>
      <c r="C1" s="205"/>
    </row>
    <row r="2" spans="1:3" s="134" customFormat="1" ht="17" customHeight="1">
      <c r="A2" s="206" t="s">
        <v>679</v>
      </c>
      <c r="B2" s="206"/>
      <c r="C2" s="206"/>
    </row>
    <row r="3" spans="1:3" s="134" customFormat="1" ht="17" customHeight="1">
      <c r="A3" s="206" t="s">
        <v>3</v>
      </c>
      <c r="B3" s="206"/>
      <c r="C3" s="206"/>
    </row>
    <row r="4" spans="1:3" s="134" customFormat="1" ht="28.55" customHeight="1">
      <c r="A4" s="136" t="s">
        <v>30</v>
      </c>
      <c r="B4" s="136" t="s">
        <v>355</v>
      </c>
      <c r="C4" s="136" t="s">
        <v>14</v>
      </c>
    </row>
    <row r="5" spans="1:3" s="134" customFormat="1" ht="28.55" customHeight="1">
      <c r="A5" s="137" t="s">
        <v>672</v>
      </c>
      <c r="B5" s="138"/>
      <c r="C5" s="138">
        <v>9814835</v>
      </c>
    </row>
    <row r="6" spans="1:3" s="134" customFormat="1" ht="28.55" customHeight="1">
      <c r="A6" s="137" t="s">
        <v>673</v>
      </c>
      <c r="B6" s="138"/>
      <c r="C6" s="138">
        <v>9473013</v>
      </c>
    </row>
    <row r="7" spans="1:3" s="134" customFormat="1" ht="28.55" customHeight="1">
      <c r="A7" s="137" t="s">
        <v>674</v>
      </c>
      <c r="B7" s="138"/>
      <c r="C7" s="138">
        <v>341822</v>
      </c>
    </row>
    <row r="8" spans="1:3" s="134" customFormat="1" ht="28.55" customHeight="1">
      <c r="A8" s="137" t="s">
        <v>675</v>
      </c>
      <c r="B8" s="138">
        <v>11622000</v>
      </c>
      <c r="C8" s="138"/>
    </row>
    <row r="9" spans="1:3" s="134" customFormat="1" ht="28.55" customHeight="1">
      <c r="A9" s="137" t="s">
        <v>673</v>
      </c>
      <c r="B9" s="138">
        <v>10872000</v>
      </c>
      <c r="C9" s="138"/>
    </row>
    <row r="10" spans="1:3" s="134" customFormat="1" ht="28.55" customHeight="1">
      <c r="A10" s="137" t="s">
        <v>674</v>
      </c>
      <c r="B10" s="138">
        <v>750000</v>
      </c>
      <c r="C10" s="138"/>
    </row>
    <row r="11" spans="1:3" s="134" customFormat="1" ht="28.55" customHeight="1">
      <c r="A11" s="137" t="s">
        <v>676</v>
      </c>
      <c r="B11" s="138"/>
      <c r="C11" s="138">
        <v>2546471</v>
      </c>
    </row>
    <row r="12" spans="1:3" s="134" customFormat="1" ht="28.55" customHeight="1">
      <c r="A12" s="137" t="s">
        <v>673</v>
      </c>
      <c r="B12" s="138"/>
      <c r="C12" s="138">
        <v>2221471</v>
      </c>
    </row>
    <row r="13" spans="1:3" s="134" customFormat="1" ht="28.55" customHeight="1">
      <c r="A13" s="137" t="s">
        <v>674</v>
      </c>
      <c r="B13" s="138"/>
      <c r="C13" s="138">
        <v>325000</v>
      </c>
    </row>
    <row r="14" spans="1:3" s="134" customFormat="1" ht="28.55" customHeight="1">
      <c r="A14" s="137" t="s">
        <v>677</v>
      </c>
      <c r="B14" s="138"/>
      <c r="C14" s="138">
        <v>1166329</v>
      </c>
    </row>
    <row r="15" spans="1:3" s="134" customFormat="1" ht="28.55" customHeight="1">
      <c r="A15" s="137" t="s">
        <v>673</v>
      </c>
      <c r="B15" s="138"/>
      <c r="C15" s="138">
        <v>1160649</v>
      </c>
    </row>
    <row r="16" spans="1:3" s="134" customFormat="1" ht="28.55" customHeight="1">
      <c r="A16" s="137" t="s">
        <v>674</v>
      </c>
      <c r="B16" s="138"/>
      <c r="C16" s="138">
        <v>5680</v>
      </c>
    </row>
    <row r="17" spans="1:3" s="134" customFormat="1" ht="28.55" customHeight="1">
      <c r="A17" s="137" t="s">
        <v>678</v>
      </c>
      <c r="B17" s="138"/>
      <c r="C17" s="138">
        <v>11394285</v>
      </c>
    </row>
    <row r="18" spans="1:3" s="134" customFormat="1" ht="28.55" customHeight="1">
      <c r="A18" s="137" t="s">
        <v>673</v>
      </c>
      <c r="B18" s="138"/>
      <c r="C18" s="138">
        <v>10751061</v>
      </c>
    </row>
    <row r="19" spans="1:3" s="134" customFormat="1" ht="28.55" customHeight="1">
      <c r="A19" s="137" t="s">
        <v>674</v>
      </c>
      <c r="B19" s="138"/>
      <c r="C19" s="138">
        <v>643224</v>
      </c>
    </row>
    <row r="20" spans="1:3" s="134" customFormat="1" ht="17" customHeight="1"/>
  </sheetData>
  <mergeCells count="3">
    <mergeCell ref="A1:C1"/>
    <mergeCell ref="A2:C2"/>
    <mergeCell ref="A3:C3"/>
  </mergeCells>
  <phoneticPr fontId="23" type="noConversion"/>
  <printOptions horizontalCentered="1"/>
  <pageMargins left="0.51181102362204722" right="0.35433070866141736" top="0.74803149606299213" bottom="0.56999999999999995" header="0.39370078740157483" footer="0.28000000000000003"/>
  <pageSetup paperSize="9" firstPageNumber="26" orientation="landscape" blackAndWhite="1" useFirstPageNumber="1" verticalDpi="0" r:id="rId1"/>
  <headerFooter alignWithMargins="0">
    <oddFooter>&amp;C&amp;14‐ &amp;P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18</vt:i4>
      </vt:variant>
      <vt:variant>
        <vt:lpstr>命名范围</vt:lpstr>
      </vt:variant>
      <vt:variant>
        <vt:i4>30</vt:i4>
      </vt:variant>
    </vt:vector>
  </HeadingPairs>
  <TitlesOfParts>
    <vt:vector size="48" baseType="lpstr">
      <vt:lpstr>封面</vt:lpstr>
      <vt:lpstr>目录</vt:lpstr>
      <vt:lpstr>01</vt:lpstr>
      <vt:lpstr>02</vt:lpstr>
      <vt:lpstr>03</vt:lpstr>
      <vt:lpstr>04</vt:lpstr>
      <vt:lpstr>05</vt:lpstr>
      <vt:lpstr>06</vt:lpstr>
      <vt:lpstr>07</vt:lpstr>
      <vt:lpstr>08</vt:lpstr>
      <vt:lpstr>09</vt:lpstr>
      <vt:lpstr>10</vt:lpstr>
      <vt:lpstr>11</vt:lpstr>
      <vt:lpstr>12</vt:lpstr>
      <vt:lpstr>13</vt:lpstr>
      <vt:lpstr>14</vt:lpstr>
      <vt:lpstr>15</vt:lpstr>
      <vt:lpstr>16</vt:lpstr>
      <vt:lpstr>'01'!Print_Area</vt:lpstr>
      <vt:lpstr>'02'!Print_Area</vt:lpstr>
      <vt:lpstr>'03'!Print_Area</vt:lpstr>
      <vt:lpstr>'04'!Print_Area</vt:lpstr>
      <vt:lpstr>'05'!Print_Area</vt:lpstr>
      <vt:lpstr>'06'!Print_Area</vt:lpstr>
      <vt:lpstr>'07'!Print_Area</vt:lpstr>
      <vt:lpstr>'08'!Print_Area</vt:lpstr>
      <vt:lpstr>'09'!Print_Area</vt:lpstr>
      <vt:lpstr>'10'!Print_Area</vt:lpstr>
      <vt:lpstr>'11'!Print_Area</vt:lpstr>
      <vt:lpstr>'12'!Print_Area</vt:lpstr>
      <vt:lpstr>'13'!Print_Area</vt:lpstr>
      <vt:lpstr>'14'!Print_Area</vt:lpstr>
      <vt:lpstr>'15'!Print_Area</vt:lpstr>
      <vt:lpstr>'16'!Print_Area</vt:lpstr>
      <vt:lpstr>目录!Print_Area</vt:lpstr>
      <vt:lpstr>'01'!Print_Titles</vt:lpstr>
      <vt:lpstr>'02'!Print_Titles</vt:lpstr>
      <vt:lpstr>'03'!Print_Titles</vt:lpstr>
      <vt:lpstr>'04'!Print_Titles</vt:lpstr>
      <vt:lpstr>'05'!Print_Titles</vt:lpstr>
      <vt:lpstr>'06'!Print_Titles</vt:lpstr>
      <vt:lpstr>'07'!Print_Titles</vt:lpstr>
      <vt:lpstr>'08'!Print_Titles</vt:lpstr>
      <vt:lpstr>'09'!Print_Titles</vt:lpstr>
      <vt:lpstr>'10'!Print_Titles</vt:lpstr>
      <vt:lpstr>'12'!Print_Titles</vt:lpstr>
      <vt:lpstr>'13'!Print_Titles</vt:lpstr>
      <vt:lpstr>'14'!Print_Titles</vt:lpstr>
    </vt:vector>
  </TitlesOfParts>
  <Company>OFFICE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马列</dc:creator>
  <cp:lastModifiedBy>袁梦轩</cp:lastModifiedBy>
  <cp:lastPrinted>2019-07-09T11:31:08Z</cp:lastPrinted>
  <dcterms:created xsi:type="dcterms:W3CDTF">2009-07-17T02:09:50Z</dcterms:created>
  <dcterms:modified xsi:type="dcterms:W3CDTF">2019-07-25T11:33:23Z</dcterms:modified>
</cp:coreProperties>
</file>