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13" sheetId="19" r:id="rId1"/>
    <sheet name="14" sheetId="20" r:id="rId2"/>
    <sheet name="15" sheetId="21" r:id="rId3"/>
    <sheet name="16" sheetId="22" r:id="rId4"/>
  </sheets>
  <definedNames>
    <definedName name="_xlnm.Print_Area" localSheetId="0">'13'!$A$1:$H$21</definedName>
    <definedName name="_xlnm.Print_Area" localSheetId="1">'14'!$A$1:$E$36</definedName>
    <definedName name="_xlnm.Print_Area" localSheetId="2">'15'!$A$1:$E$20</definedName>
    <definedName name="_xlnm.Print_Area" localSheetId="3">'16'!$A$1:$E$12</definedName>
    <definedName name="_xlnm.Print_Titles" localSheetId="0">'13'!$1:$4</definedName>
    <definedName name="_xlnm.Print_Titles" localSheetId="1">'14'!$4:$4</definedName>
    <definedName name="_xlnm.Print_Titles" localSheetId="2">'15'!$1:$4</definedName>
  </definedNames>
  <calcPr calcId="144525"/>
</workbook>
</file>

<file path=xl/sharedStrings.xml><?xml version="1.0" encoding="utf-8"?>
<sst xmlns="http://schemas.openxmlformats.org/spreadsheetml/2006/main" count="117" uniqueCount="75">
  <si>
    <t>2022年度新疆维吾尔自治区社会保险基金收支决算总表</t>
  </si>
  <si>
    <t>决算13表</t>
  </si>
  <si>
    <t>单位：万元</t>
  </si>
  <si>
    <t>预算科目</t>
  </si>
  <si>
    <t>预算数</t>
  </si>
  <si>
    <t>调整预算数</t>
  </si>
  <si>
    <t>决算数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</si>
  <si>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</si>
  <si>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</si>
  <si>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</si>
  <si>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</si>
  <si>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</si>
  <si>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</si>
  <si>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</si>
  <si>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</si>
  <si>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</si>
  <si>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</si>
  <si>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</si>
  <si>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</si>
  <si>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</si>
  <si>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</si>
  <si>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</si>
  <si>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</si>
  <si>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</si>
  <si>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</si>
  <si>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</si>
  <si>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</si>
  <si>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其中：企业职工基本养老保险基金全国统筹调剂资金收入</t>
  </si>
  <si>
    <t>社会保险基金下级上解收入</t>
  </si>
  <si>
    <t>社会保险基金上解上级支出</t>
  </si>
  <si>
    <t xml:space="preserve">  其中：企业职工基本养老保险基金全国统筹调剂资金支出</t>
  </si>
  <si>
    <t>收入总计</t>
  </si>
  <si>
    <t>支出总计</t>
  </si>
  <si>
    <t>2022年度新疆维吾尔自治区社会保险基金收入情况表</t>
  </si>
  <si>
    <r>
      <rPr>
        <sz val="10"/>
        <rFont val="宋体"/>
        <charset val="134"/>
      </rPr>
      <t>决算1</t>
    </r>
    <r>
      <rPr>
        <sz val="10"/>
        <rFont val="宋体"/>
        <charset val="134"/>
      </rPr>
      <t>4表</t>
    </r>
  </si>
  <si>
    <t>项  目</t>
  </si>
  <si>
    <t>完成预算数的%</t>
  </si>
  <si>
    <t>自治区本级社会保险基金收入合计</t>
  </si>
  <si>
    <t xml:space="preserve">    其中：保险费收入</t>
  </si>
  <si>
    <t xml:space="preserve">          财政补贴收入</t>
  </si>
  <si>
    <t xml:space="preserve">          利息收入</t>
  </si>
  <si>
    <t>二、机关事业单位基本养老保险基金收入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</si>
  <si>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</si>
  <si>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</si>
  <si>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</si>
  <si>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</si>
  <si>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</si>
  <si>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2022年度新疆维吾尔自治区社会保险基金支出情况表</t>
  </si>
  <si>
    <r>
      <rPr>
        <sz val="10"/>
        <rFont val="宋体"/>
        <charset val="134"/>
      </rPr>
      <t>决算1</t>
    </r>
    <r>
      <rPr>
        <sz val="10"/>
        <rFont val="宋体"/>
        <charset val="134"/>
      </rPr>
      <t>5表</t>
    </r>
  </si>
  <si>
    <t>项　目</t>
  </si>
  <si>
    <t>自治区本级社会保险基金支出合计</t>
  </si>
  <si>
    <t>　　其中：社会保险待遇支出</t>
  </si>
  <si>
    <t xml:space="preserve">    其中：基本养老保险待遇支出</t>
  </si>
  <si>
    <t>二、机关事业单位基本养老保险基金支出</t>
  </si>
  <si>
    <t xml:space="preserve">    其中：基本养老金支出</t>
  </si>
  <si>
    <t>三、城乡居民基本养老保险基金支出</t>
  </si>
  <si>
    <t>　　其中：基金待遇支出</t>
  </si>
  <si>
    <t>四、职工基本医疗保险基金支出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</si>
  <si>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</si>
  <si>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</si>
  <si>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</si>
  <si>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</si>
  <si>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</si>
  <si>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</si>
  <si>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2022年度新疆维吾尔自治区社会保险基金决算结余情况表</t>
  </si>
  <si>
    <r>
      <rPr>
        <sz val="10"/>
        <rFont val="宋体"/>
        <charset val="134"/>
      </rPr>
      <t>决算1</t>
    </r>
    <r>
      <rPr>
        <sz val="10"/>
        <rFont val="宋体"/>
        <charset val="134"/>
      </rPr>
      <t>6表</t>
    </r>
  </si>
  <si>
    <t>项   　目</t>
  </si>
  <si>
    <t>本级社会保险基金年末累计结余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</si>
  <si>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</si>
  <si>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</si>
  <si>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</si>
  <si>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</si>
  <si>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</si>
  <si>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六、工伤保险基金年末累计结余</t>
  </si>
  <si>
    <t>七、失业保险基金年末累计结余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</si>
</sst>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_ ;_ * \-#,##0_ ;_ * &quot;-&quot;??_ ;_ @_ "/>
    <numFmt numFmtId="177" formatCode="0.0%"/>
    <numFmt numFmtId="178" formatCode="0_);[Red]\(0\)"/>
    <numFmt numFmtId="179" formatCode="#,##0.00_ ;[Red]\-#,##0.00\ "/>
    <numFmt numFmtId="180" formatCode="#,##0_ ;[Red]\-#,##0\ "/>
  </numFmts>
  <fonts count="34">
    <font>
      <sz val="10"/>
      <color theme="1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Arial Unicode MS"/>
      <charset val="134"/>
    </font>
    <font>
      <sz val="11"/>
      <color indexed="8"/>
      <name val="宋体"/>
      <charset val="134"/>
    </font>
    <font>
      <sz val="11"/>
      <color theme="1"/>
      <name val="Arial Unicode MS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微软雅黑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0" borderId="0"/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33" fillId="31" borderId="11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/>
    <xf numFmtId="0" fontId="16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53" applyFill="1">
      <alignment vertical="center"/>
    </xf>
    <xf numFmtId="0" fontId="1" fillId="0" borderId="0" xfId="53" applyFill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4" fillId="0" borderId="0" xfId="53" applyFont="1" applyFill="1" applyAlignment="1">
      <alignment horizontal="right" vertical="center"/>
    </xf>
    <xf numFmtId="0" fontId="4" fillId="0" borderId="1" xfId="53" applyFont="1" applyFill="1" applyBorder="1" applyAlignment="1">
      <alignment horizontal="right" vertical="center"/>
    </xf>
    <xf numFmtId="0" fontId="5" fillId="0" borderId="2" xfId="46" applyFont="1" applyFill="1" applyBorder="1" applyAlignment="1">
      <alignment horizontal="center" vertical="center" wrapText="1"/>
    </xf>
    <xf numFmtId="0" fontId="6" fillId="0" borderId="2" xfId="46" applyFont="1" applyFill="1" applyBorder="1" applyAlignment="1">
      <alignment horizontal="center" vertical="center" wrapText="1"/>
    </xf>
    <xf numFmtId="176" fontId="7" fillId="2" borderId="2" xfId="55" applyNumberFormat="1" applyFont="1" applyFill="1" applyBorder="1" applyAlignment="1">
      <alignment horizontal="right" vertical="center"/>
    </xf>
    <xf numFmtId="177" fontId="7" fillId="0" borderId="2" xfId="46" applyNumberFormat="1" applyFont="1" applyFill="1" applyBorder="1" applyAlignment="1">
      <alignment vertical="center"/>
    </xf>
    <xf numFmtId="0" fontId="8" fillId="0" borderId="2" xfId="46" applyFont="1" applyFill="1" applyBorder="1" applyAlignment="1">
      <alignment horizontal="justify" vertical="center" wrapText="1"/>
    </xf>
    <xf numFmtId="0" fontId="4" fillId="0" borderId="3" xfId="53" applyFont="1" applyFill="1" applyBorder="1" applyAlignment="1">
      <alignment horizontal="left" vertical="center"/>
    </xf>
    <xf numFmtId="178" fontId="1" fillId="0" borderId="0" xfId="53" applyNumberFormat="1" applyFill="1" applyAlignment="1">
      <alignment horizontal="center" vertical="center"/>
    </xf>
    <xf numFmtId="178" fontId="1" fillId="0" borderId="0" xfId="53" applyNumberFormat="1" applyFill="1">
      <alignment vertical="center"/>
    </xf>
    <xf numFmtId="0" fontId="4" fillId="0" borderId="0" xfId="53" applyFont="1" applyFill="1">
      <alignment vertical="center"/>
    </xf>
    <xf numFmtId="0" fontId="4" fillId="0" borderId="0" xfId="53" applyFont="1" applyFill="1" applyAlignment="1">
      <alignment horizontal="center" vertical="center"/>
    </xf>
    <xf numFmtId="176" fontId="7" fillId="0" borderId="2" xfId="55" applyNumberFormat="1" applyFont="1" applyFill="1" applyBorder="1" applyAlignment="1">
      <alignment horizontal="right" vertical="center"/>
    </xf>
    <xf numFmtId="177" fontId="7" fillId="0" borderId="2" xfId="46" applyNumberFormat="1" applyFont="1" applyFill="1" applyBorder="1" applyAlignment="1">
      <alignment horizontal="right" vertical="center" wrapText="1"/>
    </xf>
    <xf numFmtId="0" fontId="8" fillId="0" borderId="2" xfId="46" applyFont="1" applyFill="1" applyBorder="1" applyAlignment="1">
      <alignment horizontal="left" vertical="center" wrapText="1"/>
    </xf>
    <xf numFmtId="179" fontId="8" fillId="0" borderId="2" xfId="55" applyNumberFormat="1" applyFont="1" applyFill="1" applyBorder="1" applyAlignment="1">
      <alignment horizontal="left" vertical="center" wrapText="1"/>
    </xf>
    <xf numFmtId="176" fontId="9" fillId="0" borderId="2" xfId="55" applyNumberFormat="1" applyFont="1" applyFill="1" applyBorder="1" applyAlignment="1">
      <alignment horizontal="right" vertical="center"/>
    </xf>
    <xf numFmtId="179" fontId="5" fillId="0" borderId="2" xfId="55" applyNumberFormat="1" applyFont="1" applyFill="1" applyBorder="1" applyAlignment="1">
      <alignment horizontal="left" vertical="center" wrapText="1"/>
    </xf>
    <xf numFmtId="0" fontId="10" fillId="0" borderId="0" xfId="53" applyFont="1" applyFill="1" applyBorder="1" applyAlignment="1">
      <alignment horizontal="center" vertical="center" wrapText="1"/>
    </xf>
    <xf numFmtId="178" fontId="10" fillId="0" borderId="0" xfId="53" applyNumberFormat="1" applyFont="1" applyFill="1" applyBorder="1" applyAlignment="1">
      <alignment horizontal="center" vertical="center" wrapText="1"/>
    </xf>
    <xf numFmtId="178" fontId="1" fillId="0" borderId="0" xfId="53" applyNumberFormat="1" applyFill="1" applyBorder="1" applyAlignment="1">
      <alignment horizontal="center" vertical="center"/>
    </xf>
    <xf numFmtId="9" fontId="1" fillId="0" borderId="0" xfId="53" applyNumberFormat="1" applyFont="1" applyFill="1" applyBorder="1" applyAlignment="1">
      <alignment horizontal="center" vertical="top" wrapText="1"/>
    </xf>
    <xf numFmtId="0" fontId="1" fillId="0" borderId="0" xfId="53" applyFill="1" applyBorder="1" applyAlignment="1">
      <alignment horizontal="left" vertical="center" wrapText="1"/>
    </xf>
    <xf numFmtId="178" fontId="1" fillId="0" borderId="0" xfId="53" applyNumberFormat="1" applyFill="1" applyBorder="1" applyAlignment="1">
      <alignment horizontal="center" vertical="center" wrapText="1"/>
    </xf>
    <xf numFmtId="178" fontId="1" fillId="0" borderId="0" xfId="53" applyNumberFormat="1" applyFont="1" applyFill="1" applyBorder="1" applyAlignment="1">
      <alignment horizontal="center" vertical="center" wrapText="1"/>
    </xf>
    <xf numFmtId="0" fontId="10" fillId="0" borderId="0" xfId="53" applyFont="1" applyFill="1" applyBorder="1" applyAlignment="1">
      <alignment horizontal="left" vertical="center" wrapText="1"/>
    </xf>
    <xf numFmtId="0" fontId="1" fillId="3" borderId="0" xfId="53" applyFill="1">
      <alignment vertical="center"/>
    </xf>
    <xf numFmtId="0" fontId="1" fillId="3" borderId="0" xfId="53" applyFill="1" applyAlignment="1">
      <alignment horizontal="center" vertical="center"/>
    </xf>
    <xf numFmtId="178" fontId="8" fillId="0" borderId="2" xfId="46" applyNumberFormat="1" applyFont="1" applyFill="1" applyBorder="1" applyAlignment="1">
      <alignment horizontal="left" vertical="center" wrapText="1"/>
    </xf>
    <xf numFmtId="178" fontId="4" fillId="3" borderId="3" xfId="53" applyNumberFormat="1" applyFont="1" applyFill="1" applyBorder="1" applyAlignment="1">
      <alignment horizontal="left" vertical="top" wrapText="1"/>
    </xf>
    <xf numFmtId="0" fontId="1" fillId="0" borderId="0" xfId="36" applyFill="1">
      <alignment vertical="center"/>
    </xf>
    <xf numFmtId="0" fontId="2" fillId="0" borderId="0" xfId="36" applyNumberFormat="1" applyFont="1" applyFill="1" applyAlignment="1" applyProtection="1">
      <alignment horizontal="center" vertical="center"/>
    </xf>
    <xf numFmtId="0" fontId="4" fillId="0" borderId="0" xfId="36" applyNumberFormat="1" applyFont="1" applyFill="1" applyBorder="1" applyAlignment="1" applyProtection="1">
      <alignment horizontal="right" vertical="center"/>
    </xf>
    <xf numFmtId="0" fontId="11" fillId="0" borderId="2" xfId="36" applyNumberFormat="1" applyFont="1" applyFill="1" applyBorder="1" applyAlignment="1" applyProtection="1">
      <alignment horizontal="center" vertical="center" wrapText="1"/>
    </xf>
    <xf numFmtId="178" fontId="11" fillId="0" borderId="2" xfId="36" applyNumberFormat="1" applyFont="1" applyBorder="1" applyAlignment="1" applyProtection="1">
      <alignment horizontal="center" vertical="center" wrapText="1"/>
      <protection locked="0"/>
    </xf>
    <xf numFmtId="0" fontId="11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vertical="center" wrapText="1"/>
    </xf>
    <xf numFmtId="180" fontId="7" fillId="0" borderId="2" xfId="56" applyNumberFormat="1" applyFont="1" applyFill="1" applyBorder="1" applyAlignment="1" applyProtection="1">
      <alignment vertical="center"/>
    </xf>
    <xf numFmtId="4" fontId="0" fillId="0" borderId="2" xfId="0" applyNumberFormat="1" applyBorder="1" applyAlignment="1">
      <alignment vertical="center" wrapText="1"/>
    </xf>
    <xf numFmtId="180" fontId="7" fillId="2" borderId="2" xfId="56" applyNumberFormat="1" applyFont="1" applyFill="1" applyBorder="1" applyAlignment="1" applyProtection="1">
      <alignment vertical="center"/>
    </xf>
    <xf numFmtId="0" fontId="5" fillId="0" borderId="2" xfId="36" applyNumberFormat="1" applyFont="1" applyFill="1" applyBorder="1" applyAlignment="1" applyProtection="1">
      <alignment horizontal="left" vertical="center" wrapText="1"/>
    </xf>
    <xf numFmtId="0" fontId="11" fillId="0" borderId="2" xfId="36" applyFont="1" applyFill="1" applyBorder="1" applyAlignment="1">
      <alignment horizontal="center" vertical="center" wrapText="1"/>
    </xf>
    <xf numFmtId="180" fontId="12" fillId="0" borderId="2" xfId="56" applyNumberFormat="1" applyFont="1" applyFill="1" applyBorder="1" applyAlignment="1">
      <alignment vertical="center"/>
    </xf>
    <xf numFmtId="0" fontId="11" fillId="0" borderId="2" xfId="36" applyNumberFormat="1" applyFont="1" applyFill="1" applyBorder="1" applyAlignment="1">
      <alignment horizontal="center" vertical="center" wrapText="1"/>
    </xf>
    <xf numFmtId="0" fontId="4" fillId="0" borderId="0" xfId="36" applyFont="1" applyFill="1">
      <alignment vertical="center"/>
    </xf>
    <xf numFmtId="180" fontId="4" fillId="0" borderId="0" xfId="36" applyNumberFormat="1" applyFont="1" applyFill="1">
      <alignment vertical="center"/>
    </xf>
    <xf numFmtId="0" fontId="4" fillId="0" borderId="0" xfId="19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7" xfId="54"/>
    <cellStyle name="千位分隔 2" xfId="55"/>
    <cellStyle name="千位分隔 2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0"/>
  <sheetViews>
    <sheetView showGridLines="0" showZeros="0" tabSelected="1" zoomScale="85" zoomScaleNormal="85" workbookViewId="0">
      <selection activeCell="E16" sqref="E16"/>
    </sheetView>
  </sheetViews>
  <sheetFormatPr defaultColWidth="10.247619047619" defaultRowHeight="14.25" outlineLevelCol="7"/>
  <cols>
    <col min="1" max="1" width="37.1238095238095" style="35" customWidth="1"/>
    <col min="2" max="4" width="19.5714285714286" style="35" customWidth="1"/>
    <col min="5" max="5" width="38.247619047619" style="35" customWidth="1"/>
    <col min="6" max="6" width="19.5714285714286" style="35" customWidth="1"/>
    <col min="7" max="7" width="21.1428571428571" style="35" customWidth="1"/>
    <col min="8" max="8" width="19.5714285714286" style="35" customWidth="1"/>
    <col min="9" max="16384" width="10.247619047619" style="35"/>
  </cols>
  <sheetData>
    <row r="1" ht="36.7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ht="22.45" customHeight="1" spans="1:8">
      <c r="A2" s="36"/>
      <c r="B2" s="36"/>
      <c r="C2" s="36"/>
      <c r="D2" s="36"/>
      <c r="E2" s="36"/>
      <c r="F2" s="36"/>
      <c r="G2" s="36"/>
      <c r="H2" s="5" t="s">
        <v>1</v>
      </c>
    </row>
    <row r="3" ht="14.95" customHeight="1" spans="1:8">
      <c r="A3" s="37"/>
      <c r="B3" s="37"/>
      <c r="C3" s="37"/>
      <c r="D3" s="37"/>
      <c r="E3" s="37"/>
      <c r="F3" s="37"/>
      <c r="G3" s="37"/>
      <c r="H3" s="5" t="s">
        <v>2</v>
      </c>
    </row>
    <row r="4" ht="36.7" customHeight="1" spans="1:8">
      <c r="A4" s="38" t="s">
        <v>3</v>
      </c>
      <c r="B4" s="39" t="s">
        <v>4</v>
      </c>
      <c r="C4" s="39" t="s">
        <v>5</v>
      </c>
      <c r="D4" s="39" t="s">
        <v>6</v>
      </c>
      <c r="E4" s="40" t="s">
        <v>3</v>
      </c>
      <c r="F4" s="39" t="s">
        <v>4</v>
      </c>
      <c r="G4" s="39" t="s">
        <v>5</v>
      </c>
      <c r="H4" s="39" t="s">
        <v>6</v>
      </c>
    </row>
    <row r="5" ht="31.25" customHeight="1" spans="1:8">
      <c r="A5" s="41" t="s">
        <v>7</v>
      </c>
      <c r="B5" s="9">
        <v>6466438</v>
      </c>
      <c r="C5" s="9">
        <v>6583250</v>
      </c>
      <c r="D5" s="9">
        <v>6445609</v>
      </c>
      <c r="E5" s="41" t="s">
        <v>8</v>
      </c>
      <c r="F5" s="9">
        <v>5344881</v>
      </c>
      <c r="G5" s="9">
        <v>5344881</v>
      </c>
      <c r="H5" s="9">
        <v>5243838</v>
      </c>
    </row>
    <row r="6" ht="31.25" customHeight="1" spans="1:8">
      <c r="A6" s="41" t="s">
        <v>9</v>
      </c>
      <c r="B6" s="9">
        <v>237261</v>
      </c>
      <c r="C6" s="9">
        <v>252261</v>
      </c>
      <c r="D6" s="9">
        <v>259882</v>
      </c>
      <c r="E6" s="41" t="s">
        <v>10</v>
      </c>
      <c r="F6" s="9">
        <v>150585</v>
      </c>
      <c r="G6" s="9">
        <v>314596</v>
      </c>
      <c r="H6" s="9">
        <v>401796</v>
      </c>
    </row>
    <row r="7" ht="31.25" customHeight="1" spans="1:8">
      <c r="A7" s="41" t="s">
        <v>11</v>
      </c>
      <c r="B7" s="9">
        <v>3404077</v>
      </c>
      <c r="C7" s="9">
        <v>3228864</v>
      </c>
      <c r="D7" s="9">
        <v>3323100</v>
      </c>
      <c r="E7" s="41" t="s">
        <v>12</v>
      </c>
      <c r="F7" s="9">
        <v>2672725</v>
      </c>
      <c r="G7" s="9">
        <v>2573248</v>
      </c>
      <c r="H7" s="9">
        <v>2371208</v>
      </c>
    </row>
    <row r="8" ht="31.25" customHeight="1" spans="1:8">
      <c r="A8" s="41" t="s">
        <v>13</v>
      </c>
      <c r="B8" s="9">
        <v>173957</v>
      </c>
      <c r="C8" s="9">
        <v>178957</v>
      </c>
      <c r="D8" s="9">
        <v>182165</v>
      </c>
      <c r="E8" s="41" t="s">
        <v>14</v>
      </c>
      <c r="F8" s="9">
        <v>173079</v>
      </c>
      <c r="G8" s="9">
        <v>153079</v>
      </c>
      <c r="H8" s="9">
        <v>132442</v>
      </c>
    </row>
    <row r="9" ht="31.25" customHeight="1" spans="1:8">
      <c r="A9" s="41" t="s">
        <v>15</v>
      </c>
      <c r="B9" s="9">
        <v>500601</v>
      </c>
      <c r="C9" s="9">
        <v>508181</v>
      </c>
      <c r="D9" s="9">
        <v>503722</v>
      </c>
      <c r="E9" s="41" t="s">
        <v>16</v>
      </c>
      <c r="F9" s="9">
        <v>291850</v>
      </c>
      <c r="G9" s="9">
        <v>293936</v>
      </c>
      <c r="H9" s="9">
        <v>290441</v>
      </c>
    </row>
    <row r="10" ht="31.25" customHeight="1" spans="1:8">
      <c r="A10" s="41" t="s">
        <v>17</v>
      </c>
      <c r="B10" s="9">
        <v>3623171</v>
      </c>
      <c r="C10" s="9">
        <v>3808372</v>
      </c>
      <c r="D10" s="9">
        <v>3803389</v>
      </c>
      <c r="E10" s="41" t="s">
        <v>18</v>
      </c>
      <c r="F10" s="9">
        <v>3410179</v>
      </c>
      <c r="G10" s="9">
        <v>3414324</v>
      </c>
      <c r="H10" s="9">
        <v>3428542</v>
      </c>
    </row>
    <row r="11" ht="31.25" customHeight="1" spans="1:8">
      <c r="A11" s="41" t="s">
        <v>19</v>
      </c>
      <c r="B11" s="9">
        <v>1692764</v>
      </c>
      <c r="C11" s="9">
        <v>1611909</v>
      </c>
      <c r="D11" s="9">
        <v>1534604</v>
      </c>
      <c r="E11" s="41" t="s">
        <v>20</v>
      </c>
      <c r="F11" s="9">
        <v>1566599</v>
      </c>
      <c r="G11" s="9">
        <v>1505159</v>
      </c>
      <c r="H11" s="9">
        <v>1357650</v>
      </c>
    </row>
    <row r="12" ht="31.25" customHeight="1" spans="1:8">
      <c r="A12" s="41"/>
      <c r="B12" s="9"/>
      <c r="C12" s="9"/>
      <c r="D12" s="9"/>
      <c r="E12" s="41"/>
      <c r="F12" s="9"/>
      <c r="G12" s="9"/>
      <c r="H12" s="9"/>
    </row>
    <row r="13" ht="31.25" customHeight="1" spans="1:8">
      <c r="A13" s="38" t="s">
        <v>21</v>
      </c>
      <c r="B13" s="9">
        <f>SUM(B5:B11)</f>
        <v>16098269</v>
      </c>
      <c r="C13" s="9">
        <f>SUM(C5:C11)</f>
        <v>16171794</v>
      </c>
      <c r="D13" s="9">
        <f>SUM(D5:D11)</f>
        <v>16052471</v>
      </c>
      <c r="E13" s="38" t="s">
        <v>22</v>
      </c>
      <c r="F13" s="9">
        <f>SUM(F5:F11)</f>
        <v>13609898</v>
      </c>
      <c r="G13" s="9">
        <f>SUM(G5:G11)</f>
        <v>13599223</v>
      </c>
      <c r="H13" s="9">
        <f>SUM(H5:H11)</f>
        <v>13225917</v>
      </c>
    </row>
    <row r="14" ht="31.25" customHeight="1" spans="1:8">
      <c r="A14" s="41" t="s">
        <v>23</v>
      </c>
      <c r="B14" s="9">
        <v>23068883</v>
      </c>
      <c r="C14" s="9">
        <v>23429982</v>
      </c>
      <c r="D14" s="9">
        <v>23533292</v>
      </c>
      <c r="E14" s="41" t="s">
        <v>24</v>
      </c>
      <c r="F14" s="9">
        <v>25577854</v>
      </c>
      <c r="G14" s="9">
        <v>25449653</v>
      </c>
      <c r="H14" s="9">
        <v>25806946</v>
      </c>
    </row>
    <row r="15" ht="31.25" customHeight="1" spans="1:8">
      <c r="A15" s="41" t="s">
        <v>25</v>
      </c>
      <c r="B15" s="9">
        <v>764200</v>
      </c>
      <c r="C15" s="9"/>
      <c r="D15" s="9"/>
      <c r="E15" s="41" t="s">
        <v>26</v>
      </c>
      <c r="F15" s="42"/>
      <c r="G15" s="42"/>
      <c r="H15" s="42"/>
    </row>
    <row r="16" ht="31.25" customHeight="1" spans="1:8">
      <c r="A16" s="41" t="s">
        <v>27</v>
      </c>
      <c r="B16" s="9">
        <v>764200</v>
      </c>
      <c r="C16" s="9"/>
      <c r="D16" s="9"/>
      <c r="E16" s="41"/>
      <c r="F16" s="42"/>
      <c r="G16" s="42"/>
      <c r="H16" s="42"/>
    </row>
    <row r="17" ht="31.25" customHeight="1" spans="1:8">
      <c r="A17" s="41" t="s">
        <v>28</v>
      </c>
      <c r="B17" s="43"/>
      <c r="C17" s="42"/>
      <c r="D17" s="42"/>
      <c r="E17" s="41" t="s">
        <v>29</v>
      </c>
      <c r="F17" s="44">
        <v>743600</v>
      </c>
      <c r="G17" s="44">
        <v>552900</v>
      </c>
      <c r="H17" s="44">
        <v>552900</v>
      </c>
    </row>
    <row r="18" ht="31.25" customHeight="1" spans="1:8">
      <c r="A18" s="41"/>
      <c r="B18" s="42"/>
      <c r="C18" s="42"/>
      <c r="D18" s="42"/>
      <c r="E18" s="41" t="s">
        <v>30</v>
      </c>
      <c r="F18" s="44">
        <v>743600</v>
      </c>
      <c r="G18" s="44">
        <v>552900</v>
      </c>
      <c r="H18" s="44">
        <v>552900</v>
      </c>
    </row>
    <row r="19" ht="31.25" customHeight="1" spans="1:8">
      <c r="A19" s="41"/>
      <c r="B19" s="42"/>
      <c r="C19" s="42"/>
      <c r="D19" s="42"/>
      <c r="E19" s="45"/>
      <c r="F19" s="42"/>
      <c r="G19" s="42"/>
      <c r="H19" s="42"/>
    </row>
    <row r="20" ht="31.25" customHeight="1" spans="1:8">
      <c r="A20" s="41"/>
      <c r="B20" s="42"/>
      <c r="C20" s="42"/>
      <c r="D20" s="42"/>
      <c r="E20" s="41"/>
      <c r="F20" s="42"/>
      <c r="G20" s="42"/>
      <c r="H20" s="42"/>
    </row>
    <row r="21" ht="31.25" customHeight="1" spans="1:8">
      <c r="A21" s="46" t="s">
        <v>31</v>
      </c>
      <c r="B21" s="47">
        <f>SUM(B13:B15,B17)</f>
        <v>39931352</v>
      </c>
      <c r="C21" s="47">
        <f t="shared" ref="C21:D21" si="0">SUM(C13:C15,C17)</f>
        <v>39601776</v>
      </c>
      <c r="D21" s="47">
        <f t="shared" si="0"/>
        <v>39585763</v>
      </c>
      <c r="E21" s="48" t="s">
        <v>32</v>
      </c>
      <c r="F21" s="47">
        <f>SUM(F13:F17)</f>
        <v>39931352</v>
      </c>
      <c r="G21" s="47">
        <f>SUM(G13:G17)</f>
        <v>39601776</v>
      </c>
      <c r="H21" s="47">
        <f>SUM(H13:H17)</f>
        <v>39585763</v>
      </c>
    </row>
    <row r="22" ht="26.15" customHeight="1" spans="1:8">
      <c r="A22" s="49"/>
      <c r="B22" s="49"/>
      <c r="C22" s="49">
        <f>C21-G21</f>
        <v>0</v>
      </c>
      <c r="D22" s="49"/>
      <c r="E22" s="49"/>
      <c r="F22" s="49">
        <f>B21-F21</f>
        <v>0</v>
      </c>
      <c r="G22" s="49"/>
      <c r="H22" s="49">
        <f>D21-H21</f>
        <v>0</v>
      </c>
    </row>
    <row r="23" ht="12" spans="1:8">
      <c r="A23" s="49"/>
      <c r="B23" s="50"/>
      <c r="C23" s="50"/>
      <c r="D23" s="50"/>
      <c r="E23" s="49"/>
      <c r="F23" s="50"/>
      <c r="G23" s="50"/>
      <c r="H23" s="49"/>
    </row>
    <row r="24" ht="12" spans="1:8">
      <c r="A24" s="49"/>
      <c r="B24" s="49"/>
      <c r="C24" s="49"/>
      <c r="D24" s="49"/>
      <c r="E24" s="49"/>
      <c r="F24" s="50"/>
      <c r="G24" s="50"/>
      <c r="H24" s="49"/>
    </row>
    <row r="25" ht="12" spans="1:8">
      <c r="A25" s="49"/>
      <c r="B25" s="49"/>
      <c r="C25" s="49"/>
      <c r="D25" s="49"/>
      <c r="E25" s="49"/>
      <c r="F25" s="49"/>
      <c r="G25" s="49"/>
      <c r="H25" s="50"/>
    </row>
    <row r="26" ht="12" spans="1:8">
      <c r="A26" s="49"/>
      <c r="B26" s="49"/>
      <c r="C26" s="49"/>
      <c r="D26" s="49"/>
      <c r="E26" s="49"/>
      <c r="F26" s="49"/>
      <c r="G26" s="49"/>
      <c r="H26" s="49"/>
    </row>
    <row r="27" ht="12" spans="1:8">
      <c r="A27" s="49"/>
      <c r="B27" s="51"/>
      <c r="C27" s="51"/>
      <c r="D27" s="51"/>
      <c r="H27" s="49"/>
    </row>
    <row r="28" ht="12" spans="1:8">
      <c r="A28" s="49"/>
      <c r="B28" s="51"/>
      <c r="C28" s="51"/>
      <c r="D28" s="51"/>
      <c r="H28" s="49"/>
    </row>
    <row r="29" ht="12" spans="1:8">
      <c r="A29" s="49"/>
      <c r="B29" s="51"/>
      <c r="C29" s="51"/>
      <c r="D29" s="51"/>
      <c r="H29" s="49"/>
    </row>
    <row r="30" ht="12" spans="1:8">
      <c r="A30" s="49"/>
      <c r="B30" s="51"/>
      <c r="C30" s="51"/>
      <c r="D30" s="51"/>
      <c r="E30" s="49"/>
      <c r="F30" s="49"/>
      <c r="G30" s="49"/>
      <c r="H30" s="49"/>
    </row>
    <row r="31" ht="12" spans="1:8">
      <c r="A31" s="49"/>
      <c r="B31" s="51"/>
      <c r="C31" s="51"/>
      <c r="D31" s="51"/>
      <c r="E31" s="49"/>
      <c r="F31" s="49"/>
      <c r="G31" s="49"/>
      <c r="H31" s="49"/>
    </row>
    <row r="32" ht="12" spans="1:8">
      <c r="A32" s="49"/>
      <c r="B32" s="51"/>
      <c r="C32" s="51"/>
      <c r="D32" s="51"/>
      <c r="E32" s="49"/>
      <c r="F32" s="49"/>
      <c r="G32" s="49"/>
      <c r="H32" s="49"/>
    </row>
    <row r="33" ht="12" spans="1:8">
      <c r="A33" s="49"/>
      <c r="B33" s="51"/>
      <c r="C33" s="51"/>
      <c r="D33" s="51"/>
      <c r="E33" s="49"/>
      <c r="F33" s="49"/>
      <c r="G33" s="49"/>
      <c r="H33" s="49"/>
    </row>
    <row r="34" ht="12" spans="1:8">
      <c r="A34" s="49"/>
      <c r="B34" s="51"/>
      <c r="C34" s="51"/>
      <c r="D34" s="51"/>
      <c r="E34" s="49"/>
      <c r="F34" s="49"/>
      <c r="G34" s="49"/>
      <c r="H34" s="49"/>
    </row>
    <row r="35" ht="12" spans="1:8">
      <c r="A35" s="49"/>
      <c r="B35" s="51"/>
      <c r="C35" s="51"/>
      <c r="D35" s="51"/>
      <c r="E35" s="49"/>
      <c r="F35" s="49"/>
      <c r="G35" s="49"/>
      <c r="H35" s="49"/>
    </row>
    <row r="36" ht="12" spans="1:8">
      <c r="A36" s="49"/>
      <c r="B36" s="51"/>
      <c r="C36" s="51"/>
      <c r="D36" s="51"/>
      <c r="E36" s="49"/>
      <c r="F36" s="49"/>
      <c r="G36" s="49"/>
      <c r="H36" s="49"/>
    </row>
    <row r="37" ht="12" spans="1:8">
      <c r="A37" s="49"/>
      <c r="B37" s="51"/>
      <c r="C37" s="51"/>
      <c r="D37" s="51"/>
      <c r="E37" s="49"/>
      <c r="F37" s="49"/>
      <c r="G37" s="49"/>
      <c r="H37" s="49"/>
    </row>
    <row r="38" ht="12" spans="1:8">
      <c r="A38" s="49"/>
      <c r="B38" s="49"/>
      <c r="C38" s="49"/>
      <c r="D38" s="49"/>
      <c r="E38" s="49"/>
      <c r="F38" s="49"/>
      <c r="G38" s="49"/>
      <c r="H38" s="49"/>
    </row>
    <row r="39" ht="12" spans="1:8">
      <c r="A39" s="49"/>
      <c r="B39" s="49"/>
      <c r="C39" s="49"/>
      <c r="D39" s="49"/>
      <c r="E39" s="49"/>
      <c r="F39" s="49"/>
      <c r="G39" s="49"/>
      <c r="H39" s="49"/>
    </row>
    <row r="40" ht="12" spans="1:8">
      <c r="A40" s="49"/>
      <c r="B40" s="49"/>
      <c r="C40" s="49"/>
      <c r="D40" s="49"/>
      <c r="E40" s="49"/>
      <c r="F40" s="49"/>
      <c r="G40" s="49"/>
      <c r="H40" s="49"/>
    </row>
    <row r="41" ht="12" spans="1:8">
      <c r="A41" s="49"/>
      <c r="B41" s="49"/>
      <c r="C41" s="49"/>
      <c r="D41" s="49"/>
      <c r="E41" s="49"/>
      <c r="F41" s="49"/>
      <c r="G41" s="49"/>
      <c r="H41" s="49"/>
    </row>
    <row r="42" ht="12" spans="1:8">
      <c r="A42" s="49"/>
      <c r="B42" s="49"/>
      <c r="C42" s="49"/>
      <c r="D42" s="49"/>
      <c r="E42" s="49"/>
      <c r="F42" s="49"/>
      <c r="G42" s="49"/>
      <c r="H42" s="49"/>
    </row>
    <row r="43" ht="12" spans="1:8">
      <c r="A43" s="49"/>
      <c r="B43" s="49"/>
      <c r="C43" s="49"/>
      <c r="D43" s="49"/>
      <c r="E43" s="49"/>
      <c r="F43" s="49"/>
      <c r="G43" s="49"/>
      <c r="H43" s="49"/>
    </row>
    <row r="44" ht="12" spans="1:8">
      <c r="A44" s="49"/>
      <c r="B44" s="49"/>
      <c r="C44" s="49"/>
      <c r="D44" s="49"/>
      <c r="E44" s="49"/>
      <c r="F44" s="49"/>
      <c r="G44" s="49"/>
      <c r="H44" s="49"/>
    </row>
    <row r="45" ht="12" spans="1:8">
      <c r="A45" s="49"/>
      <c r="B45" s="49"/>
      <c r="C45" s="49"/>
      <c r="D45" s="49"/>
      <c r="E45" s="49"/>
      <c r="F45" s="49"/>
      <c r="G45" s="49"/>
      <c r="H45" s="49"/>
    </row>
    <row r="46" ht="12" spans="1:8">
      <c r="A46" s="49"/>
      <c r="B46" s="49"/>
      <c r="C46" s="49"/>
      <c r="D46" s="49"/>
      <c r="E46" s="49"/>
      <c r="F46" s="49"/>
      <c r="G46" s="49"/>
      <c r="H46" s="49"/>
    </row>
    <row r="47" ht="12" spans="1:8">
      <c r="A47" s="49"/>
      <c r="B47" s="49"/>
      <c r="C47" s="49"/>
      <c r="D47" s="49"/>
      <c r="E47" s="49"/>
      <c r="F47" s="49"/>
      <c r="G47" s="49"/>
      <c r="H47" s="49"/>
    </row>
    <row r="48" ht="12" spans="1:8">
      <c r="A48" s="49"/>
      <c r="B48" s="49"/>
      <c r="C48" s="49"/>
      <c r="D48" s="49"/>
      <c r="E48" s="49"/>
      <c r="F48" s="49"/>
      <c r="G48" s="49"/>
      <c r="H48" s="49"/>
    </row>
    <row r="49" ht="12" spans="1:8">
      <c r="A49" s="49"/>
      <c r="B49" s="49"/>
      <c r="C49" s="49"/>
      <c r="D49" s="49"/>
      <c r="E49" s="49"/>
      <c r="F49" s="49"/>
      <c r="G49" s="49"/>
      <c r="H49" s="49"/>
    </row>
    <row r="50" ht="12" spans="1:8">
      <c r="A50" s="49"/>
      <c r="B50" s="49"/>
      <c r="C50" s="49"/>
      <c r="D50" s="49"/>
      <c r="E50" s="49"/>
      <c r="F50" s="49"/>
      <c r="G50" s="49"/>
      <c r="H50" s="49"/>
    </row>
    <row r="51" ht="12" spans="1:8">
      <c r="A51" s="49"/>
      <c r="B51" s="49"/>
      <c r="C51" s="49"/>
      <c r="D51" s="49"/>
      <c r="E51" s="49"/>
      <c r="F51" s="49"/>
      <c r="G51" s="49"/>
      <c r="H51" s="49"/>
    </row>
    <row r="52" ht="12" spans="1:8">
      <c r="A52" s="49"/>
      <c r="B52" s="49"/>
      <c r="C52" s="49"/>
      <c r="D52" s="49"/>
      <c r="E52" s="49"/>
      <c r="F52" s="49"/>
      <c r="G52" s="49"/>
      <c r="H52" s="49"/>
    </row>
    <row r="53" ht="12" spans="1:8">
      <c r="A53" s="49"/>
      <c r="B53" s="49"/>
      <c r="C53" s="49"/>
      <c r="D53" s="49"/>
      <c r="E53" s="49"/>
      <c r="F53" s="49"/>
      <c r="G53" s="49"/>
      <c r="H53" s="49"/>
    </row>
    <row r="54" ht="12" spans="1:8">
      <c r="A54" s="49"/>
      <c r="B54" s="49"/>
      <c r="C54" s="49"/>
      <c r="D54" s="49"/>
      <c r="E54" s="49"/>
      <c r="F54" s="49"/>
      <c r="G54" s="49"/>
      <c r="H54" s="49"/>
    </row>
    <row r="55" ht="12" spans="1:8">
      <c r="A55" s="49"/>
      <c r="B55" s="49"/>
      <c r="C55" s="49"/>
      <c r="D55" s="49"/>
      <c r="E55" s="49"/>
      <c r="F55" s="49"/>
      <c r="G55" s="49"/>
      <c r="H55" s="49"/>
    </row>
    <row r="56" ht="12" spans="1:8">
      <c r="A56" s="49"/>
      <c r="B56" s="49"/>
      <c r="C56" s="49"/>
      <c r="D56" s="49"/>
      <c r="E56" s="49"/>
      <c r="F56" s="49"/>
      <c r="G56" s="49"/>
      <c r="H56" s="49"/>
    </row>
    <row r="57" ht="12" spans="1:8">
      <c r="A57" s="49"/>
      <c r="B57" s="49"/>
      <c r="C57" s="49"/>
      <c r="D57" s="49"/>
      <c r="E57" s="49"/>
      <c r="F57" s="49"/>
      <c r="G57" s="49"/>
      <c r="H57" s="49"/>
    </row>
    <row r="58" ht="12" spans="1:8">
      <c r="A58" s="49"/>
      <c r="B58" s="49"/>
      <c r="C58" s="49"/>
      <c r="D58" s="49"/>
      <c r="E58" s="49"/>
      <c r="F58" s="49"/>
      <c r="G58" s="49"/>
      <c r="H58" s="49"/>
    </row>
    <row r="59" ht="12" spans="1:8">
      <c r="A59" s="49"/>
      <c r="B59" s="49"/>
      <c r="C59" s="49"/>
      <c r="D59" s="49"/>
      <c r="E59" s="49"/>
      <c r="F59" s="49"/>
      <c r="G59" s="49"/>
      <c r="H59" s="49"/>
    </row>
    <row r="60" ht="12" spans="1:8">
      <c r="A60" s="49"/>
      <c r="B60" s="49"/>
      <c r="C60" s="49"/>
      <c r="D60" s="49"/>
      <c r="E60" s="49"/>
      <c r="F60" s="49"/>
      <c r="G60" s="49"/>
      <c r="H60" s="49"/>
    </row>
    <row r="61" ht="12" spans="1:1">
      <c r="A61" s="49"/>
    </row>
    <row r="62" ht="12" spans="1:1">
      <c r="A62" s="49"/>
    </row>
    <row r="63" ht="12" spans="1:1">
      <c r="A63" s="49"/>
    </row>
    <row r="64" ht="12" spans="1:1">
      <c r="A64" s="49"/>
    </row>
    <row r="65" ht="12" spans="1:1">
      <c r="A65" s="49"/>
    </row>
    <row r="66" ht="12" spans="1:1">
      <c r="A66" s="49"/>
    </row>
    <row r="67" ht="12" spans="1:1">
      <c r="A67" s="49"/>
    </row>
    <row r="68" ht="12" spans="1:1">
      <c r="A68" s="49"/>
    </row>
    <row r="69" ht="12" spans="1:1">
      <c r="A69" s="49"/>
    </row>
    <row r="70" ht="12" spans="1:1">
      <c r="A70" s="49"/>
    </row>
  </sheetData>
  <mergeCells count="2">
    <mergeCell ref="A1:H1"/>
    <mergeCell ref="A3:F3"/>
  </mergeCells>
  <printOptions horizontalCentered="1"/>
  <pageMargins left="0.275590551181102" right="0.275590551181102" top="0.590551181102362" bottom="0.47244094488189" header="0.236220472440945" footer="0.196850393700787"/>
  <pageSetup paperSize="9" scale="92" firstPageNumber="24" fitToHeight="100" orientation="landscape" useFirstPageNumber="1"/>
  <headerFooter alignWithMargins="0" scaleWithDoc="0">
    <oddFooter>&amp;C&amp;"Times New Roman,常规"&amp;14-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7"/>
  <sheetViews>
    <sheetView showGridLines="0" showZeros="0" workbookViewId="0">
      <selection activeCell="B16" sqref="B16"/>
    </sheetView>
  </sheetViews>
  <sheetFormatPr defaultColWidth="10.1238095238095" defaultRowHeight="14.25" outlineLevelCol="4"/>
  <cols>
    <col min="1" max="1" width="57" style="31" customWidth="1"/>
    <col min="2" max="3" width="21" style="31" customWidth="1"/>
    <col min="4" max="5" width="21" style="32" customWidth="1"/>
    <col min="6" max="16384" width="10.1238095238095" style="31"/>
  </cols>
  <sheetData>
    <row r="1" ht="30.25" customHeight="1" spans="1:5">
      <c r="A1" s="3" t="s">
        <v>33</v>
      </c>
      <c r="B1" s="3"/>
      <c r="C1" s="3"/>
      <c r="D1" s="3"/>
      <c r="E1" s="3"/>
    </row>
    <row r="2" ht="14.3" customHeight="1" spans="1:5">
      <c r="A2" s="4"/>
      <c r="B2" s="4"/>
      <c r="C2" s="4"/>
      <c r="D2" s="4"/>
      <c r="E2" s="5" t="s">
        <v>34</v>
      </c>
    </row>
    <row r="3" ht="14.3" customHeight="1" spans="1:5">
      <c r="A3" s="1"/>
      <c r="B3" s="1"/>
      <c r="C3" s="1"/>
      <c r="D3" s="2"/>
      <c r="E3" s="5" t="s">
        <v>2</v>
      </c>
    </row>
    <row r="4" ht="27.2" customHeight="1" spans="1:5">
      <c r="A4" s="7" t="s">
        <v>35</v>
      </c>
      <c r="B4" s="7" t="s">
        <v>4</v>
      </c>
      <c r="C4" s="7" t="s">
        <v>5</v>
      </c>
      <c r="D4" s="7" t="s">
        <v>6</v>
      </c>
      <c r="E4" s="7" t="s">
        <v>36</v>
      </c>
    </row>
    <row r="5" ht="20.55" customHeight="1" spans="1:5">
      <c r="A5" s="8" t="s">
        <v>37</v>
      </c>
      <c r="B5" s="17">
        <f>SUM(B9,B13,B17,B25,B21,B29,B33)</f>
        <v>16098268</v>
      </c>
      <c r="C5" s="17">
        <f>SUM(C9,C13,C17,C21,C25,C29,C33)</f>
        <v>16171794</v>
      </c>
      <c r="D5" s="17">
        <f>SUM(D9,D13,D17,D21,D25,D29,D33)</f>
        <v>16052470.847006</v>
      </c>
      <c r="E5" s="18">
        <f t="shared" ref="E5:E16" si="0">IF(C5=0,"",D5/C5)</f>
        <v>0.992621526529833</v>
      </c>
    </row>
    <row r="6" ht="20.55" customHeight="1" spans="1:5">
      <c r="A6" s="19" t="s">
        <v>38</v>
      </c>
      <c r="B6" s="17">
        <f>SUM(B10,B14,B18,B26,B22,B30,B34)</f>
        <v>11513065</v>
      </c>
      <c r="C6" s="17">
        <f>SUM(C10,C14,C18,C22,C26,C30,C34)</f>
        <v>11369425</v>
      </c>
      <c r="D6" s="9">
        <f>SUM(D10,D14,D18,D26,D22,D30,D34)</f>
        <v>11655324</v>
      </c>
      <c r="E6" s="18">
        <f t="shared" si="0"/>
        <v>1.02514630247352</v>
      </c>
    </row>
    <row r="7" ht="20.55" customHeight="1" spans="1:5">
      <c r="A7" s="19" t="s">
        <v>39</v>
      </c>
      <c r="B7" s="17">
        <f>SUM(B11,B15,B23,B31,B35,B19,B27)</f>
        <v>3815450</v>
      </c>
      <c r="C7" s="17">
        <f>SUM(C11,C15,C19,C23,C27,C31,C35)</f>
        <v>3923740.437335</v>
      </c>
      <c r="D7" s="17">
        <f>SUM(D11,D15,D19,D27,D23,D31,D35)</f>
        <v>3771876.106931</v>
      </c>
      <c r="E7" s="18">
        <f t="shared" si="0"/>
        <v>0.961296030451202</v>
      </c>
    </row>
    <row r="8" ht="20.55" customHeight="1" spans="1:5">
      <c r="A8" s="19" t="s">
        <v>40</v>
      </c>
      <c r="B8" s="17">
        <f>SUM(B12,B16,B20,B24,B28,B32,B36)</f>
        <v>297991</v>
      </c>
      <c r="C8" s="17">
        <f>SUM(C12,C16,C20,C24,C28,C32,C36)</f>
        <v>300616</v>
      </c>
      <c r="D8" s="9">
        <f>SUM(D12,D16,D20,D24,D28,D32,D36)</f>
        <v>287187.738109</v>
      </c>
      <c r="E8" s="18">
        <f t="shared" si="0"/>
        <v>0.955330847689411</v>
      </c>
    </row>
    <row r="9" ht="20.55" customHeight="1" spans="1:5">
      <c r="A9" s="33" t="s">
        <v>7</v>
      </c>
      <c r="B9" s="17">
        <v>6466438</v>
      </c>
      <c r="C9" s="17">
        <v>6583250</v>
      </c>
      <c r="D9" s="17">
        <v>6445609</v>
      </c>
      <c r="E9" s="18">
        <f t="shared" si="0"/>
        <v>0.979092241673945</v>
      </c>
    </row>
    <row r="10" ht="20.55" customHeight="1" spans="1:5">
      <c r="A10" s="33" t="s">
        <v>38</v>
      </c>
      <c r="B10" s="17">
        <v>4955978</v>
      </c>
      <c r="C10" s="17">
        <v>4955978</v>
      </c>
      <c r="D10" s="17">
        <v>5132691</v>
      </c>
      <c r="E10" s="18">
        <f t="shared" si="0"/>
        <v>1.0356565343914</v>
      </c>
    </row>
    <row r="11" ht="20.55" customHeight="1" spans="1:5">
      <c r="A11" s="19" t="s">
        <v>39</v>
      </c>
      <c r="B11" s="17">
        <v>981403</v>
      </c>
      <c r="C11" s="17">
        <v>1078215</v>
      </c>
      <c r="D11" s="17">
        <v>1060015</v>
      </c>
      <c r="E11" s="18">
        <f t="shared" si="0"/>
        <v>0.983120249671911</v>
      </c>
    </row>
    <row r="12" ht="20.55" customHeight="1" spans="1:5">
      <c r="A12" s="19" t="s">
        <v>40</v>
      </c>
      <c r="B12" s="17">
        <v>141626</v>
      </c>
      <c r="C12" s="17">
        <v>141626</v>
      </c>
      <c r="D12" s="17">
        <v>114883</v>
      </c>
      <c r="E12" s="18">
        <f t="shared" si="0"/>
        <v>0.81117167751684</v>
      </c>
    </row>
    <row r="13" ht="20.55" customHeight="1" spans="1:5">
      <c r="A13" s="33" t="s">
        <v>41</v>
      </c>
      <c r="B13" s="17">
        <v>3623171</v>
      </c>
      <c r="C13" s="17">
        <v>3808372</v>
      </c>
      <c r="D13" s="17">
        <v>3803388.847006</v>
      </c>
      <c r="E13" s="18">
        <f t="shared" si="0"/>
        <v>0.998691526722179</v>
      </c>
    </row>
    <row r="14" ht="20.55" customHeight="1" spans="1:5">
      <c r="A14" s="33" t="s">
        <v>38</v>
      </c>
      <c r="B14" s="17">
        <v>2110795</v>
      </c>
      <c r="C14" s="17">
        <v>2168971</v>
      </c>
      <c r="D14" s="17">
        <v>2249004</v>
      </c>
      <c r="E14" s="18">
        <f t="shared" si="0"/>
        <v>1.03689906411842</v>
      </c>
    </row>
    <row r="15" ht="20.55" customHeight="1" spans="1:5">
      <c r="A15" s="19" t="s">
        <v>39</v>
      </c>
      <c r="B15" s="17">
        <v>1461246</v>
      </c>
      <c r="C15" s="17">
        <v>1498290</v>
      </c>
      <c r="D15" s="17">
        <v>1411433.106931</v>
      </c>
      <c r="E15" s="18">
        <f t="shared" si="0"/>
        <v>0.942029318043236</v>
      </c>
    </row>
    <row r="16" ht="20.55" customHeight="1" spans="1:5">
      <c r="A16" s="19" t="s">
        <v>40</v>
      </c>
      <c r="B16" s="17">
        <v>14702</v>
      </c>
      <c r="C16" s="17">
        <v>16888</v>
      </c>
      <c r="D16" s="17">
        <v>20180.738109</v>
      </c>
      <c r="E16" s="18">
        <f t="shared" si="0"/>
        <v>1.19497501829702</v>
      </c>
    </row>
    <row r="17" ht="20.55" customHeight="1" spans="1:5">
      <c r="A17" s="33" t="s">
        <v>42</v>
      </c>
      <c r="B17" s="17">
        <v>500600</v>
      </c>
      <c r="C17" s="17">
        <v>508181</v>
      </c>
      <c r="D17" s="17">
        <v>503722</v>
      </c>
      <c r="E17" s="18">
        <f t="shared" ref="E17:E24" si="1">IF(C17=0,"",D17/C17)</f>
        <v>0.991225567268355</v>
      </c>
    </row>
    <row r="18" ht="20.55" customHeight="1" spans="1:5">
      <c r="A18" s="33" t="s">
        <v>38</v>
      </c>
      <c r="B18" s="17">
        <v>149367</v>
      </c>
      <c r="C18" s="17">
        <v>152752</v>
      </c>
      <c r="D18" s="17">
        <v>155606</v>
      </c>
      <c r="E18" s="18">
        <f t="shared" si="1"/>
        <v>1.0186838797528</v>
      </c>
    </row>
    <row r="19" ht="20.55" customHeight="1" spans="1:5">
      <c r="A19" s="19" t="s">
        <v>39</v>
      </c>
      <c r="B19" s="17">
        <v>300756</v>
      </c>
      <c r="C19" s="17">
        <v>306029.437335</v>
      </c>
      <c r="D19" s="17">
        <v>292873</v>
      </c>
      <c r="E19" s="18">
        <f t="shared" si="1"/>
        <v>0.957009242478206</v>
      </c>
    </row>
    <row r="20" ht="20.55" customHeight="1" spans="1:5">
      <c r="A20" s="19" t="s">
        <v>40</v>
      </c>
      <c r="B20" s="17">
        <v>13502</v>
      </c>
      <c r="C20" s="17">
        <v>13791</v>
      </c>
      <c r="D20" s="17">
        <v>17365</v>
      </c>
      <c r="E20" s="18">
        <f t="shared" si="1"/>
        <v>1.25915452106446</v>
      </c>
    </row>
    <row r="21" ht="20.55" customHeight="1" spans="1:5">
      <c r="A21" s="33" t="s">
        <v>43</v>
      </c>
      <c r="B21" s="17">
        <v>3404077</v>
      </c>
      <c r="C21" s="17">
        <v>3228864</v>
      </c>
      <c r="D21" s="17">
        <v>3323100</v>
      </c>
      <c r="E21" s="18">
        <f t="shared" si="1"/>
        <v>1.0291854968187</v>
      </c>
    </row>
    <row r="22" ht="20.55" customHeight="1" spans="1:5">
      <c r="A22" s="33" t="s">
        <v>38</v>
      </c>
      <c r="B22" s="17">
        <v>3282031</v>
      </c>
      <c r="C22" s="17">
        <v>3111805</v>
      </c>
      <c r="D22" s="17">
        <v>3196903</v>
      </c>
      <c r="E22" s="18">
        <f t="shared" si="1"/>
        <v>1.02734682925183</v>
      </c>
    </row>
    <row r="23" ht="20.55" customHeight="1" spans="1:5">
      <c r="A23" s="19" t="s">
        <v>39</v>
      </c>
      <c r="B23" s="17">
        <v>15402</v>
      </c>
      <c r="C23" s="17">
        <v>10594</v>
      </c>
      <c r="D23" s="17">
        <v>113</v>
      </c>
      <c r="E23" s="18">
        <f t="shared" si="1"/>
        <v>0.0106664149518595</v>
      </c>
    </row>
    <row r="24" ht="20.55" customHeight="1" spans="1:5">
      <c r="A24" s="19" t="s">
        <v>40</v>
      </c>
      <c r="B24" s="17">
        <v>97936</v>
      </c>
      <c r="C24" s="17">
        <v>97936</v>
      </c>
      <c r="D24" s="17">
        <v>102772</v>
      </c>
      <c r="E24" s="18">
        <f t="shared" si="1"/>
        <v>1.04937918640745</v>
      </c>
    </row>
    <row r="25" ht="20.55" customHeight="1" spans="1:5">
      <c r="A25" s="33" t="s">
        <v>44</v>
      </c>
      <c r="B25" s="17">
        <v>1692764</v>
      </c>
      <c r="C25" s="17">
        <v>1611909</v>
      </c>
      <c r="D25" s="17">
        <v>1534604</v>
      </c>
      <c r="E25" s="18">
        <f t="shared" ref="E25:E31" si="2">IF(C25=0,"",D25/C25)</f>
        <v>0.952041337321151</v>
      </c>
    </row>
    <row r="26" ht="20.55" customHeight="1" spans="1:5">
      <c r="A26" s="33" t="s">
        <v>38</v>
      </c>
      <c r="B26" s="17">
        <v>617829</v>
      </c>
      <c r="C26" s="17">
        <v>562854</v>
      </c>
      <c r="D26" s="17">
        <v>496008</v>
      </c>
      <c r="E26" s="18">
        <f t="shared" si="2"/>
        <v>0.881237407924613</v>
      </c>
    </row>
    <row r="27" ht="20.55" customHeight="1" spans="1:5">
      <c r="A27" s="19" t="s">
        <v>39</v>
      </c>
      <c r="B27" s="17">
        <v>1056643</v>
      </c>
      <c r="C27" s="17">
        <v>1030612</v>
      </c>
      <c r="D27" s="17">
        <v>1007442</v>
      </c>
      <c r="E27" s="18">
        <f t="shared" si="2"/>
        <v>0.977518212479575</v>
      </c>
    </row>
    <row r="28" ht="20.55" customHeight="1" spans="1:5">
      <c r="A28" s="19" t="s">
        <v>40</v>
      </c>
      <c r="B28" s="17">
        <v>17021</v>
      </c>
      <c r="C28" s="17">
        <v>17171</v>
      </c>
      <c r="D28" s="17">
        <v>16603</v>
      </c>
      <c r="E28" s="18">
        <f t="shared" si="2"/>
        <v>0.966920971405276</v>
      </c>
    </row>
    <row r="29" ht="20.55" customHeight="1" spans="1:5">
      <c r="A29" s="33" t="s">
        <v>45</v>
      </c>
      <c r="B29" s="17">
        <v>173957</v>
      </c>
      <c r="C29" s="17">
        <v>178957</v>
      </c>
      <c r="D29" s="17">
        <v>182165</v>
      </c>
      <c r="E29" s="18">
        <f t="shared" si="2"/>
        <v>1.01792609397788</v>
      </c>
    </row>
    <row r="30" ht="20.55" customHeight="1" spans="1:5">
      <c r="A30" s="33" t="s">
        <v>38</v>
      </c>
      <c r="B30" s="17">
        <v>170137</v>
      </c>
      <c r="C30" s="17">
        <v>175137</v>
      </c>
      <c r="D30" s="17">
        <v>177973</v>
      </c>
      <c r="E30" s="18">
        <f t="shared" si="2"/>
        <v>1.01619303745068</v>
      </c>
    </row>
    <row r="31" ht="20.55" customHeight="1" spans="1:5">
      <c r="A31" s="19" t="s">
        <v>39</v>
      </c>
      <c r="B31" s="17">
        <v>0</v>
      </c>
      <c r="C31" s="17">
        <v>0</v>
      </c>
      <c r="D31" s="17">
        <v>0</v>
      </c>
      <c r="E31" s="18" t="str">
        <f t="shared" si="2"/>
        <v/>
      </c>
    </row>
    <row r="32" ht="20.55" customHeight="1" spans="1:5">
      <c r="A32" s="19" t="s">
        <v>40</v>
      </c>
      <c r="B32" s="17">
        <v>3523</v>
      </c>
      <c r="C32" s="17">
        <v>3523</v>
      </c>
      <c r="D32" s="17">
        <v>3738</v>
      </c>
      <c r="E32" s="18">
        <f t="shared" ref="E29:E36" si="3">IF(C32=0,"",D32/C32)</f>
        <v>1.06102753335226</v>
      </c>
    </row>
    <row r="33" ht="20.55" customHeight="1" spans="1:5">
      <c r="A33" s="33" t="s">
        <v>46</v>
      </c>
      <c r="B33" s="17">
        <v>237261</v>
      </c>
      <c r="C33" s="17">
        <v>252261</v>
      </c>
      <c r="D33" s="17">
        <v>259882</v>
      </c>
      <c r="E33" s="18">
        <f t="shared" si="3"/>
        <v>1.0302107737621</v>
      </c>
    </row>
    <row r="34" ht="20.55" customHeight="1" spans="1:5">
      <c r="A34" s="33" t="s">
        <v>38</v>
      </c>
      <c r="B34" s="17">
        <v>226928</v>
      </c>
      <c r="C34" s="17">
        <v>241928</v>
      </c>
      <c r="D34" s="17">
        <v>247139</v>
      </c>
      <c r="E34" s="18">
        <f t="shared" si="3"/>
        <v>1.02153946628749</v>
      </c>
    </row>
    <row r="35" ht="20.55" customHeight="1" spans="1:5">
      <c r="A35" s="19" t="s">
        <v>39</v>
      </c>
      <c r="B35" s="17">
        <v>0</v>
      </c>
      <c r="C35" s="17">
        <v>0</v>
      </c>
      <c r="D35" s="17">
        <v>0</v>
      </c>
      <c r="E35" s="18" t="str">
        <f t="shared" si="3"/>
        <v/>
      </c>
    </row>
    <row r="36" ht="20.55" customHeight="1" spans="1:5">
      <c r="A36" s="19" t="s">
        <v>40</v>
      </c>
      <c r="B36" s="17">
        <v>9681</v>
      </c>
      <c r="C36" s="17">
        <v>9681</v>
      </c>
      <c r="D36" s="17">
        <v>11646</v>
      </c>
      <c r="E36" s="18">
        <f t="shared" si="3"/>
        <v>1.20297489928726</v>
      </c>
    </row>
    <row r="37" ht="17.5" customHeight="1" spans="1:5">
      <c r="A37" s="34"/>
      <c r="B37" s="34"/>
      <c r="C37" s="34"/>
      <c r="D37" s="34"/>
      <c r="E37" s="34"/>
    </row>
  </sheetData>
  <mergeCells count="2">
    <mergeCell ref="A1:E1"/>
    <mergeCell ref="A37:E37"/>
  </mergeCells>
  <printOptions horizontalCentered="1"/>
  <pageMargins left="0.275590551181102" right="0.196850393700787" top="0.551181102362205" bottom="0.433070866141732" header="0.393700787401575" footer="0.196850393700787"/>
  <pageSetup paperSize="9" firstPageNumber="25" orientation="landscape" useFirstPageNumber="1"/>
  <headerFooter alignWithMargins="0">
    <oddFooter>&amp;C&amp;14‐ &amp;P 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25"/>
  <sheetViews>
    <sheetView showGridLines="0" showZeros="0" workbookViewId="0">
      <selection activeCell="D13" sqref="D13"/>
    </sheetView>
  </sheetViews>
  <sheetFormatPr defaultColWidth="10.1238095238095" defaultRowHeight="14.25" outlineLevelCol="4"/>
  <cols>
    <col min="1" max="1" width="57.5047619047619" style="1" customWidth="1"/>
    <col min="2" max="3" width="21" style="1" customWidth="1"/>
    <col min="4" max="5" width="21" style="2" customWidth="1"/>
    <col min="6" max="16384" width="10.1238095238095" style="1"/>
  </cols>
  <sheetData>
    <row r="1" ht="30.25" customHeight="1" spans="1:5">
      <c r="A1" s="3" t="s">
        <v>47</v>
      </c>
      <c r="B1" s="3"/>
      <c r="C1" s="3"/>
      <c r="D1" s="3"/>
      <c r="E1" s="3"/>
    </row>
    <row r="2" ht="18" customHeight="1" spans="1:5">
      <c r="A2" s="4"/>
      <c r="B2" s="4"/>
      <c r="C2" s="4"/>
      <c r="D2" s="4"/>
      <c r="E2" s="5" t="s">
        <v>48</v>
      </c>
    </row>
    <row r="3" ht="18" customHeight="1" spans="1:5">
      <c r="A3" s="15"/>
      <c r="B3" s="15"/>
      <c r="C3" s="15"/>
      <c r="D3" s="16"/>
      <c r="E3" s="5" t="s">
        <v>2</v>
      </c>
    </row>
    <row r="4" ht="38.05" customHeight="1" spans="1:5">
      <c r="A4" s="7" t="s">
        <v>49</v>
      </c>
      <c r="B4" s="7" t="s">
        <v>4</v>
      </c>
      <c r="C4" s="7" t="s">
        <v>5</v>
      </c>
      <c r="D4" s="7" t="s">
        <v>6</v>
      </c>
      <c r="E4" s="7" t="s">
        <v>36</v>
      </c>
    </row>
    <row r="5" ht="30.1" customHeight="1" spans="1:5">
      <c r="A5" s="8" t="s">
        <v>50</v>
      </c>
      <c r="B5" s="9">
        <f>SUM(B7,B9,B11,B13,B15,B17,B19)</f>
        <v>13609898</v>
      </c>
      <c r="C5" s="9">
        <f>SUM(C7,C9,C13,C11,C15,C17,C19)</f>
        <v>13599223</v>
      </c>
      <c r="D5" s="17">
        <f>SUM(D7,D9,D11,D13,D15,D17,D19)</f>
        <v>13225917</v>
      </c>
      <c r="E5" s="18">
        <f>IF(C5=0,"",D5/C5)</f>
        <v>0.972549461097888</v>
      </c>
    </row>
    <row r="6" ht="30.1" customHeight="1" spans="1:5">
      <c r="A6" s="19" t="s">
        <v>51</v>
      </c>
      <c r="B6" s="17">
        <f>SUM(B8,B10,B12,B14,B16,B18,B20)</f>
        <v>13080260</v>
      </c>
      <c r="C6" s="17">
        <f>SUM(C8,C10,C12,C14,C16,C18,C20)</f>
        <v>12882951</v>
      </c>
      <c r="D6" s="17">
        <f>SUM(D8,D10,D12,D16,D14,D18,D20)</f>
        <v>12441801</v>
      </c>
      <c r="E6" s="18">
        <f t="shared" ref="E6:E20" si="0">IF(C6=0,"",D6/C6)</f>
        <v>0.965757069168392</v>
      </c>
    </row>
    <row r="7" ht="30.1" customHeight="1" spans="1:5">
      <c r="A7" s="20" t="s">
        <v>8</v>
      </c>
      <c r="B7" s="17">
        <v>5344881</v>
      </c>
      <c r="C7" s="17">
        <v>5344881</v>
      </c>
      <c r="D7" s="17">
        <v>5243838</v>
      </c>
      <c r="E7" s="18">
        <f t="shared" si="0"/>
        <v>0.9810953695695</v>
      </c>
    </row>
    <row r="8" ht="30.1" customHeight="1" spans="1:5">
      <c r="A8" s="20" t="s">
        <v>52</v>
      </c>
      <c r="B8" s="17">
        <v>5275707</v>
      </c>
      <c r="C8" s="17">
        <v>5235707</v>
      </c>
      <c r="D8" s="17">
        <v>5124237</v>
      </c>
      <c r="E8" s="18">
        <f t="shared" si="0"/>
        <v>0.978709656594611</v>
      </c>
    </row>
    <row r="9" ht="30.1" customHeight="1" spans="1:5">
      <c r="A9" s="20" t="s">
        <v>53</v>
      </c>
      <c r="B9" s="17">
        <v>3410179</v>
      </c>
      <c r="C9" s="17">
        <v>3414324</v>
      </c>
      <c r="D9" s="17">
        <v>3428542</v>
      </c>
      <c r="E9" s="18">
        <f t="shared" si="0"/>
        <v>1.0041642210874</v>
      </c>
    </row>
    <row r="10" ht="30.1" customHeight="1" spans="1:5">
      <c r="A10" s="20" t="s">
        <v>54</v>
      </c>
      <c r="B10" s="17">
        <v>3399863</v>
      </c>
      <c r="C10" s="17">
        <v>3403861</v>
      </c>
      <c r="D10" s="17">
        <v>3392041</v>
      </c>
      <c r="E10" s="18">
        <f t="shared" si="0"/>
        <v>0.996527472772831</v>
      </c>
    </row>
    <row r="11" ht="30.1" customHeight="1" spans="1:5">
      <c r="A11" s="20" t="s">
        <v>55</v>
      </c>
      <c r="B11" s="17">
        <v>291850</v>
      </c>
      <c r="C11" s="17">
        <v>293936</v>
      </c>
      <c r="D11" s="17">
        <v>290441</v>
      </c>
      <c r="E11" s="18">
        <f t="shared" si="0"/>
        <v>0.988109656523869</v>
      </c>
    </row>
    <row r="12" ht="30.1" customHeight="1" spans="1:5">
      <c r="A12" s="20" t="s">
        <v>56</v>
      </c>
      <c r="B12" s="17">
        <v>289547</v>
      </c>
      <c r="C12" s="17">
        <v>291835</v>
      </c>
      <c r="D12" s="17">
        <v>288884</v>
      </c>
      <c r="E12" s="18">
        <f t="shared" si="0"/>
        <v>0.989888121712612</v>
      </c>
    </row>
    <row r="13" ht="30.1" customHeight="1" spans="1:5">
      <c r="A13" s="20" t="s">
        <v>57</v>
      </c>
      <c r="B13" s="17">
        <v>2672725</v>
      </c>
      <c r="C13" s="17">
        <v>2573248</v>
      </c>
      <c r="D13" s="17">
        <v>2371208</v>
      </c>
      <c r="E13" s="18">
        <f t="shared" si="0"/>
        <v>0.921484443007436</v>
      </c>
    </row>
    <row r="14" ht="30.1" customHeight="1" spans="1:5">
      <c r="A14" s="20" t="s">
        <v>58</v>
      </c>
      <c r="B14" s="17">
        <v>2585726</v>
      </c>
      <c r="C14" s="17">
        <v>2485032</v>
      </c>
      <c r="D14" s="17">
        <v>2264595</v>
      </c>
      <c r="E14" s="18">
        <f t="shared" si="0"/>
        <v>0.911294100035734</v>
      </c>
    </row>
    <row r="15" ht="30.1" customHeight="1" spans="1:5">
      <c r="A15" s="20" t="s">
        <v>59</v>
      </c>
      <c r="B15" s="17">
        <v>1566599</v>
      </c>
      <c r="C15" s="17">
        <v>1505159</v>
      </c>
      <c r="D15" s="17">
        <v>1357650</v>
      </c>
      <c r="E15" s="18">
        <f t="shared" si="0"/>
        <v>0.901997729143566</v>
      </c>
    </row>
    <row r="16" ht="30.1" customHeight="1" spans="1:5">
      <c r="A16" s="20" t="s">
        <v>58</v>
      </c>
      <c r="B16" s="17">
        <v>1276548</v>
      </c>
      <c r="C16" s="17">
        <v>1223347</v>
      </c>
      <c r="D16" s="17">
        <v>1146975</v>
      </c>
      <c r="E16" s="18">
        <f t="shared" si="0"/>
        <v>0.937571269639767</v>
      </c>
    </row>
    <row r="17" ht="30.1" customHeight="1" spans="1:5">
      <c r="A17" s="20" t="s">
        <v>60</v>
      </c>
      <c r="B17" s="17">
        <v>173079</v>
      </c>
      <c r="C17" s="17">
        <v>153079</v>
      </c>
      <c r="D17" s="17">
        <v>132442</v>
      </c>
      <c r="E17" s="18">
        <f t="shared" si="0"/>
        <v>0.865187256253307</v>
      </c>
    </row>
    <row r="18" ht="30.1" customHeight="1" spans="1:5">
      <c r="A18" s="20" t="s">
        <v>61</v>
      </c>
      <c r="B18" s="17">
        <v>170739</v>
      </c>
      <c r="C18" s="17">
        <v>150739</v>
      </c>
      <c r="D18" s="17">
        <v>131789</v>
      </c>
      <c r="E18" s="18">
        <f t="shared" si="0"/>
        <v>0.87428601755352</v>
      </c>
    </row>
    <row r="19" ht="30.1" customHeight="1" spans="1:5">
      <c r="A19" s="20" t="s">
        <v>62</v>
      </c>
      <c r="B19" s="17">
        <v>150585</v>
      </c>
      <c r="C19" s="17">
        <v>314596</v>
      </c>
      <c r="D19" s="21">
        <v>401796</v>
      </c>
      <c r="E19" s="18">
        <f t="shared" si="0"/>
        <v>1.27718089231904</v>
      </c>
    </row>
    <row r="20" ht="30.1" customHeight="1" spans="1:5">
      <c r="A20" s="22" t="s">
        <v>63</v>
      </c>
      <c r="B20" s="17">
        <v>82130</v>
      </c>
      <c r="C20" s="17">
        <v>92430</v>
      </c>
      <c r="D20" s="21">
        <v>93280</v>
      </c>
      <c r="E20" s="18">
        <f t="shared" si="0"/>
        <v>1.00919614843665</v>
      </c>
    </row>
    <row r="21" ht="23.95" customHeight="1" spans="1:5">
      <c r="A21" s="23"/>
      <c r="B21" s="24"/>
      <c r="C21" s="24"/>
      <c r="D21" s="25"/>
      <c r="E21" s="26"/>
    </row>
    <row r="22" ht="23.95" customHeight="1" spans="1:5">
      <c r="A22" s="27"/>
      <c r="B22" s="28"/>
      <c r="C22" s="28"/>
      <c r="D22" s="29"/>
      <c r="E22" s="26"/>
    </row>
    <row r="23" ht="23.95" customHeight="1" spans="1:5">
      <c r="A23" s="23"/>
      <c r="B23" s="24"/>
      <c r="C23" s="24"/>
      <c r="D23" s="29"/>
      <c r="E23" s="26"/>
    </row>
    <row r="24" ht="23.95" customHeight="1" spans="1:5">
      <c r="A24" s="30"/>
      <c r="B24" s="24"/>
      <c r="C24" s="24"/>
      <c r="D24" s="29"/>
      <c r="E24" s="26"/>
    </row>
    <row r="25" ht="23.95" customHeight="1" spans="1:5">
      <c r="A25" s="23"/>
      <c r="B25" s="24"/>
      <c r="C25" s="24"/>
      <c r="D25" s="29"/>
      <c r="E25" s="26"/>
    </row>
  </sheetData>
  <mergeCells count="1">
    <mergeCell ref="A1:E1"/>
  </mergeCells>
  <printOptions horizontalCentered="1"/>
  <pageMargins left="0.196850393700787" right="0.196850393700787" top="0.826771653543307" bottom="0.433070866141732" header="0.393700787401575" footer="0.15748031496063"/>
  <pageSetup paperSize="9" firstPageNumber="26" orientation="landscape" useFirstPageNumber="1"/>
  <headerFooter alignWithMargins="0">
    <oddFooter>&amp;C&amp;14‐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34"/>
  <sheetViews>
    <sheetView showGridLines="0" showZeros="0" workbookViewId="0">
      <selection activeCell="D11" sqref="D11"/>
    </sheetView>
  </sheetViews>
  <sheetFormatPr defaultColWidth="10.1238095238095" defaultRowHeight="14.25" outlineLevelCol="4"/>
  <cols>
    <col min="1" max="1" width="51.5047619047619" style="1" customWidth="1"/>
    <col min="2" max="4" width="21" style="2" customWidth="1"/>
    <col min="5" max="5" width="21" style="1" customWidth="1"/>
    <col min="6" max="16384" width="10.1238095238095" style="1"/>
  </cols>
  <sheetData>
    <row r="1" ht="30.25" customHeight="1" spans="1:5">
      <c r="A1" s="3" t="s">
        <v>64</v>
      </c>
      <c r="B1" s="3"/>
      <c r="C1" s="3"/>
      <c r="D1" s="3"/>
      <c r="E1" s="3"/>
    </row>
    <row r="2" ht="19.55" customHeight="1" spans="1:5">
      <c r="A2" s="4"/>
      <c r="B2" s="4"/>
      <c r="C2" s="4"/>
      <c r="D2" s="4"/>
      <c r="E2" s="5" t="s">
        <v>65</v>
      </c>
    </row>
    <row r="3" ht="19.55" customHeight="1" spans="4:5">
      <c r="D3" s="6" t="s">
        <v>2</v>
      </c>
      <c r="E3" s="6"/>
    </row>
    <row r="4" ht="40.75" customHeight="1" spans="1:5">
      <c r="A4" s="7" t="s">
        <v>66</v>
      </c>
      <c r="B4" s="7" t="s">
        <v>4</v>
      </c>
      <c r="C4" s="7" t="s">
        <v>5</v>
      </c>
      <c r="D4" s="7" t="s">
        <v>6</v>
      </c>
      <c r="E4" s="7" t="s">
        <v>36</v>
      </c>
    </row>
    <row r="5" ht="30.6" customHeight="1" spans="1:5">
      <c r="A5" s="8" t="s">
        <v>67</v>
      </c>
      <c r="B5" s="9">
        <f>SUM(B6:B12)</f>
        <v>25577854</v>
      </c>
      <c r="C5" s="9">
        <f>SUM(C6:C12)</f>
        <v>25449652.859946</v>
      </c>
      <c r="D5" s="9">
        <f>SUM(D6:D12)</f>
        <v>25806946.360949</v>
      </c>
      <c r="E5" s="10">
        <f>IF(B5=0,0,D5/C5)</f>
        <v>1.01403922886372</v>
      </c>
    </row>
    <row r="6" ht="30.6" customHeight="1" spans="1:5">
      <c r="A6" s="11" t="s">
        <v>68</v>
      </c>
      <c r="B6" s="9">
        <v>13527569</v>
      </c>
      <c r="C6" s="9">
        <v>13253989</v>
      </c>
      <c r="D6" s="9">
        <v>13217390</v>
      </c>
      <c r="E6" s="10">
        <f t="shared" ref="E6:E12" si="0">IF(B6=0,0,D6/C6)</f>
        <v>0.997238642645622</v>
      </c>
    </row>
    <row r="7" ht="30.6" customHeight="1" spans="1:5">
      <c r="A7" s="11" t="s">
        <v>69</v>
      </c>
      <c r="B7" s="9">
        <v>1593937</v>
      </c>
      <c r="C7" s="9">
        <v>1715342.223931</v>
      </c>
      <c r="D7" s="9">
        <v>1696142</v>
      </c>
      <c r="E7" s="10">
        <f t="shared" si="0"/>
        <v>0.988806767732331</v>
      </c>
    </row>
    <row r="8" ht="30.6" customHeight="1" spans="1:5">
      <c r="A8" s="11" t="s">
        <v>70</v>
      </c>
      <c r="B8" s="9">
        <v>1627591</v>
      </c>
      <c r="C8" s="9">
        <v>1626773.173626</v>
      </c>
      <c r="D8" s="9">
        <v>1625809</v>
      </c>
      <c r="E8" s="10">
        <f t="shared" si="0"/>
        <v>0.99940730911867</v>
      </c>
    </row>
    <row r="9" ht="30.6" customHeight="1" spans="1:5">
      <c r="A9" s="11" t="s">
        <v>71</v>
      </c>
      <c r="B9" s="9">
        <v>6582665</v>
      </c>
      <c r="C9" s="9">
        <v>6669303.093562</v>
      </c>
      <c r="D9" s="9">
        <v>6965579</v>
      </c>
      <c r="E9" s="10">
        <f t="shared" si="0"/>
        <v>1.04442381794344</v>
      </c>
    </row>
    <row r="10" ht="30.6" customHeight="1" spans="1:5">
      <c r="A10" s="11" t="s">
        <v>72</v>
      </c>
      <c r="B10" s="9">
        <v>1308470</v>
      </c>
      <c r="C10" s="9">
        <v>1460854.368827</v>
      </c>
      <c r="D10" s="9">
        <v>1531060</v>
      </c>
      <c r="E10" s="10">
        <f t="shared" si="0"/>
        <v>1.0480579260131</v>
      </c>
    </row>
    <row r="11" ht="30.6" customHeight="1" spans="1:5">
      <c r="A11" s="11" t="s">
        <v>73</v>
      </c>
      <c r="B11" s="9">
        <v>171812</v>
      </c>
      <c r="C11" s="9">
        <v>200307</v>
      </c>
      <c r="D11" s="9">
        <v>224152</v>
      </c>
      <c r="E11" s="10">
        <f t="shared" si="0"/>
        <v>1.11904227011537</v>
      </c>
    </row>
    <row r="12" ht="30.6" customHeight="1" spans="1:5">
      <c r="A12" s="11" t="s">
        <v>74</v>
      </c>
      <c r="B12" s="9">
        <v>765810</v>
      </c>
      <c r="C12" s="9">
        <v>523084</v>
      </c>
      <c r="D12" s="9">
        <v>546814.360949</v>
      </c>
      <c r="E12" s="10">
        <f t="shared" si="0"/>
        <v>1.04536625274143</v>
      </c>
    </row>
    <row r="13" ht="28.55" customHeight="1" spans="1:5">
      <c r="A13" s="12"/>
      <c r="B13" s="12"/>
      <c r="C13" s="12"/>
      <c r="D13" s="12"/>
      <c r="E13" s="12"/>
    </row>
    <row r="14" spans="2:5">
      <c r="B14" s="13"/>
      <c r="C14" s="13"/>
      <c r="D14" s="13"/>
      <c r="E14" s="14"/>
    </row>
    <row r="15" spans="2:5">
      <c r="B15" s="13"/>
      <c r="C15" s="13"/>
      <c r="E15" s="14"/>
    </row>
    <row r="16" spans="2:5">
      <c r="B16" s="13"/>
      <c r="C16" s="13"/>
      <c r="E16" s="14"/>
    </row>
    <row r="17" spans="2:5">
      <c r="B17" s="13"/>
      <c r="C17" s="13"/>
      <c r="D17" s="13"/>
      <c r="E17" s="14"/>
    </row>
    <row r="18" spans="2:5">
      <c r="B18" s="13"/>
      <c r="C18" s="13"/>
      <c r="D18" s="13"/>
      <c r="E18" s="14"/>
    </row>
    <row r="19" spans="2:5">
      <c r="B19" s="13"/>
      <c r="C19" s="13"/>
      <c r="D19" s="13"/>
      <c r="E19" s="14"/>
    </row>
    <row r="20" spans="2:5">
      <c r="B20" s="13"/>
      <c r="C20" s="13"/>
      <c r="D20" s="13"/>
      <c r="E20" s="14"/>
    </row>
    <row r="21" spans="2:5">
      <c r="B21" s="13"/>
      <c r="C21" s="13"/>
      <c r="D21" s="13"/>
      <c r="E21" s="14"/>
    </row>
    <row r="22" spans="2:5">
      <c r="B22" s="13"/>
      <c r="C22" s="13"/>
      <c r="D22" s="13"/>
      <c r="E22" s="14"/>
    </row>
    <row r="23" spans="2:5">
      <c r="B23" s="13"/>
      <c r="C23" s="13"/>
      <c r="D23" s="13"/>
      <c r="E23" s="14"/>
    </row>
    <row r="24" spans="2:5">
      <c r="B24" s="13"/>
      <c r="C24" s="13"/>
      <c r="D24" s="13"/>
      <c r="E24" s="14"/>
    </row>
    <row r="25" spans="2:5">
      <c r="B25" s="13"/>
      <c r="C25" s="13"/>
      <c r="D25" s="13"/>
      <c r="E25" s="14"/>
    </row>
    <row r="26" spans="2:5">
      <c r="B26" s="13"/>
      <c r="C26" s="13"/>
      <c r="D26" s="13"/>
      <c r="E26" s="14"/>
    </row>
    <row r="27" spans="2:5">
      <c r="B27" s="13"/>
      <c r="C27" s="13"/>
      <c r="D27" s="13"/>
      <c r="E27" s="14"/>
    </row>
    <row r="28" spans="2:5">
      <c r="B28" s="13"/>
      <c r="C28" s="13"/>
      <c r="D28" s="13"/>
      <c r="E28" s="14"/>
    </row>
    <row r="29" spans="2:5">
      <c r="B29" s="13"/>
      <c r="C29" s="13"/>
      <c r="D29" s="13"/>
      <c r="E29" s="14"/>
    </row>
    <row r="30" spans="2:5">
      <c r="B30" s="13"/>
      <c r="C30" s="13"/>
      <c r="D30" s="13"/>
      <c r="E30" s="14"/>
    </row>
    <row r="31" spans="2:5">
      <c r="B31" s="13"/>
      <c r="C31" s="13"/>
      <c r="D31" s="13"/>
      <c r="E31" s="14"/>
    </row>
    <row r="32" spans="2:5">
      <c r="B32" s="13"/>
      <c r="C32" s="13"/>
      <c r="D32" s="13"/>
      <c r="E32" s="14"/>
    </row>
    <row r="33" spans="2:5">
      <c r="B33" s="13"/>
      <c r="C33" s="13"/>
      <c r="D33" s="13"/>
      <c r="E33" s="14"/>
    </row>
    <row r="34" spans="2:5">
      <c r="B34" s="13"/>
      <c r="C34" s="13"/>
      <c r="D34" s="13"/>
      <c r="E34" s="14"/>
    </row>
  </sheetData>
  <mergeCells count="3">
    <mergeCell ref="A1:E1"/>
    <mergeCell ref="D3:E3"/>
    <mergeCell ref="A13:E13"/>
  </mergeCells>
  <printOptions horizontalCentered="1"/>
  <pageMargins left="0.36" right="0.3" top="0.78740157480315" bottom="0.433070866141732" header="0.393700787401575" footer="0.15748031496063"/>
  <pageSetup paperSize="9" firstPageNumber="27" orientation="landscape" useFirstPageNumber="1"/>
  <headerFooter alignWithMargins="0">
    <oddFooter>&amp;C&amp;14‐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xjcz-ysc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索佼龙</cp:lastModifiedBy>
  <dcterms:created xsi:type="dcterms:W3CDTF">2020-06-11T03:48:00Z</dcterms:created>
  <cp:lastPrinted>2021-06-07T04:52:00Z</cp:lastPrinted>
  <dcterms:modified xsi:type="dcterms:W3CDTF">2023-08-09T08:55:09Z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4E92A38E33134E87BF859EB89536F47A</vt:lpwstr>
  </property>
  <property fmtid="{D5CDD505-2E9C-101B-9397-08002B2CF9AE}" pid="3" name="KSOProductBuildVer">
    <vt:lpwstr>2052-11.8.2.10154</vt:lpwstr>
  </property>
</Properties>
</file>