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F5" i="1" l="1"/>
  <c r="F7" i="1"/>
  <c r="G8" i="1"/>
  <c r="F9" i="1"/>
  <c r="F11" i="1"/>
  <c r="G12" i="1"/>
  <c r="F13" i="1"/>
  <c r="F15" i="1"/>
  <c r="F17" i="1"/>
  <c r="G17" i="1"/>
  <c r="G4" i="1"/>
  <c r="F4" i="1"/>
  <c r="E7" i="1"/>
  <c r="E11" i="1"/>
  <c r="E15" i="1"/>
  <c r="E17" i="1"/>
  <c r="E4" i="1"/>
  <c r="D5" i="1"/>
  <c r="G5" i="1" s="1"/>
  <c r="D6" i="1"/>
  <c r="F6" i="1" s="1"/>
  <c r="D7" i="1"/>
  <c r="G7" i="1" s="1"/>
  <c r="D8" i="1"/>
  <c r="E8" i="1" s="1"/>
  <c r="D9" i="1"/>
  <c r="G9" i="1" s="1"/>
  <c r="D10" i="1"/>
  <c r="F10" i="1" s="1"/>
  <c r="D11" i="1"/>
  <c r="G11" i="1" s="1"/>
  <c r="D12" i="1"/>
  <c r="E12" i="1" s="1"/>
  <c r="D13" i="1"/>
  <c r="G13" i="1" s="1"/>
  <c r="D14" i="1"/>
  <c r="F14" i="1" s="1"/>
  <c r="D15" i="1"/>
  <c r="G15" i="1" s="1"/>
  <c r="D16" i="1"/>
  <c r="D4" i="1"/>
  <c r="C3" i="1"/>
  <c r="E14" i="1" l="1"/>
  <c r="E10" i="1"/>
  <c r="E6" i="1"/>
  <c r="G14" i="1"/>
  <c r="G10" i="1"/>
  <c r="G6" i="1"/>
  <c r="E13" i="1"/>
  <c r="E9" i="1"/>
  <c r="E5" i="1"/>
  <c r="F12" i="1"/>
  <c r="F8" i="1"/>
</calcChain>
</file>

<file path=xl/sharedStrings.xml><?xml version="1.0" encoding="utf-8"?>
<sst xmlns="http://schemas.openxmlformats.org/spreadsheetml/2006/main" count="23" uniqueCount="23">
  <si>
    <t>序号</t>
    <phoneticPr fontId="1" type="noConversion"/>
  </si>
  <si>
    <t>伊犁哈萨克自治州</t>
    <phoneticPr fontId="1" type="noConversion"/>
  </si>
  <si>
    <t>塔城地区</t>
    <phoneticPr fontId="1" type="noConversion"/>
  </si>
  <si>
    <t>阿勒泰地区</t>
    <phoneticPr fontId="1" type="noConversion"/>
  </si>
  <si>
    <t>博尔塔拉蒙古自治州</t>
    <phoneticPr fontId="1" type="noConversion"/>
  </si>
  <si>
    <t>昌吉回族自治州</t>
    <phoneticPr fontId="1" type="noConversion"/>
  </si>
  <si>
    <t>乌鲁木齐市</t>
    <phoneticPr fontId="1" type="noConversion"/>
  </si>
  <si>
    <t>吐鲁番地区</t>
    <phoneticPr fontId="1" type="noConversion"/>
  </si>
  <si>
    <t>哈密市</t>
    <phoneticPr fontId="1" type="noConversion"/>
  </si>
  <si>
    <t>巴音郭楞蒙古自治州</t>
    <phoneticPr fontId="1" type="noConversion"/>
  </si>
  <si>
    <t>阿克苏地区</t>
    <phoneticPr fontId="1" type="noConversion"/>
  </si>
  <si>
    <t>克孜勒苏柯尔克孜自治州</t>
    <phoneticPr fontId="1" type="noConversion"/>
  </si>
  <si>
    <t>喀什地区</t>
    <phoneticPr fontId="1" type="noConversion"/>
  </si>
  <si>
    <t>和田地区</t>
    <phoneticPr fontId="1" type="noConversion"/>
  </si>
  <si>
    <t>克拉玛依市</t>
    <phoneticPr fontId="1" type="noConversion"/>
  </si>
  <si>
    <t>地州</t>
    <phoneticPr fontId="1" type="noConversion"/>
  </si>
  <si>
    <t>分配权重</t>
    <phoneticPr fontId="1" type="noConversion"/>
  </si>
  <si>
    <t>总计</t>
    <phoneticPr fontId="1" type="noConversion"/>
  </si>
  <si>
    <t>人数（个）</t>
    <phoneticPr fontId="1" type="noConversion"/>
  </si>
  <si>
    <t>提前下达2018年资金总额（万元）</t>
    <phoneticPr fontId="1" type="noConversion"/>
  </si>
  <si>
    <t>其中：功能类预算科目列“水利建设移民支出[2130334]”小计（万元）</t>
    <phoneticPr fontId="1" type="noConversion"/>
  </si>
  <si>
    <t>其中：功能类预算科目列“移民补助[2082201]”小计（万元）</t>
    <phoneticPr fontId="1" type="noConversion"/>
  </si>
  <si>
    <t>提前下达2018年大中型水库移民后期扶持直补资金测算分配表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</si>
</sst>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6"/>
      <color theme="1"/>
      <name val="华文中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L2" sqref="L2"/>
    </sheetView>
  </sheetViews>
  <sheetFormatPr defaultRowHeight="13.5" x14ac:dyDescent="0.15"/>
  <cols>
    <col min="1" max="1" width="6" customWidth="1"/>
    <col min="2" max="2" width="15.625" customWidth="1"/>
    <col min="3" max="3" width="9.25" customWidth="1"/>
    <col min="4" max="4" width="9.125" customWidth="1"/>
    <col min="5" max="5" width="13" customWidth="1"/>
    <col min="6" max="6" width="18.625" customWidth="1"/>
    <col min="7" max="7" width="17.125" customWidth="1"/>
  </cols>
  <sheetData>
    <row r="1" spans="1:7" ht="57" customHeight="1" x14ac:dyDescent="0.15">
      <c r="A1" s="8" t="s">
        <v>22</v>
      </c>
      <c r="B1" s="8"/>
      <c r="C1" s="8"/>
      <c r="D1" s="8"/>
      <c r="E1" s="8"/>
      <c r="F1" s="8"/>
      <c r="G1" s="8"/>
    </row>
    <row r="2" spans="1:7" ht="62.25" customHeight="1" x14ac:dyDescent="0.15">
      <c r="A2" s="1" t="s">
        <v>0</v>
      </c>
      <c r="B2" s="1" t="s">
        <v>15</v>
      </c>
      <c r="C2" s="1" t="s">
        <v>18</v>
      </c>
      <c r="D2" s="1" t="s">
        <v>16</v>
      </c>
      <c r="E2" s="1" t="s">
        <v>19</v>
      </c>
      <c r="F2" s="1" t="s">
        <v>20</v>
      </c>
      <c r="G2" s="1" t="s">
        <v>21</v>
      </c>
    </row>
    <row r="3" spans="1:7" ht="37.5" customHeight="1" x14ac:dyDescent="0.15">
      <c r="A3" s="7" t="s">
        <v>17</v>
      </c>
      <c r="B3" s="7"/>
      <c r="C3" s="4">
        <f>SUM(C4:C17)</f>
        <v>103443</v>
      </c>
      <c r="D3" s="4">
        <v>1</v>
      </c>
      <c r="E3" s="4">
        <v>3618</v>
      </c>
      <c r="F3" s="5">
        <v>904</v>
      </c>
      <c r="G3" s="4">
        <v>2714</v>
      </c>
    </row>
    <row r="4" spans="1:7" ht="33" customHeight="1" x14ac:dyDescent="0.15">
      <c r="A4" s="2">
        <v>1</v>
      </c>
      <c r="B4" s="6" t="s">
        <v>1</v>
      </c>
      <c r="C4" s="2">
        <v>34206</v>
      </c>
      <c r="D4" s="3">
        <f>C4/103443</f>
        <v>0.3306748644180853</v>
      </c>
      <c r="E4" s="3">
        <f>D4*3618</f>
        <v>1196.3816594646325</v>
      </c>
      <c r="F4" s="3">
        <f>D4*904</f>
        <v>298.93007743394912</v>
      </c>
      <c r="G4" s="3">
        <f>D4*2714</f>
        <v>897.45158203068354</v>
      </c>
    </row>
    <row r="5" spans="1:7" ht="33" customHeight="1" x14ac:dyDescent="0.15">
      <c r="A5" s="2">
        <v>2</v>
      </c>
      <c r="B5" s="6" t="s">
        <v>2</v>
      </c>
      <c r="C5" s="2">
        <v>1756</v>
      </c>
      <c r="D5" s="3">
        <f t="shared" ref="D5:D16" si="0">C5/103443</f>
        <v>1.6975532418820025E-2</v>
      </c>
      <c r="E5" s="3">
        <f t="shared" ref="E5:E17" si="1">D5*3618</f>
        <v>61.417476291290853</v>
      </c>
      <c r="F5" s="3">
        <f t="shared" ref="F5:F17" si="2">D5*904</f>
        <v>15.345881306613302</v>
      </c>
      <c r="G5" s="3">
        <f t="shared" ref="G5:G17" si="3">D5*2714</f>
        <v>46.071594984677546</v>
      </c>
    </row>
    <row r="6" spans="1:7" ht="33" customHeight="1" x14ac:dyDescent="0.15">
      <c r="A6" s="2">
        <v>3</v>
      </c>
      <c r="B6" s="6" t="s">
        <v>3</v>
      </c>
      <c r="C6" s="2">
        <v>6576</v>
      </c>
      <c r="D6" s="3">
        <f t="shared" si="0"/>
        <v>6.3571242133348804E-2</v>
      </c>
      <c r="E6" s="3">
        <f t="shared" si="1"/>
        <v>230.00075403845597</v>
      </c>
      <c r="F6" s="3">
        <f t="shared" si="2"/>
        <v>57.468402888547317</v>
      </c>
      <c r="G6" s="3">
        <f t="shared" si="3"/>
        <v>172.53235114990866</v>
      </c>
    </row>
    <row r="7" spans="1:7" ht="33" customHeight="1" x14ac:dyDescent="0.15">
      <c r="A7" s="2">
        <v>4</v>
      </c>
      <c r="B7" s="6" t="s">
        <v>4</v>
      </c>
      <c r="C7" s="2">
        <v>1930</v>
      </c>
      <c r="D7" s="3">
        <f t="shared" si="0"/>
        <v>1.8657618205195133E-2</v>
      </c>
      <c r="E7" s="3">
        <f t="shared" si="1"/>
        <v>67.503262666395983</v>
      </c>
      <c r="F7" s="3">
        <f t="shared" si="2"/>
        <v>16.866486857496401</v>
      </c>
      <c r="G7" s="3">
        <f t="shared" si="3"/>
        <v>50.636775808899593</v>
      </c>
    </row>
    <row r="8" spans="1:7" ht="33" customHeight="1" x14ac:dyDescent="0.15">
      <c r="A8" s="2">
        <v>5</v>
      </c>
      <c r="B8" s="6" t="s">
        <v>5</v>
      </c>
      <c r="C8" s="2">
        <v>10142</v>
      </c>
      <c r="D8" s="3">
        <f t="shared" si="0"/>
        <v>9.8044333594346639E-2</v>
      </c>
      <c r="E8" s="3">
        <f t="shared" si="1"/>
        <v>354.72439894434615</v>
      </c>
      <c r="F8" s="3">
        <f t="shared" si="2"/>
        <v>88.632077569289365</v>
      </c>
      <c r="G8" s="3">
        <f t="shared" si="3"/>
        <v>266.09232137505677</v>
      </c>
    </row>
    <row r="9" spans="1:7" ht="33" customHeight="1" x14ac:dyDescent="0.15">
      <c r="A9" s="2">
        <v>6</v>
      </c>
      <c r="B9" s="6" t="s">
        <v>6</v>
      </c>
      <c r="C9" s="2">
        <v>2652</v>
      </c>
      <c r="D9" s="3">
        <f t="shared" si="0"/>
        <v>2.5637307502682637E-2</v>
      </c>
      <c r="E9" s="3">
        <f t="shared" si="1"/>
        <v>92.755778544705777</v>
      </c>
      <c r="F9" s="3">
        <f t="shared" si="2"/>
        <v>23.176125982425102</v>
      </c>
      <c r="G9" s="3">
        <f t="shared" si="3"/>
        <v>69.579652562280671</v>
      </c>
    </row>
    <row r="10" spans="1:7" ht="33" customHeight="1" x14ac:dyDescent="0.15">
      <c r="A10" s="2">
        <v>7</v>
      </c>
      <c r="B10" s="6" t="s">
        <v>7</v>
      </c>
      <c r="C10" s="2">
        <v>5227</v>
      </c>
      <c r="D10" s="3">
        <f t="shared" si="0"/>
        <v>5.0530243709095833E-2</v>
      </c>
      <c r="E10" s="3">
        <f t="shared" si="1"/>
        <v>182.81842173950872</v>
      </c>
      <c r="F10" s="3">
        <f t="shared" si="2"/>
        <v>45.679340313022635</v>
      </c>
      <c r="G10" s="3">
        <f t="shared" si="3"/>
        <v>137.13908142648609</v>
      </c>
    </row>
    <row r="11" spans="1:7" ht="33" customHeight="1" x14ac:dyDescent="0.15">
      <c r="A11" s="2">
        <v>8</v>
      </c>
      <c r="B11" s="6" t="s">
        <v>8</v>
      </c>
      <c r="C11" s="2">
        <v>2654</v>
      </c>
      <c r="D11" s="3">
        <f t="shared" si="0"/>
        <v>2.565664182206626E-2</v>
      </c>
      <c r="E11" s="3">
        <f t="shared" si="1"/>
        <v>92.825730112235732</v>
      </c>
      <c r="F11" s="3">
        <f t="shared" si="2"/>
        <v>23.193604207147899</v>
      </c>
      <c r="G11" s="3">
        <f t="shared" si="3"/>
        <v>69.632125905087833</v>
      </c>
    </row>
    <row r="12" spans="1:7" ht="33" customHeight="1" x14ac:dyDescent="0.15">
      <c r="A12" s="2">
        <v>9</v>
      </c>
      <c r="B12" s="6" t="s">
        <v>9</v>
      </c>
      <c r="C12" s="2">
        <v>2000</v>
      </c>
      <c r="D12" s="3">
        <f t="shared" si="0"/>
        <v>1.9334319383621897E-2</v>
      </c>
      <c r="E12" s="3">
        <f t="shared" si="1"/>
        <v>69.951567529944029</v>
      </c>
      <c r="F12" s="3">
        <f t="shared" si="2"/>
        <v>17.478224722794195</v>
      </c>
      <c r="G12" s="3">
        <f t="shared" si="3"/>
        <v>52.473342807149827</v>
      </c>
    </row>
    <row r="13" spans="1:7" ht="33" customHeight="1" x14ac:dyDescent="0.15">
      <c r="A13" s="2">
        <v>10</v>
      </c>
      <c r="B13" s="6" t="s">
        <v>10</v>
      </c>
      <c r="C13" s="2">
        <v>15353</v>
      </c>
      <c r="D13" s="3">
        <f t="shared" si="0"/>
        <v>0.14841990274837349</v>
      </c>
      <c r="E13" s="3">
        <f t="shared" si="1"/>
        <v>536.98320814361534</v>
      </c>
      <c r="F13" s="3">
        <f t="shared" si="2"/>
        <v>134.17159208452964</v>
      </c>
      <c r="G13" s="3">
        <f t="shared" si="3"/>
        <v>402.81161605908568</v>
      </c>
    </row>
    <row r="14" spans="1:7" ht="33" customHeight="1" x14ac:dyDescent="0.15">
      <c r="A14" s="2">
        <v>11</v>
      </c>
      <c r="B14" s="6" t="s">
        <v>11</v>
      </c>
      <c r="C14" s="2">
        <v>3287</v>
      </c>
      <c r="D14" s="3">
        <f t="shared" si="0"/>
        <v>3.1775953906982589E-2</v>
      </c>
      <c r="E14" s="3">
        <f t="shared" si="1"/>
        <v>114.96540123546301</v>
      </c>
      <c r="F14" s="3">
        <f t="shared" si="2"/>
        <v>28.725462331912262</v>
      </c>
      <c r="G14" s="3">
        <f t="shared" si="3"/>
        <v>86.239938903550751</v>
      </c>
    </row>
    <row r="15" spans="1:7" ht="33" customHeight="1" x14ac:dyDescent="0.15">
      <c r="A15" s="2">
        <v>12</v>
      </c>
      <c r="B15" s="6" t="s">
        <v>12</v>
      </c>
      <c r="C15" s="2">
        <v>17104</v>
      </c>
      <c r="D15" s="3">
        <f t="shared" si="0"/>
        <v>0.16534709936873448</v>
      </c>
      <c r="E15" s="3">
        <f t="shared" si="1"/>
        <v>598.22580551608132</v>
      </c>
      <c r="F15" s="3">
        <f t="shared" si="2"/>
        <v>149.47377782933597</v>
      </c>
      <c r="G15" s="3">
        <f t="shared" si="3"/>
        <v>448.75202768674541</v>
      </c>
    </row>
    <row r="16" spans="1:7" ht="33" customHeight="1" x14ac:dyDescent="0.15">
      <c r="A16" s="2">
        <v>13</v>
      </c>
      <c r="B16" s="6" t="s">
        <v>13</v>
      </c>
      <c r="C16" s="2">
        <v>553</v>
      </c>
      <c r="D16" s="3">
        <f t="shared" si="0"/>
        <v>5.3459393095714545E-3</v>
      </c>
      <c r="E16" s="3">
        <v>19.45</v>
      </c>
      <c r="F16" s="3">
        <v>4.8600000000000003</v>
      </c>
      <c r="G16" s="3">
        <v>14.59</v>
      </c>
    </row>
    <row r="17" spans="1:7" ht="33" customHeight="1" x14ac:dyDescent="0.15">
      <c r="A17" s="2">
        <v>14</v>
      </c>
      <c r="B17" s="6" t="s">
        <v>14</v>
      </c>
      <c r="C17" s="2">
        <v>3</v>
      </c>
      <c r="D17" s="3">
        <v>0</v>
      </c>
      <c r="E17" s="3">
        <f t="shared" si="1"/>
        <v>0</v>
      </c>
      <c r="F17" s="3">
        <f t="shared" si="2"/>
        <v>0</v>
      </c>
      <c r="G17" s="3">
        <f t="shared" si="3"/>
        <v>0</v>
      </c>
    </row>
    <row r="18" spans="1:7" ht="24.75" customHeight="1" x14ac:dyDescent="0.15"/>
    <row r="19" spans="1:7" ht="24.75" customHeight="1" x14ac:dyDescent="0.15"/>
    <row r="20" spans="1:7" ht="24.75" customHeight="1" x14ac:dyDescent="0.15"/>
    <row r="21" spans="1:7" ht="24.75" customHeight="1" x14ac:dyDescent="0.15"/>
    <row r="22" spans="1:7" ht="24.75" customHeight="1" x14ac:dyDescent="0.15"/>
    <row r="23" spans="1:7" ht="24.75" customHeight="1" x14ac:dyDescent="0.15"/>
    <row r="24" spans="1:7" ht="24.75" customHeight="1" x14ac:dyDescent="0.15"/>
    <row r="25" spans="1:7" ht="24.75" customHeight="1" x14ac:dyDescent="0.15"/>
    <row r="26" spans="1:7" ht="24.75" customHeight="1" x14ac:dyDescent="0.15"/>
  </sheetData>
  <mergeCells count="2">
    <mergeCell ref="A3:B3"/>
    <mergeCell ref="A1:G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12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2017-12-05T08:39:46Z</dcterms:modified>
</cp:coreProperties>
</file>