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0820" windowHeight="10215" activeTab="0"/>
  </bookViews>
  <sheets>
    <sheet name="政府性基金收入决算表" sheetId="1" r:id="rId1"/>
    <sheet name="政府性基金支出决算表" sheetId="2" r:id="rId2"/>
    <sheet name="政府性基金转移支付决算表" sheetId="3" r:id="rId3"/>
    <sheet name="专项债务余额限额" sheetId="4" r:id="rId4"/>
  </sheets>
  <definedNames>
    <definedName name="_xlnm.Print_Titles" localSheetId="0">'政府性基金收入决算表'!$1:$4</definedName>
    <definedName name="_xlnm.Print_Titles" localSheetId="1">'政府性基金支出决算表'!$1:$4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<sst xmlns="http://schemas.openxmlformats.org/spreadsheetml/2006/main" count="341" uniqueCount="326">
  <si>
    <t xml:space="preserve">    港口建设费债务发行费用支出</t>
  </si>
  <si>
    <t xml:space="preserve">    其他政府性基金债务发行费用支出</t>
  </si>
  <si>
    <t xml:space="preserve">    用于法律援助的彩票公益金支出</t>
  </si>
  <si>
    <t xml:space="preserve">    代征手续费</t>
  </si>
  <si>
    <t xml:space="preserve">  地方政府专项债务发行费用支出</t>
  </si>
  <si>
    <t>其他支出</t>
  </si>
  <si>
    <t xml:space="preserve">    彩票公益金债务付息支出</t>
  </si>
  <si>
    <t xml:space="preserve">    乏燃料后处理</t>
  </si>
  <si>
    <t xml:space="preserve">    政府还贷公路管理</t>
  </si>
  <si>
    <t xml:space="preserve">    支付破产或改制企业职工安置费</t>
  </si>
  <si>
    <t xml:space="preserve">    福利彩票销售机构的业务费支出</t>
  </si>
  <si>
    <t xml:space="preserve">    太阳能发电补助</t>
  </si>
  <si>
    <t xml:space="preserve">  国家电影事业发展专项资金及对应专项债务收入安排的支出</t>
  </si>
  <si>
    <t xml:space="preserve">    污水处理费债务付息支出</t>
  </si>
  <si>
    <t xml:space="preserve">    其他农网还贷资金支出</t>
  </si>
  <si>
    <t xml:space="preserve">  农网还贷资金收入</t>
  </si>
  <si>
    <t xml:space="preserve">    用于扶贫的彩票公益金支出</t>
  </si>
  <si>
    <t xml:space="preserve">    基础设施建设和经济发展</t>
  </si>
  <si>
    <t xml:space="preserve">    省级重大水利工程建设资金</t>
  </si>
  <si>
    <t xml:space="preserve">    大中型水库库区基金债务发行费用支出</t>
  </si>
  <si>
    <t xml:space="preserve">    公路建设</t>
  </si>
  <si>
    <t xml:space="preserve">    城市环境卫生</t>
  </si>
  <si>
    <t xml:space="preserve">    其他民航发展基金支出</t>
  </si>
  <si>
    <t xml:space="preserve">  大中型水库库区基金及对应专项债务收入安排的支出</t>
  </si>
  <si>
    <t>资源勘探信息等支出</t>
  </si>
  <si>
    <t>农林水支出</t>
  </si>
  <si>
    <t xml:space="preserve">    其他地方自行试点项目收益专项债券付息支出</t>
  </si>
  <si>
    <t xml:space="preserve">  三峡水库库区基金支出</t>
  </si>
  <si>
    <t>本年地方政府债务还本支出</t>
  </si>
  <si>
    <t xml:space="preserve">    用于城乡医疗救助的彩票公益金支出</t>
  </si>
  <si>
    <t xml:space="preserve">    农村基础设施建设支出</t>
  </si>
  <si>
    <t xml:space="preserve">  政府收费公路专项债券对应项目专项收入</t>
  </si>
  <si>
    <t xml:space="preserve">    其他国有土地收益基金支出</t>
  </si>
  <si>
    <t xml:space="preserve">  地方政府专项债务付息支出</t>
  </si>
  <si>
    <t>本 年 收 入 合 计</t>
  </si>
  <si>
    <t xml:space="preserve">    国有土地使用权出让金债务发行费用支出</t>
  </si>
  <si>
    <t xml:space="preserve">    其他三峡水库库区基金支出</t>
  </si>
  <si>
    <t xml:space="preserve">  港口建设费收入</t>
  </si>
  <si>
    <t xml:space="preserve">    城市建设支出</t>
  </si>
  <si>
    <t xml:space="preserve">    彩票发行销售风险基金支出</t>
  </si>
  <si>
    <t xml:space="preserve">    三峡工程后续工作</t>
  </si>
  <si>
    <t>商业服务业等支出</t>
  </si>
  <si>
    <t xml:space="preserve">    国家重大水利工程建设基金债务付息支出</t>
  </si>
  <si>
    <t xml:space="preserve">    其他土地出让收入</t>
  </si>
  <si>
    <t xml:space="preserve">    南水北调工程建设</t>
  </si>
  <si>
    <t xml:space="preserve">    国家电影事业发展专项资金债务付息支出</t>
  </si>
  <si>
    <t xml:space="preserve">    南水北调工程建设资金</t>
  </si>
  <si>
    <t xml:space="preserve">    车辆通行费债务付息支出</t>
  </si>
  <si>
    <t xml:space="preserve">    征地和拆迁补偿支出</t>
  </si>
  <si>
    <t xml:space="preserve">    其他车辆通行费安排的支出</t>
  </si>
  <si>
    <t xml:space="preserve">    公路还贷</t>
  </si>
  <si>
    <t xml:space="preserve">  农业土地开发资金收入</t>
  </si>
  <si>
    <t xml:space="preserve">    污水处理设施建设和运营</t>
  </si>
  <si>
    <t xml:space="preserve">    划拨土地收入</t>
  </si>
  <si>
    <t>债务发行费用支出</t>
  </si>
  <si>
    <t>本年地方政府债务(转贷)收入</t>
  </si>
  <si>
    <t xml:space="preserve">  港口建设费及对应专项债务收入安排的支出</t>
  </si>
  <si>
    <t xml:space="preserve">    公共租赁住房支出</t>
  </si>
  <si>
    <t xml:space="preserve">  旅游发展基金支出</t>
  </si>
  <si>
    <t>科学技术支出</t>
  </si>
  <si>
    <t xml:space="preserve">    航运保障系统建设</t>
  </si>
  <si>
    <t xml:space="preserve">    廉租住房支出</t>
  </si>
  <si>
    <t xml:space="preserve">    海南省高等级公路车辆通行附加费债务发行费用支出</t>
  </si>
  <si>
    <t xml:space="preserve">    城市防洪</t>
  </si>
  <si>
    <t xml:space="preserve">  其他政府性基金收入</t>
  </si>
  <si>
    <t xml:space="preserve">    用于残疾人事业的彩票公益金支出</t>
  </si>
  <si>
    <t xml:space="preserve">    其他彩票发行销售机构业务费安排的支出</t>
  </si>
  <si>
    <t xml:space="preserve">  可再生能源电价附加收入安排的支出</t>
  </si>
  <si>
    <t>项目</t>
  </si>
  <si>
    <t xml:space="preserve">    其他污水处理费安排的支出</t>
  </si>
  <si>
    <t xml:space="preserve">  土地储备专项债券对应项目专项收入</t>
  </si>
  <si>
    <t>预算科目</t>
  </si>
  <si>
    <t>上年末地方政府债务余额</t>
  </si>
  <si>
    <t xml:space="preserve">    土地开发支出</t>
  </si>
  <si>
    <t xml:space="preserve">    港口设施</t>
  </si>
  <si>
    <t xml:space="preserve">    用于社会福利的彩票公益金支出</t>
  </si>
  <si>
    <t xml:space="preserve">    地方农网还贷资金支出</t>
  </si>
  <si>
    <t xml:space="preserve">    其他地方自行试点项目收益专项债券发行费用支出</t>
  </si>
  <si>
    <t xml:space="preserve">  大中型水库库区基金收入</t>
  </si>
  <si>
    <t>城乡社区支出</t>
  </si>
  <si>
    <t xml:space="preserve">  海南省高等级公路车辆通行附加费收入</t>
  </si>
  <si>
    <t xml:space="preserve">    港口建设费债务付息支出</t>
  </si>
  <si>
    <t xml:space="preserve">    其他大中型水库移民后期扶持基金支出</t>
  </si>
  <si>
    <t xml:space="preserve">    行业规划</t>
  </si>
  <si>
    <t xml:space="preserve">  其他地方自行试点项目收益专项债券对应项目专项收入</t>
  </si>
  <si>
    <t>节能环保支出</t>
  </si>
  <si>
    <t>预算数</t>
  </si>
  <si>
    <t xml:space="preserve">  大中型水库移民后期扶持基金支出</t>
  </si>
  <si>
    <t xml:space="preserve">    国家重大水利工程建设基金债务发行费用支出</t>
  </si>
  <si>
    <t xml:space="preserve">    福利彩票发行机构的业务费支出</t>
  </si>
  <si>
    <t xml:space="preserve">    补缴的土地价款</t>
  </si>
  <si>
    <t xml:space="preserve">  城市基础设施配套费及对应专项债务收入安排的支出</t>
  </si>
  <si>
    <t xml:space="preserve">    其他重大水利工程建设基金支出</t>
  </si>
  <si>
    <t xml:space="preserve">    缴纳新增建设用地土地有偿使用费</t>
  </si>
  <si>
    <t>专项债券对应项目专项收入</t>
  </si>
  <si>
    <t xml:space="preserve">  彩票发行机构和彩票销售机构的业务费用</t>
  </si>
  <si>
    <t xml:space="preserve">    农业土地开发资金债务付息支出</t>
  </si>
  <si>
    <t xml:space="preserve">    用于红十字事业的彩票公益金支出</t>
  </si>
  <si>
    <t xml:space="preserve">  国家重大水利工程建设基金及对应专项债务收入安排的支出</t>
  </si>
  <si>
    <t xml:space="preserve">    其他国家电影事业发展专项资金支出</t>
  </si>
  <si>
    <t xml:space="preserve">  彩票公益金及对应专项债务收入安排的支出</t>
  </si>
  <si>
    <t xml:space="preserve">    彩票市场调控资金收入</t>
  </si>
  <si>
    <t xml:space="preserve">    国家电影事业发展专项资金债务发行费用支出</t>
  </si>
  <si>
    <t xml:space="preserve">    彩票兑奖周转金支出</t>
  </si>
  <si>
    <t xml:space="preserve">  农网还贷资金支出</t>
  </si>
  <si>
    <t xml:space="preserve">    资助国产影片放映</t>
  </si>
  <si>
    <t xml:space="preserve">    征管经费</t>
  </si>
  <si>
    <t xml:space="preserve">    保障性住房租金补贴</t>
  </si>
  <si>
    <t xml:space="preserve">    中央农网还贷资金支出</t>
  </si>
  <si>
    <t xml:space="preserve">    公路养护</t>
  </si>
  <si>
    <t xml:space="preserve">    公有房屋</t>
  </si>
  <si>
    <t xml:space="preserve">    生物质能发电补助</t>
  </si>
  <si>
    <t>决算数</t>
  </si>
  <si>
    <t xml:space="preserve">  城市基础设施配套费收入</t>
  </si>
  <si>
    <t>文化体育与传媒支出</t>
  </si>
  <si>
    <t xml:space="preserve">  民航发展基金支出</t>
  </si>
  <si>
    <t xml:space="preserve">    其他政府性基金债务付息支出</t>
  </si>
  <si>
    <t xml:space="preserve">    民航机场建设</t>
  </si>
  <si>
    <t xml:space="preserve">  海南省高等级公路车辆通行附加费及对应专项债务收入安排的支出</t>
  </si>
  <si>
    <t xml:space="preserve">    其他国有土地使用权出让收入安排的支出</t>
  </si>
  <si>
    <t xml:space="preserve">    民航安全</t>
  </si>
  <si>
    <t xml:space="preserve">    乏燃料离堆贮存</t>
  </si>
  <si>
    <t xml:space="preserve">    农业土地开发资金债务发行费用支出</t>
  </si>
  <si>
    <t xml:space="preserve">    用于体育事业的彩票公益金支出</t>
  </si>
  <si>
    <t xml:space="preserve">  污水处理费及对应专项债务收入安排的支出</t>
  </si>
  <si>
    <t xml:space="preserve">    污水处理费债务发行费用支出</t>
  </si>
  <si>
    <t xml:space="preserve">    土地储备专项债券付息支出</t>
  </si>
  <si>
    <t>政府性基金收入</t>
  </si>
  <si>
    <t xml:space="preserve">    民航节能减排</t>
  </si>
  <si>
    <t xml:space="preserve">    城市基础设施配套费债务付息支出</t>
  </si>
  <si>
    <t xml:space="preserve">    空管系统建设</t>
  </si>
  <si>
    <t xml:space="preserve">    航线和机场补贴</t>
  </si>
  <si>
    <t xml:space="preserve">    风力发电补助</t>
  </si>
  <si>
    <t xml:space="preserve">    土地储备专项债券发行费用支出</t>
  </si>
  <si>
    <t xml:space="preserve">    海南省高等级公路车辆通行附加费债务付息支出</t>
  </si>
  <si>
    <t xml:space="preserve">    用于文化事业的彩票公益金支出</t>
  </si>
  <si>
    <t xml:space="preserve">    国有土地收益基金债务付息支出</t>
  </si>
  <si>
    <t xml:space="preserve">    彩票兑奖周转金</t>
  </si>
  <si>
    <t xml:space="preserve">    解决移民遗留问题</t>
  </si>
  <si>
    <t xml:space="preserve">    补助被征地农民支出</t>
  </si>
  <si>
    <t>社会保障和就业支出</t>
  </si>
  <si>
    <t xml:space="preserve">  污水处理费收入</t>
  </si>
  <si>
    <t xml:space="preserve">    彩票发行销售风险基金</t>
  </si>
  <si>
    <t xml:space="preserve">    用于教育事业的彩票公益金支出</t>
  </si>
  <si>
    <t xml:space="preserve">    政府还贷公路养护</t>
  </si>
  <si>
    <t xml:space="preserve">    库区防护工程维护</t>
  </si>
  <si>
    <t xml:space="preserve">  车辆通行费及对应专项债务收入安排的支出</t>
  </si>
  <si>
    <t xml:space="preserve">  国有土地收益基金收入</t>
  </si>
  <si>
    <t xml:space="preserve">    三峡工程后续工作资金</t>
  </si>
  <si>
    <t xml:space="preserve">  小型水库移民扶助基金收入</t>
  </si>
  <si>
    <t xml:space="preserve">    大中型水库库区基金债务付息支出</t>
  </si>
  <si>
    <t xml:space="preserve">    体育彩票销售机构的业务费支出</t>
  </si>
  <si>
    <t xml:space="preserve">    体育彩票销售机构的业务费用</t>
  </si>
  <si>
    <t xml:space="preserve">    宣传促销</t>
  </si>
  <si>
    <t xml:space="preserve">    高放废物的处理处置</t>
  </si>
  <si>
    <t xml:space="preserve">  国家重大水利工程建设基金收入</t>
  </si>
  <si>
    <t xml:space="preserve">    福利彩票公益金收入</t>
  </si>
  <si>
    <t xml:space="preserve">    小型水库移民扶助基金债务付息支出</t>
  </si>
  <si>
    <t xml:space="preserve">    用于补充全国社会保障基金的彩票公益金支出</t>
  </si>
  <si>
    <t xml:space="preserve">    车辆通行费债务发行费用支出</t>
  </si>
  <si>
    <t xml:space="preserve">    土地出让价款收入</t>
  </si>
  <si>
    <t>本年地方政府债务余额限额</t>
  </si>
  <si>
    <t xml:space="preserve">    体育彩票发行机构的业务费支出</t>
  </si>
  <si>
    <t xml:space="preserve">  车辆通行费</t>
  </si>
  <si>
    <t xml:space="preserve">  国有土地收益基金及对应专项债务收入安排的支出</t>
  </si>
  <si>
    <t xml:space="preserve">    资助少数民族电影译制</t>
  </si>
  <si>
    <t xml:space="preserve">    体育彩票公益金收入</t>
  </si>
  <si>
    <t xml:space="preserve">  彩票发行销售机构业务费安排的支出</t>
  </si>
  <si>
    <t xml:space="preserve">    库区维护和管理</t>
  </si>
  <si>
    <t xml:space="preserve">    其他可再生能源电价附加收入安排的支出</t>
  </si>
  <si>
    <t xml:space="preserve">    乏燃料运输</t>
  </si>
  <si>
    <t xml:space="preserve">  小型水库移民扶助基金及对应专项债务收入安排的支出</t>
  </si>
  <si>
    <t xml:space="preserve">  彩票公益金收入</t>
  </si>
  <si>
    <t xml:space="preserve">    旅游事业补助</t>
  </si>
  <si>
    <t xml:space="preserve">    移民补助</t>
  </si>
  <si>
    <t xml:space="preserve">  核电站乏燃料处理处置基金支出</t>
  </si>
  <si>
    <t xml:space="preserve">    其他城市基础设施配套费安排的支出</t>
  </si>
  <si>
    <t xml:space="preserve">  其他政府性基金及对应专项债务收入安排的支出</t>
  </si>
  <si>
    <t xml:space="preserve">    其他旅游发展基金支出</t>
  </si>
  <si>
    <t xml:space="preserve">  旅游发展基金收入</t>
  </si>
  <si>
    <t>交通运输支出</t>
  </si>
  <si>
    <t>债务付息支出</t>
  </si>
  <si>
    <t>年末地方政府债务余额</t>
  </si>
  <si>
    <t xml:space="preserve">    国有土地收益基金债务发行费用支出</t>
  </si>
  <si>
    <t xml:space="preserve">    乏燃料后处理厂的建设、运行、改造和退役</t>
  </si>
  <si>
    <t xml:space="preserve">    地方旅游开发项目补助</t>
  </si>
  <si>
    <t xml:space="preserve">    航道建设和维护</t>
  </si>
  <si>
    <t xml:space="preserve">    地方重大水利工程建设</t>
  </si>
  <si>
    <t xml:space="preserve">    资助城市影院</t>
  </si>
  <si>
    <t xml:space="preserve">    小型水库移民扶助基金债务发行费用支出</t>
  </si>
  <si>
    <t>本 年 支 出 合 计</t>
  </si>
  <si>
    <t xml:space="preserve">    其他乏燃料处理处置基金支出</t>
  </si>
  <si>
    <t xml:space="preserve">    政府收费公路专项债券付息支出</t>
  </si>
  <si>
    <t xml:space="preserve">    其他小型水库移民扶助基金支出</t>
  </si>
  <si>
    <t xml:space="preserve">    地方大中型水库库区基金收入</t>
  </si>
  <si>
    <t>单位:万元</t>
  </si>
  <si>
    <t xml:space="preserve">    彩票市场调控资金支出</t>
  </si>
  <si>
    <t xml:space="preserve">    其他海南省高等级公路车辆通行附加费安排的支出</t>
  </si>
  <si>
    <t xml:space="preserve">  国有土地使用权出让收入</t>
  </si>
  <si>
    <t xml:space="preserve">    其他港口建设费安排的支出</t>
  </si>
  <si>
    <t xml:space="preserve">    城市基础设施配套费债务发行费用支出</t>
  </si>
  <si>
    <t xml:space="preserve">    国有土地使用权出让金债务付息支出</t>
  </si>
  <si>
    <t xml:space="preserve">    其他大中型水库库区基金支出</t>
  </si>
  <si>
    <t xml:space="preserve">  国家电影事业发展专项资金收入</t>
  </si>
  <si>
    <t xml:space="preserve">    地方农网还贷资金收入</t>
  </si>
  <si>
    <t xml:space="preserve">    城市公共设施</t>
  </si>
  <si>
    <t xml:space="preserve">  农业土地开发资金及对应专项债务收入安排的支出</t>
  </si>
  <si>
    <t xml:space="preserve">    福利彩票销售机构的业务费用</t>
  </si>
  <si>
    <t xml:space="preserve">  国有土地使用权出让收入及对应专项债务收入安排的支出</t>
  </si>
  <si>
    <t xml:space="preserve">    政府收费公路专项债券发行费用支出</t>
  </si>
  <si>
    <t xml:space="preserve">    彩票公益金债务发行费用支出</t>
  </si>
  <si>
    <t xml:space="preserve">    用于其他社会公益事业的彩票公益金支出</t>
  </si>
  <si>
    <t xml:space="preserve">    土地出让业务支出</t>
  </si>
  <si>
    <t xml:space="preserve">    通用航空发展</t>
  </si>
  <si>
    <t xml:space="preserve">    棚户区改造支出</t>
  </si>
  <si>
    <t>2018年度新疆维吾尔自治区政府性基金预算收入决算表</t>
  </si>
  <si>
    <t>2018年度新疆维吾尔自治区政府性基金预算支出决算表</t>
  </si>
  <si>
    <t>2018年度新疆维吾尔自治区政府专项债务限额和余额情况决算表</t>
  </si>
  <si>
    <t>收入项目</t>
  </si>
  <si>
    <t>上级补助收入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</si>
  <si>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</si>
  <si>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</si>
  <si>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</si>
  <si>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</si>
  <si>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</si>
  <si>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</si>
  <si>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</si>
  <si>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</si>
  <si>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</si>
  <si>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支出项目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</si>
  <si>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</si>
  <si>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</si>
  <si>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</si>
  <si>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</si>
  <si>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</si>
  <si>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</si>
  <si>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</si>
  <si>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结余项目</t>
  </si>
  <si>
    <t>待偿债置换专项债券结余</t>
  </si>
  <si>
    <t>年终结余</t>
  </si>
  <si>
    <t>政府性基金预算收入</t>
  </si>
  <si>
    <t>政府性基金预算支出</t>
  </si>
  <si>
    <t>政府性基金预算结余</t>
  </si>
  <si>
    <t>核电站乏燃料处理处置基金收入</t>
  </si>
  <si>
    <t>核电站乏燃料处理处置基金支出</t>
  </si>
  <si>
    <t>核电站乏燃料处理处置基金结余</t>
  </si>
  <si>
    <t>国家电影事业发展专项资金收入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</si>
  <si>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</si>
  <si>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</si>
  <si>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</si>
  <si>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</si>
  <si>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</si>
  <si>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小型水库移民扶助基金收入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</si>
  <si>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</si>
  <si>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</si>
  <si>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</si>
  <si>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</si>
  <si>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</si>
  <si>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废弃电器电子产品处理基金收入</t>
  </si>
  <si>
    <t>废弃电器电子产品处理基金支出</t>
  </si>
  <si>
    <t>废弃电器电子产品处理基金结余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</si>
  <si>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</si>
  <si>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</si>
  <si>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</si>
  <si>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</si>
  <si>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</si>
  <si>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</si>
  <si>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农业土地开发资金收入</t>
  </si>
  <si>
    <t>农业土地开发资金相关支出</t>
  </si>
  <si>
    <t>农业土地开发资金结余</t>
  </si>
  <si>
    <t>城市基础设施配套费收入</t>
  </si>
  <si>
    <t>城市基础设施配套费相关支出</t>
  </si>
  <si>
    <t>城市基础设施配套费结余</t>
  </si>
  <si>
    <t>污水处理费收入</t>
  </si>
  <si>
    <t>污水处理费相关支出</t>
  </si>
  <si>
    <t>污水处理费结余</t>
  </si>
  <si>
    <t>大中型水库库区基金收入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</si>
  <si>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</si>
  <si>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</si>
  <si>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</si>
  <si>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</si>
  <si>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</si>
  <si>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国家重大水利工程建设基金收入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</si>
  <si>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</si>
  <si>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</si>
  <si>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</si>
  <si>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</si>
  <si>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</si>
  <si>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</si>
  <si>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</si>
  <si>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</si>
  <si>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港口建设费收入</t>
  </si>
  <si>
    <t>港口建设费相关支出</t>
  </si>
  <si>
    <t>港口建设费结余</t>
  </si>
  <si>
    <t>铁路建设基金收入</t>
  </si>
  <si>
    <t>铁路建设基金支出</t>
  </si>
  <si>
    <t>铁路建设基金结余</t>
  </si>
  <si>
    <t>船舶油污损害赔偿基金收入</t>
  </si>
  <si>
    <t>船舶油污损害赔偿基金支出</t>
  </si>
  <si>
    <t>船舶油污损害赔偿基金结余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</si>
  <si>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</si>
  <si>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</si>
  <si>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</si>
  <si>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</si>
  <si>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</si>
  <si>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</si>
  <si>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</si>
  <si>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</si>
  <si>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</si>
  <si>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中央特别国债经营基金收入</t>
  </si>
  <si>
    <t>中央特别国债经营基金支出</t>
  </si>
  <si>
    <t>中央特别国债经营基金结余</t>
  </si>
  <si>
    <t>中央特别国债经营基金财务收入</t>
  </si>
  <si>
    <t>中央特别国债经营基金财务支出</t>
  </si>
  <si>
    <t>中央特别国债经营基金财务结余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</si>
  <si>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</si>
  <si>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</si>
  <si>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</si>
  <si>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</si>
  <si>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</si>
  <si>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</si>
  <si>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</si>
  <si>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</si>
  <si>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</si>
  <si>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2018年度新疆维吾尔自治区政府性基金转移支付决算表</t>
  </si>
  <si>
    <t>单位：万元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</si>
</sst>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showGridLines="0" showZeros="0" tabSelected="1" zoomScalePageLayoutView="0" workbookViewId="0" topLeftCell="A1">
      <selection activeCell="G11" sqref="G11"/>
    </sheetView>
  </sheetViews>
  <sheetFormatPr defaultColWidth="9.125" defaultRowHeight="14.25"/>
  <cols>
    <col min="1" max="1" width="48.625" style="5" customWidth="1"/>
    <col min="2" max="2" width="28.50390625" style="5" customWidth="1"/>
  </cols>
  <sheetData>
    <row r="1" spans="1:2" s="1" customFormat="1" ht="46.5" customHeight="1">
      <c r="A1" s="10" t="s">
        <v>215</v>
      </c>
      <c r="B1" s="10"/>
    </row>
    <row r="2" spans="1:2" s="1" customFormat="1" ht="16.5" customHeight="1">
      <c r="A2" s="11"/>
      <c r="B2" s="11"/>
    </row>
    <row r="3" spans="1:2" s="1" customFormat="1" ht="16.5" customHeight="1">
      <c r="A3" s="11" t="s">
        <v>195</v>
      </c>
      <c r="B3" s="11"/>
    </row>
    <row r="4" spans="1:2" s="1" customFormat="1" ht="16.5" customHeight="1">
      <c r="A4" s="2" t="s">
        <v>71</v>
      </c>
      <c r="B4" s="2" t="s">
        <v>112</v>
      </c>
    </row>
    <row r="5" spans="1:2" s="1" customFormat="1" ht="16.5" customHeight="1">
      <c r="A5" s="6" t="s">
        <v>127</v>
      </c>
      <c r="B5" s="4">
        <v>6143013</v>
      </c>
    </row>
    <row r="6" spans="1:2" s="1" customFormat="1" ht="16.5" customHeight="1">
      <c r="A6" s="6" t="s">
        <v>15</v>
      </c>
      <c r="B6" s="4">
        <v>0</v>
      </c>
    </row>
    <row r="7" spans="1:2" s="1" customFormat="1" ht="16.5" customHeight="1">
      <c r="A7" s="6" t="s">
        <v>204</v>
      </c>
      <c r="B7" s="4">
        <v>0</v>
      </c>
    </row>
    <row r="8" spans="1:2" s="1" customFormat="1" ht="16.5" customHeight="1">
      <c r="A8" s="6" t="s">
        <v>80</v>
      </c>
      <c r="B8" s="4">
        <v>0</v>
      </c>
    </row>
    <row r="9" spans="1:2" s="1" customFormat="1" ht="16.5" customHeight="1">
      <c r="A9" s="6" t="s">
        <v>37</v>
      </c>
      <c r="B9" s="4">
        <v>0</v>
      </c>
    </row>
    <row r="10" spans="1:2" s="1" customFormat="1" ht="16.5" customHeight="1">
      <c r="A10" s="6" t="s">
        <v>179</v>
      </c>
      <c r="B10" s="4">
        <v>0</v>
      </c>
    </row>
    <row r="11" spans="1:2" s="1" customFormat="1" ht="16.5" customHeight="1">
      <c r="A11" s="6" t="s">
        <v>203</v>
      </c>
      <c r="B11" s="4">
        <v>1126</v>
      </c>
    </row>
    <row r="12" spans="1:2" s="1" customFormat="1" ht="16.5" customHeight="1">
      <c r="A12" s="6" t="s">
        <v>147</v>
      </c>
      <c r="B12" s="4">
        <v>107</v>
      </c>
    </row>
    <row r="13" spans="1:2" s="1" customFormat="1" ht="16.5" customHeight="1">
      <c r="A13" s="6" t="s">
        <v>51</v>
      </c>
      <c r="B13" s="4">
        <v>23362</v>
      </c>
    </row>
    <row r="14" spans="1:2" s="1" customFormat="1" ht="16.5" customHeight="1">
      <c r="A14" s="6" t="s">
        <v>198</v>
      </c>
      <c r="B14" s="4">
        <v>4773707</v>
      </c>
    </row>
    <row r="15" spans="1:2" s="1" customFormat="1" ht="16.5" customHeight="1">
      <c r="A15" s="6" t="s">
        <v>160</v>
      </c>
      <c r="B15" s="4">
        <v>4601912</v>
      </c>
    </row>
    <row r="16" spans="1:2" s="1" customFormat="1" ht="16.5" customHeight="1">
      <c r="A16" s="6" t="s">
        <v>90</v>
      </c>
      <c r="B16" s="4">
        <v>55023</v>
      </c>
    </row>
    <row r="17" spans="1:2" s="1" customFormat="1" ht="16.5" customHeight="1">
      <c r="A17" s="6" t="s">
        <v>53</v>
      </c>
      <c r="B17" s="4">
        <v>136678</v>
      </c>
    </row>
    <row r="18" spans="1:2" s="1" customFormat="1" ht="16.5" customHeight="1">
      <c r="A18" s="6" t="s">
        <v>93</v>
      </c>
      <c r="B18" s="4">
        <v>-129090</v>
      </c>
    </row>
    <row r="19" spans="1:2" s="1" customFormat="1" ht="16.5" customHeight="1">
      <c r="A19" s="6" t="s">
        <v>43</v>
      </c>
      <c r="B19" s="4">
        <v>109184</v>
      </c>
    </row>
    <row r="20" spans="1:2" s="1" customFormat="1" ht="16.5" customHeight="1">
      <c r="A20" s="6" t="s">
        <v>78</v>
      </c>
      <c r="B20" s="4">
        <v>0</v>
      </c>
    </row>
    <row r="21" spans="1:2" s="1" customFormat="1" ht="16.5" customHeight="1">
      <c r="A21" s="6" t="s">
        <v>194</v>
      </c>
      <c r="B21" s="4">
        <v>0</v>
      </c>
    </row>
    <row r="22" spans="1:2" s="1" customFormat="1" ht="16.5" customHeight="1">
      <c r="A22" s="6" t="s">
        <v>172</v>
      </c>
      <c r="B22" s="4">
        <v>121478</v>
      </c>
    </row>
    <row r="23" spans="1:2" s="1" customFormat="1" ht="16.5" customHeight="1">
      <c r="A23" s="6" t="s">
        <v>156</v>
      </c>
      <c r="B23" s="4">
        <v>75541</v>
      </c>
    </row>
    <row r="24" spans="1:2" s="1" customFormat="1" ht="16.5" customHeight="1">
      <c r="A24" s="6" t="s">
        <v>166</v>
      </c>
      <c r="B24" s="4">
        <v>45937</v>
      </c>
    </row>
    <row r="25" spans="1:2" s="1" customFormat="1" ht="16.5" customHeight="1">
      <c r="A25" s="6" t="s">
        <v>113</v>
      </c>
      <c r="B25" s="4">
        <v>281111</v>
      </c>
    </row>
    <row r="26" spans="1:2" s="1" customFormat="1" ht="16.5" customHeight="1">
      <c r="A26" s="6" t="s">
        <v>149</v>
      </c>
      <c r="B26" s="4">
        <v>0</v>
      </c>
    </row>
    <row r="27" spans="1:2" s="1" customFormat="1" ht="16.5" customHeight="1">
      <c r="A27" s="6" t="s">
        <v>155</v>
      </c>
      <c r="B27" s="4">
        <v>0</v>
      </c>
    </row>
    <row r="28" spans="1:2" s="1" customFormat="1" ht="16.5" customHeight="1">
      <c r="A28" s="6" t="s">
        <v>46</v>
      </c>
      <c r="B28" s="4">
        <v>0</v>
      </c>
    </row>
    <row r="29" spans="1:2" s="1" customFormat="1" ht="16.5" customHeight="1">
      <c r="A29" s="6" t="s">
        <v>148</v>
      </c>
      <c r="B29" s="4">
        <v>0</v>
      </c>
    </row>
    <row r="30" spans="1:2" s="1" customFormat="1" ht="16.5" customHeight="1">
      <c r="A30" s="6" t="s">
        <v>18</v>
      </c>
      <c r="B30" s="4">
        <v>0</v>
      </c>
    </row>
    <row r="31" spans="1:2" s="1" customFormat="1" ht="16.5" customHeight="1">
      <c r="A31" s="6" t="s">
        <v>163</v>
      </c>
      <c r="B31" s="4">
        <v>867391</v>
      </c>
    </row>
    <row r="32" spans="1:2" s="1" customFormat="1" ht="16.5" customHeight="1">
      <c r="A32" s="6" t="s">
        <v>141</v>
      </c>
      <c r="B32" s="4">
        <v>30763</v>
      </c>
    </row>
    <row r="33" spans="1:2" s="1" customFormat="1" ht="16.5" customHeight="1">
      <c r="A33" s="6" t="s">
        <v>95</v>
      </c>
      <c r="B33" s="4">
        <v>39696</v>
      </c>
    </row>
    <row r="34" spans="1:2" s="1" customFormat="1" ht="16.5" customHeight="1">
      <c r="A34" s="6" t="s">
        <v>207</v>
      </c>
      <c r="B34" s="4">
        <v>28736</v>
      </c>
    </row>
    <row r="35" spans="1:2" s="1" customFormat="1" ht="16.5" customHeight="1">
      <c r="A35" s="6" t="s">
        <v>152</v>
      </c>
      <c r="B35" s="4">
        <v>10960</v>
      </c>
    </row>
    <row r="36" spans="1:2" s="1" customFormat="1" ht="16.5" customHeight="1">
      <c r="A36" s="6" t="s">
        <v>137</v>
      </c>
      <c r="B36" s="4">
        <v>0</v>
      </c>
    </row>
    <row r="37" spans="1:2" s="1" customFormat="1" ht="16.5" customHeight="1">
      <c r="A37" s="6" t="s">
        <v>142</v>
      </c>
      <c r="B37" s="4">
        <v>0</v>
      </c>
    </row>
    <row r="38" spans="1:2" s="1" customFormat="1" ht="16.5" customHeight="1">
      <c r="A38" s="6" t="s">
        <v>101</v>
      </c>
      <c r="B38" s="4">
        <v>0</v>
      </c>
    </row>
    <row r="39" spans="1:2" s="1" customFormat="1" ht="16.5" customHeight="1">
      <c r="A39" s="6" t="s">
        <v>64</v>
      </c>
      <c r="B39" s="4">
        <v>4272</v>
      </c>
    </row>
    <row r="40" spans="1:2" s="1" customFormat="1" ht="16.5" customHeight="1">
      <c r="A40" s="6" t="s">
        <v>94</v>
      </c>
      <c r="B40" s="4">
        <v>0</v>
      </c>
    </row>
    <row r="41" spans="1:2" s="1" customFormat="1" ht="16.5" customHeight="1">
      <c r="A41" s="6" t="s">
        <v>70</v>
      </c>
      <c r="B41" s="4">
        <v>0</v>
      </c>
    </row>
    <row r="42" spans="1:2" s="1" customFormat="1" ht="16.5" customHeight="1">
      <c r="A42" s="6" t="s">
        <v>31</v>
      </c>
      <c r="B42" s="4">
        <v>0</v>
      </c>
    </row>
    <row r="43" spans="1:2" s="1" customFormat="1" ht="16.5" customHeight="1">
      <c r="A43" s="6" t="s">
        <v>84</v>
      </c>
      <c r="B43" s="4">
        <v>0</v>
      </c>
    </row>
    <row r="44" spans="1:2" s="1" customFormat="1" ht="16.5" customHeight="1">
      <c r="A44" s="2" t="s">
        <v>34</v>
      </c>
      <c r="B44" s="4">
        <v>6143013</v>
      </c>
    </row>
    <row r="45" spans="1:2" s="1" customFormat="1" ht="16.5" customHeight="1">
      <c r="A45" s="5"/>
      <c r="B45" s="5"/>
    </row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1"/>
  <sheetViews>
    <sheetView showGridLines="0" showZeros="0" zoomScalePageLayoutView="0" workbookViewId="0" topLeftCell="A1">
      <selection activeCell="E11" sqref="E11"/>
    </sheetView>
  </sheetViews>
  <sheetFormatPr defaultColWidth="9.125" defaultRowHeight="14.25"/>
  <cols>
    <col min="1" max="1" width="49.875" style="5" customWidth="1"/>
    <col min="2" max="2" width="26.125" style="5" customWidth="1"/>
    <col min="3" max="3" width="26.125" style="0" customWidth="1"/>
  </cols>
  <sheetData>
    <row r="1" spans="1:2" s="1" customFormat="1" ht="48.75" customHeight="1">
      <c r="A1" s="10" t="s">
        <v>216</v>
      </c>
      <c r="B1" s="10"/>
    </row>
    <row r="2" spans="1:2" s="1" customFormat="1" ht="15" customHeight="1">
      <c r="A2" s="11"/>
      <c r="B2" s="11"/>
    </row>
    <row r="3" spans="1:2" s="1" customFormat="1" ht="15" customHeight="1">
      <c r="A3" s="11" t="s">
        <v>195</v>
      </c>
      <c r="B3" s="11"/>
    </row>
    <row r="4" spans="1:2" s="1" customFormat="1" ht="15" customHeight="1">
      <c r="A4" s="2" t="s">
        <v>71</v>
      </c>
      <c r="B4" s="2" t="s">
        <v>112</v>
      </c>
    </row>
    <row r="5" spans="1:2" s="1" customFormat="1" ht="15" customHeight="1">
      <c r="A5" s="3" t="s">
        <v>59</v>
      </c>
      <c r="B5" s="4">
        <v>0</v>
      </c>
    </row>
    <row r="6" spans="1:2" s="1" customFormat="1" ht="15" customHeight="1">
      <c r="A6" s="3" t="s">
        <v>175</v>
      </c>
      <c r="B6" s="4">
        <v>0</v>
      </c>
    </row>
    <row r="7" spans="1:2" s="1" customFormat="1" ht="15" customHeight="1">
      <c r="A7" s="3" t="s">
        <v>170</v>
      </c>
      <c r="B7" s="4">
        <v>0</v>
      </c>
    </row>
    <row r="8" spans="1:2" s="1" customFormat="1" ht="15" customHeight="1">
      <c r="A8" s="3" t="s">
        <v>121</v>
      </c>
      <c r="B8" s="4">
        <v>0</v>
      </c>
    </row>
    <row r="9" spans="1:2" s="1" customFormat="1" ht="15" customHeight="1">
      <c r="A9" s="3" t="s">
        <v>7</v>
      </c>
      <c r="B9" s="4">
        <v>0</v>
      </c>
    </row>
    <row r="10" spans="1:2" s="1" customFormat="1" ht="15" customHeight="1">
      <c r="A10" s="3" t="s">
        <v>154</v>
      </c>
      <c r="B10" s="4">
        <v>0</v>
      </c>
    </row>
    <row r="11" spans="1:2" s="1" customFormat="1" ht="15" customHeight="1">
      <c r="A11" s="3" t="s">
        <v>184</v>
      </c>
      <c r="B11" s="4">
        <v>0</v>
      </c>
    </row>
    <row r="12" spans="1:2" s="1" customFormat="1" ht="15" customHeight="1">
      <c r="A12" s="3" t="s">
        <v>191</v>
      </c>
      <c r="B12" s="4">
        <v>0</v>
      </c>
    </row>
    <row r="13" spans="1:2" s="1" customFormat="1" ht="15" customHeight="1">
      <c r="A13" s="6" t="s">
        <v>114</v>
      </c>
      <c r="B13" s="4">
        <v>1483</v>
      </c>
    </row>
    <row r="14" spans="1:2" s="1" customFormat="1" ht="15" customHeight="1">
      <c r="A14" s="6" t="s">
        <v>12</v>
      </c>
      <c r="B14" s="4">
        <v>1483</v>
      </c>
    </row>
    <row r="15" spans="1:2" s="1" customFormat="1" ht="15" customHeight="1">
      <c r="A15" s="6" t="s">
        <v>105</v>
      </c>
      <c r="B15" s="4">
        <v>0</v>
      </c>
    </row>
    <row r="16" spans="1:2" s="1" customFormat="1" ht="15" customHeight="1">
      <c r="A16" s="6" t="s">
        <v>188</v>
      </c>
      <c r="B16" s="4">
        <v>4</v>
      </c>
    </row>
    <row r="17" spans="1:2" s="1" customFormat="1" ht="15" customHeight="1">
      <c r="A17" s="6" t="s">
        <v>165</v>
      </c>
      <c r="B17" s="4">
        <v>0</v>
      </c>
    </row>
    <row r="18" spans="1:2" s="1" customFormat="1" ht="15" customHeight="1">
      <c r="A18" s="6" t="s">
        <v>99</v>
      </c>
      <c r="B18" s="4">
        <v>1479</v>
      </c>
    </row>
    <row r="19" spans="1:2" s="1" customFormat="1" ht="15" customHeight="1">
      <c r="A19" s="6" t="s">
        <v>140</v>
      </c>
      <c r="B19" s="4">
        <v>9376</v>
      </c>
    </row>
    <row r="20" spans="1:2" s="1" customFormat="1" ht="15" customHeight="1">
      <c r="A20" s="6" t="s">
        <v>87</v>
      </c>
      <c r="B20" s="4">
        <v>9376</v>
      </c>
    </row>
    <row r="21" spans="1:2" s="1" customFormat="1" ht="15" customHeight="1">
      <c r="A21" s="6" t="s">
        <v>174</v>
      </c>
      <c r="B21" s="4">
        <v>2517</v>
      </c>
    </row>
    <row r="22" spans="1:2" s="1" customFormat="1" ht="15" customHeight="1">
      <c r="A22" s="6" t="s">
        <v>17</v>
      </c>
      <c r="B22" s="4">
        <v>6781</v>
      </c>
    </row>
    <row r="23" spans="1:2" s="1" customFormat="1" ht="15" customHeight="1">
      <c r="A23" s="6" t="s">
        <v>82</v>
      </c>
      <c r="B23" s="4">
        <v>78</v>
      </c>
    </row>
    <row r="24" spans="1:2" s="1" customFormat="1" ht="15" customHeight="1">
      <c r="A24" s="6" t="s">
        <v>171</v>
      </c>
      <c r="B24" s="4">
        <v>0</v>
      </c>
    </row>
    <row r="25" spans="1:2" s="1" customFormat="1" ht="15" customHeight="1">
      <c r="A25" s="6" t="s">
        <v>174</v>
      </c>
      <c r="B25" s="4">
        <v>0</v>
      </c>
    </row>
    <row r="26" spans="1:2" s="1" customFormat="1" ht="15" customHeight="1">
      <c r="A26" s="6" t="s">
        <v>17</v>
      </c>
      <c r="B26" s="4">
        <v>0</v>
      </c>
    </row>
    <row r="27" spans="1:2" s="1" customFormat="1" ht="15" customHeight="1">
      <c r="A27" s="6" t="s">
        <v>193</v>
      </c>
      <c r="B27" s="4">
        <v>0</v>
      </c>
    </row>
    <row r="28" spans="1:2" s="1" customFormat="1" ht="15" customHeight="1">
      <c r="A28" s="6" t="s">
        <v>85</v>
      </c>
      <c r="B28" s="4">
        <v>6484</v>
      </c>
    </row>
    <row r="29" spans="1:2" s="1" customFormat="1" ht="15" customHeight="1">
      <c r="A29" s="6" t="s">
        <v>67</v>
      </c>
      <c r="B29" s="4">
        <v>6484</v>
      </c>
    </row>
    <row r="30" spans="1:2" s="1" customFormat="1" ht="15" customHeight="1">
      <c r="A30" s="6" t="s">
        <v>132</v>
      </c>
      <c r="B30" s="4">
        <v>0</v>
      </c>
    </row>
    <row r="31" spans="1:2" s="1" customFormat="1" ht="15" customHeight="1">
      <c r="A31" s="6" t="s">
        <v>11</v>
      </c>
      <c r="B31" s="4">
        <v>0</v>
      </c>
    </row>
    <row r="32" spans="1:2" s="1" customFormat="1" ht="15" customHeight="1">
      <c r="A32" s="6" t="s">
        <v>111</v>
      </c>
      <c r="B32" s="4">
        <v>0</v>
      </c>
    </row>
    <row r="33" spans="1:2" s="1" customFormat="1" ht="15" customHeight="1">
      <c r="A33" s="6" t="s">
        <v>169</v>
      </c>
      <c r="B33" s="4">
        <v>6484</v>
      </c>
    </row>
    <row r="34" spans="1:2" s="1" customFormat="1" ht="15" customHeight="1">
      <c r="A34" s="6" t="s">
        <v>79</v>
      </c>
      <c r="B34" s="4">
        <v>6550187</v>
      </c>
    </row>
    <row r="35" spans="1:2" s="1" customFormat="1" ht="15" customHeight="1">
      <c r="A35" s="6" t="s">
        <v>208</v>
      </c>
      <c r="B35" s="4">
        <v>6338934</v>
      </c>
    </row>
    <row r="36" spans="1:2" s="1" customFormat="1" ht="15" customHeight="1">
      <c r="A36" s="6" t="s">
        <v>48</v>
      </c>
      <c r="B36" s="4">
        <v>2475642</v>
      </c>
    </row>
    <row r="37" spans="1:2" s="1" customFormat="1" ht="15" customHeight="1">
      <c r="A37" s="6" t="s">
        <v>73</v>
      </c>
      <c r="B37" s="4">
        <v>214603</v>
      </c>
    </row>
    <row r="38" spans="1:2" s="1" customFormat="1" ht="15" customHeight="1">
      <c r="A38" s="6" t="s">
        <v>38</v>
      </c>
      <c r="B38" s="4">
        <v>1215829</v>
      </c>
    </row>
    <row r="39" spans="1:2" s="1" customFormat="1" ht="15" customHeight="1">
      <c r="A39" s="6" t="s">
        <v>30</v>
      </c>
      <c r="B39" s="4">
        <v>83567</v>
      </c>
    </row>
    <row r="40" spans="1:2" s="1" customFormat="1" ht="15" customHeight="1">
      <c r="A40" s="6" t="s">
        <v>139</v>
      </c>
      <c r="B40" s="4">
        <v>2777</v>
      </c>
    </row>
    <row r="41" spans="1:2" s="1" customFormat="1" ht="15" customHeight="1">
      <c r="A41" s="6" t="s">
        <v>212</v>
      </c>
      <c r="B41" s="4">
        <v>4202</v>
      </c>
    </row>
    <row r="42" spans="1:2" s="1" customFormat="1" ht="15" customHeight="1">
      <c r="A42" s="6" t="s">
        <v>61</v>
      </c>
      <c r="B42" s="4">
        <v>40444</v>
      </c>
    </row>
    <row r="43" spans="1:2" s="1" customFormat="1" ht="15" customHeight="1">
      <c r="A43" s="6" t="s">
        <v>9</v>
      </c>
      <c r="B43" s="4">
        <v>27015</v>
      </c>
    </row>
    <row r="44" spans="1:2" s="1" customFormat="1" ht="15" customHeight="1">
      <c r="A44" s="6" t="s">
        <v>214</v>
      </c>
      <c r="B44" s="4">
        <v>2060493</v>
      </c>
    </row>
    <row r="45" spans="1:2" s="1" customFormat="1" ht="15" customHeight="1">
      <c r="A45" s="6" t="s">
        <v>57</v>
      </c>
      <c r="B45" s="4">
        <v>5204</v>
      </c>
    </row>
    <row r="46" spans="1:2" s="1" customFormat="1" ht="15" customHeight="1">
      <c r="A46" s="6" t="s">
        <v>107</v>
      </c>
      <c r="B46" s="4">
        <v>0</v>
      </c>
    </row>
    <row r="47" spans="1:2" s="1" customFormat="1" ht="15" customHeight="1">
      <c r="A47" s="6" t="s">
        <v>119</v>
      </c>
      <c r="B47" s="4">
        <v>209158</v>
      </c>
    </row>
    <row r="48" spans="1:2" s="1" customFormat="1" ht="15" customHeight="1">
      <c r="A48" s="6" t="s">
        <v>164</v>
      </c>
      <c r="B48" s="4">
        <v>107</v>
      </c>
    </row>
    <row r="49" spans="1:2" s="1" customFormat="1" ht="15" customHeight="1">
      <c r="A49" s="6" t="s">
        <v>48</v>
      </c>
      <c r="B49" s="4">
        <v>94</v>
      </c>
    </row>
    <row r="50" spans="1:2" s="1" customFormat="1" ht="15" customHeight="1">
      <c r="A50" s="6" t="s">
        <v>73</v>
      </c>
      <c r="B50" s="4">
        <v>13</v>
      </c>
    </row>
    <row r="51" spans="1:2" s="1" customFormat="1" ht="15" customHeight="1">
      <c r="A51" s="6" t="s">
        <v>32</v>
      </c>
      <c r="B51" s="4">
        <v>0</v>
      </c>
    </row>
    <row r="52" spans="1:2" s="1" customFormat="1" ht="15" customHeight="1">
      <c r="A52" s="6" t="s">
        <v>206</v>
      </c>
      <c r="B52" s="4">
        <v>10980</v>
      </c>
    </row>
    <row r="53" spans="1:2" s="1" customFormat="1" ht="15" customHeight="1">
      <c r="A53" s="6" t="s">
        <v>91</v>
      </c>
      <c r="B53" s="4">
        <v>177273</v>
      </c>
    </row>
    <row r="54" spans="1:2" s="1" customFormat="1" ht="15" customHeight="1">
      <c r="A54" s="6" t="s">
        <v>205</v>
      </c>
      <c r="B54" s="4">
        <v>75003</v>
      </c>
    </row>
    <row r="55" spans="1:2" s="1" customFormat="1" ht="15" customHeight="1">
      <c r="A55" s="6" t="s">
        <v>21</v>
      </c>
      <c r="B55" s="4">
        <v>29792</v>
      </c>
    </row>
    <row r="56" spans="1:2" s="1" customFormat="1" ht="15" customHeight="1">
      <c r="A56" s="6" t="s">
        <v>110</v>
      </c>
      <c r="B56" s="4">
        <v>0</v>
      </c>
    </row>
    <row r="57" spans="1:2" s="1" customFormat="1" ht="15" customHeight="1">
      <c r="A57" s="6" t="s">
        <v>63</v>
      </c>
      <c r="B57" s="4">
        <v>20</v>
      </c>
    </row>
    <row r="58" spans="1:2" s="1" customFormat="1" ht="15" customHeight="1">
      <c r="A58" s="6" t="s">
        <v>176</v>
      </c>
      <c r="B58" s="4">
        <v>72458</v>
      </c>
    </row>
    <row r="59" spans="1:2" s="1" customFormat="1" ht="15" customHeight="1">
      <c r="A59" s="6" t="s">
        <v>124</v>
      </c>
      <c r="B59" s="4">
        <v>22893</v>
      </c>
    </row>
    <row r="60" spans="1:2" s="1" customFormat="1" ht="15" customHeight="1">
      <c r="A60" s="6" t="s">
        <v>52</v>
      </c>
      <c r="B60" s="4">
        <v>5532</v>
      </c>
    </row>
    <row r="61" spans="1:2" s="1" customFormat="1" ht="15" customHeight="1">
      <c r="A61" s="6" t="s">
        <v>3</v>
      </c>
      <c r="B61" s="4">
        <v>377</v>
      </c>
    </row>
    <row r="62" spans="1:2" s="1" customFormat="1" ht="15" customHeight="1">
      <c r="A62" s="6" t="s">
        <v>69</v>
      </c>
      <c r="B62" s="4">
        <v>16984</v>
      </c>
    </row>
    <row r="63" spans="1:2" s="1" customFormat="1" ht="15" customHeight="1">
      <c r="A63" s="6" t="s">
        <v>25</v>
      </c>
      <c r="B63" s="4">
        <v>0</v>
      </c>
    </row>
    <row r="64" spans="1:2" s="1" customFormat="1" ht="15" customHeight="1">
      <c r="A64" s="6" t="s">
        <v>23</v>
      </c>
      <c r="B64" s="4">
        <v>0</v>
      </c>
    </row>
    <row r="65" spans="1:2" s="1" customFormat="1" ht="15" customHeight="1">
      <c r="A65" s="6" t="s">
        <v>17</v>
      </c>
      <c r="B65" s="4">
        <v>0</v>
      </c>
    </row>
    <row r="66" spans="1:2" s="1" customFormat="1" ht="15" customHeight="1">
      <c r="A66" s="6" t="s">
        <v>138</v>
      </c>
      <c r="B66" s="4">
        <v>0</v>
      </c>
    </row>
    <row r="67" spans="1:2" s="1" customFormat="1" ht="15" customHeight="1">
      <c r="A67" s="6" t="s">
        <v>145</v>
      </c>
      <c r="B67" s="4">
        <v>0</v>
      </c>
    </row>
    <row r="68" spans="1:2" s="1" customFormat="1" ht="15" customHeight="1">
      <c r="A68" s="6" t="s">
        <v>202</v>
      </c>
      <c r="B68" s="4">
        <v>0</v>
      </c>
    </row>
    <row r="69" spans="1:2" s="1" customFormat="1" ht="15" customHeight="1">
      <c r="A69" s="6" t="s">
        <v>27</v>
      </c>
      <c r="B69" s="4">
        <v>0</v>
      </c>
    </row>
    <row r="70" spans="1:2" s="1" customFormat="1" ht="15" customHeight="1">
      <c r="A70" s="6" t="s">
        <v>17</v>
      </c>
      <c r="B70" s="4">
        <v>0</v>
      </c>
    </row>
    <row r="71" spans="1:2" s="1" customFormat="1" ht="15" customHeight="1">
      <c r="A71" s="6" t="s">
        <v>138</v>
      </c>
      <c r="B71" s="4">
        <v>0</v>
      </c>
    </row>
    <row r="72" spans="1:2" s="1" customFormat="1" ht="15" customHeight="1">
      <c r="A72" s="6" t="s">
        <v>168</v>
      </c>
      <c r="B72" s="4">
        <v>0</v>
      </c>
    </row>
    <row r="73" spans="1:2" s="1" customFormat="1" ht="15" customHeight="1">
      <c r="A73" s="6" t="s">
        <v>36</v>
      </c>
      <c r="B73" s="4">
        <v>0</v>
      </c>
    </row>
    <row r="74" spans="1:2" s="1" customFormat="1" ht="15" customHeight="1">
      <c r="A74" s="6" t="s">
        <v>98</v>
      </c>
      <c r="B74" s="4">
        <v>0</v>
      </c>
    </row>
    <row r="75" spans="1:2" s="1" customFormat="1" ht="15" customHeight="1">
      <c r="A75" s="6" t="s">
        <v>44</v>
      </c>
      <c r="B75" s="4">
        <v>0</v>
      </c>
    </row>
    <row r="76" spans="1:2" s="1" customFormat="1" ht="15" customHeight="1">
      <c r="A76" s="6" t="s">
        <v>40</v>
      </c>
      <c r="B76" s="4">
        <v>0</v>
      </c>
    </row>
    <row r="77" spans="1:2" s="1" customFormat="1" ht="15" customHeight="1">
      <c r="A77" s="6" t="s">
        <v>187</v>
      </c>
      <c r="B77" s="4">
        <v>0</v>
      </c>
    </row>
    <row r="78" spans="1:2" s="1" customFormat="1" ht="15" customHeight="1">
      <c r="A78" s="6" t="s">
        <v>92</v>
      </c>
      <c r="B78" s="4">
        <v>0</v>
      </c>
    </row>
    <row r="79" spans="1:2" s="1" customFormat="1" ht="15" customHeight="1">
      <c r="A79" s="6" t="s">
        <v>180</v>
      </c>
      <c r="B79" s="4">
        <v>788834</v>
      </c>
    </row>
    <row r="80" spans="1:2" s="1" customFormat="1" ht="15" customHeight="1">
      <c r="A80" s="6" t="s">
        <v>118</v>
      </c>
      <c r="B80" s="4">
        <v>0</v>
      </c>
    </row>
    <row r="81" spans="1:2" s="1" customFormat="1" ht="15" customHeight="1">
      <c r="A81" s="6" t="s">
        <v>20</v>
      </c>
      <c r="B81" s="4">
        <v>0</v>
      </c>
    </row>
    <row r="82" spans="1:2" s="1" customFormat="1" ht="15" customHeight="1">
      <c r="A82" s="6" t="s">
        <v>109</v>
      </c>
      <c r="B82" s="4">
        <v>0</v>
      </c>
    </row>
    <row r="83" spans="1:2" s="1" customFormat="1" ht="15" customHeight="1">
      <c r="A83" s="6" t="s">
        <v>50</v>
      </c>
      <c r="B83" s="4">
        <v>0</v>
      </c>
    </row>
    <row r="84" spans="1:2" s="1" customFormat="1" ht="15" customHeight="1">
      <c r="A84" s="6" t="s">
        <v>197</v>
      </c>
      <c r="B84" s="4">
        <v>0</v>
      </c>
    </row>
    <row r="85" spans="1:2" s="1" customFormat="1" ht="15" customHeight="1">
      <c r="A85" s="6" t="s">
        <v>146</v>
      </c>
      <c r="B85" s="4">
        <v>661470</v>
      </c>
    </row>
    <row r="86" spans="1:2" s="1" customFormat="1" ht="15" customHeight="1">
      <c r="A86" s="6" t="s">
        <v>50</v>
      </c>
      <c r="B86" s="4">
        <v>277746</v>
      </c>
    </row>
    <row r="87" spans="1:2" s="1" customFormat="1" ht="15" customHeight="1">
      <c r="A87" s="6" t="s">
        <v>144</v>
      </c>
      <c r="B87" s="4">
        <v>92619</v>
      </c>
    </row>
    <row r="88" spans="1:2" s="1" customFormat="1" ht="15" customHeight="1">
      <c r="A88" s="6" t="s">
        <v>8</v>
      </c>
      <c r="B88" s="4">
        <v>110861</v>
      </c>
    </row>
    <row r="89" spans="1:2" s="1" customFormat="1" ht="15" customHeight="1">
      <c r="A89" s="6" t="s">
        <v>49</v>
      </c>
      <c r="B89" s="4">
        <v>180244</v>
      </c>
    </row>
    <row r="90" spans="1:2" s="1" customFormat="1" ht="15" customHeight="1">
      <c r="A90" s="6" t="s">
        <v>56</v>
      </c>
      <c r="B90" s="4">
        <v>0</v>
      </c>
    </row>
    <row r="91" spans="1:2" s="1" customFormat="1" ht="15" customHeight="1">
      <c r="A91" s="6" t="s">
        <v>74</v>
      </c>
      <c r="B91" s="4">
        <v>0</v>
      </c>
    </row>
    <row r="92" spans="1:2" s="1" customFormat="1" ht="15" customHeight="1">
      <c r="A92" s="6" t="s">
        <v>186</v>
      </c>
      <c r="B92" s="4">
        <v>0</v>
      </c>
    </row>
    <row r="93" spans="1:2" s="1" customFormat="1" ht="15" customHeight="1">
      <c r="A93" s="6" t="s">
        <v>60</v>
      </c>
      <c r="B93" s="4">
        <v>0</v>
      </c>
    </row>
    <row r="94" spans="1:2" s="1" customFormat="1" ht="15" customHeight="1">
      <c r="A94" s="6" t="s">
        <v>199</v>
      </c>
      <c r="B94" s="4">
        <v>0</v>
      </c>
    </row>
    <row r="95" spans="1:2" s="1" customFormat="1" ht="15" customHeight="1">
      <c r="A95" s="6" t="s">
        <v>115</v>
      </c>
      <c r="B95" s="4">
        <v>127364</v>
      </c>
    </row>
    <row r="96" spans="1:2" s="1" customFormat="1" ht="15" customHeight="1">
      <c r="A96" s="6" t="s">
        <v>117</v>
      </c>
      <c r="B96" s="4">
        <v>111145</v>
      </c>
    </row>
    <row r="97" spans="1:2" s="1" customFormat="1" ht="15" customHeight="1">
      <c r="A97" s="6" t="s">
        <v>130</v>
      </c>
      <c r="B97" s="4">
        <v>0</v>
      </c>
    </row>
    <row r="98" spans="1:2" s="1" customFormat="1" ht="15" customHeight="1">
      <c r="A98" s="6" t="s">
        <v>120</v>
      </c>
      <c r="B98" s="4">
        <v>0</v>
      </c>
    </row>
    <row r="99" spans="1:2" s="1" customFormat="1" ht="15" customHeight="1">
      <c r="A99" s="6" t="s">
        <v>131</v>
      </c>
      <c r="B99" s="4">
        <v>16219</v>
      </c>
    </row>
    <row r="100" spans="1:2" s="1" customFormat="1" ht="15" customHeight="1">
      <c r="A100" s="6" t="s">
        <v>128</v>
      </c>
      <c r="B100" s="4">
        <v>0</v>
      </c>
    </row>
    <row r="101" spans="1:2" s="1" customFormat="1" ht="15" customHeight="1">
      <c r="A101" s="6" t="s">
        <v>213</v>
      </c>
      <c r="B101" s="4">
        <v>0</v>
      </c>
    </row>
    <row r="102" spans="1:2" s="1" customFormat="1" ht="15" customHeight="1">
      <c r="A102" s="6" t="s">
        <v>106</v>
      </c>
      <c r="B102" s="4">
        <v>0</v>
      </c>
    </row>
    <row r="103" spans="1:2" s="1" customFormat="1" ht="15" customHeight="1">
      <c r="A103" s="6" t="s">
        <v>22</v>
      </c>
      <c r="B103" s="4">
        <v>0</v>
      </c>
    </row>
    <row r="104" spans="1:2" s="1" customFormat="1" ht="15" customHeight="1">
      <c r="A104" s="6" t="s">
        <v>24</v>
      </c>
      <c r="B104" s="4">
        <v>0</v>
      </c>
    </row>
    <row r="105" spans="1:2" s="1" customFormat="1" ht="15" customHeight="1">
      <c r="A105" s="6" t="s">
        <v>104</v>
      </c>
      <c r="B105" s="4">
        <v>0</v>
      </c>
    </row>
    <row r="106" spans="1:2" s="1" customFormat="1" ht="15" customHeight="1">
      <c r="A106" s="6" t="s">
        <v>108</v>
      </c>
      <c r="B106" s="4">
        <v>0</v>
      </c>
    </row>
    <row r="107" spans="1:2" s="1" customFormat="1" ht="15" customHeight="1">
      <c r="A107" s="6" t="s">
        <v>76</v>
      </c>
      <c r="B107" s="4">
        <v>0</v>
      </c>
    </row>
    <row r="108" spans="1:2" s="1" customFormat="1" ht="15" customHeight="1">
      <c r="A108" s="6" t="s">
        <v>14</v>
      </c>
      <c r="B108" s="4">
        <v>0</v>
      </c>
    </row>
    <row r="109" spans="1:2" s="1" customFormat="1" ht="15" customHeight="1">
      <c r="A109" s="6" t="s">
        <v>41</v>
      </c>
      <c r="B109" s="4">
        <v>7996</v>
      </c>
    </row>
    <row r="110" spans="1:2" s="1" customFormat="1" ht="15" customHeight="1">
      <c r="A110" s="6" t="s">
        <v>58</v>
      </c>
      <c r="B110" s="4">
        <v>7996</v>
      </c>
    </row>
    <row r="111" spans="1:2" s="1" customFormat="1" ht="15" customHeight="1">
      <c r="A111" s="6" t="s">
        <v>153</v>
      </c>
      <c r="B111" s="4">
        <v>0</v>
      </c>
    </row>
    <row r="112" spans="1:2" s="1" customFormat="1" ht="15" customHeight="1">
      <c r="A112" s="6" t="s">
        <v>83</v>
      </c>
      <c r="B112" s="4">
        <v>0</v>
      </c>
    </row>
    <row r="113" spans="1:2" s="1" customFormat="1" ht="15" customHeight="1">
      <c r="A113" s="6" t="s">
        <v>173</v>
      </c>
      <c r="B113" s="4">
        <v>0</v>
      </c>
    </row>
    <row r="114" spans="1:2" s="1" customFormat="1" ht="15" customHeight="1">
      <c r="A114" s="6" t="s">
        <v>185</v>
      </c>
      <c r="B114" s="4">
        <v>7953</v>
      </c>
    </row>
    <row r="115" spans="1:2" s="1" customFormat="1" ht="15" customHeight="1">
      <c r="A115" s="6" t="s">
        <v>178</v>
      </c>
      <c r="B115" s="4">
        <v>43</v>
      </c>
    </row>
    <row r="116" spans="1:2" s="1" customFormat="1" ht="15" customHeight="1">
      <c r="A116" s="6" t="s">
        <v>5</v>
      </c>
      <c r="B116" s="4">
        <v>362976</v>
      </c>
    </row>
    <row r="117" spans="1:2" s="1" customFormat="1" ht="15" customHeight="1">
      <c r="A117" s="6" t="s">
        <v>177</v>
      </c>
      <c r="B117" s="4">
        <v>142959</v>
      </c>
    </row>
    <row r="118" spans="1:2" s="1" customFormat="1" ht="15" customHeight="1">
      <c r="A118" s="6" t="s">
        <v>167</v>
      </c>
      <c r="B118" s="4">
        <v>30826</v>
      </c>
    </row>
    <row r="119" spans="1:2" s="1" customFormat="1" ht="15" customHeight="1">
      <c r="A119" s="6" t="s">
        <v>89</v>
      </c>
      <c r="B119" s="4">
        <v>0</v>
      </c>
    </row>
    <row r="120" spans="1:2" s="1" customFormat="1" ht="15" customHeight="1">
      <c r="A120" s="6" t="s">
        <v>162</v>
      </c>
      <c r="B120" s="4">
        <v>0</v>
      </c>
    </row>
    <row r="121" spans="1:2" s="1" customFormat="1" ht="15" customHeight="1">
      <c r="A121" s="6" t="s">
        <v>10</v>
      </c>
      <c r="B121" s="4">
        <v>13363</v>
      </c>
    </row>
    <row r="122" spans="1:2" s="1" customFormat="1" ht="15" customHeight="1">
      <c r="A122" s="6" t="s">
        <v>151</v>
      </c>
      <c r="B122" s="4">
        <v>9560</v>
      </c>
    </row>
    <row r="123" spans="1:2" s="1" customFormat="1" ht="15" customHeight="1">
      <c r="A123" s="6" t="s">
        <v>103</v>
      </c>
      <c r="B123" s="4">
        <v>0</v>
      </c>
    </row>
    <row r="124" spans="1:2" s="1" customFormat="1" ht="15" customHeight="1">
      <c r="A124" s="6" t="s">
        <v>39</v>
      </c>
      <c r="B124" s="4">
        <v>0</v>
      </c>
    </row>
    <row r="125" spans="1:2" s="1" customFormat="1" ht="15" customHeight="1">
      <c r="A125" s="6" t="s">
        <v>196</v>
      </c>
      <c r="B125" s="4">
        <v>7715</v>
      </c>
    </row>
    <row r="126" spans="1:2" s="1" customFormat="1" ht="15" customHeight="1">
      <c r="A126" s="6" t="s">
        <v>66</v>
      </c>
      <c r="B126" s="4">
        <v>188</v>
      </c>
    </row>
    <row r="127" spans="1:2" s="1" customFormat="1" ht="15" customHeight="1">
      <c r="A127" s="6" t="s">
        <v>100</v>
      </c>
      <c r="B127" s="4">
        <v>189191</v>
      </c>
    </row>
    <row r="128" spans="1:2" s="1" customFormat="1" ht="15" customHeight="1">
      <c r="A128" s="6" t="s">
        <v>158</v>
      </c>
      <c r="B128" s="4">
        <v>0</v>
      </c>
    </row>
    <row r="129" spans="1:2" s="1" customFormat="1" ht="15" customHeight="1">
      <c r="A129" s="6" t="s">
        <v>75</v>
      </c>
      <c r="B129" s="4">
        <v>103965</v>
      </c>
    </row>
    <row r="130" spans="1:2" s="1" customFormat="1" ht="15" customHeight="1">
      <c r="A130" s="6" t="s">
        <v>123</v>
      </c>
      <c r="B130" s="4">
        <v>36656</v>
      </c>
    </row>
    <row r="131" spans="1:2" s="1" customFormat="1" ht="15" customHeight="1">
      <c r="A131" s="6" t="s">
        <v>143</v>
      </c>
      <c r="B131" s="4">
        <v>23582</v>
      </c>
    </row>
    <row r="132" spans="1:2" s="1" customFormat="1" ht="15" customHeight="1">
      <c r="A132" s="6" t="s">
        <v>97</v>
      </c>
      <c r="B132" s="4">
        <v>0</v>
      </c>
    </row>
    <row r="133" spans="1:2" s="1" customFormat="1" ht="15" customHeight="1">
      <c r="A133" s="6" t="s">
        <v>65</v>
      </c>
      <c r="B133" s="4">
        <v>4754</v>
      </c>
    </row>
    <row r="134" spans="1:2" s="1" customFormat="1" ht="15" customHeight="1">
      <c r="A134" s="6" t="s">
        <v>135</v>
      </c>
      <c r="B134" s="4">
        <v>3404</v>
      </c>
    </row>
    <row r="135" spans="1:2" s="1" customFormat="1" ht="15" customHeight="1">
      <c r="A135" s="6" t="s">
        <v>16</v>
      </c>
      <c r="B135" s="4">
        <v>2376</v>
      </c>
    </row>
    <row r="136" spans="1:2" s="1" customFormat="1" ht="15" customHeight="1">
      <c r="A136" s="6" t="s">
        <v>2</v>
      </c>
      <c r="B136" s="4">
        <v>0</v>
      </c>
    </row>
    <row r="137" spans="1:2" s="1" customFormat="1" ht="15" customHeight="1">
      <c r="A137" s="6" t="s">
        <v>29</v>
      </c>
      <c r="B137" s="4">
        <v>11293</v>
      </c>
    </row>
    <row r="138" spans="1:2" s="1" customFormat="1" ht="15" customHeight="1">
      <c r="A138" s="6" t="s">
        <v>211</v>
      </c>
      <c r="B138" s="4">
        <v>3161</v>
      </c>
    </row>
    <row r="139" spans="1:2" s="1" customFormat="1" ht="15" customHeight="1">
      <c r="A139" s="6" t="s">
        <v>181</v>
      </c>
      <c r="B139" s="4">
        <v>169119</v>
      </c>
    </row>
    <row r="140" spans="1:2" s="1" customFormat="1" ht="15" customHeight="1">
      <c r="A140" s="6" t="s">
        <v>33</v>
      </c>
      <c r="B140" s="4">
        <v>169119</v>
      </c>
    </row>
    <row r="141" spans="1:2" s="1" customFormat="1" ht="15" customHeight="1">
      <c r="A141" s="6" t="s">
        <v>134</v>
      </c>
      <c r="B141" s="4">
        <v>0</v>
      </c>
    </row>
    <row r="142" spans="1:2" s="1" customFormat="1" ht="15" customHeight="1">
      <c r="A142" s="6" t="s">
        <v>81</v>
      </c>
      <c r="B142" s="4">
        <v>0</v>
      </c>
    </row>
    <row r="143" spans="1:2" s="1" customFormat="1" ht="15" customHeight="1">
      <c r="A143" s="6" t="s">
        <v>45</v>
      </c>
      <c r="B143" s="4">
        <v>0</v>
      </c>
    </row>
    <row r="144" spans="1:2" s="1" customFormat="1" ht="15" customHeight="1">
      <c r="A144" s="6" t="s">
        <v>201</v>
      </c>
      <c r="B144" s="4">
        <v>162015</v>
      </c>
    </row>
    <row r="145" spans="1:2" s="1" customFormat="1" ht="15" customHeight="1">
      <c r="A145" s="6" t="s">
        <v>136</v>
      </c>
      <c r="B145" s="4">
        <v>0</v>
      </c>
    </row>
    <row r="146" spans="1:2" s="1" customFormat="1" ht="15" customHeight="1">
      <c r="A146" s="6" t="s">
        <v>96</v>
      </c>
      <c r="B146" s="4">
        <v>0</v>
      </c>
    </row>
    <row r="147" spans="1:2" s="1" customFormat="1" ht="15" customHeight="1">
      <c r="A147" s="6" t="s">
        <v>150</v>
      </c>
      <c r="B147" s="4">
        <v>0</v>
      </c>
    </row>
    <row r="148" spans="1:2" s="1" customFormat="1" ht="15" customHeight="1">
      <c r="A148" s="6" t="s">
        <v>6</v>
      </c>
      <c r="B148" s="4">
        <v>0</v>
      </c>
    </row>
    <row r="149" spans="1:2" s="1" customFormat="1" ht="15" customHeight="1">
      <c r="A149" s="6" t="s">
        <v>129</v>
      </c>
      <c r="B149" s="4">
        <v>0</v>
      </c>
    </row>
    <row r="150" spans="1:2" s="1" customFormat="1" ht="15" customHeight="1">
      <c r="A150" s="6" t="s">
        <v>157</v>
      </c>
      <c r="B150" s="4">
        <v>0</v>
      </c>
    </row>
    <row r="151" spans="1:2" s="1" customFormat="1" ht="15" customHeight="1">
      <c r="A151" s="6" t="s">
        <v>42</v>
      </c>
      <c r="B151" s="4">
        <v>0</v>
      </c>
    </row>
    <row r="152" spans="1:2" s="1" customFormat="1" ht="15" customHeight="1">
      <c r="A152" s="6" t="s">
        <v>47</v>
      </c>
      <c r="B152" s="4">
        <v>0</v>
      </c>
    </row>
    <row r="153" spans="1:2" s="1" customFormat="1" ht="15" customHeight="1">
      <c r="A153" s="6" t="s">
        <v>13</v>
      </c>
      <c r="B153" s="4">
        <v>0</v>
      </c>
    </row>
    <row r="154" spans="1:2" s="1" customFormat="1" ht="15" customHeight="1">
      <c r="A154" s="6" t="s">
        <v>126</v>
      </c>
      <c r="B154" s="4">
        <v>3080</v>
      </c>
    </row>
    <row r="155" spans="1:2" s="1" customFormat="1" ht="15" customHeight="1">
      <c r="A155" s="6" t="s">
        <v>192</v>
      </c>
      <c r="B155" s="4">
        <v>4020</v>
      </c>
    </row>
    <row r="156" spans="1:2" s="1" customFormat="1" ht="15" customHeight="1">
      <c r="A156" s="6" t="s">
        <v>26</v>
      </c>
      <c r="B156" s="4">
        <v>0</v>
      </c>
    </row>
    <row r="157" spans="1:2" s="1" customFormat="1" ht="15" customHeight="1">
      <c r="A157" s="6" t="s">
        <v>116</v>
      </c>
      <c r="B157" s="4">
        <v>4</v>
      </c>
    </row>
    <row r="158" spans="1:2" s="1" customFormat="1" ht="15" customHeight="1">
      <c r="A158" s="6" t="s">
        <v>54</v>
      </c>
      <c r="B158" s="4">
        <v>3734</v>
      </c>
    </row>
    <row r="159" spans="1:2" s="1" customFormat="1" ht="15" customHeight="1">
      <c r="A159" s="6" t="s">
        <v>4</v>
      </c>
      <c r="B159" s="4">
        <v>3734</v>
      </c>
    </row>
    <row r="160" spans="1:2" s="1" customFormat="1" ht="15" customHeight="1">
      <c r="A160" s="6" t="s">
        <v>62</v>
      </c>
      <c r="B160" s="4">
        <v>0</v>
      </c>
    </row>
    <row r="161" spans="1:2" s="1" customFormat="1" ht="15" customHeight="1">
      <c r="A161" s="6" t="s">
        <v>0</v>
      </c>
      <c r="B161" s="4">
        <v>0</v>
      </c>
    </row>
    <row r="162" spans="1:2" s="1" customFormat="1" ht="15" customHeight="1">
      <c r="A162" s="6" t="s">
        <v>102</v>
      </c>
      <c r="B162" s="4">
        <v>0</v>
      </c>
    </row>
    <row r="163" spans="1:2" s="1" customFormat="1" ht="15" customHeight="1">
      <c r="A163" s="6" t="s">
        <v>35</v>
      </c>
      <c r="B163" s="4">
        <v>2662</v>
      </c>
    </row>
    <row r="164" spans="1:2" s="1" customFormat="1" ht="15" customHeight="1">
      <c r="A164" s="6" t="s">
        <v>183</v>
      </c>
      <c r="B164" s="4">
        <v>0</v>
      </c>
    </row>
    <row r="165" spans="1:2" s="1" customFormat="1" ht="15" customHeight="1">
      <c r="A165" s="6" t="s">
        <v>122</v>
      </c>
      <c r="B165" s="4">
        <v>0</v>
      </c>
    </row>
    <row r="166" spans="1:2" s="1" customFormat="1" ht="15" customHeight="1">
      <c r="A166" s="6" t="s">
        <v>19</v>
      </c>
      <c r="B166" s="4">
        <v>0</v>
      </c>
    </row>
    <row r="167" spans="1:2" s="1" customFormat="1" ht="15" customHeight="1">
      <c r="A167" s="6" t="s">
        <v>210</v>
      </c>
      <c r="B167" s="4">
        <v>0</v>
      </c>
    </row>
    <row r="168" spans="1:2" s="1" customFormat="1" ht="15" customHeight="1">
      <c r="A168" s="6" t="s">
        <v>200</v>
      </c>
      <c r="B168" s="4">
        <v>8</v>
      </c>
    </row>
    <row r="169" spans="1:2" s="1" customFormat="1" ht="15" customHeight="1">
      <c r="A169" s="6" t="s">
        <v>189</v>
      </c>
      <c r="B169" s="4">
        <v>0</v>
      </c>
    </row>
    <row r="170" spans="1:2" s="1" customFormat="1" ht="15" customHeight="1">
      <c r="A170" s="6" t="s">
        <v>88</v>
      </c>
      <c r="B170" s="4">
        <v>0</v>
      </c>
    </row>
    <row r="171" spans="1:2" s="1" customFormat="1" ht="15" customHeight="1">
      <c r="A171" s="6" t="s">
        <v>159</v>
      </c>
      <c r="B171" s="4">
        <v>0</v>
      </c>
    </row>
    <row r="172" spans="1:2" s="1" customFormat="1" ht="15" customHeight="1">
      <c r="A172" s="6" t="s">
        <v>125</v>
      </c>
      <c r="B172" s="4">
        <v>0</v>
      </c>
    </row>
    <row r="173" spans="1:2" s="1" customFormat="1" ht="15" customHeight="1">
      <c r="A173" s="6" t="s">
        <v>133</v>
      </c>
      <c r="B173" s="4">
        <v>890</v>
      </c>
    </row>
    <row r="174" spans="1:2" s="1" customFormat="1" ht="15" customHeight="1">
      <c r="A174" s="6" t="s">
        <v>209</v>
      </c>
      <c r="B174" s="4">
        <v>110</v>
      </c>
    </row>
    <row r="175" spans="1:2" s="1" customFormat="1" ht="15" customHeight="1">
      <c r="A175" s="6" t="s">
        <v>77</v>
      </c>
      <c r="B175" s="4">
        <v>56</v>
      </c>
    </row>
    <row r="176" spans="1:2" s="1" customFormat="1" ht="15" customHeight="1">
      <c r="A176" s="6" t="s">
        <v>1</v>
      </c>
      <c r="B176" s="4">
        <v>8</v>
      </c>
    </row>
    <row r="177" spans="1:2" s="1" customFormat="1" ht="15" customHeight="1">
      <c r="A177" s="6"/>
      <c r="B177" s="4"/>
    </row>
    <row r="178" spans="1:2" s="1" customFormat="1" ht="15" customHeight="1">
      <c r="A178" s="6"/>
      <c r="B178" s="4"/>
    </row>
    <row r="179" spans="1:2" s="1" customFormat="1" ht="15" customHeight="1">
      <c r="A179" s="6"/>
      <c r="B179" s="4"/>
    </row>
    <row r="180" spans="1:2" s="1" customFormat="1" ht="15" customHeight="1">
      <c r="A180" s="2" t="s">
        <v>190</v>
      </c>
      <c r="B180" s="4">
        <v>7900189</v>
      </c>
    </row>
    <row r="181" spans="1:2" s="1" customFormat="1" ht="15" customHeight="1">
      <c r="A181" s="5"/>
      <c r="B181" s="5"/>
    </row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O1">
      <selection activeCell="G7" sqref="G7"/>
    </sheetView>
  </sheetViews>
  <sheetFormatPr defaultColWidth="9.00390625" defaultRowHeight="14.25"/>
  <cols>
    <col min="1" max="1" width="35.25390625" style="7" customWidth="1"/>
    <col min="2" max="4" width="12.125" style="7" customWidth="1"/>
    <col min="5" max="5" width="13.00390625" style="7" customWidth="1"/>
    <col min="6" max="12" width="12.125" style="7" customWidth="1"/>
    <col min="13" max="13" width="33.875" style="7" customWidth="1"/>
    <col min="14" max="21" width="12.125" style="7" customWidth="1"/>
    <col min="22" max="22" width="36.125" style="7" customWidth="1"/>
    <col min="23" max="24" width="9.00390625" style="7" customWidth="1"/>
  </cols>
  <sheetData>
    <row r="1" spans="1:27" ht="22.5">
      <c r="A1" s="10" t="s">
        <v>324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4" ht="14.25">
      <c r="A2" s="11" t="s">
        <v>325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4.25">
      <c r="A4" s="12" t="s">
        <v>218</v>
      </c>
      <c r="B4" s="12" t="s">
        <v>112</v>
      </c>
      <c r="C4" s="12" t="s">
        <v>219</v>
      </c>
      <c r="D4" s="12" t="s">
        <v>220</v>
      </c>
      <c r="E4" s="12" t="s">
        <v>221</v>
      </c>
      <c r="F4" s="12" t="s">
        <v>222</v>
      </c>
      <c r="G4" s="12" t="s">
        <v>223</v>
      </c>
      <c r="H4" s="12" t="s">
        <v>224</v>
      </c>
      <c r="I4" s="12" t="s">
        <v>225</v>
      </c>
      <c r="J4" s="12" t="s">
        <v>226</v>
      </c>
      <c r="K4" s="12" t="s">
        <v>227</v>
      </c>
      <c r="L4" s="12" t="s">
        <v>228</v>
      </c>
      <c r="M4" s="12" t="s">
        <v>229</v>
      </c>
      <c r="N4" s="12" t="s">
        <v>112</v>
      </c>
      <c r="O4" s="12" t="s">
        <v>230</v>
      </c>
      <c r="P4" s="12" t="s">
        <v>231</v>
      </c>
      <c r="Q4" s="12" t="s">
        <v>232</v>
      </c>
      <c r="R4" s="12" t="s">
        <v>233</v>
      </c>
      <c r="S4" s="12" t="s">
        <v>234</v>
      </c>
      <c r="T4" s="12" t="s">
        <v>235</v>
      </c>
      <c r="U4" s="12" t="s">
        <v>236</v>
      </c>
      <c r="V4" s="12" t="s">
        <v>237</v>
      </c>
      <c r="W4" s="12" t="s">
        <v>238</v>
      </c>
      <c r="X4" s="12" t="s">
        <v>239</v>
      </c>
    </row>
    <row r="5" spans="1:24" ht="27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4.25">
      <c r="A6" s="8" t="s">
        <v>240</v>
      </c>
      <c r="B6" s="4">
        <f aca="true" t="shared" si="0" ref="B6:I6">SUM(B7:B33)</f>
        <v>973487</v>
      </c>
      <c r="C6" s="4">
        <f t="shared" si="0"/>
        <v>232444</v>
      </c>
      <c r="D6" s="4">
        <f t="shared" si="0"/>
        <v>6077</v>
      </c>
      <c r="E6" s="4"/>
      <c r="F6" s="4">
        <f t="shared" si="0"/>
        <v>661803</v>
      </c>
      <c r="G6" s="4">
        <f t="shared" si="0"/>
        <v>5707</v>
      </c>
      <c r="H6" s="4"/>
      <c r="I6" s="4">
        <f t="shared" si="0"/>
        <v>3813000</v>
      </c>
      <c r="J6" s="4"/>
      <c r="K6" s="4"/>
      <c r="L6" s="4"/>
      <c r="M6" s="8" t="s">
        <v>241</v>
      </c>
      <c r="N6" s="4">
        <f aca="true" t="shared" si="1" ref="N6:S6">SUM(N7:N33)</f>
        <v>1090953</v>
      </c>
      <c r="O6" s="4">
        <f t="shared" si="1"/>
        <v>166237</v>
      </c>
      <c r="P6" s="4"/>
      <c r="Q6" s="4">
        <f t="shared" si="1"/>
        <v>705015</v>
      </c>
      <c r="R6" s="4">
        <f t="shared" si="1"/>
        <v>5680</v>
      </c>
      <c r="S6" s="4">
        <f t="shared" si="1"/>
        <v>3488000</v>
      </c>
      <c r="T6" s="4"/>
      <c r="U6" s="4"/>
      <c r="V6" s="8" t="s">
        <v>242</v>
      </c>
      <c r="W6" s="4"/>
      <c r="X6" s="4">
        <f>SUM(B6:L6)-SUM(N6:U6)-W6-H6</f>
        <v>236633</v>
      </c>
    </row>
    <row r="7" spans="1:24" ht="14.25">
      <c r="A7" s="3" t="s">
        <v>243</v>
      </c>
      <c r="B7" s="4"/>
      <c r="C7" s="4"/>
      <c r="D7" s="4"/>
      <c r="E7" s="4"/>
      <c r="F7" s="4"/>
      <c r="G7" s="4"/>
      <c r="H7" s="4"/>
      <c r="I7" s="4"/>
      <c r="J7" s="4"/>
      <c r="K7" s="9"/>
      <c r="L7" s="9"/>
      <c r="M7" s="3" t="s">
        <v>244</v>
      </c>
      <c r="N7" s="4"/>
      <c r="O7" s="9"/>
      <c r="P7" s="9"/>
      <c r="Q7" s="4"/>
      <c r="R7" s="4"/>
      <c r="S7" s="4"/>
      <c r="T7" s="9"/>
      <c r="U7" s="9"/>
      <c r="V7" s="3" t="s">
        <v>245</v>
      </c>
      <c r="W7" s="4"/>
      <c r="X7" s="4"/>
    </row>
    <row r="8" spans="1:24" ht="14.25">
      <c r="A8" s="3" t="s">
        <v>246</v>
      </c>
      <c r="B8" s="4">
        <f>1126</f>
        <v>1126</v>
      </c>
      <c r="C8" s="4">
        <v>1479</v>
      </c>
      <c r="D8" s="4"/>
      <c r="E8" s="4"/>
      <c r="F8" s="4">
        <v>1735</v>
      </c>
      <c r="G8" s="4"/>
      <c r="H8" s="4"/>
      <c r="I8" s="4"/>
      <c r="J8" s="4"/>
      <c r="K8" s="9"/>
      <c r="L8" s="9"/>
      <c r="M8" s="3" t="s">
        <v>247</v>
      </c>
      <c r="N8" s="4">
        <f>1479</f>
        <v>1479</v>
      </c>
      <c r="O8" s="9"/>
      <c r="P8" s="9"/>
      <c r="Q8" s="4">
        <v>407</v>
      </c>
      <c r="R8" s="4"/>
      <c r="S8" s="4"/>
      <c r="T8" s="9"/>
      <c r="U8" s="9"/>
      <c r="V8" s="3" t="s">
        <v>248</v>
      </c>
      <c r="W8" s="4"/>
      <c r="X8" s="4">
        <f>SUM(B8:L8)-SUM(N8:U8)-W8-H8</f>
        <v>2454</v>
      </c>
    </row>
    <row r="9" spans="1:24" ht="14.25">
      <c r="A9" s="3" t="s">
        <v>249</v>
      </c>
      <c r="B9" s="4"/>
      <c r="C9" s="4">
        <v>6696</v>
      </c>
      <c r="D9" s="4"/>
      <c r="E9" s="4"/>
      <c r="F9" s="4">
        <v>5660</v>
      </c>
      <c r="G9" s="4"/>
      <c r="H9" s="4"/>
      <c r="I9" s="4"/>
      <c r="J9" s="4"/>
      <c r="K9" s="9"/>
      <c r="L9" s="9"/>
      <c r="M9" s="3" t="s">
        <v>250</v>
      </c>
      <c r="N9" s="4"/>
      <c r="O9" s="9">
        <v>12354</v>
      </c>
      <c r="P9" s="9"/>
      <c r="Q9" s="4"/>
      <c r="R9" s="4"/>
      <c r="S9" s="4"/>
      <c r="T9" s="9"/>
      <c r="U9" s="9"/>
      <c r="V9" s="3" t="s">
        <v>251</v>
      </c>
      <c r="W9" s="4"/>
      <c r="X9" s="4">
        <f>SUM(B9:L9)-SUM(N9:U9)-W9-H9</f>
        <v>2</v>
      </c>
    </row>
    <row r="10" spans="1:24" ht="14.25">
      <c r="A10" s="3" t="s">
        <v>252</v>
      </c>
      <c r="B10" s="4"/>
      <c r="C10" s="4"/>
      <c r="D10" s="4"/>
      <c r="E10" s="4"/>
      <c r="F10" s="4"/>
      <c r="G10" s="4"/>
      <c r="H10" s="4"/>
      <c r="I10" s="4"/>
      <c r="J10" s="4"/>
      <c r="K10" s="9"/>
      <c r="L10" s="9"/>
      <c r="M10" s="3" t="s">
        <v>253</v>
      </c>
      <c r="N10" s="4"/>
      <c r="O10" s="9"/>
      <c r="P10" s="9"/>
      <c r="Q10" s="4"/>
      <c r="R10" s="4"/>
      <c r="S10" s="4"/>
      <c r="T10" s="9"/>
      <c r="U10" s="9"/>
      <c r="V10" s="3" t="s">
        <v>254</v>
      </c>
      <c r="W10" s="4"/>
      <c r="X10" s="4"/>
    </row>
    <row r="11" spans="1:24" ht="14.25">
      <c r="A11" s="3" t="s">
        <v>255</v>
      </c>
      <c r="B11" s="4"/>
      <c r="C11" s="4">
        <v>6484</v>
      </c>
      <c r="D11" s="4"/>
      <c r="E11" s="4"/>
      <c r="F11" s="4"/>
      <c r="G11" s="4"/>
      <c r="H11" s="4"/>
      <c r="I11" s="4"/>
      <c r="J11" s="4"/>
      <c r="K11" s="9"/>
      <c r="L11" s="9"/>
      <c r="M11" s="3" t="s">
        <v>256</v>
      </c>
      <c r="N11" s="4"/>
      <c r="O11" s="9">
        <v>6484</v>
      </c>
      <c r="P11" s="9"/>
      <c r="Q11" s="4"/>
      <c r="R11" s="4"/>
      <c r="S11" s="4"/>
      <c r="T11" s="9"/>
      <c r="U11" s="9"/>
      <c r="V11" s="3" t="s">
        <v>257</v>
      </c>
      <c r="W11" s="4"/>
      <c r="X11" s="4"/>
    </row>
    <row r="12" spans="1:24" ht="14.25">
      <c r="A12" s="3" t="s">
        <v>258</v>
      </c>
      <c r="B12" s="4"/>
      <c r="C12" s="4"/>
      <c r="D12" s="4"/>
      <c r="E12" s="4"/>
      <c r="F12" s="4"/>
      <c r="G12" s="4"/>
      <c r="H12" s="4"/>
      <c r="I12" s="4"/>
      <c r="J12" s="4"/>
      <c r="K12" s="9"/>
      <c r="L12" s="9"/>
      <c r="M12" s="3" t="s">
        <v>259</v>
      </c>
      <c r="N12" s="4"/>
      <c r="O12" s="9"/>
      <c r="P12" s="9"/>
      <c r="Q12" s="4"/>
      <c r="R12" s="4"/>
      <c r="S12" s="4"/>
      <c r="T12" s="9"/>
      <c r="U12" s="9"/>
      <c r="V12" s="3" t="s">
        <v>260</v>
      </c>
      <c r="W12" s="4"/>
      <c r="X12" s="4"/>
    </row>
    <row r="13" spans="1:24" ht="14.25">
      <c r="A13" s="3" t="s">
        <v>261</v>
      </c>
      <c r="B13" s="4"/>
      <c r="C13" s="4"/>
      <c r="D13" s="4">
        <v>1455</v>
      </c>
      <c r="E13" s="4"/>
      <c r="F13" s="4">
        <v>500000</v>
      </c>
      <c r="G13" s="4">
        <v>5680</v>
      </c>
      <c r="H13" s="4"/>
      <c r="I13" s="4">
        <v>3574000</v>
      </c>
      <c r="J13" s="4"/>
      <c r="K13" s="9"/>
      <c r="L13" s="9"/>
      <c r="M13" s="3" t="s">
        <v>262</v>
      </c>
      <c r="N13" s="4">
        <v>200000</v>
      </c>
      <c r="O13" s="9"/>
      <c r="P13" s="9"/>
      <c r="Q13" s="4">
        <v>500000</v>
      </c>
      <c r="R13" s="4">
        <v>5680</v>
      </c>
      <c r="S13" s="4">
        <v>3374000</v>
      </c>
      <c r="T13" s="9"/>
      <c r="U13" s="9"/>
      <c r="V13" s="3" t="s">
        <v>263</v>
      </c>
      <c r="W13" s="4"/>
      <c r="X13" s="4">
        <f>SUM(B13:L13)-SUM(N13:U13)-W13-H13</f>
        <v>1455</v>
      </c>
    </row>
    <row r="14" spans="1:24" ht="14.25">
      <c r="A14" s="3" t="s">
        <v>264</v>
      </c>
      <c r="B14" s="4"/>
      <c r="C14" s="4"/>
      <c r="D14" s="4"/>
      <c r="E14" s="4"/>
      <c r="F14" s="4"/>
      <c r="G14" s="4"/>
      <c r="H14" s="4"/>
      <c r="I14" s="4"/>
      <c r="J14" s="4"/>
      <c r="K14" s="9"/>
      <c r="L14" s="9"/>
      <c r="M14" s="3" t="s">
        <v>265</v>
      </c>
      <c r="N14" s="4"/>
      <c r="O14" s="9"/>
      <c r="P14" s="9"/>
      <c r="Q14" s="4"/>
      <c r="R14" s="4"/>
      <c r="S14" s="4"/>
      <c r="T14" s="9"/>
      <c r="U14" s="9"/>
      <c r="V14" s="3" t="s">
        <v>266</v>
      </c>
      <c r="W14" s="4"/>
      <c r="X14" s="4"/>
    </row>
    <row r="15" spans="1:24" ht="14.25">
      <c r="A15" s="3" t="s">
        <v>267</v>
      </c>
      <c r="B15" s="4">
        <f>6480</f>
        <v>6480</v>
      </c>
      <c r="C15" s="4"/>
      <c r="D15" s="4">
        <v>4622</v>
      </c>
      <c r="E15" s="4"/>
      <c r="F15" s="4">
        <v>5017</v>
      </c>
      <c r="G15" s="4"/>
      <c r="H15" s="4"/>
      <c r="I15" s="4"/>
      <c r="J15" s="4"/>
      <c r="K15" s="9"/>
      <c r="L15" s="9"/>
      <c r="M15" s="3" t="s">
        <v>268</v>
      </c>
      <c r="N15" s="4">
        <f>1039</f>
        <v>1039</v>
      </c>
      <c r="O15" s="9">
        <v>685</v>
      </c>
      <c r="P15" s="9"/>
      <c r="Q15" s="4">
        <v>5978</v>
      </c>
      <c r="R15" s="4"/>
      <c r="S15" s="4"/>
      <c r="T15" s="9"/>
      <c r="U15" s="9"/>
      <c r="V15" s="3" t="s">
        <v>269</v>
      </c>
      <c r="W15" s="4"/>
      <c r="X15" s="4">
        <f>SUM(B15:L15)-SUM(N15:U15)-W15-H15</f>
        <v>8417</v>
      </c>
    </row>
    <row r="16" spans="1:24" ht="14.25">
      <c r="A16" s="3" t="s">
        <v>270</v>
      </c>
      <c r="B16" s="4"/>
      <c r="C16" s="4"/>
      <c r="D16" s="4"/>
      <c r="E16" s="4"/>
      <c r="F16" s="4"/>
      <c r="G16" s="4"/>
      <c r="H16" s="4"/>
      <c r="I16" s="4"/>
      <c r="J16" s="4"/>
      <c r="K16" s="9"/>
      <c r="L16" s="9"/>
      <c r="M16" s="3" t="s">
        <v>271</v>
      </c>
      <c r="N16" s="4"/>
      <c r="O16" s="9"/>
      <c r="P16" s="9"/>
      <c r="Q16" s="4"/>
      <c r="R16" s="4"/>
      <c r="S16" s="4"/>
      <c r="T16" s="9"/>
      <c r="U16" s="9"/>
      <c r="V16" s="3" t="s">
        <v>272</v>
      </c>
      <c r="W16" s="4"/>
      <c r="X16" s="4"/>
    </row>
    <row r="17" spans="1:24" ht="14.25">
      <c r="A17" s="3" t="s">
        <v>273</v>
      </c>
      <c r="B17" s="4"/>
      <c r="C17" s="4"/>
      <c r="D17" s="4"/>
      <c r="E17" s="4"/>
      <c r="F17" s="4"/>
      <c r="G17" s="4"/>
      <c r="H17" s="4"/>
      <c r="I17" s="4"/>
      <c r="J17" s="4"/>
      <c r="K17" s="9"/>
      <c r="L17" s="9"/>
      <c r="M17" s="3" t="s">
        <v>274</v>
      </c>
      <c r="N17" s="4"/>
      <c r="O17" s="9"/>
      <c r="P17" s="9"/>
      <c r="Q17" s="4"/>
      <c r="R17" s="4"/>
      <c r="S17" s="4"/>
      <c r="T17" s="9"/>
      <c r="U17" s="9"/>
      <c r="V17" s="3" t="s">
        <v>275</v>
      </c>
      <c r="W17" s="4"/>
      <c r="X17" s="4"/>
    </row>
    <row r="18" spans="1:24" ht="14.25">
      <c r="A18" s="3" t="s">
        <v>276</v>
      </c>
      <c r="B18" s="4"/>
      <c r="C18" s="4"/>
      <c r="D18" s="4"/>
      <c r="E18" s="4"/>
      <c r="F18" s="4"/>
      <c r="G18" s="4"/>
      <c r="H18" s="4"/>
      <c r="I18" s="4"/>
      <c r="J18" s="4"/>
      <c r="K18" s="9"/>
      <c r="L18" s="9"/>
      <c r="M18" s="3" t="s">
        <v>277</v>
      </c>
      <c r="N18" s="4"/>
      <c r="O18" s="9"/>
      <c r="P18" s="9"/>
      <c r="Q18" s="4"/>
      <c r="R18" s="4"/>
      <c r="S18" s="4"/>
      <c r="T18" s="9"/>
      <c r="U18" s="9"/>
      <c r="V18" s="3" t="s">
        <v>278</v>
      </c>
      <c r="W18" s="4"/>
      <c r="X18" s="4"/>
    </row>
    <row r="19" spans="1:24" ht="14.25">
      <c r="A19" s="3" t="s">
        <v>279</v>
      </c>
      <c r="B19" s="4"/>
      <c r="C19" s="4"/>
      <c r="D19" s="4"/>
      <c r="E19" s="4"/>
      <c r="F19" s="4"/>
      <c r="G19" s="4"/>
      <c r="H19" s="4"/>
      <c r="I19" s="4"/>
      <c r="J19" s="4"/>
      <c r="K19" s="9"/>
      <c r="L19" s="9"/>
      <c r="M19" s="3" t="s">
        <v>280</v>
      </c>
      <c r="N19" s="4"/>
      <c r="O19" s="9"/>
      <c r="P19" s="9"/>
      <c r="Q19" s="4"/>
      <c r="R19" s="4"/>
      <c r="S19" s="4"/>
      <c r="T19" s="9"/>
      <c r="U19" s="9"/>
      <c r="V19" s="3" t="s">
        <v>281</v>
      </c>
      <c r="W19" s="4"/>
      <c r="X19" s="4"/>
    </row>
    <row r="20" spans="1:24" ht="14.25">
      <c r="A20" s="3" t="s">
        <v>282</v>
      </c>
      <c r="B20" s="4"/>
      <c r="C20" s="4"/>
      <c r="D20" s="4"/>
      <c r="E20" s="4"/>
      <c r="F20" s="4"/>
      <c r="G20" s="4"/>
      <c r="H20" s="4"/>
      <c r="I20" s="4"/>
      <c r="J20" s="4"/>
      <c r="K20" s="9"/>
      <c r="L20" s="9"/>
      <c r="M20" s="3" t="s">
        <v>283</v>
      </c>
      <c r="N20" s="4"/>
      <c r="O20" s="9"/>
      <c r="P20" s="9"/>
      <c r="Q20" s="4"/>
      <c r="R20" s="4"/>
      <c r="S20" s="4"/>
      <c r="T20" s="9"/>
      <c r="U20" s="9"/>
      <c r="V20" s="3" t="s">
        <v>284</v>
      </c>
      <c r="W20" s="4"/>
      <c r="X20" s="4"/>
    </row>
    <row r="21" spans="1:24" ht="14.25">
      <c r="A21" s="3" t="s">
        <v>285</v>
      </c>
      <c r="B21" s="4"/>
      <c r="C21" s="4"/>
      <c r="D21" s="4"/>
      <c r="E21" s="4"/>
      <c r="F21" s="4"/>
      <c r="G21" s="4"/>
      <c r="H21" s="4"/>
      <c r="I21" s="4"/>
      <c r="J21" s="4"/>
      <c r="K21" s="9"/>
      <c r="L21" s="9"/>
      <c r="M21" s="3" t="s">
        <v>286</v>
      </c>
      <c r="N21" s="4"/>
      <c r="O21" s="9"/>
      <c r="P21" s="9"/>
      <c r="Q21" s="4"/>
      <c r="R21" s="4"/>
      <c r="S21" s="4"/>
      <c r="T21" s="9"/>
      <c r="U21" s="9"/>
      <c r="V21" s="3" t="s">
        <v>287</v>
      </c>
      <c r="W21" s="4"/>
      <c r="X21" s="4"/>
    </row>
    <row r="22" spans="1:24" ht="14.25">
      <c r="A22" s="3" t="s">
        <v>288</v>
      </c>
      <c r="B22" s="4">
        <f>867391</f>
        <v>867391</v>
      </c>
      <c r="C22" s="4"/>
      <c r="D22" s="4"/>
      <c r="E22" s="4"/>
      <c r="F22" s="4">
        <v>74277</v>
      </c>
      <c r="G22" s="4"/>
      <c r="H22" s="4"/>
      <c r="I22" s="4">
        <v>100000</v>
      </c>
      <c r="J22" s="4"/>
      <c r="K22" s="9"/>
      <c r="L22" s="9"/>
      <c r="M22" s="3" t="s">
        <v>289</v>
      </c>
      <c r="N22" s="4">
        <f>665600</f>
        <v>665600</v>
      </c>
      <c r="O22" s="9"/>
      <c r="P22" s="9"/>
      <c r="Q22" s="4">
        <v>178731</v>
      </c>
      <c r="R22" s="4"/>
      <c r="S22" s="4"/>
      <c r="T22" s="9"/>
      <c r="U22" s="9"/>
      <c r="V22" s="3" t="s">
        <v>290</v>
      </c>
      <c r="W22" s="4"/>
      <c r="X22" s="4">
        <f>SUM(B22:L22)-SUM(N22:U22)-W22-H22</f>
        <v>197337</v>
      </c>
    </row>
    <row r="23" spans="1:24" ht="14.25">
      <c r="A23" s="3" t="s">
        <v>291</v>
      </c>
      <c r="B23" s="4"/>
      <c r="C23" s="4"/>
      <c r="D23" s="4"/>
      <c r="E23" s="4"/>
      <c r="F23" s="4"/>
      <c r="G23" s="4"/>
      <c r="H23" s="4"/>
      <c r="I23" s="4"/>
      <c r="J23" s="4"/>
      <c r="K23" s="9"/>
      <c r="L23" s="9"/>
      <c r="M23" s="3" t="s">
        <v>292</v>
      </c>
      <c r="N23" s="4"/>
      <c r="O23" s="9"/>
      <c r="P23" s="9"/>
      <c r="Q23" s="4"/>
      <c r="R23" s="4"/>
      <c r="S23" s="4"/>
      <c r="T23" s="9"/>
      <c r="U23" s="9"/>
      <c r="V23" s="3" t="s">
        <v>293</v>
      </c>
      <c r="W23" s="4"/>
      <c r="X23" s="4"/>
    </row>
    <row r="24" spans="1:24" ht="14.25">
      <c r="A24" s="3" t="s">
        <v>294</v>
      </c>
      <c r="B24" s="4"/>
      <c r="C24" s="4"/>
      <c r="D24" s="4"/>
      <c r="E24" s="4"/>
      <c r="F24" s="4"/>
      <c r="G24" s="4"/>
      <c r="H24" s="4"/>
      <c r="I24" s="4"/>
      <c r="J24" s="4"/>
      <c r="K24" s="9"/>
      <c r="L24" s="9"/>
      <c r="M24" s="3" t="s">
        <v>295</v>
      </c>
      <c r="N24" s="4"/>
      <c r="O24" s="9"/>
      <c r="P24" s="9"/>
      <c r="Q24" s="4"/>
      <c r="R24" s="4"/>
      <c r="S24" s="4"/>
      <c r="T24" s="9"/>
      <c r="U24" s="9"/>
      <c r="V24" s="3" t="s">
        <v>296</v>
      </c>
      <c r="W24" s="4"/>
      <c r="X24" s="4"/>
    </row>
    <row r="25" spans="1:24" ht="14.25">
      <c r="A25" s="3" t="s">
        <v>297</v>
      </c>
      <c r="B25" s="4"/>
      <c r="C25" s="4"/>
      <c r="D25" s="4"/>
      <c r="E25" s="4"/>
      <c r="F25" s="4"/>
      <c r="G25" s="4"/>
      <c r="H25" s="4"/>
      <c r="I25" s="4"/>
      <c r="J25" s="4"/>
      <c r="K25" s="9"/>
      <c r="L25" s="9"/>
      <c r="M25" s="3" t="s">
        <v>298</v>
      </c>
      <c r="N25" s="4"/>
      <c r="O25" s="9"/>
      <c r="P25" s="9"/>
      <c r="Q25" s="4"/>
      <c r="R25" s="4"/>
      <c r="S25" s="4"/>
      <c r="T25" s="9"/>
      <c r="U25" s="9"/>
      <c r="V25" s="3" t="s">
        <v>299</v>
      </c>
      <c r="W25" s="4"/>
      <c r="X25" s="4"/>
    </row>
    <row r="26" spans="1:24" ht="14.25">
      <c r="A26" s="3" t="s">
        <v>300</v>
      </c>
      <c r="B26" s="4"/>
      <c r="C26" s="4">
        <v>127364</v>
      </c>
      <c r="D26" s="4"/>
      <c r="E26" s="4"/>
      <c r="F26" s="4"/>
      <c r="G26" s="4"/>
      <c r="H26" s="4"/>
      <c r="I26" s="4"/>
      <c r="J26" s="4"/>
      <c r="K26" s="9"/>
      <c r="L26" s="9"/>
      <c r="M26" s="3" t="s">
        <v>301</v>
      </c>
      <c r="N26" s="4">
        <f>127364</f>
        <v>127364</v>
      </c>
      <c r="O26" s="9"/>
      <c r="P26" s="9"/>
      <c r="Q26" s="4"/>
      <c r="R26" s="4"/>
      <c r="S26" s="4"/>
      <c r="T26" s="9"/>
      <c r="U26" s="9"/>
      <c r="V26" s="3" t="s">
        <v>302</v>
      </c>
      <c r="W26" s="4"/>
      <c r="X26" s="4"/>
    </row>
    <row r="27" spans="1:24" ht="14.25">
      <c r="A27" s="3" t="s">
        <v>303</v>
      </c>
      <c r="B27" s="4"/>
      <c r="C27" s="4"/>
      <c r="D27" s="4"/>
      <c r="E27" s="4"/>
      <c r="F27" s="4"/>
      <c r="G27" s="4"/>
      <c r="H27" s="4"/>
      <c r="I27" s="4"/>
      <c r="J27" s="4"/>
      <c r="K27" s="9"/>
      <c r="L27" s="9"/>
      <c r="M27" s="3" t="s">
        <v>304</v>
      </c>
      <c r="N27" s="4"/>
      <c r="O27" s="9"/>
      <c r="P27" s="9"/>
      <c r="Q27" s="4"/>
      <c r="R27" s="4"/>
      <c r="S27" s="4"/>
      <c r="T27" s="9"/>
      <c r="U27" s="9"/>
      <c r="V27" s="3" t="s">
        <v>305</v>
      </c>
      <c r="W27" s="4"/>
      <c r="X27" s="4"/>
    </row>
    <row r="28" spans="1:24" ht="14.25">
      <c r="A28" s="3" t="s">
        <v>306</v>
      </c>
      <c r="B28" s="4"/>
      <c r="C28" s="4">
        <v>4924</v>
      </c>
      <c r="D28" s="4"/>
      <c r="E28" s="4"/>
      <c r="F28" s="4">
        <v>4870</v>
      </c>
      <c r="G28" s="4"/>
      <c r="H28" s="4"/>
      <c r="I28" s="4"/>
      <c r="J28" s="4"/>
      <c r="K28" s="9"/>
      <c r="L28" s="9"/>
      <c r="M28" s="3" t="s">
        <v>307</v>
      </c>
      <c r="N28" s="4"/>
      <c r="O28" s="9">
        <v>9794</v>
      </c>
      <c r="P28" s="9"/>
      <c r="Q28" s="4"/>
      <c r="R28" s="4"/>
      <c r="S28" s="4"/>
      <c r="T28" s="9"/>
      <c r="U28" s="9"/>
      <c r="V28" s="3" t="s">
        <v>308</v>
      </c>
      <c r="W28" s="4"/>
      <c r="X28" s="4"/>
    </row>
    <row r="29" spans="1:24" ht="14.25">
      <c r="A29" s="3" t="s">
        <v>309</v>
      </c>
      <c r="B29" s="4"/>
      <c r="C29" s="4"/>
      <c r="D29" s="4"/>
      <c r="E29" s="4"/>
      <c r="F29" s="4"/>
      <c r="G29" s="4"/>
      <c r="H29" s="4"/>
      <c r="I29" s="4"/>
      <c r="J29" s="4"/>
      <c r="K29" s="9"/>
      <c r="L29" s="9"/>
      <c r="M29" s="3" t="s">
        <v>310</v>
      </c>
      <c r="N29" s="4"/>
      <c r="O29" s="9"/>
      <c r="P29" s="9"/>
      <c r="Q29" s="4"/>
      <c r="R29" s="4"/>
      <c r="S29" s="4"/>
      <c r="T29" s="9"/>
      <c r="U29" s="9"/>
      <c r="V29" s="3" t="s">
        <v>311</v>
      </c>
      <c r="W29" s="4"/>
      <c r="X29" s="4"/>
    </row>
    <row r="30" spans="1:24" ht="14.25">
      <c r="A30" s="3" t="s">
        <v>312</v>
      </c>
      <c r="B30" s="4"/>
      <c r="C30" s="4"/>
      <c r="D30" s="4"/>
      <c r="E30" s="4"/>
      <c r="F30" s="4"/>
      <c r="G30" s="4"/>
      <c r="H30" s="4"/>
      <c r="I30" s="4"/>
      <c r="J30" s="4"/>
      <c r="K30" s="9"/>
      <c r="L30" s="9"/>
      <c r="M30" s="3" t="s">
        <v>313</v>
      </c>
      <c r="N30" s="4"/>
      <c r="O30" s="9"/>
      <c r="P30" s="9"/>
      <c r="Q30" s="4"/>
      <c r="R30" s="4"/>
      <c r="S30" s="4"/>
      <c r="T30" s="9"/>
      <c r="U30" s="9"/>
      <c r="V30" s="3" t="s">
        <v>314</v>
      </c>
      <c r="W30" s="4"/>
      <c r="X30" s="4"/>
    </row>
    <row r="31" spans="1:24" ht="14.25">
      <c r="A31" s="3" t="s">
        <v>315</v>
      </c>
      <c r="B31" s="4">
        <f>35210</f>
        <v>35210</v>
      </c>
      <c r="C31" s="4">
        <v>3290</v>
      </c>
      <c r="D31" s="4"/>
      <c r="E31" s="4"/>
      <c r="F31" s="4">
        <v>9239</v>
      </c>
      <c r="G31" s="4"/>
      <c r="H31" s="4"/>
      <c r="I31" s="4"/>
      <c r="J31" s="4"/>
      <c r="K31" s="9"/>
      <c r="L31" s="9"/>
      <c r="M31" s="3" t="s">
        <v>316</v>
      </c>
      <c r="N31" s="4">
        <f>24330</f>
        <v>24330</v>
      </c>
      <c r="O31" s="9">
        <v>4125</v>
      </c>
      <c r="P31" s="9"/>
      <c r="Q31" s="4">
        <v>7594</v>
      </c>
      <c r="R31" s="4"/>
      <c r="S31" s="4"/>
      <c r="T31" s="9"/>
      <c r="U31" s="9"/>
      <c r="V31" s="3" t="s">
        <v>317</v>
      </c>
      <c r="W31" s="4"/>
      <c r="X31" s="4">
        <f>SUM(B31:L31)-SUM(N31:U31)-W31-H31</f>
        <v>11690</v>
      </c>
    </row>
    <row r="32" spans="1:24" ht="14.25">
      <c r="A32" s="3" t="s">
        <v>318</v>
      </c>
      <c r="B32" s="4">
        <f>62317</f>
        <v>62317</v>
      </c>
      <c r="C32" s="4">
        <v>82207</v>
      </c>
      <c r="D32" s="4"/>
      <c r="E32" s="4"/>
      <c r="F32" s="4">
        <v>61005</v>
      </c>
      <c r="G32" s="4"/>
      <c r="H32" s="4"/>
      <c r="I32" s="4"/>
      <c r="J32" s="4"/>
      <c r="K32" s="9"/>
      <c r="L32" s="9"/>
      <c r="M32" s="3" t="s">
        <v>319</v>
      </c>
      <c r="N32" s="4">
        <f>46113</f>
        <v>46113</v>
      </c>
      <c r="O32" s="9">
        <v>132795</v>
      </c>
      <c r="P32" s="9"/>
      <c r="Q32" s="4">
        <v>12305</v>
      </c>
      <c r="R32" s="4"/>
      <c r="S32" s="4"/>
      <c r="T32" s="9"/>
      <c r="U32" s="9"/>
      <c r="V32" s="3" t="s">
        <v>320</v>
      </c>
      <c r="W32" s="4"/>
      <c r="X32" s="4">
        <f>SUM(B32:L32)-SUM(N32:U32)-W32-H32</f>
        <v>14316</v>
      </c>
    </row>
    <row r="33" spans="1:24" ht="14.25">
      <c r="A33" s="3" t="s">
        <v>321</v>
      </c>
      <c r="B33" s="4">
        <v>963</v>
      </c>
      <c r="C33" s="4"/>
      <c r="D33" s="4"/>
      <c r="E33" s="4"/>
      <c r="F33" s="4"/>
      <c r="G33" s="4">
        <v>27</v>
      </c>
      <c r="H33" s="4"/>
      <c r="I33" s="4">
        <v>139000</v>
      </c>
      <c r="J33" s="4"/>
      <c r="K33" s="9"/>
      <c r="L33" s="9"/>
      <c r="M33" s="3" t="s">
        <v>322</v>
      </c>
      <c r="N33" s="4">
        <v>25028</v>
      </c>
      <c r="O33" s="9"/>
      <c r="P33" s="9"/>
      <c r="Q33" s="4"/>
      <c r="R33" s="4"/>
      <c r="S33" s="4">
        <v>114000</v>
      </c>
      <c r="T33" s="9"/>
      <c r="U33" s="9"/>
      <c r="V33" s="3" t="s">
        <v>323</v>
      </c>
      <c r="W33" s="4"/>
      <c r="X33" s="4">
        <f>SUM(B33:L33)-SUM(N33:U33)-W33-H33</f>
        <v>962</v>
      </c>
    </row>
  </sheetData>
  <sheetProtection/>
  <mergeCells count="27">
    <mergeCell ref="A2:X2"/>
    <mergeCell ref="A3:X3"/>
    <mergeCell ref="A4:A5"/>
    <mergeCell ref="B4:B5"/>
    <mergeCell ref="C4:C5"/>
    <mergeCell ref="D4:D5"/>
    <mergeCell ref="E4:E5"/>
    <mergeCell ref="F4:F5"/>
    <mergeCell ref="O4:O5"/>
    <mergeCell ref="P4:P5"/>
    <mergeCell ref="Q4:Q5"/>
    <mergeCell ref="G4:G5"/>
    <mergeCell ref="H4:H5"/>
    <mergeCell ref="I4:I5"/>
    <mergeCell ref="J4:J5"/>
    <mergeCell ref="K4:K5"/>
    <mergeCell ref="L4:L5"/>
    <mergeCell ref="W4:W5"/>
    <mergeCell ref="X4:X5"/>
    <mergeCell ref="A1:AA1"/>
    <mergeCell ref="R4:R5"/>
    <mergeCell ref="S4:S5"/>
    <mergeCell ref="T4:T5"/>
    <mergeCell ref="U4:U5"/>
    <mergeCell ref="V4:V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zoomScalePageLayoutView="0" workbookViewId="0" topLeftCell="A1">
      <selection activeCell="C17" sqref="C17"/>
    </sheetView>
  </sheetViews>
  <sheetFormatPr defaultColWidth="9.125" defaultRowHeight="14.25"/>
  <cols>
    <col min="1" max="3" width="33.125" style="5" customWidth="1"/>
    <col min="4" max="4" width="9.125" style="7" customWidth="1"/>
  </cols>
  <sheetData>
    <row r="1" spans="1:4" s="1" customFormat="1" ht="33.75" customHeight="1">
      <c r="A1" s="10" t="s">
        <v>217</v>
      </c>
      <c r="B1" s="10"/>
      <c r="C1" s="10"/>
      <c r="D1" s="5"/>
    </row>
    <row r="2" spans="1:4" s="1" customFormat="1" ht="16.5" customHeight="1">
      <c r="A2" s="11"/>
      <c r="B2" s="11"/>
      <c r="C2" s="11"/>
      <c r="D2" s="5"/>
    </row>
    <row r="3" spans="1:4" s="1" customFormat="1" ht="16.5" customHeight="1">
      <c r="A3" s="11" t="s">
        <v>195</v>
      </c>
      <c r="B3" s="11"/>
      <c r="C3" s="11"/>
      <c r="D3" s="5"/>
    </row>
    <row r="4" spans="1:4" s="1" customFormat="1" ht="23.25" customHeight="1">
      <c r="A4" s="2" t="s">
        <v>68</v>
      </c>
      <c r="B4" s="2" t="s">
        <v>86</v>
      </c>
      <c r="C4" s="2" t="s">
        <v>112</v>
      </c>
      <c r="D4" s="5"/>
    </row>
    <row r="5" spans="1:4" s="1" customFormat="1" ht="24.75" customHeight="1">
      <c r="A5" s="3" t="s">
        <v>72</v>
      </c>
      <c r="B5" s="4"/>
      <c r="C5" s="4">
        <v>6712010</v>
      </c>
      <c r="D5" s="5"/>
    </row>
    <row r="6" spans="1:4" s="1" customFormat="1" ht="24.75" customHeight="1">
      <c r="A6" s="3" t="s">
        <v>161</v>
      </c>
      <c r="B6" s="4">
        <v>10753400</v>
      </c>
      <c r="C6" s="4"/>
      <c r="D6" s="5"/>
    </row>
    <row r="7" spans="1:4" s="1" customFormat="1" ht="24.75" customHeight="1">
      <c r="A7" s="3" t="s">
        <v>55</v>
      </c>
      <c r="B7" s="4"/>
      <c r="C7" s="4">
        <v>3813000</v>
      </c>
      <c r="D7" s="5"/>
    </row>
    <row r="8" spans="1:4" s="1" customFormat="1" ht="24.75" customHeight="1">
      <c r="A8" s="3" t="s">
        <v>28</v>
      </c>
      <c r="B8" s="4"/>
      <c r="C8" s="4">
        <v>856819</v>
      </c>
      <c r="D8" s="5"/>
    </row>
    <row r="9" spans="1:4" s="1" customFormat="1" ht="24.75" customHeight="1">
      <c r="A9" s="3" t="s">
        <v>182</v>
      </c>
      <c r="B9" s="4"/>
      <c r="C9" s="4">
        <v>9326650</v>
      </c>
      <c r="D9" s="5"/>
    </row>
    <row r="10" spans="1:4" s="1" customFormat="1" ht="16.5" customHeight="1">
      <c r="A10" s="5"/>
      <c r="B10" s="5"/>
      <c r="C10" s="5"/>
      <c r="D10" s="5"/>
    </row>
  </sheetData>
  <sheetProtection/>
  <mergeCells count="3">
    <mergeCell ref="A1:C1"/>
    <mergeCell ref="A2:C2"/>
    <mergeCell ref="A3:C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冯志江</cp:lastModifiedBy>
  <dcterms:modified xsi:type="dcterms:W3CDTF">2019-08-08T04:32:41Z</dcterms:modified>
  <cp:category/>
  <cp:version/>
  <cp:contentType/>
  <cp:contentStatus/>
</cp:coreProperties>
</file>