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15" yWindow="65326" windowWidth="11985" windowHeight="9495" firstSheet="1" activeTab="15"/>
  </bookViews>
  <sheets>
    <sheet name="Define" sheetId="1" state="hidden" r:id="rId1"/>
    <sheet name="封面" sheetId="2" r:id="rId2"/>
    <sheet name="目录" sheetId="3" r:id="rId3"/>
    <sheet name="表一" sheetId="4" r:id="rId4"/>
    <sheet name="表二" sheetId="5" r:id="rId5"/>
    <sheet name="表三" sheetId="6" r:id="rId6"/>
    <sheet name="表四" sheetId="7" r:id="rId7"/>
    <sheet name="表五" sheetId="8" r:id="rId8"/>
    <sheet name="表六 (1)" sheetId="9" r:id="rId9"/>
    <sheet name="表六（2)" sheetId="10" r:id="rId10"/>
    <sheet name="表七 (1)" sheetId="11" r:id="rId11"/>
    <sheet name="表七(2)" sheetId="12" r:id="rId12"/>
    <sheet name="表八" sheetId="13" r:id="rId13"/>
    <sheet name="表九" sheetId="14" r:id="rId14"/>
    <sheet name="表十" sheetId="15" r:id="rId15"/>
    <sheet name="表十一" sheetId="16" r:id="rId16"/>
  </sheets>
  <definedNames>
    <definedName name="_xlnm.Print_Area" localSheetId="11">'表七(2)'!$A$1:$V$154</definedName>
    <definedName name="_xlnm.Print_Area" localSheetId="5">'表三'!$A$1:$F$79</definedName>
    <definedName name="_xlnm.Print_Area" localSheetId="7">'表五'!$A$1:$Q$30</definedName>
    <definedName name="_xlnm.Print_Titles" localSheetId="12">'表八'!$1:$5</definedName>
    <definedName name="_xlnm.Print_Titles" localSheetId="4">'表二'!$1:$4</definedName>
    <definedName name="_xlnm.Print_Titles" localSheetId="13">'表九'!$1:$5</definedName>
    <definedName name="_xlnm.Print_Titles" localSheetId="8">'表六 (1)'!$A:$A,'表六 (1)'!$1:$6</definedName>
    <definedName name="_xlnm.Print_Titles" localSheetId="9">'表六（2)'!$1:$6</definedName>
    <definedName name="_xlnm.Print_Titles" localSheetId="10">'表七 (1)'!$1:$5</definedName>
    <definedName name="_xlnm.Print_Titles" localSheetId="11">'表七(2)'!$1:$5</definedName>
    <definedName name="_xlnm.Print_Titles" localSheetId="5">'表三'!$1:$5</definedName>
    <definedName name="_xlnm.Print_Titles" localSheetId="15">'表十一'!$1:$5</definedName>
    <definedName name="_xlnm.Print_Titles" localSheetId="6">'表四'!$1:$5</definedName>
    <definedName name="_xlnm.Print_Titles" localSheetId="7">'表五'!$A:$A,'表五'!$1:$4</definedName>
    <definedName name="_xlnm.Print_Titles" localSheetId="3">'表一'!$1:$4</definedName>
    <definedName name="地区名称" localSheetId="2">'目录'!#REF!</definedName>
    <definedName name="地区名称">'封面'!$B$2:$B$3</definedName>
  </definedNames>
  <calcPr fullCalcOnLoad="1"/>
</workbook>
</file>

<file path=xl/sharedStrings.xml><?xml version="1.0" encoding="utf-8"?>
<sst xmlns="http://schemas.openxmlformats.org/spreadsheetml/2006/main" count="2923" uniqueCount="1694">
  <si>
    <t xml:space="preserve">        地震事业机构</t>
  </si>
  <si>
    <t xml:space="preserve">        其他保障性安居工程支出</t>
  </si>
  <si>
    <t xml:space="preserve">        其他地震事务支出</t>
  </si>
  <si>
    <t xml:space="preserve">        住房公积金</t>
  </si>
  <si>
    <t xml:space="preserve">        提租补贴</t>
  </si>
  <si>
    <t xml:space="preserve">        购房补贴</t>
  </si>
  <si>
    <t xml:space="preserve">        公有住房建设和维修改造支出</t>
  </si>
  <si>
    <t xml:space="preserve">        物资转移</t>
  </si>
  <si>
    <t xml:space="preserve">        住房公积金管理</t>
  </si>
  <si>
    <t xml:space="preserve">        物资轮换</t>
  </si>
  <si>
    <t xml:space="preserve">        其他城乡社区住宅支出</t>
  </si>
  <si>
    <t xml:space="preserve">        仓库建设</t>
  </si>
  <si>
    <t xml:space="preserve">        仓库安防</t>
  </si>
  <si>
    <t xml:space="preserve">        其他物资事务支出</t>
  </si>
  <si>
    <t xml:space="preserve">        石油储备支出</t>
  </si>
  <si>
    <t xml:space="preserve">        粮食财务与审计支出</t>
  </si>
  <si>
    <t xml:space="preserve">        粮食信息统计</t>
  </si>
  <si>
    <t xml:space="preserve">        天然铀能源储备</t>
  </si>
  <si>
    <t xml:space="preserve">        粮食专项业务活动</t>
  </si>
  <si>
    <t xml:space="preserve">        煤炭储备</t>
  </si>
  <si>
    <t xml:space="preserve">        国家粮油差价补贴</t>
  </si>
  <si>
    <t xml:space="preserve">        其他能源储备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</si>
  <si>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</si>
  <si>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</si>
  <si>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</si>
  <si>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储备粮油差价补贴</t>
  </si>
  <si>
    <t xml:space="preserve">        粮食风险基金</t>
  </si>
  <si>
    <t xml:space="preserve">        储备粮（油）库建设</t>
  </si>
  <si>
    <t xml:space="preserve">        粮油市场调控专项资金</t>
  </si>
  <si>
    <t xml:space="preserve">        最低收购价政策支出</t>
  </si>
  <si>
    <t xml:space="preserve">        其他粮油储备支出</t>
  </si>
  <si>
    <t xml:space="preserve">        其他粮油事务支出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</si>
  <si>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</si>
  <si>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</si>
  <si>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</si>
  <si>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</si>
  <si>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铁路专用线</t>
  </si>
  <si>
    <t xml:space="preserve">        农药储备</t>
  </si>
  <si>
    <t xml:space="preserve">        护库武警和民兵支出</t>
  </si>
  <si>
    <t xml:space="preserve">        边销茶储备</t>
  </si>
  <si>
    <t xml:space="preserve">        物资保管与保养</t>
  </si>
  <si>
    <t xml:space="preserve">        羊毛储备</t>
  </si>
  <si>
    <t xml:space="preserve">        专项贷款利息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</si>
  <si>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</si>
  <si>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</si>
  <si>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</si>
  <si>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</si>
  <si>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</si>
  <si>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</si>
  <si>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</si>
  <si>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</si>
  <si>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 xml:space="preserve">      地方政府一般债务发行费用支出</t>
  </si>
  <si>
    <t xml:space="preserve">        年初预留</t>
  </si>
  <si>
    <t xml:space="preserve">        其他支出</t>
  </si>
  <si>
    <t xml:space="preserve"> </t>
  </si>
  <si>
    <t>政府债务资金</t>
  </si>
  <si>
    <t xml:space="preserve">    大中型水库库区基金及对应专项债务收入安排的支出</t>
  </si>
  <si>
    <t>2018年地方财政预算表</t>
  </si>
  <si>
    <t xml:space="preserve">            表一 2018年一般公共预算收入表</t>
  </si>
  <si>
    <t xml:space="preserve">            表二 2018年一般公共预算支出表</t>
  </si>
  <si>
    <t xml:space="preserve">            表三 2018年一般公共预算收支平衡表</t>
  </si>
  <si>
    <t xml:space="preserve">            表四 2018年一般公共预算支出资金来源情况表</t>
  </si>
  <si>
    <t xml:space="preserve">            表五 2018年一般公共预算支出经济分类情况表</t>
  </si>
  <si>
    <t xml:space="preserve">            表六 2018年地市县一般公共预算收支表</t>
  </si>
  <si>
    <t xml:space="preserve">            表七 2018年省对下一般公共预算转移支付预算表</t>
  </si>
  <si>
    <t xml:space="preserve">            表八 2018政府性基金预算收支表</t>
  </si>
  <si>
    <t xml:space="preserve">            表九 2018年政府性基金预算收支明细表</t>
  </si>
  <si>
    <t xml:space="preserve">            表十 2018年政府性基金调入专项收入预算表</t>
  </si>
  <si>
    <t xml:space="preserve">            表十一 2018年政府性基金预算支出资金来源情况表</t>
  </si>
  <si>
    <t xml:space="preserve">            表十二 2018年国有资本经营预算收支总表</t>
  </si>
  <si>
    <t xml:space="preserve">            表十三 2018年国有资本经营预算收入表</t>
  </si>
  <si>
    <t xml:space="preserve">            表十四 2018年国有资本经营预算支出表</t>
  </si>
  <si>
    <t xml:space="preserve">            表十五 2018年国有资本经营预算补充表</t>
  </si>
  <si>
    <t>2018年一般公共预算收入表</t>
  </si>
  <si>
    <t>2018年一般公共预算支出资金来源情况表</t>
  </si>
  <si>
    <t xml:space="preserve">    财政对基本养老保险基金的补助</t>
  </si>
  <si>
    <t xml:space="preserve">    财政对其他社会保险基金的补助</t>
  </si>
  <si>
    <t xml:space="preserve">      其他农林水支出</t>
  </si>
  <si>
    <t>2018年省对下一般公共预算转移支付预算表</t>
  </si>
  <si>
    <t>2018年政府性基金预算支出资金来源情况表</t>
  </si>
  <si>
    <t>2018年一般公共预算支出表</t>
  </si>
  <si>
    <t xml:space="preserve">      边海防</t>
  </si>
  <si>
    <t xml:space="preserve">      信息化建设及运行维护</t>
  </si>
  <si>
    <t>备注</t>
  </si>
  <si>
    <t xml:space="preserve">      财政对职工基本医疗保险基金的补助</t>
  </si>
  <si>
    <t xml:space="preserve">      停伐补助</t>
  </si>
  <si>
    <t xml:space="preserve">        产业化发展</t>
  </si>
  <si>
    <t xml:space="preserve">        创新示范</t>
  </si>
  <si>
    <t xml:space="preserve">      其他农林水支出</t>
  </si>
  <si>
    <t xml:space="preserve">        其他农林水支出</t>
  </si>
  <si>
    <t xml:space="preserve">        政策性银行亏损补贴</t>
  </si>
  <si>
    <t xml:space="preserve">        地质矿产资源与环境调查</t>
  </si>
  <si>
    <t xml:space="preserve">        储备粮油补贴</t>
  </si>
  <si>
    <t xml:space="preserve">    环境保护税</t>
  </si>
  <si>
    <t>FORMULA_GS=</t>
  </si>
  <si>
    <t>H:\附件1：2018年地方财政预算表(表内审核).xls</t>
  </si>
  <si>
    <t>FORMULA_SJ=</t>
  </si>
  <si>
    <t>ERRORBOOKNAME=</t>
  </si>
  <si>
    <t>错误信息.XLS</t>
  </si>
  <si>
    <t>FORMULA=</t>
  </si>
  <si>
    <t>封面</t>
  </si>
  <si>
    <t>目录</t>
  </si>
  <si>
    <t>表六 (1)</t>
  </si>
  <si>
    <t>表六（2)</t>
  </si>
  <si>
    <t>表七 (1)</t>
  </si>
  <si>
    <t>表七(2)</t>
  </si>
  <si>
    <t>表十二</t>
  </si>
  <si>
    <t>表十三</t>
  </si>
  <si>
    <t>表十四</t>
  </si>
  <si>
    <t>表十五</t>
  </si>
  <si>
    <t>H:\精河县2018年地方财政预算表12.30.xls</t>
  </si>
  <si>
    <t>新疆维吾尔自治区</t>
  </si>
  <si>
    <t xml:space="preserve">  新疆维吾尔自治区本级</t>
  </si>
  <si>
    <t xml:space="preserve">  地（市、州）合计</t>
  </si>
  <si>
    <t xml:space="preserve">    乌鲁木齐市</t>
  </si>
  <si>
    <t xml:space="preserve">      乌鲁木齐市本级</t>
  </si>
  <si>
    <t xml:space="preserve">      区县级合计</t>
  </si>
  <si>
    <t xml:space="preserve">        天山区</t>
  </si>
  <si>
    <t xml:space="preserve">        沙依巴克区</t>
  </si>
  <si>
    <t xml:space="preserve">        新市区</t>
  </si>
  <si>
    <t xml:space="preserve">        水磨沟区</t>
  </si>
  <si>
    <t xml:space="preserve">        头屯河区</t>
  </si>
  <si>
    <t xml:space="preserve">        达坂城区</t>
  </si>
  <si>
    <t xml:space="preserve">        米东区</t>
  </si>
  <si>
    <t xml:space="preserve">        乌鲁木齐县</t>
  </si>
  <si>
    <t xml:space="preserve">    克拉玛依市</t>
  </si>
  <si>
    <t xml:space="preserve">      克拉玛依市本级</t>
  </si>
  <si>
    <t xml:space="preserve">        独山子区</t>
  </si>
  <si>
    <t xml:space="preserve">        克拉玛依区</t>
  </si>
  <si>
    <t xml:space="preserve">        白碱滩区</t>
  </si>
  <si>
    <t xml:space="preserve">        乌尔禾区</t>
  </si>
  <si>
    <t xml:space="preserve">    吐鲁番地区</t>
  </si>
  <si>
    <t xml:space="preserve">      吐鲁番地区本级</t>
  </si>
  <si>
    <t xml:space="preserve">        吐鲁番市</t>
  </si>
  <si>
    <t xml:space="preserve">        鄯善县</t>
  </si>
  <si>
    <t xml:space="preserve">        托克逊县</t>
  </si>
  <si>
    <t xml:space="preserve">    哈密地区</t>
  </si>
  <si>
    <t xml:space="preserve">      哈密地区本级</t>
  </si>
  <si>
    <t xml:space="preserve">        哈密市</t>
  </si>
  <si>
    <t xml:space="preserve">        巴里坤哈萨克自治县</t>
  </si>
  <si>
    <t xml:space="preserve">        伊吾县</t>
  </si>
  <si>
    <t xml:space="preserve">    昌吉州</t>
  </si>
  <si>
    <t xml:space="preserve">      昌吉州本级</t>
  </si>
  <si>
    <t xml:space="preserve">        昌吉市</t>
  </si>
  <si>
    <t xml:space="preserve">        阜康市</t>
  </si>
  <si>
    <t xml:space="preserve">        呼图壁县</t>
  </si>
  <si>
    <t xml:space="preserve">        玛纳斯县</t>
  </si>
  <si>
    <t xml:space="preserve">        奇台县</t>
  </si>
  <si>
    <t xml:space="preserve">        吉木萨尔县</t>
  </si>
  <si>
    <t xml:space="preserve">        木垒哈萨克自治县</t>
  </si>
  <si>
    <t xml:space="preserve">    博尔塔拉州</t>
  </si>
  <si>
    <t xml:space="preserve">      博尔塔拉州本级</t>
  </si>
  <si>
    <t xml:space="preserve">        博乐市</t>
  </si>
  <si>
    <t xml:space="preserve">        阿拉山口市</t>
  </si>
  <si>
    <t xml:space="preserve">        精河县</t>
  </si>
  <si>
    <t xml:space="preserve">        温泉县</t>
  </si>
  <si>
    <t xml:space="preserve">    巴音郭楞州</t>
  </si>
  <si>
    <t xml:space="preserve">      巴音郭楞州本级</t>
  </si>
  <si>
    <t xml:space="preserve">        库尔勒市</t>
  </si>
  <si>
    <t xml:space="preserve">        轮台县</t>
  </si>
  <si>
    <t xml:space="preserve">        尉犁县</t>
  </si>
  <si>
    <t xml:space="preserve">        若羌县</t>
  </si>
  <si>
    <t xml:space="preserve">        且末县</t>
  </si>
  <si>
    <t xml:space="preserve">        焉耆回族自治县</t>
  </si>
  <si>
    <t xml:space="preserve">        和静县</t>
  </si>
  <si>
    <t xml:space="preserve">        和硕县</t>
  </si>
  <si>
    <t xml:space="preserve">        博湖县</t>
  </si>
  <si>
    <t xml:space="preserve">    阿克苏地区</t>
  </si>
  <si>
    <t xml:space="preserve">      阿克苏地区本级</t>
  </si>
  <si>
    <t xml:space="preserve">        阿克苏市</t>
  </si>
  <si>
    <t xml:space="preserve">        温宿县</t>
  </si>
  <si>
    <t xml:space="preserve">        库车县</t>
  </si>
  <si>
    <t xml:space="preserve">        沙雅县</t>
  </si>
  <si>
    <t xml:space="preserve">        新和县</t>
  </si>
  <si>
    <t xml:space="preserve">        拜城县</t>
  </si>
  <si>
    <t xml:space="preserve">        乌什县</t>
  </si>
  <si>
    <t xml:space="preserve">        阿瓦提县</t>
  </si>
  <si>
    <t xml:space="preserve">        柯坪县</t>
  </si>
  <si>
    <t xml:space="preserve">    克孜勒苏州</t>
  </si>
  <si>
    <t xml:space="preserve">      克孜勒苏州本级</t>
  </si>
  <si>
    <t xml:space="preserve">        阿图什市</t>
  </si>
  <si>
    <t xml:space="preserve">        阿克陶县</t>
  </si>
  <si>
    <t xml:space="preserve">        阿合奇县</t>
  </si>
  <si>
    <t xml:space="preserve">        乌恰县</t>
  </si>
  <si>
    <t xml:space="preserve">    喀什地区</t>
  </si>
  <si>
    <t xml:space="preserve">      喀什地区本级</t>
  </si>
  <si>
    <t xml:space="preserve">        喀什市</t>
  </si>
  <si>
    <t xml:space="preserve">        疏附县</t>
  </si>
  <si>
    <t xml:space="preserve">        疏勒县</t>
  </si>
  <si>
    <t xml:space="preserve">        英吉沙县</t>
  </si>
  <si>
    <t xml:space="preserve">        泽普县</t>
  </si>
  <si>
    <t xml:space="preserve">        莎车县</t>
  </si>
  <si>
    <t xml:space="preserve">        叶城县</t>
  </si>
  <si>
    <t xml:space="preserve">        麦盖提县</t>
  </si>
  <si>
    <t xml:space="preserve">        岳普湖县</t>
  </si>
  <si>
    <t xml:space="preserve">        伽师县</t>
  </si>
  <si>
    <t xml:space="preserve">        巴楚县</t>
  </si>
  <si>
    <t xml:space="preserve">        塔什库尔干塔吉克自治县</t>
  </si>
  <si>
    <t xml:space="preserve">    和田地区</t>
  </si>
  <si>
    <t xml:space="preserve">      和田地区本级</t>
  </si>
  <si>
    <t xml:space="preserve">        和田市</t>
  </si>
  <si>
    <t xml:space="preserve">        和田县</t>
  </si>
  <si>
    <t xml:space="preserve">        墨玉县</t>
  </si>
  <si>
    <t xml:space="preserve">        皮山县</t>
  </si>
  <si>
    <t xml:space="preserve">        洛浦县</t>
  </si>
  <si>
    <t xml:space="preserve">        策勒县</t>
  </si>
  <si>
    <t xml:space="preserve">        于田县</t>
  </si>
  <si>
    <t xml:space="preserve">        民丰县</t>
  </si>
  <si>
    <t xml:space="preserve">    伊犁州</t>
  </si>
  <si>
    <t xml:space="preserve">      伊犁州本级</t>
  </si>
  <si>
    <t xml:space="preserve">        伊宁市</t>
  </si>
  <si>
    <t xml:space="preserve">        奎屯市</t>
  </si>
  <si>
    <t xml:space="preserve">        霍尔果斯市</t>
  </si>
  <si>
    <t xml:space="preserve">        伊宁县</t>
  </si>
  <si>
    <t xml:space="preserve">        察布查尔锡伯自治县</t>
  </si>
  <si>
    <t xml:space="preserve">        霍城县</t>
  </si>
  <si>
    <t xml:space="preserve">        巩留县</t>
  </si>
  <si>
    <t xml:space="preserve">        新源县</t>
  </si>
  <si>
    <t xml:space="preserve">        昭苏县</t>
  </si>
  <si>
    <t xml:space="preserve">        特克斯县</t>
  </si>
  <si>
    <t xml:space="preserve">        尼勒克县</t>
  </si>
  <si>
    <t xml:space="preserve">    塔城地区</t>
  </si>
  <si>
    <t xml:space="preserve">      塔城地区本级</t>
  </si>
  <si>
    <t xml:space="preserve">        塔城市</t>
  </si>
  <si>
    <t xml:space="preserve">        乌苏市</t>
  </si>
  <si>
    <t xml:space="preserve">        额敏县</t>
  </si>
  <si>
    <t xml:space="preserve">        沙湾县</t>
  </si>
  <si>
    <t xml:space="preserve">        托里县</t>
  </si>
  <si>
    <t xml:space="preserve">        裕民县</t>
  </si>
  <si>
    <t xml:space="preserve">        和布克赛尔蒙古自治县</t>
  </si>
  <si>
    <t xml:space="preserve">    阿勒泰地区</t>
  </si>
  <si>
    <t xml:space="preserve">      阿勒泰地区本级</t>
  </si>
  <si>
    <t xml:space="preserve">        阿勒泰市</t>
  </si>
  <si>
    <t xml:space="preserve">        布尔津县</t>
  </si>
  <si>
    <t xml:space="preserve">        富蕴县</t>
  </si>
  <si>
    <t xml:space="preserve">        福海县</t>
  </si>
  <si>
    <t xml:space="preserve">        哈巴河县</t>
  </si>
  <si>
    <t xml:space="preserve">        青河县</t>
  </si>
  <si>
    <t xml:space="preserve">        吉木乃县</t>
  </si>
  <si>
    <t xml:space="preserve">  省直管县</t>
  </si>
  <si>
    <t xml:space="preserve">    石河子市</t>
  </si>
  <si>
    <t xml:space="preserve">    阿拉尔市</t>
  </si>
  <si>
    <t xml:space="preserve">    图木舒克市</t>
  </si>
  <si>
    <t xml:space="preserve">    五家渠市</t>
  </si>
  <si>
    <t xml:space="preserve">    北屯市</t>
  </si>
  <si>
    <t xml:space="preserve">    铁门关市</t>
  </si>
  <si>
    <t xml:space="preserve">    双河市</t>
  </si>
  <si>
    <t xml:space="preserve"> </t>
  </si>
  <si>
    <t>地区名称</t>
  </si>
  <si>
    <t>北京市</t>
  </si>
  <si>
    <t>天津市</t>
  </si>
  <si>
    <t>目  录</t>
  </si>
  <si>
    <t>表一</t>
  </si>
  <si>
    <t>单位：万元</t>
  </si>
  <si>
    <r>
      <t>项</t>
    </r>
    <r>
      <rPr>
        <b/>
        <sz val="12"/>
        <rFont val="宋体"/>
        <family val="0"/>
      </rPr>
      <t>目</t>
    </r>
  </si>
  <si>
    <t>上年决算（执行)数</t>
  </si>
  <si>
    <t>预算数</t>
  </si>
  <si>
    <t>预算数为决算（执行）数%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</si>
  <si>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</si>
  <si>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</si>
  <si>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</si>
  <si>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</si>
  <si>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</si>
  <si>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</si>
  <si>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</si>
  <si>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</si>
  <si>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</si>
  <si>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</si>
  <si>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</si>
  <si>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</si>
  <si>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</si>
  <si>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</si>
  <si>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</si>
  <si>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</si>
  <si>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</si>
  <si>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</si>
  <si>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</si>
  <si>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</si>
  <si>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</si>
  <si>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</si>
  <si>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</si>
  <si>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</si>
  <si>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</si>
  <si>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</si>
  <si>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</si>
  <si>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>一、一般公共服务</t>
  </si>
  <si>
    <t xml:space="preserve">    人大事务</t>
  </si>
  <si>
    <t xml:space="preserve">    政协事务</t>
  </si>
  <si>
    <t xml:space="preserve">    政府办公厅(室)及相关机构事务</t>
  </si>
  <si>
    <t xml:space="preserve">    发展与改革事务</t>
  </si>
  <si>
    <t xml:space="preserve">    统计信息事务</t>
  </si>
  <si>
    <t xml:space="preserve">    财政事务</t>
  </si>
  <si>
    <t xml:space="preserve">    税收事务</t>
  </si>
  <si>
    <t xml:space="preserve">    审计事务</t>
  </si>
  <si>
    <t xml:space="preserve">    海关事务</t>
  </si>
  <si>
    <t xml:space="preserve">    人力资源事务</t>
  </si>
  <si>
    <t xml:space="preserve">    纪检监察事务</t>
  </si>
  <si>
    <t xml:space="preserve">    商贸事务</t>
  </si>
  <si>
    <t xml:space="preserve">    知识产权事务</t>
  </si>
  <si>
    <t xml:space="preserve">    工商行政管理事务</t>
  </si>
  <si>
    <t xml:space="preserve">    质量技术监督与检验检疫事务</t>
  </si>
  <si>
    <t xml:space="preserve">    民族事务</t>
  </si>
  <si>
    <t xml:space="preserve">    宗教事务</t>
  </si>
  <si>
    <t xml:space="preserve">    港澳台侨事务</t>
  </si>
  <si>
    <t xml:space="preserve">    档案事务</t>
  </si>
  <si>
    <t xml:space="preserve">    民主党派及工商联事务</t>
  </si>
  <si>
    <t xml:space="preserve">    群众团体事务</t>
  </si>
  <si>
    <t xml:space="preserve">    党委办公厅（室）及相关机构事务</t>
  </si>
  <si>
    <t xml:space="preserve">    组织事务</t>
  </si>
  <si>
    <t xml:space="preserve">    宣传事务</t>
  </si>
  <si>
    <t xml:space="preserve">    统战事务</t>
  </si>
  <si>
    <t xml:space="preserve">    对外联络事务</t>
  </si>
  <si>
    <t xml:space="preserve">    其他共产党事务支出</t>
  </si>
  <si>
    <t xml:space="preserve">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</si>
  <si>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</si>
  <si>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</si>
  <si>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</si>
  <si>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</si>
  <si>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</si>
  <si>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其他国防支出</t>
  </si>
  <si>
    <t>四、公共安全支出</t>
  </si>
  <si>
    <t xml:space="preserve">    武装警察</t>
  </si>
  <si>
    <t xml:space="preserve">    公安</t>
  </si>
  <si>
    <t xml:space="preserve">    国家安全</t>
  </si>
  <si>
    <t xml:space="preserve">    检察</t>
  </si>
  <si>
    <t xml:space="preserve">    法院</t>
  </si>
  <si>
    <t xml:space="preserve">    司法</t>
  </si>
  <si>
    <t xml:space="preserve">    监狱</t>
  </si>
  <si>
    <t xml:space="preserve">    强制隔离戒毒</t>
  </si>
  <si>
    <t xml:space="preserve">    国家保密</t>
  </si>
  <si>
    <t xml:space="preserve">    缉私警察</t>
  </si>
  <si>
    <t xml:space="preserve">    海警</t>
  </si>
  <si>
    <t xml:space="preserve">    其他公共安全支出</t>
  </si>
  <si>
    <t>五、教育支出</t>
  </si>
  <si>
    <t xml:space="preserve">    教育管理事务</t>
  </si>
  <si>
    <t xml:space="preserve">    普通教育</t>
  </si>
  <si>
    <t xml:space="preserve">    职业教育</t>
  </si>
  <si>
    <t xml:space="preserve">    成人教育</t>
  </si>
  <si>
    <t xml:space="preserve">    广播电视教育</t>
  </si>
  <si>
    <t xml:space="preserve">    留学教育</t>
  </si>
  <si>
    <t xml:space="preserve">    特殊教育</t>
  </si>
  <si>
    <t xml:space="preserve">    进修及培训</t>
  </si>
  <si>
    <t xml:space="preserve">    教育费附加安排的支出</t>
  </si>
  <si>
    <t xml:space="preserve">    其他教育支出</t>
  </si>
  <si>
    <t>六、科学技术支出</t>
  </si>
  <si>
    <t xml:space="preserve">    科学技术管理事务</t>
  </si>
  <si>
    <t xml:space="preserve">    基础研究</t>
  </si>
  <si>
    <t xml:space="preserve">    应用研究</t>
  </si>
  <si>
    <t xml:space="preserve">    技术研究与开发</t>
  </si>
  <si>
    <t xml:space="preserve">    科技条件与服务</t>
  </si>
  <si>
    <t xml:space="preserve">    社会科学</t>
  </si>
  <si>
    <t xml:space="preserve">    科学技术普及</t>
  </si>
  <si>
    <t xml:space="preserve">    科技交流与合作</t>
  </si>
  <si>
    <t xml:space="preserve">    科技重大项目</t>
  </si>
  <si>
    <t xml:space="preserve">    其他科学技术支出</t>
  </si>
  <si>
    <t>七、文化体育与传媒支出</t>
  </si>
  <si>
    <t xml:space="preserve">    文化</t>
  </si>
  <si>
    <t xml:space="preserve">    文物</t>
  </si>
  <si>
    <t xml:space="preserve">    体育</t>
  </si>
  <si>
    <t xml:space="preserve">    新闻出版广播影视</t>
  </si>
  <si>
    <t xml:space="preserve">    其他文化体育与传媒支出</t>
  </si>
  <si>
    <t>八、社会保障和就业支出</t>
  </si>
  <si>
    <t xml:space="preserve">    人力资源和社会保障管理事务</t>
  </si>
  <si>
    <t xml:space="preserve">    民政管理事务</t>
  </si>
  <si>
    <t xml:space="preserve">    补充全国社会保障基金</t>
  </si>
  <si>
    <t xml:space="preserve">    行政事业单位离退休</t>
  </si>
  <si>
    <t xml:space="preserve">    企业改革补助</t>
  </si>
  <si>
    <t xml:space="preserve">    就业补助</t>
  </si>
  <si>
    <t xml:space="preserve">    抚恤</t>
  </si>
  <si>
    <t xml:space="preserve">    退役安置</t>
  </si>
  <si>
    <t xml:space="preserve">    社会福利</t>
  </si>
  <si>
    <t xml:space="preserve">    残疾人事业</t>
  </si>
  <si>
    <t xml:space="preserve">    自然灾害生活救助</t>
  </si>
  <si>
    <t xml:space="preserve">    红十字事业</t>
  </si>
  <si>
    <t xml:space="preserve">    最低生活保障</t>
  </si>
  <si>
    <t xml:space="preserve">    临时救助</t>
  </si>
  <si>
    <t xml:space="preserve">    特困人员救助供养</t>
  </si>
  <si>
    <t xml:space="preserve">    补充道路交通事故社会救助基金</t>
  </si>
  <si>
    <t xml:space="preserve">    其他生活救助</t>
  </si>
  <si>
    <t xml:space="preserve">    其他社会保障和就业支出</t>
  </si>
  <si>
    <t>九、医疗卫生与计划生育支出</t>
  </si>
  <si>
    <t xml:space="preserve">    医疗卫生与计划生育管理事务</t>
  </si>
  <si>
    <t xml:space="preserve">    公立医院</t>
  </si>
  <si>
    <t xml:space="preserve">    基层医疗卫生机构</t>
  </si>
  <si>
    <t xml:space="preserve">    公共卫生</t>
  </si>
  <si>
    <t xml:space="preserve">    中医药</t>
  </si>
  <si>
    <t xml:space="preserve">    计划生育事务</t>
  </si>
  <si>
    <t xml:space="preserve">    食品和药品监督管理事务</t>
  </si>
  <si>
    <t xml:space="preserve">    行政事业单位医疗</t>
  </si>
  <si>
    <t xml:space="preserve">    财政对基本医疗保险基金的补助</t>
  </si>
  <si>
    <t xml:space="preserve">    医疗救助</t>
  </si>
  <si>
    <t xml:space="preserve">    优抚对象医疗</t>
  </si>
  <si>
    <t xml:space="preserve">    其他医疗卫生与计划生育支出</t>
  </si>
  <si>
    <t>十、节能环保支出</t>
  </si>
  <si>
    <t xml:space="preserve">    环境保护管理事务</t>
  </si>
  <si>
    <t xml:space="preserve">    环境监测与监察</t>
  </si>
  <si>
    <t xml:space="preserve">    污染防治</t>
  </si>
  <si>
    <t xml:space="preserve">    自然生态保护</t>
  </si>
  <si>
    <t xml:space="preserve">    天然林保护</t>
  </si>
  <si>
    <t xml:space="preserve">    退耕还林</t>
  </si>
  <si>
    <t xml:space="preserve">    风沙荒漠治理</t>
  </si>
  <si>
    <t xml:space="preserve">    退牧还草</t>
  </si>
  <si>
    <t xml:space="preserve">    已垦草原退耕还草</t>
  </si>
  <si>
    <t xml:space="preserve">    能源节约利用</t>
  </si>
  <si>
    <t xml:space="preserve">    污染减排</t>
  </si>
  <si>
    <t xml:space="preserve">    可再生能源</t>
  </si>
  <si>
    <t xml:space="preserve">    循环经济</t>
  </si>
  <si>
    <t xml:space="preserve">    能源管理事务</t>
  </si>
  <si>
    <t xml:space="preserve">    其他节能环保支出</t>
  </si>
  <si>
    <t>十一、城乡社区支出</t>
  </si>
  <si>
    <t xml:space="preserve">      城乡社区管理事务</t>
  </si>
  <si>
    <t xml:space="preserve">      城乡社区规划与管理</t>
  </si>
  <si>
    <t xml:space="preserve">      城乡社区公共设施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</si>
  <si>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</si>
  <si>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</si>
  <si>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</si>
  <si>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</si>
  <si>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</si>
  <si>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林业</t>
  </si>
  <si>
    <t xml:space="preserve">      水利</t>
  </si>
  <si>
    <t xml:space="preserve">      南水北调</t>
  </si>
  <si>
    <t xml:space="preserve">      扶贫</t>
  </si>
  <si>
    <t xml:space="preserve">      农业综合开发</t>
  </si>
  <si>
    <t xml:space="preserve">      农村综合改革</t>
  </si>
  <si>
    <t xml:space="preserve">      普惠金融发展支出</t>
  </si>
  <si>
    <t xml:space="preserve">      目标价格补贴</t>
  </si>
  <si>
    <t>十三、交通运输支出</t>
  </si>
  <si>
    <t xml:space="preserve">      公路水路运输</t>
  </si>
  <si>
    <t xml:space="preserve">      铁路运输</t>
  </si>
  <si>
    <t xml:space="preserve">      民用航空运输</t>
  </si>
  <si>
    <t xml:space="preserve">      成品油价格改革对交通运输的补贴</t>
  </si>
  <si>
    <t xml:space="preserve">      邮政业支出</t>
  </si>
  <si>
    <t xml:space="preserve">      车辆购置税支出</t>
  </si>
  <si>
    <t xml:space="preserve">      其他交通运输支出</t>
  </si>
  <si>
    <t>十四、资源勘探信息等支出</t>
  </si>
  <si>
    <t xml:space="preserve">      资源勘探开发</t>
  </si>
  <si>
    <t xml:space="preserve">      制造业</t>
  </si>
  <si>
    <t xml:space="preserve">      建筑业</t>
  </si>
  <si>
    <t xml:space="preserve">      工业和信息产业监管</t>
  </si>
  <si>
    <t xml:space="preserve">      安全生产监管</t>
  </si>
  <si>
    <t xml:space="preserve">      国有资产监管</t>
  </si>
  <si>
    <t xml:space="preserve">      支持中小企业发展和管理支出</t>
  </si>
  <si>
    <t xml:space="preserve">      其他资源勘探信息等支出</t>
  </si>
  <si>
    <t>十五、商业服务业等支出</t>
  </si>
  <si>
    <t xml:space="preserve">      商业流通事务</t>
  </si>
  <si>
    <t xml:space="preserve">      旅游业管理与服务支出</t>
  </si>
  <si>
    <t xml:space="preserve">      涉外发展服务支出</t>
  </si>
  <si>
    <t xml:space="preserve">      其他商业服务业等支出</t>
  </si>
  <si>
    <t>十六、金融支出</t>
  </si>
  <si>
    <t xml:space="preserve">      金融部门行政支出</t>
  </si>
  <si>
    <t xml:space="preserve">      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</si>
  <si>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</si>
  <si>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</si>
  <si>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</si>
  <si>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</si>
  <si>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</si>
  <si>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</si>
  <si>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</si>
  <si>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</si>
  <si>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</si>
  <si>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</si>
  <si>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十八、国土海洋气象等支出</t>
  </si>
  <si>
    <t xml:space="preserve">      国土资源事务</t>
  </si>
  <si>
    <t xml:space="preserve">      海洋管理事务</t>
  </si>
  <si>
    <t xml:space="preserve">      测绘事务</t>
  </si>
  <si>
    <t xml:space="preserve">      地震事务</t>
  </si>
  <si>
    <t xml:space="preserve">      气象事务</t>
  </si>
  <si>
    <t xml:space="preserve">      其他国土海洋气象等支出</t>
  </si>
  <si>
    <t>十九、住房保障支出</t>
  </si>
  <si>
    <t xml:space="preserve">      保障性安居工程支出</t>
  </si>
  <si>
    <t xml:space="preserve">      住房改革支出</t>
  </si>
  <si>
    <t xml:space="preserve">      城乡社区住宅</t>
  </si>
  <si>
    <t>二十、粮油物资储备支出</t>
  </si>
  <si>
    <t xml:space="preserve">      粮油事务</t>
  </si>
  <si>
    <t xml:space="preserve">      物资事务</t>
  </si>
  <si>
    <t xml:space="preserve">      能源储备</t>
  </si>
  <si>
    <t xml:space="preserve">      粮油储备</t>
  </si>
  <si>
    <t xml:space="preserve">      重要商品储备</t>
  </si>
  <si>
    <t>二十一、预备费</t>
  </si>
  <si>
    <t>二十二、债务付息支出</t>
  </si>
  <si>
    <t xml:space="preserve">      地方政府一般债务付息支出</t>
  </si>
  <si>
    <t>二十三、债务发行费用支出</t>
  </si>
  <si>
    <t>二十四、其他支出</t>
  </si>
  <si>
    <t>支出合计</t>
  </si>
  <si>
    <t>表三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</si>
  <si>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</si>
  <si>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</si>
  <si>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</si>
  <si>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</si>
  <si>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</si>
  <si>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</si>
  <si>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</si>
  <si>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  返还性收入</t>
  </si>
  <si>
    <t xml:space="preserve">    体制上解支出</t>
  </si>
  <si>
    <t xml:space="preserve">      所得税基数返还收入 </t>
  </si>
  <si>
    <t xml:space="preserve">    专项上解支出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</si>
  <si>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</si>
  <si>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</si>
  <si>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</si>
  <si>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其他税收返还收入</t>
  </si>
  <si>
    <t xml:space="preserve">    一般性转移支付收入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</si>
  <si>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</si>
  <si>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</si>
  <si>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</si>
  <si>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</si>
  <si>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</si>
  <si>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成品油税费改革转移支付补助收入</t>
  </si>
  <si>
    <t xml:space="preserve">      基层公检法司转移支付收入</t>
  </si>
  <si>
    <t xml:space="preserve">      城乡义务教育转移支付收入</t>
  </si>
  <si>
    <t xml:space="preserve">      基本养老金转移支付收入</t>
  </si>
  <si>
    <t xml:space="preserve">      城乡居民医疗保险转移支付收入</t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</si>
  <si>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</si>
  <si>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</si>
  <si>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</si>
  <si>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</si>
  <si>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</si>
  <si>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</si>
  <si>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边疆地区转移支付收入</t>
  </si>
  <si>
    <t xml:space="preserve">      贫困地区转移支付收入</t>
  </si>
  <si>
    <t xml:space="preserve">      其他一般性转移支付收入</t>
  </si>
  <si>
    <t xml:space="preserve">    专项转移支付收入</t>
  </si>
  <si>
    <t xml:space="preserve">      外交</t>
  </si>
  <si>
    <t xml:space="preserve">      国防</t>
  </si>
  <si>
    <t xml:space="preserve">      公共安全</t>
  </si>
  <si>
    <t xml:space="preserve">      科学技术</t>
  </si>
  <si>
    <t xml:space="preserve">      社会保障和就业</t>
  </si>
  <si>
    <t xml:space="preserve">      医疗卫生与计划生育</t>
  </si>
  <si>
    <t xml:space="preserve">      城乡社区</t>
  </si>
  <si>
    <t xml:space="preserve">      农林水</t>
  </si>
  <si>
    <t xml:space="preserve">      资源勘探信息等</t>
  </si>
  <si>
    <t xml:space="preserve">      商业服务业等</t>
  </si>
  <si>
    <t xml:space="preserve">      金融</t>
  </si>
  <si>
    <t xml:space="preserve">      国土海洋气象等</t>
  </si>
  <si>
    <t xml:space="preserve">      粮油物资储备</t>
  </si>
  <si>
    <t xml:space="preserve">      其他收入</t>
  </si>
  <si>
    <t xml:space="preserve">  上年结余收入</t>
  </si>
  <si>
    <t xml:space="preserve">  调出资金</t>
  </si>
  <si>
    <t xml:space="preserve">  调入资金</t>
  </si>
  <si>
    <t xml:space="preserve">  年终结余</t>
  </si>
  <si>
    <t xml:space="preserve">  接受其他地区援助收入</t>
  </si>
  <si>
    <t xml:space="preserve">  援助其他地区支出</t>
  </si>
  <si>
    <t>收入总计</t>
  </si>
  <si>
    <t>支出总计</t>
  </si>
  <si>
    <t>表四</t>
  </si>
  <si>
    <t>项目</t>
  </si>
  <si>
    <t>合计</t>
  </si>
  <si>
    <t>财力安排</t>
  </si>
  <si>
    <t>动用上年结余安排</t>
  </si>
  <si>
    <t>调入资金</t>
  </si>
  <si>
    <t>其他资金</t>
  </si>
  <si>
    <t xml:space="preserve">      年初预留</t>
  </si>
  <si>
    <t>表五</t>
  </si>
  <si>
    <t>单位:万元</t>
  </si>
  <si>
    <t>总计</t>
  </si>
  <si>
    <t>其他支出</t>
  </si>
  <si>
    <t>一、一般公共服务支出</t>
  </si>
  <si>
    <t>表六之一</t>
  </si>
  <si>
    <t>地    区</t>
  </si>
  <si>
    <t>收       入</t>
  </si>
  <si>
    <t>税　　　　收　　　　收　　　　入</t>
  </si>
  <si>
    <t>非  税  收  入</t>
  </si>
  <si>
    <t>小计</t>
  </si>
  <si>
    <t>增值税</t>
  </si>
  <si>
    <t>营业税</t>
  </si>
  <si>
    <t>企业
所得税</t>
  </si>
  <si>
    <t>企业
所得税退税</t>
  </si>
  <si>
    <t>个人
所得税</t>
  </si>
  <si>
    <t>资源税</t>
  </si>
  <si>
    <t>城市维护
建设税</t>
  </si>
  <si>
    <t>房产税</t>
  </si>
  <si>
    <t>印花税</t>
  </si>
  <si>
    <t>城镇土地使用税</t>
  </si>
  <si>
    <t>土地增值税</t>
  </si>
  <si>
    <t>车船税</t>
  </si>
  <si>
    <t>耕地
占用税</t>
  </si>
  <si>
    <t>契税</t>
  </si>
  <si>
    <t>烟叶税</t>
  </si>
  <si>
    <t>其他各项
税收收入</t>
  </si>
  <si>
    <t>专项
收入</t>
  </si>
  <si>
    <t>行政事
业性收
费收入</t>
  </si>
  <si>
    <t>罚没
收入</t>
  </si>
  <si>
    <t>国有资本
经营收入</t>
  </si>
  <si>
    <t>国有资源
（资产）有
偿使用收入</t>
  </si>
  <si>
    <t>捐赠
收入</t>
  </si>
  <si>
    <t>政府住房基金收入</t>
  </si>
  <si>
    <t>其他
收入</t>
  </si>
  <si>
    <t>2016年分地市县公共财政收支预算表</t>
  </si>
  <si>
    <t>一般公共服务</t>
  </si>
  <si>
    <t>外交</t>
  </si>
  <si>
    <t>国防</t>
  </si>
  <si>
    <t>教育</t>
  </si>
  <si>
    <t>文化体育与传媒</t>
  </si>
  <si>
    <t>社会保障和就业</t>
  </si>
  <si>
    <t>节能环保</t>
  </si>
  <si>
    <t>城乡社区</t>
  </si>
  <si>
    <t>农林水</t>
  </si>
  <si>
    <t>资源勘探信息等</t>
  </si>
  <si>
    <t>商业服务业等</t>
  </si>
  <si>
    <t>金融</t>
  </si>
  <si>
    <t>粮油物资储备</t>
  </si>
  <si>
    <t>表七之一</t>
  </si>
  <si>
    <t>转移支付合计</t>
  </si>
  <si>
    <t>一般性转移支付小计</t>
  </si>
  <si>
    <t>体制补助</t>
  </si>
  <si>
    <t>均衡性转移支付</t>
  </si>
  <si>
    <t>县级基本财力保障机制奖补资金</t>
  </si>
  <si>
    <t>结算补助</t>
  </si>
  <si>
    <t>资源枯竭型城市转移支付补助</t>
  </si>
  <si>
    <t>企事业单位划转补助</t>
  </si>
  <si>
    <t>成品油税费改革转移支付补助</t>
  </si>
  <si>
    <t>基层公检法司转移支付</t>
  </si>
  <si>
    <t>城乡义务教育转移支付</t>
  </si>
  <si>
    <t>基本养老金转移支付</t>
  </si>
  <si>
    <t>城乡居民医疗保险转移支付</t>
  </si>
  <si>
    <t>农村综合改革转移支付</t>
  </si>
  <si>
    <t>产粮（油）大县奖励资金</t>
  </si>
  <si>
    <t>重点生态功能区转移支付</t>
  </si>
  <si>
    <t>固定数额补助</t>
  </si>
  <si>
    <t>革命老区转移支付</t>
  </si>
  <si>
    <t>民族地区转移支付</t>
  </si>
  <si>
    <t>边疆地区转移支付</t>
  </si>
  <si>
    <t>贫困地区转移支付</t>
  </si>
  <si>
    <t>其他一般性转移支付</t>
  </si>
  <si>
    <t>表七之二</t>
  </si>
  <si>
    <r>
      <t xml:space="preserve">专                   项                 </t>
    </r>
    <r>
      <rPr>
        <sz val="9"/>
        <rFont val="宋体"/>
        <family val="0"/>
      </rPr>
      <t>转</t>
    </r>
    <r>
      <rPr>
        <sz val="9"/>
        <rFont val="宋体"/>
        <family val="0"/>
      </rPr>
      <t xml:space="preserve">               </t>
    </r>
    <r>
      <rPr>
        <sz val="9"/>
        <rFont val="宋体"/>
        <family val="0"/>
      </rPr>
      <t>移</t>
    </r>
    <r>
      <rPr>
        <sz val="9"/>
        <rFont val="宋体"/>
        <family val="0"/>
      </rPr>
      <t xml:space="preserve">                 </t>
    </r>
    <r>
      <rPr>
        <sz val="9"/>
        <rFont val="宋体"/>
        <family val="0"/>
      </rPr>
      <t>支</t>
    </r>
    <r>
      <rPr>
        <sz val="9"/>
        <rFont val="宋体"/>
        <family val="0"/>
      </rPr>
      <t xml:space="preserve">            </t>
    </r>
    <r>
      <rPr>
        <sz val="9"/>
        <rFont val="宋体"/>
        <family val="0"/>
      </rPr>
      <t>付</t>
    </r>
  </si>
  <si>
    <t>专项转移支付小计</t>
  </si>
  <si>
    <t>公共安全</t>
  </si>
  <si>
    <t>科学技术</t>
  </si>
  <si>
    <t>医疗卫生与计划生育</t>
  </si>
  <si>
    <t>交通运输</t>
  </si>
  <si>
    <t>国土海洋气象</t>
  </si>
  <si>
    <t>住房保障</t>
  </si>
  <si>
    <t>其他专项转移支付</t>
  </si>
  <si>
    <t>表八</t>
  </si>
  <si>
    <t>一、农网还贷资金收入</t>
  </si>
  <si>
    <t>一、文化体育与传媒支出</t>
  </si>
  <si>
    <t>二、海南省高等级公路车辆通行附加费收入</t>
  </si>
  <si>
    <t xml:space="preserve">    国家电影事业发展专项资金及对应专项债务收入安排的支出</t>
  </si>
  <si>
    <t>三、港口建设费收入</t>
  </si>
  <si>
    <t>二、社会保障和就业支出</t>
  </si>
  <si>
    <t xml:space="preserve">    大中型水库移民后期扶持基金支出</t>
  </si>
  <si>
    <t xml:space="preserve">    小型水库移民扶助基金及对应专项债务收入安排的支出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</si>
  <si>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</si>
  <si>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</si>
  <si>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</si>
  <si>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</si>
  <si>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国有土地使用权出让收入及对应专项债务收入安排的支出</t>
  </si>
  <si>
    <t xml:space="preserve">    城市公用事业附加及对应专项债务收入安排的支出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</si>
  <si>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</si>
  <si>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</si>
  <si>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</si>
  <si>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</si>
  <si>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</si>
  <si>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</si>
  <si>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三峡水库库区基金支出</t>
  </si>
  <si>
    <t xml:space="preserve">    国家重大水利工程建设基金及对应专项债务收入安排的支出</t>
  </si>
  <si>
    <t>六、交通运输支出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</si>
  <si>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</si>
  <si>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</si>
  <si>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</si>
  <si>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</si>
  <si>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</si>
  <si>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</si>
  <si>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七、资源勘探信息等支出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</si>
  <si>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</si>
  <si>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</si>
  <si>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农网还贷资金支出</t>
  </si>
  <si>
    <t>八、商业服务业等支出</t>
  </si>
  <si>
    <t xml:space="preserve">    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</si>
  <si>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</si>
  <si>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</si>
  <si>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</si>
  <si>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</si>
  <si>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十、债务付息支出</t>
  </si>
  <si>
    <t>十一、债务发行费用支出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</si>
  <si>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</si>
  <si>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</si>
  <si>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</si>
  <si>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</si>
  <si>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</si>
  <si>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</si>
  <si>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调出资金</t>
  </si>
  <si>
    <t xml:space="preserve"> 年终结余</t>
  </si>
  <si>
    <t xml:space="preserve">    其中：地方政府性基金调入专项收入</t>
  </si>
  <si>
    <t xml:space="preserve">  地方政府专项债务收入</t>
  </si>
  <si>
    <t>表九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</si>
  <si>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</si>
  <si>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</si>
  <si>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</si>
  <si>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</si>
  <si>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</si>
  <si>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</si>
  <si>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</si>
  <si>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土地出让价款收入</t>
  </si>
  <si>
    <t xml:space="preserve">  补缴的土地价款</t>
  </si>
  <si>
    <t xml:space="preserve">  划拨土地收入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</si>
  <si>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缴纳新增建设用地土地有偿使用费</t>
    </r>
  </si>
  <si>
    <t xml:space="preserve">      其他小型水库移民扶助基金支出</t>
  </si>
  <si>
    <t xml:space="preserve">  其他土地出让收入</t>
  </si>
  <si>
    <t xml:space="preserve">  福利彩票公益金收入</t>
  </si>
  <si>
    <t xml:space="preserve">  体育彩票公益金收入</t>
  </si>
  <si>
    <t xml:space="preserve">  南水北调工程建设资金</t>
  </si>
  <si>
    <t xml:space="preserve">  三峡工程后续工作资金</t>
  </si>
  <si>
    <t xml:space="preserve">      征地和拆迁补偿支出</t>
  </si>
  <si>
    <t xml:space="preserve">  省级重大水利工程建设资金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</si>
  <si>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</si>
  <si>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</si>
  <si>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</si>
  <si>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</si>
  <si>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</si>
  <si>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</si>
  <si>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</si>
  <si>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</si>
  <si>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t xml:space="preserve">      保障性住房租金补贴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</si>
  <si>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</si>
  <si>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</si>
  <si>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</si>
  <si>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</si>
  <si>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其他国有土地收益基金支出</t>
  </si>
  <si>
    <t xml:space="preserve">      其他城市基础设施配套费安排的支出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</si>
  <si>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</si>
  <si>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</si>
  <si>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</si>
  <si>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</si>
  <si>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</si>
  <si>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</si>
  <si>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</si>
  <si>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</si>
  <si>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</si>
  <si>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  库区维护和管理</t>
  </si>
  <si>
    <t xml:space="preserve">      其他三峡水库库区基金支出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</si>
  <si>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</si>
  <si>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</si>
  <si>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</si>
  <si>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</si>
  <si>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</si>
  <si>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</si>
  <si>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</si>
  <si>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</si>
  <si>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</si>
  <si>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</si>
  <si>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</si>
  <si>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</si>
  <si>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</si>
  <si>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</si>
  <si>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</si>
  <si>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</si>
  <si>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</si>
  <si>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</si>
  <si>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</si>
  <si>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</si>
  <si>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</si>
  <si>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</si>
  <si>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</si>
  <si>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</si>
  <si>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</si>
  <si>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</si>
  <si>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</si>
  <si>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</si>
  <si>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</si>
  <si>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</si>
  <si>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</si>
  <si>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</si>
  <si>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</si>
  <si>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</si>
  <si>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</si>
  <si>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</si>
  <si>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</si>
  <si>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</si>
  <si>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</si>
  <si>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</si>
  <si>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</si>
  <si>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</si>
  <si>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</si>
  <si>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  地方农网还贷资金支出</t>
  </si>
  <si>
    <t xml:space="preserve">      其他农网还贷资金支出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</si>
  <si>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</si>
  <si>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</si>
  <si>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</si>
  <si>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</si>
  <si>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</si>
  <si>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</si>
  <si>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</si>
  <si>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</si>
  <si>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</si>
  <si>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</si>
  <si>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</si>
  <si>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</si>
  <si>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</si>
  <si>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</si>
  <si>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</si>
  <si>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</si>
  <si>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</si>
  <si>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</si>
  <si>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</si>
  <si>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</si>
  <si>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</si>
  <si>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</si>
  <si>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</si>
  <si>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表十</t>
  </si>
  <si>
    <t>表十一</t>
  </si>
  <si>
    <t>上年结余</t>
  </si>
  <si>
    <t>专项转移支付收入安排</t>
  </si>
  <si>
    <t>当年预算收入安排</t>
  </si>
  <si>
    <t>转移支付收入安排</t>
  </si>
  <si>
    <t>表二</t>
  </si>
  <si>
    <t xml:space="preserve">      专项业务活动</t>
  </si>
  <si>
    <t xml:space="preserve">      政务公开审批</t>
  </si>
  <si>
    <t xml:space="preserve">      行政运行</t>
  </si>
  <si>
    <t xml:space="preserve">      法制建设</t>
  </si>
  <si>
    <t xml:space="preserve">      一般行政管理事务</t>
  </si>
  <si>
    <t xml:space="preserve">      信访事务</t>
  </si>
  <si>
    <t xml:space="preserve">      机关服务</t>
  </si>
  <si>
    <t xml:space="preserve">      参事事务</t>
  </si>
  <si>
    <t xml:space="preserve">      人大会议</t>
  </si>
  <si>
    <t xml:space="preserve">      事业运行</t>
  </si>
  <si>
    <t xml:space="preserve">      人大立法</t>
  </si>
  <si>
    <t xml:space="preserve">      其他政府办公厅（室）及相关机构事务支出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</si>
  <si>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</si>
  <si>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</si>
  <si>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</si>
  <si>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</si>
  <si>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战略规划与实施</t>
  </si>
  <si>
    <t xml:space="preserve">      其他人大事务支出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</si>
  <si>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</si>
  <si>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</si>
  <si>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</si>
  <si>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</si>
  <si>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</si>
  <si>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政协会议</t>
  </si>
  <si>
    <t xml:space="preserve">      委员视察</t>
  </si>
  <si>
    <t xml:space="preserve">      其他发展与改革事务支出</t>
  </si>
  <si>
    <t xml:space="preserve">      参政议政</t>
  </si>
  <si>
    <t xml:space="preserve">      其他政协事务支出</t>
  </si>
  <si>
    <t xml:space="preserve">      信息事务</t>
  </si>
  <si>
    <t xml:space="preserve">      专项统计业务</t>
  </si>
  <si>
    <t xml:space="preserve">      统计管理</t>
  </si>
  <si>
    <t xml:space="preserve">      专项服务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</si>
  <si>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</si>
  <si>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</si>
  <si>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</si>
  <si>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  审计业务</t>
  </si>
  <si>
    <t xml:space="preserve">      审计管理</t>
  </si>
  <si>
    <t xml:space="preserve">      信息化建设</t>
  </si>
  <si>
    <t xml:space="preserve">      预算改革业务</t>
  </si>
  <si>
    <t xml:space="preserve">      其他审计事务支出</t>
  </si>
  <si>
    <t xml:space="preserve">      财政国库业务</t>
  </si>
  <si>
    <t xml:space="preserve">      财政监察</t>
  </si>
  <si>
    <t xml:space="preserve">      财政委托业务支出</t>
  </si>
  <si>
    <t xml:space="preserve">      收费业务</t>
  </si>
  <si>
    <t xml:space="preserve">      其他财政事务支出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</si>
  <si>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</si>
  <si>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</si>
  <si>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</si>
  <si>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</si>
  <si>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</si>
  <si>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</si>
  <si>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</si>
  <si>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</si>
  <si>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</si>
  <si>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</si>
  <si>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</si>
  <si>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其他税收事务支出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</si>
  <si>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</si>
  <si>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</si>
  <si>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</si>
  <si>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</si>
  <si>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</si>
  <si>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</si>
  <si>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  专利审批</t>
  </si>
  <si>
    <t xml:space="preserve">      国家知识产权战略</t>
  </si>
  <si>
    <t xml:space="preserve">      其他人力资源事务支出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</si>
  <si>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</si>
  <si>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</si>
  <si>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</si>
  <si>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</si>
  <si>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大案要案查处</t>
  </si>
  <si>
    <t xml:space="preserve">      其他知识产权事务支出</t>
  </si>
  <si>
    <t xml:space="preserve">      派驻派出机构</t>
  </si>
  <si>
    <t xml:space="preserve">      中央巡视</t>
  </si>
  <si>
    <t xml:space="preserve">      其他纪检监察事务支出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</si>
  <si>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</si>
  <si>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</si>
  <si>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</si>
  <si>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对外贸易管理</t>
  </si>
  <si>
    <t xml:space="preserve">      国际经济合作</t>
  </si>
  <si>
    <t xml:space="preserve">      其他工商行政管理事务支出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</si>
  <si>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</si>
  <si>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</si>
  <si>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</si>
  <si>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</si>
  <si>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</si>
  <si>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</si>
  <si>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</si>
  <si>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华侨事务</t>
  </si>
  <si>
    <t xml:space="preserve">      质量技术监督技术支持</t>
  </si>
  <si>
    <t xml:space="preserve">      认证认可监督管理</t>
  </si>
  <si>
    <t xml:space="preserve">      其他港澳台侨事务支出</t>
  </si>
  <si>
    <t xml:space="preserve">      标准化管理</t>
  </si>
  <si>
    <t xml:space="preserve">      其他质量技术监督与检验检疫事务支出</t>
  </si>
  <si>
    <t xml:space="preserve">      档案馆</t>
  </si>
  <si>
    <t xml:space="preserve">      其他档案事务支出</t>
  </si>
  <si>
    <t xml:space="preserve">      民族工作专项</t>
  </si>
  <si>
    <t xml:space="preserve">      其他民族事务支出</t>
  </si>
  <si>
    <t xml:space="preserve">      其他民主党派及工商联事务支出</t>
  </si>
  <si>
    <t xml:space="preserve">      宗教工作专项</t>
  </si>
  <si>
    <t xml:space="preserve">      其他宗教事务支出</t>
  </si>
  <si>
    <t xml:space="preserve">      厂务公开</t>
  </si>
  <si>
    <t xml:space="preserve">      工会疗养休养</t>
  </si>
  <si>
    <t xml:space="preserve">      其他群众团体事务支出</t>
  </si>
  <si>
    <t xml:space="preserve">      港澳事务</t>
  </si>
  <si>
    <t xml:space="preserve">      台湾事务</t>
  </si>
  <si>
    <t xml:space="preserve">      其他对外联络事务支出</t>
  </si>
  <si>
    <t xml:space="preserve">      专项业务</t>
  </si>
  <si>
    <t xml:space="preserve">      其他党委办公厅（室）及相关机构事务支出</t>
  </si>
  <si>
    <t xml:space="preserve">      其他共产党事务支出</t>
  </si>
  <si>
    <t xml:space="preserve">      国家赔偿费用支出</t>
  </si>
  <si>
    <t xml:space="preserve">      其他组织事务支出</t>
  </si>
  <si>
    <t xml:space="preserve">      其他一般公共服务支出</t>
  </si>
  <si>
    <t xml:space="preserve">      其他宣传事务支出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</si>
  <si>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</si>
  <si>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</si>
  <si>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</si>
  <si>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</si>
  <si>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</si>
  <si>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</si>
  <si>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其他统战事务支出</t>
  </si>
  <si>
    <t xml:space="preserve">      民兵</t>
  </si>
  <si>
    <t xml:space="preserve">      其他国防动员支出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</si>
  <si>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</si>
  <si>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</si>
  <si>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</si>
  <si>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</si>
  <si>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其他公安支出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</si>
  <si>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</si>
  <si>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</si>
  <si>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</si>
  <si>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</si>
  <si>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</si>
  <si>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  安全业务</t>
  </si>
  <si>
    <t xml:space="preserve">      其他国家安全支出</t>
  </si>
  <si>
    <t xml:space="preserve">      治安管理</t>
  </si>
  <si>
    <t xml:space="preserve">      国内安全保卫</t>
  </si>
  <si>
    <t xml:space="preserve">      刑事侦查</t>
  </si>
  <si>
    <t xml:space="preserve">      查办和预防职务犯罪</t>
  </si>
  <si>
    <t xml:space="preserve">      经济犯罪侦查</t>
  </si>
  <si>
    <t xml:space="preserve">      公诉和审判监督</t>
  </si>
  <si>
    <t xml:space="preserve">      出入境管理</t>
  </si>
  <si>
    <t xml:space="preserve">      侦查监督</t>
  </si>
  <si>
    <t xml:space="preserve">      行动技术管理</t>
  </si>
  <si>
    <t xml:space="preserve">      执行监督</t>
  </si>
  <si>
    <t xml:space="preserve">      防范和处理邪教犯罪</t>
  </si>
  <si>
    <t xml:space="preserve">      控告申诉</t>
  </si>
  <si>
    <t xml:space="preserve">      禁毒管理</t>
  </si>
  <si>
    <t xml:space="preserve">      “两房”建设</t>
  </si>
  <si>
    <t xml:space="preserve">      道路交通管理</t>
  </si>
  <si>
    <t xml:space="preserve">      网络侦控管理</t>
  </si>
  <si>
    <t xml:space="preserve">      其他检察支出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</si>
  <si>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</si>
  <si>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</si>
  <si>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</si>
  <si>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</si>
  <si>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</si>
  <si>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</si>
  <si>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</si>
  <si>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</si>
  <si>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</si>
  <si>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</si>
  <si>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</si>
  <si>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</si>
  <si>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基层司法业务</t>
  </si>
  <si>
    <t xml:space="preserve">      其他强制隔离戒毒支出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</si>
  <si>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</si>
  <si>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</si>
  <si>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</si>
  <si>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</si>
  <si>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</si>
  <si>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保密技术</t>
  </si>
  <si>
    <t xml:space="preserve">      社区矫正</t>
  </si>
  <si>
    <t xml:space="preserve">      保密管理</t>
  </si>
  <si>
    <t xml:space="preserve">      司法鉴定</t>
  </si>
  <si>
    <t xml:space="preserve">      其他国家保密支出</t>
  </si>
  <si>
    <t xml:space="preserve">      其他司法支出</t>
  </si>
  <si>
    <t xml:space="preserve">      专项缉私活动支出</t>
  </si>
  <si>
    <t xml:space="preserve">      缉私情报</t>
  </si>
  <si>
    <t xml:space="preserve">      犯人生活</t>
  </si>
  <si>
    <t xml:space="preserve">      禁毒及缉毒</t>
  </si>
  <si>
    <t xml:space="preserve">      犯人改造</t>
  </si>
  <si>
    <t xml:space="preserve">      狱政设施建设</t>
  </si>
  <si>
    <t xml:space="preserve">      其他缉私警察支出</t>
  </si>
  <si>
    <t xml:space="preserve">      其他监狱支出</t>
  </si>
  <si>
    <t xml:space="preserve">      公安现役基本支出</t>
  </si>
  <si>
    <t xml:space="preserve">      职业高中教育</t>
  </si>
  <si>
    <t xml:space="preserve">      一般管理事务</t>
  </si>
  <si>
    <t xml:space="preserve">      高等职业教育</t>
  </si>
  <si>
    <t xml:space="preserve">      维权执法业务</t>
  </si>
  <si>
    <t xml:space="preserve">      其他职业教育支出</t>
  </si>
  <si>
    <t xml:space="preserve">      装备建设和运行维护</t>
  </si>
  <si>
    <t xml:space="preserve">      成人初等教育</t>
  </si>
  <si>
    <t xml:space="preserve">      基础设施建设及维护</t>
  </si>
  <si>
    <t xml:space="preserve">      成人中等教育</t>
  </si>
  <si>
    <t xml:space="preserve">      其他海警支出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</si>
  <si>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</si>
  <si>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</si>
  <si>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</si>
  <si>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  广播电视学校</t>
  </si>
  <si>
    <t xml:space="preserve">      教育电视台</t>
  </si>
  <si>
    <t xml:space="preserve">      其他广播电视教育支出</t>
  </si>
  <si>
    <t xml:space="preserve">      其他教育管理事务支出</t>
  </si>
  <si>
    <t xml:space="preserve">      出国留学教育</t>
  </si>
  <si>
    <t xml:space="preserve">      学前教育</t>
  </si>
  <si>
    <t xml:space="preserve">      来华留学教育</t>
  </si>
  <si>
    <t xml:space="preserve">      小学教育</t>
  </si>
  <si>
    <t xml:space="preserve">      其他留学教育支出</t>
  </si>
  <si>
    <t xml:space="preserve">      初中教育</t>
  </si>
  <si>
    <t xml:space="preserve">      高中教育</t>
  </si>
  <si>
    <t xml:space="preserve">      特殊学校教育</t>
  </si>
  <si>
    <t xml:space="preserve">      高等教育</t>
  </si>
  <si>
    <t xml:space="preserve">      工读学校教育</t>
  </si>
  <si>
    <t xml:space="preserve">      化解农村义务教育债务支出</t>
  </si>
  <si>
    <t xml:space="preserve">      其他特殊教育支出</t>
  </si>
  <si>
    <t xml:space="preserve">      化解普通高中债务支出</t>
  </si>
  <si>
    <t xml:space="preserve">      其他普通教育支出</t>
  </si>
  <si>
    <t xml:space="preserve">      教师进修</t>
  </si>
  <si>
    <t xml:space="preserve">      干部教育</t>
  </si>
  <si>
    <t xml:space="preserve">      初等职业教育</t>
  </si>
  <si>
    <t xml:space="preserve">      培训支出</t>
  </si>
  <si>
    <t xml:space="preserve">      中专教育</t>
  </si>
  <si>
    <t xml:space="preserve">      退役士兵能力提升</t>
  </si>
  <si>
    <t xml:space="preserve">      技校教育</t>
  </si>
  <si>
    <t xml:space="preserve">      其他进修及培训</t>
  </si>
  <si>
    <t xml:space="preserve">      专项科研试制</t>
  </si>
  <si>
    <t xml:space="preserve">      农村中小学校舍建设</t>
  </si>
  <si>
    <t xml:space="preserve">      其他应用研究支出</t>
  </si>
  <si>
    <t xml:space="preserve">      农村中小学教学设施</t>
  </si>
  <si>
    <t xml:space="preserve">      城市中小学校舍建设</t>
  </si>
  <si>
    <t xml:space="preserve">      机构运行</t>
  </si>
  <si>
    <t xml:space="preserve">      城市中小学教学设施</t>
  </si>
  <si>
    <t xml:space="preserve">      应用技术研究与开发</t>
  </si>
  <si>
    <t xml:space="preserve">      中等职业学校教学设施</t>
  </si>
  <si>
    <t xml:space="preserve">      产业技术研究与开发</t>
  </si>
  <si>
    <t xml:space="preserve">      其他教育费附加安排的支出</t>
  </si>
  <si>
    <t xml:space="preserve">      科技成果转化与扩散</t>
  </si>
  <si>
    <t xml:space="preserve">      其他技术研究与开发支出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</si>
  <si>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</si>
  <si>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</si>
  <si>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</si>
  <si>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  其他科学技术管理事务支出</t>
  </si>
  <si>
    <t xml:space="preserve">      社会科学研究机构</t>
  </si>
  <si>
    <t xml:space="preserve">      社会科学研究</t>
  </si>
  <si>
    <t xml:space="preserve">      重点基础研究规划</t>
  </si>
  <si>
    <t xml:space="preserve">      社科基金支出</t>
  </si>
  <si>
    <t xml:space="preserve">      自然科学基金</t>
  </si>
  <si>
    <t xml:space="preserve">      其他社会科学支出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</si>
  <si>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</si>
  <si>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</si>
  <si>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</si>
  <si>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科普活动</t>
  </si>
  <si>
    <t xml:space="preserve">      专项技术基础</t>
  </si>
  <si>
    <t xml:space="preserve">      青少年科技活动</t>
  </si>
  <si>
    <t xml:space="preserve">      其他基础研究支出</t>
  </si>
  <si>
    <t xml:space="preserve">      学术交流活动</t>
  </si>
  <si>
    <t xml:space="preserve">      科技馆站</t>
  </si>
  <si>
    <t xml:space="preserve">      其他科学技术普及支出</t>
  </si>
  <si>
    <t xml:space="preserve">      社会公益研究</t>
  </si>
  <si>
    <t xml:space="preserve">      高技术研究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</si>
  <si>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</si>
  <si>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</si>
  <si>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</si>
  <si>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  文物保护</t>
  </si>
  <si>
    <t xml:space="preserve">      科技重大专项</t>
  </si>
  <si>
    <t xml:space="preserve">      博物馆</t>
  </si>
  <si>
    <t xml:space="preserve">      重点研发计划</t>
  </si>
  <si>
    <t xml:space="preserve">      历史名城与古迹</t>
  </si>
  <si>
    <t xml:space="preserve">      其他文物支出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</si>
  <si>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</si>
  <si>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</si>
  <si>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</si>
  <si>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</si>
  <si>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</si>
  <si>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</si>
  <si>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</si>
  <si>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</si>
  <si>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</si>
  <si>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图书馆</t>
  </si>
  <si>
    <t xml:space="preserve">      体育交流与合作</t>
  </si>
  <si>
    <t xml:space="preserve">      文化展示及纪念机构</t>
  </si>
  <si>
    <t xml:space="preserve">      其他体育支出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</si>
  <si>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</si>
  <si>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</si>
  <si>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</si>
  <si>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</si>
  <si>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</si>
  <si>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广播</t>
  </si>
  <si>
    <t xml:space="preserve">      文化创作与保护</t>
  </si>
  <si>
    <t xml:space="preserve">      电视</t>
  </si>
  <si>
    <t xml:space="preserve">      文化市场管理</t>
  </si>
  <si>
    <t xml:space="preserve">      电影</t>
  </si>
  <si>
    <t xml:space="preserve">      其他文化支出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</si>
  <si>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</si>
  <si>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</si>
  <si>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</si>
  <si>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</si>
  <si>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  行政区划和地名管理</t>
  </si>
  <si>
    <t xml:space="preserve">      基层政权和社区建设</t>
  </si>
  <si>
    <t xml:space="preserve">      宣传文化发展专项支出</t>
  </si>
  <si>
    <t xml:space="preserve">      部队供应</t>
  </si>
  <si>
    <t xml:space="preserve">      文化产业发展专项支出</t>
  </si>
  <si>
    <t xml:space="preserve">      其他民政管理事务支出</t>
  </si>
  <si>
    <t xml:space="preserve">      其他文化体育与传媒支出</t>
  </si>
  <si>
    <t xml:space="preserve">      用一般公共预算补充基金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</si>
  <si>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</si>
  <si>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</si>
  <si>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</si>
  <si>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综合业务管理</t>
  </si>
  <si>
    <t xml:space="preserve">      未归口管理的行政单位离退休</t>
  </si>
  <si>
    <t xml:space="preserve">      劳动保障监察</t>
  </si>
  <si>
    <t xml:space="preserve">      机关事业单位基本养老保险缴费支出</t>
  </si>
  <si>
    <t xml:space="preserve">      就业管理事务</t>
  </si>
  <si>
    <t xml:space="preserve">      机关事业单位职业年金缴费支出</t>
  </si>
  <si>
    <t xml:space="preserve">      社会保险业务管理事务</t>
  </si>
  <si>
    <t xml:space="preserve">      对机关事业单位基本养老保险基金的补助</t>
  </si>
  <si>
    <t xml:space="preserve">      其他行政事业单位离退休支出</t>
  </si>
  <si>
    <t xml:space="preserve">      社会保险经办机构</t>
  </si>
  <si>
    <t xml:space="preserve">      劳动关系和维权</t>
  </si>
  <si>
    <t xml:space="preserve">      企业关闭破产补助</t>
  </si>
  <si>
    <t xml:space="preserve">      公共就业服务和职业技能鉴定机构</t>
  </si>
  <si>
    <t xml:space="preserve">      厂办大集体改革补助</t>
  </si>
  <si>
    <t xml:space="preserve">      劳动人事争议调解仲裁</t>
  </si>
  <si>
    <t xml:space="preserve">      其他企业改革发展补助</t>
  </si>
  <si>
    <t xml:space="preserve">      其他人力资源和社会保障管理事务支出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</si>
  <si>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</si>
  <si>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</si>
  <si>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</si>
  <si>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</si>
  <si>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拥军优属</t>
  </si>
  <si>
    <t xml:space="preserve">      职业技能鉴定补贴</t>
  </si>
  <si>
    <t xml:space="preserve">      老龄事务</t>
  </si>
  <si>
    <t xml:space="preserve">      就业见习补贴</t>
  </si>
  <si>
    <t xml:space="preserve">      民间组织管理</t>
  </si>
  <si>
    <t xml:space="preserve">      高技能人才培养补助</t>
  </si>
  <si>
    <t xml:space="preserve">      求职创业补贴</t>
  </si>
  <si>
    <t xml:space="preserve">      残疾人康复</t>
  </si>
  <si>
    <t xml:space="preserve">      其他就业补助支出</t>
  </si>
  <si>
    <t xml:space="preserve">      残疾人就业和扶贫</t>
  </si>
  <si>
    <t xml:space="preserve">      残疾人体育</t>
  </si>
  <si>
    <t xml:space="preserve">      死亡抚恤</t>
  </si>
  <si>
    <t xml:space="preserve">      残疾人生活和护理补贴</t>
  </si>
  <si>
    <t xml:space="preserve">      伤残抚恤</t>
  </si>
  <si>
    <t xml:space="preserve">      其他残疾人事业支出</t>
  </si>
  <si>
    <t xml:space="preserve">      在乡复员、退伍军人生活补助</t>
  </si>
  <si>
    <t xml:space="preserve">      优抚事业单位支出</t>
  </si>
  <si>
    <t xml:space="preserve">      中央自然灾害生活补助</t>
  </si>
  <si>
    <t xml:space="preserve">      义务兵优待</t>
  </si>
  <si>
    <t xml:space="preserve">      地方自然灾害生活补助</t>
  </si>
  <si>
    <t xml:space="preserve">      农村籍退役士兵老年生活补助</t>
  </si>
  <si>
    <t xml:space="preserve">      自然灾害灾后重建补助</t>
  </si>
  <si>
    <t xml:space="preserve">      其他优抚支出</t>
  </si>
  <si>
    <t xml:space="preserve">      其他自然灾害生活救助支出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</si>
  <si>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</si>
  <si>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</si>
  <si>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</si>
  <si>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</si>
  <si>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其他红十字事业支出</t>
  </si>
  <si>
    <t xml:space="preserve">      其他退役安置支出</t>
  </si>
  <si>
    <t xml:space="preserve">      城市最低生活保障金支出</t>
  </si>
  <si>
    <t xml:space="preserve">      儿童福利</t>
  </si>
  <si>
    <t xml:space="preserve">      农村最低生活保障金支出</t>
  </si>
  <si>
    <t xml:space="preserve">      老年福利</t>
  </si>
  <si>
    <t xml:space="preserve">      假肢矫形</t>
  </si>
  <si>
    <t xml:space="preserve">      临时救助支出</t>
  </si>
  <si>
    <t xml:space="preserve">      殡葬</t>
  </si>
  <si>
    <t xml:space="preserve">      流浪乞讨人员救助支出</t>
  </si>
  <si>
    <t xml:space="preserve">      社会福利事业单位</t>
  </si>
  <si>
    <t xml:space="preserve">      其他社会福利支出</t>
  </si>
  <si>
    <t xml:space="preserve">      城市特困人员救助供养支出</t>
  </si>
  <si>
    <t xml:space="preserve">      农村特困人员救助供养支出</t>
  </si>
  <si>
    <t xml:space="preserve">      交强险营业税补助基金支出</t>
  </si>
  <si>
    <t xml:space="preserve">      交强险罚款收入补助基金支出</t>
  </si>
  <si>
    <t xml:space="preserve">      其他专科医院</t>
  </si>
  <si>
    <t xml:space="preserve">      其他城市生活救助</t>
  </si>
  <si>
    <t xml:space="preserve">      福利医院</t>
  </si>
  <si>
    <t xml:space="preserve">      其他农村生活救助</t>
  </si>
  <si>
    <t xml:space="preserve">      行业医院</t>
  </si>
  <si>
    <t xml:space="preserve">    财政对基本养老保险基金的补助</t>
  </si>
  <si>
    <t xml:space="preserve">      处理医疗欠费</t>
  </si>
  <si>
    <t xml:space="preserve">      财政对企业职工基本养老保险基金的补助</t>
  </si>
  <si>
    <t xml:space="preserve">      其他公立医院支出</t>
  </si>
  <si>
    <t xml:space="preserve">      财政对城乡居民基本养老保险基金的补助</t>
  </si>
  <si>
    <t xml:space="preserve">      财政对其他基本养老保险基金的补助</t>
  </si>
  <si>
    <t xml:space="preserve">      城市社区卫生机构</t>
  </si>
  <si>
    <t xml:space="preserve">    财政对其他社会保险基金的补助</t>
  </si>
  <si>
    <t xml:space="preserve">      乡镇卫生院</t>
  </si>
  <si>
    <t xml:space="preserve">      财政对失业保险基金的补助</t>
  </si>
  <si>
    <t xml:space="preserve">      其他基层医疗卫生机构支出</t>
  </si>
  <si>
    <t xml:space="preserve">      财政对工伤保险基金的补助</t>
  </si>
  <si>
    <t xml:space="preserve">      财政对生育保险基金的补助</t>
  </si>
  <si>
    <t xml:space="preserve">      疾病预防控制机构</t>
  </si>
  <si>
    <t xml:space="preserve">      其他财政对社会保险基金的补助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</si>
  <si>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</si>
  <si>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</si>
  <si>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</si>
  <si>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</si>
  <si>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</si>
  <si>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</si>
  <si>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</si>
  <si>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其他医疗卫生与计划生育管理事务支出</t>
  </si>
  <si>
    <t xml:space="preserve">      重大公共卫生专项</t>
  </si>
  <si>
    <t xml:space="preserve">      突发公共卫生事件应急处理</t>
  </si>
  <si>
    <t xml:space="preserve">      综合医院</t>
  </si>
  <si>
    <t xml:space="preserve">      其他公共卫生支出</t>
  </si>
  <si>
    <t xml:space="preserve">      中医（民族）医院</t>
  </si>
  <si>
    <t xml:space="preserve">      传染病医院</t>
  </si>
  <si>
    <t xml:space="preserve">      中医（民族医）药专项</t>
  </si>
  <si>
    <t xml:space="preserve">      职业病防治医院</t>
  </si>
  <si>
    <t xml:space="preserve">      其他中医药支出</t>
  </si>
  <si>
    <t xml:space="preserve">      精神病医院</t>
  </si>
  <si>
    <t xml:space="preserve">      妇产医院</t>
  </si>
  <si>
    <t xml:space="preserve">      计划生育机构</t>
  </si>
  <si>
    <t xml:space="preserve">      儿童医院</t>
  </si>
  <si>
    <t xml:space="preserve">      计划生育服务</t>
  </si>
  <si>
    <t xml:space="preserve">      其他计划生育事务支出</t>
  </si>
  <si>
    <t xml:space="preserve">      优抚对象医疗补助</t>
  </si>
  <si>
    <t xml:space="preserve">      其他优抚对象医疗支出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</si>
  <si>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</si>
  <si>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</si>
  <si>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</si>
  <si>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</si>
  <si>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环境保护宣传</t>
  </si>
  <si>
    <t xml:space="preserve">      环境保护法规、规划及标准</t>
  </si>
  <si>
    <t xml:space="preserve">      其他食品和药品监督管理事务支出</t>
  </si>
  <si>
    <t xml:space="preserve">      环境国际合作及履约</t>
  </si>
  <si>
    <t xml:space="preserve">      环境保护行政许可</t>
  </si>
  <si>
    <t xml:space="preserve">      行政单位医疗</t>
  </si>
  <si>
    <t xml:space="preserve">      其他环境保护管理事务支出</t>
  </si>
  <si>
    <t xml:space="preserve">      事业单位医疗</t>
  </si>
  <si>
    <t xml:space="preserve">      公务员医疗补助</t>
  </si>
  <si>
    <t xml:space="preserve">      建设项目环评审查与监督</t>
  </si>
  <si>
    <t xml:space="preserve">      其他行政事业单位医疗支出</t>
  </si>
  <si>
    <t xml:space="preserve">      核与辐射安全监督</t>
  </si>
  <si>
    <t xml:space="preserve">      其他环境监测与监察支出</t>
  </si>
  <si>
    <t xml:space="preserve">      财政对城乡居民基本医疗保险基金的补助</t>
  </si>
  <si>
    <t xml:space="preserve">      大气</t>
  </si>
  <si>
    <t xml:space="preserve">      财政对新型农村合作医疗基金的补助</t>
  </si>
  <si>
    <t xml:space="preserve">      水体</t>
  </si>
  <si>
    <t xml:space="preserve">      财政对城镇居民基本医疗保险基金的补助</t>
  </si>
  <si>
    <t xml:space="preserve">      噪声</t>
  </si>
  <si>
    <t xml:space="preserve">      财政对其他基本医疗保险基金的补助</t>
  </si>
  <si>
    <t xml:space="preserve">      固体废弃物与化学品</t>
  </si>
  <si>
    <t xml:space="preserve">      放射源和放射性废物监管</t>
  </si>
  <si>
    <t xml:space="preserve">      城乡医疗救助</t>
  </si>
  <si>
    <t xml:space="preserve">      辐射</t>
  </si>
  <si>
    <t xml:space="preserve">      疾病应急救助</t>
  </si>
  <si>
    <t xml:space="preserve">      其他医疗救助支出</t>
  </si>
  <si>
    <t xml:space="preserve">      其他污染防治支出</t>
  </si>
  <si>
    <t xml:space="preserve">      生态保护</t>
  </si>
  <si>
    <t xml:space="preserve">      环境执法监察</t>
  </si>
  <si>
    <t xml:space="preserve">      农村环境保护</t>
  </si>
  <si>
    <t xml:space="preserve">      减排专项支出</t>
  </si>
  <si>
    <t xml:space="preserve">      自然保护区</t>
  </si>
  <si>
    <t xml:space="preserve">      清洁生产专项支出</t>
  </si>
  <si>
    <t xml:space="preserve">      生物及物种资源保护</t>
  </si>
  <si>
    <t xml:space="preserve">      其他污染减排支出</t>
  </si>
  <si>
    <t xml:space="preserve">      其他自然生态保护支出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</si>
  <si>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</si>
  <si>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</si>
  <si>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</si>
  <si>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</si>
  <si>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其他天然林保护支出</t>
  </si>
  <si>
    <t xml:space="preserve">      能源预测预警</t>
  </si>
  <si>
    <t xml:space="preserve">      能源战略规划与实施</t>
  </si>
  <si>
    <t xml:space="preserve">      退耕现金</t>
  </si>
  <si>
    <t xml:space="preserve">      能源科技装备</t>
  </si>
  <si>
    <t xml:space="preserve">      退耕还林粮食折现补贴</t>
  </si>
  <si>
    <t xml:space="preserve">      能源行业管理</t>
  </si>
  <si>
    <t xml:space="preserve">      退耕还林粮食费用补贴</t>
  </si>
  <si>
    <t xml:space="preserve">      能源管理</t>
  </si>
  <si>
    <t xml:space="preserve">      退耕还林工程建设</t>
  </si>
  <si>
    <t xml:space="preserve">      石油储备发展管理</t>
  </si>
  <si>
    <t xml:space="preserve">      其他退耕还林支出</t>
  </si>
  <si>
    <t xml:space="preserve">      能源调查</t>
  </si>
  <si>
    <t xml:space="preserve">      京津风沙源治理工程建设</t>
  </si>
  <si>
    <t xml:space="preserve">      农村电网建设</t>
  </si>
  <si>
    <t xml:space="preserve">      其他风沙荒漠治理支出</t>
  </si>
  <si>
    <t xml:space="preserve">      其他能源管理事务支出</t>
  </si>
  <si>
    <t xml:space="preserve">      退牧还草工程建设</t>
  </si>
  <si>
    <t xml:space="preserve">      其他退牧还草支出</t>
  </si>
  <si>
    <t xml:space="preserve">        行政运行</t>
  </si>
  <si>
    <t xml:space="preserve">        一般行政管理事务</t>
  </si>
  <si>
    <t xml:space="preserve">      环境监测与信息</t>
  </si>
  <si>
    <t xml:space="preserve">        机关服务</t>
  </si>
  <si>
    <t xml:space="preserve">        城管执法</t>
  </si>
  <si>
    <t xml:space="preserve">        农业行业业务管理</t>
  </si>
  <si>
    <t xml:space="preserve">        工程建设标准规范编制与监管</t>
  </si>
  <si>
    <t xml:space="preserve">        对外交流与合作</t>
  </si>
  <si>
    <t xml:space="preserve">        工程建设管理</t>
  </si>
  <si>
    <t xml:space="preserve">        防灾救灾</t>
  </si>
  <si>
    <t xml:space="preserve">        市政公用行业市场监管</t>
  </si>
  <si>
    <t xml:space="preserve">        稳定农民收入补贴</t>
  </si>
  <si>
    <t xml:space="preserve">        国家重点风景区规划与保护</t>
  </si>
  <si>
    <t xml:space="preserve">        农业结构调整补贴</t>
  </si>
  <si>
    <t xml:space="preserve">        住宅建设与房地产市场监管</t>
  </si>
  <si>
    <t xml:space="preserve">        农业生产支持补贴</t>
  </si>
  <si>
    <t xml:space="preserve">        执业资格注册、资质审查</t>
  </si>
  <si>
    <t xml:space="preserve">        农业组织化与产业化经营</t>
  </si>
  <si>
    <t xml:space="preserve">        其他城乡社区管理事务支出</t>
  </si>
  <si>
    <t xml:space="preserve">        农产品加工与促销</t>
  </si>
  <si>
    <t xml:space="preserve">        农村公益事业</t>
  </si>
  <si>
    <t xml:space="preserve">        小城镇基础设施建设</t>
  </si>
  <si>
    <t xml:space="preserve">        农业资源保护修复与利用</t>
  </si>
  <si>
    <t xml:space="preserve">        其他城乡社区公共设施支出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</si>
  <si>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</si>
  <si>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</si>
  <si>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</si>
  <si>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</si>
  <si>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t xml:space="preserve">        林业事业机构</t>
  </si>
  <si>
    <t xml:space="preserve">        事业运行</t>
  </si>
  <si>
    <t xml:space="preserve">        森林培育</t>
  </si>
  <si>
    <t xml:space="preserve">        农垦运行</t>
  </si>
  <si>
    <t xml:space="preserve">        林业技术推广</t>
  </si>
  <si>
    <t xml:space="preserve">        科技转化与推广服务</t>
  </si>
  <si>
    <t xml:space="preserve">        森林资源管理</t>
  </si>
  <si>
    <t xml:space="preserve">        病虫害控制</t>
  </si>
  <si>
    <t xml:space="preserve">        森林资源监测</t>
  </si>
  <si>
    <t xml:space="preserve">        农产品质量安全</t>
  </si>
  <si>
    <t xml:space="preserve">        森林生态效益补偿</t>
  </si>
  <si>
    <t xml:space="preserve">        执法监管</t>
  </si>
  <si>
    <t xml:space="preserve">        林业自然保护区</t>
  </si>
  <si>
    <t xml:space="preserve">        统计监测与信息服务</t>
  </si>
  <si>
    <t xml:space="preserve">        动植物保护</t>
  </si>
  <si>
    <t xml:space="preserve">        湿地保护</t>
  </si>
  <si>
    <t xml:space="preserve">        水资源节约管理与保护</t>
  </si>
  <si>
    <t xml:space="preserve">        林业执法与监督</t>
  </si>
  <si>
    <t xml:space="preserve">        水质监测</t>
  </si>
  <si>
    <t xml:space="preserve">        林业检疫检测</t>
  </si>
  <si>
    <t xml:space="preserve">        水文测报</t>
  </si>
  <si>
    <t xml:space="preserve">        防沙治沙</t>
  </si>
  <si>
    <t xml:space="preserve">        防汛</t>
  </si>
  <si>
    <t xml:space="preserve">        林业质量安全</t>
  </si>
  <si>
    <t xml:space="preserve">        抗旱</t>
  </si>
  <si>
    <t xml:space="preserve">        林业工程与项目管理</t>
  </si>
  <si>
    <t xml:space="preserve">        农田水利</t>
  </si>
  <si>
    <t xml:space="preserve">        林业对外合作与交流</t>
  </si>
  <si>
    <t xml:space="preserve">        水利技术推广</t>
  </si>
  <si>
    <t xml:space="preserve">        林业产业化</t>
  </si>
  <si>
    <t xml:space="preserve">        国际河流治理与管理</t>
  </si>
  <si>
    <t xml:space="preserve">        信息管理</t>
  </si>
  <si>
    <t xml:space="preserve">        江河湖库水系综合整治</t>
  </si>
  <si>
    <t xml:space="preserve">        林业政策制定与宣传</t>
  </si>
  <si>
    <t xml:space="preserve">        大中型水库移民后期扶持专项支出</t>
  </si>
  <si>
    <t xml:space="preserve">        林业资金审计稽查</t>
  </si>
  <si>
    <t xml:space="preserve">        水利安全监督</t>
  </si>
  <si>
    <t xml:space="preserve">        林区公共支出</t>
  </si>
  <si>
    <t xml:space="preserve">        林业贷款贴息</t>
  </si>
  <si>
    <t xml:space="preserve">        砂石资源费支出</t>
  </si>
  <si>
    <t xml:space="preserve">        成品油价格改革对林业的补贴</t>
  </si>
  <si>
    <t xml:space="preserve">        林业防灾减灾</t>
  </si>
  <si>
    <t xml:space="preserve">        水利建设移民支出</t>
  </si>
  <si>
    <t xml:space="preserve">        其他林业支出</t>
  </si>
  <si>
    <t xml:space="preserve">        农村人畜饮水</t>
  </si>
  <si>
    <t xml:space="preserve">        其他水利支出</t>
  </si>
  <si>
    <t xml:space="preserve">        水利行业业务管理</t>
  </si>
  <si>
    <t xml:space="preserve">        水利工程建设</t>
  </si>
  <si>
    <t xml:space="preserve">        南水北调工程建设</t>
  </si>
  <si>
    <t xml:space="preserve">        水利工程运行与维护</t>
  </si>
  <si>
    <t xml:space="preserve">        政策研究与信息管理</t>
  </si>
  <si>
    <t xml:space="preserve">        长江黄河等流域管理</t>
  </si>
  <si>
    <t xml:space="preserve">        工程稽查</t>
  </si>
  <si>
    <t xml:space="preserve">        水利前期工作</t>
  </si>
  <si>
    <t xml:space="preserve">        前期工作</t>
  </si>
  <si>
    <t xml:space="preserve">        水利执法监督</t>
  </si>
  <si>
    <t xml:space="preserve">        南水北调技术推广</t>
  </si>
  <si>
    <t xml:space="preserve">        水土保持</t>
  </si>
  <si>
    <t xml:space="preserve">        环境、移民及水资源管理与保护</t>
  </si>
  <si>
    <t xml:space="preserve">        其他南水北调支出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</si>
  <si>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</si>
  <si>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</si>
  <si>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</si>
  <si>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</si>
  <si>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</si>
  <si>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  农村基础设施建设</t>
  </si>
  <si>
    <t xml:space="preserve">        生产发展</t>
  </si>
  <si>
    <t xml:space="preserve">        棉花目标价格补贴</t>
  </si>
  <si>
    <t xml:space="preserve">        社会发展</t>
  </si>
  <si>
    <t xml:space="preserve">        大豆目标价格补贴</t>
  </si>
  <si>
    <t xml:space="preserve">        扶贫贷款奖补和贴息</t>
  </si>
  <si>
    <t xml:space="preserve">        其他目标价格补贴</t>
  </si>
  <si>
    <t xml:space="preserve">       “三西”农业建设专项补助</t>
  </si>
  <si>
    <t xml:space="preserve">        扶贫事业机构</t>
  </si>
  <si>
    <t xml:space="preserve">        化解其他公益性乡村债务支出</t>
  </si>
  <si>
    <t xml:space="preserve">        其他扶贫支出</t>
  </si>
  <si>
    <t xml:space="preserve">        机构运行</t>
  </si>
  <si>
    <t xml:space="preserve">        土地治理</t>
  </si>
  <si>
    <t xml:space="preserve">        其他农业综合开发支出</t>
  </si>
  <si>
    <t xml:space="preserve">        公路建设</t>
  </si>
  <si>
    <t xml:space="preserve">        公路养护</t>
  </si>
  <si>
    <t xml:space="preserve">        对村级一事一议的补助</t>
  </si>
  <si>
    <t xml:space="preserve">        交通运输信息化建设</t>
  </si>
  <si>
    <t xml:space="preserve">        国有农场办社会职能改革补助</t>
  </si>
  <si>
    <t xml:space="preserve">        公路和运输安全</t>
  </si>
  <si>
    <t xml:space="preserve">        对村民委员会和村党支部的补助</t>
  </si>
  <si>
    <t xml:space="preserve">        公路还贷专项</t>
  </si>
  <si>
    <t xml:space="preserve">        对村集体经济组织的补助</t>
  </si>
  <si>
    <t xml:space="preserve">        公路运输管理</t>
  </si>
  <si>
    <t xml:space="preserve">        农村综合改革示范试点补助</t>
  </si>
  <si>
    <t xml:space="preserve">        公路和运输技术标准化建设</t>
  </si>
  <si>
    <t xml:space="preserve">        其他农村综合改革支出</t>
  </si>
  <si>
    <t xml:space="preserve">        港口设施</t>
  </si>
  <si>
    <t xml:space="preserve">        航道维护</t>
  </si>
  <si>
    <t xml:space="preserve">        支持农村金融机构</t>
  </si>
  <si>
    <t xml:space="preserve">        船舶检验</t>
  </si>
  <si>
    <t xml:space="preserve">        救助打捞</t>
  </si>
  <si>
    <t xml:space="preserve">        民航专项运输</t>
  </si>
  <si>
    <t xml:space="preserve">        内河运输</t>
  </si>
  <si>
    <t xml:space="preserve">        其他民用航空运输支出</t>
  </si>
  <si>
    <t xml:space="preserve">        远洋运输</t>
  </si>
  <si>
    <t xml:space="preserve">        海事管理</t>
  </si>
  <si>
    <t xml:space="preserve">        对城市公交的补贴</t>
  </si>
  <si>
    <t xml:space="preserve">        航标事业发展支出</t>
  </si>
  <si>
    <t xml:space="preserve">        对农村道路客运的补贴</t>
  </si>
  <si>
    <t xml:space="preserve">        水路运输管理支出</t>
  </si>
  <si>
    <t xml:space="preserve">        对出租车的补贴</t>
  </si>
  <si>
    <t xml:space="preserve">        口岸建设</t>
  </si>
  <si>
    <t xml:space="preserve">        成品油价格改革补贴其他支出</t>
  </si>
  <si>
    <t xml:space="preserve">        取消政府还贷二级公路收费专项支出</t>
  </si>
  <si>
    <t xml:space="preserve">        其他公路水路运输支出</t>
  </si>
  <si>
    <t xml:space="preserve">        行业监管</t>
  </si>
  <si>
    <t xml:space="preserve">        邮政普遍服务与特殊服务</t>
  </si>
  <si>
    <t xml:space="preserve">        铁路路网建设</t>
  </si>
  <si>
    <t xml:space="preserve">        其他邮政业支出</t>
  </si>
  <si>
    <t xml:space="preserve">        铁路还贷专项</t>
  </si>
  <si>
    <t xml:space="preserve">        铁路安全</t>
  </si>
  <si>
    <t xml:space="preserve">        车辆购置税用于公路等基础设施建设支出</t>
  </si>
  <si>
    <t xml:space="preserve">        铁路专项运输</t>
  </si>
  <si>
    <t xml:space="preserve">        车辆购置税用于农村公路建设支出</t>
  </si>
  <si>
    <t xml:space="preserve">        车辆购置税用于老旧汽车报废更新补贴</t>
  </si>
  <si>
    <t xml:space="preserve">        其他铁路运输支出</t>
  </si>
  <si>
    <t xml:space="preserve">        车辆购置税其他支出</t>
  </si>
  <si>
    <t xml:space="preserve">        公共交通运营补助</t>
  </si>
  <si>
    <t xml:space="preserve">        其他交通运输支出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</si>
  <si>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</si>
  <si>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</si>
  <si>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</si>
  <si>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</si>
  <si>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</si>
  <si>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</si>
  <si>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</si>
  <si>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</si>
  <si>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</si>
  <si>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战备应急</t>
  </si>
  <si>
    <t xml:space="preserve">        其他资源勘探业支出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</si>
  <si>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</si>
  <si>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</si>
  <si>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</si>
  <si>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</si>
  <si>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</si>
  <si>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纺织业</t>
  </si>
  <si>
    <t xml:space="preserve">        电子专项工程</t>
  </si>
  <si>
    <t xml:space="preserve">        医药制造业</t>
  </si>
  <si>
    <t xml:space="preserve">        非金属矿物制品业</t>
  </si>
  <si>
    <t xml:space="preserve">        技术基础研究</t>
  </si>
  <si>
    <t xml:space="preserve">        通信设备、计算机及其他电子设备制造业</t>
  </si>
  <si>
    <t xml:space="preserve">        其他工业和信息产业监管支出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</si>
  <si>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</si>
  <si>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</si>
  <si>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</si>
  <si>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</si>
  <si>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</si>
  <si>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安全监管监察专项</t>
  </si>
  <si>
    <t xml:space="preserve">        黑色金属冶炼及压延加工业</t>
  </si>
  <si>
    <t xml:space="preserve">        应急救援支出</t>
  </si>
  <si>
    <t xml:space="preserve">        有色金属冶炼及压延加工业</t>
  </si>
  <si>
    <t xml:space="preserve">        煤炭安全</t>
  </si>
  <si>
    <t xml:space="preserve">        其他制造业支出</t>
  </si>
  <si>
    <t xml:space="preserve">        其他安全生产监管支出</t>
  </si>
  <si>
    <t xml:space="preserve">        其他建筑业支出</t>
  </si>
  <si>
    <t xml:space="preserve">        国有企业监事会专项</t>
  </si>
  <si>
    <t xml:space="preserve">        其他国有资产监管支出</t>
  </si>
  <si>
    <t xml:space="preserve">        旅游宣传</t>
  </si>
  <si>
    <t xml:space="preserve">        旅游行业业务管理</t>
  </si>
  <si>
    <t xml:space="preserve">        科技型中小企业技术创新基金</t>
  </si>
  <si>
    <t xml:space="preserve">        其他旅游业管理与服务支出</t>
  </si>
  <si>
    <t xml:space="preserve">        中小企业发展专项</t>
  </si>
  <si>
    <t xml:space="preserve">        其他支持中小企业发展和管理支出</t>
  </si>
  <si>
    <t xml:space="preserve">        黄金事务</t>
  </si>
  <si>
    <t xml:space="preserve">        建设项目贷款贴息</t>
  </si>
  <si>
    <t xml:space="preserve">        外商投资环境建设补助资金</t>
  </si>
  <si>
    <t xml:space="preserve">        技术改造支出</t>
  </si>
  <si>
    <t xml:space="preserve">        其他涉外发展服务支出</t>
  </si>
  <si>
    <t xml:space="preserve">        中药材扶持资金支出</t>
  </si>
  <si>
    <t xml:space="preserve">        重点产业振兴和技术改造项目贷款贴息</t>
  </si>
  <si>
    <t xml:space="preserve">        服务业基础设施建设</t>
  </si>
  <si>
    <t xml:space="preserve">        其他资源勘探信息等支出</t>
  </si>
  <si>
    <t xml:space="preserve">        其他商业服务业等支出</t>
  </si>
  <si>
    <t xml:space="preserve">        食品流通安全补贴</t>
  </si>
  <si>
    <t xml:space="preserve">        安全防卫</t>
  </si>
  <si>
    <t xml:space="preserve">        市场监测及信息管理</t>
  </si>
  <si>
    <t xml:space="preserve">        民贸企业补贴</t>
  </si>
  <si>
    <t xml:space="preserve">        金融部门其他行政支出</t>
  </si>
  <si>
    <t xml:space="preserve">        民贸民品贷款贴息</t>
  </si>
  <si>
    <t xml:space="preserve">        其他商业流通事务支出</t>
  </si>
  <si>
    <t xml:space="preserve">        商业银行贷款贴息</t>
  </si>
  <si>
    <t xml:space="preserve">        补充资本金</t>
  </si>
  <si>
    <t xml:space="preserve">        风险基金补助</t>
  </si>
  <si>
    <t xml:space="preserve">        其他金融发展支出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</si>
  <si>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</si>
  <si>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</si>
  <si>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</si>
  <si>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</si>
  <si>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其他国土资源事务支出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</si>
  <si>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</si>
  <si>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</si>
  <si>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</si>
  <si>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</si>
  <si>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</si>
  <si>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</si>
  <si>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</si>
  <si>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国土资源规划及管理</t>
  </si>
  <si>
    <t xml:space="preserve">        极地考察</t>
  </si>
  <si>
    <t xml:space="preserve">        土地资源调查</t>
  </si>
  <si>
    <t xml:space="preserve">        海洋矿产资源勘探研究</t>
  </si>
  <si>
    <t xml:space="preserve">        土地资源利用与保护</t>
  </si>
  <si>
    <t xml:space="preserve">        海港航标维护</t>
  </si>
  <si>
    <t xml:space="preserve">        国土资源社会公益服务</t>
  </si>
  <si>
    <t xml:space="preserve">        国土资源行业业务管理</t>
  </si>
  <si>
    <t xml:space="preserve">        海水淡化</t>
  </si>
  <si>
    <t xml:space="preserve">        国土资源调查</t>
  </si>
  <si>
    <t xml:space="preserve">        国土整治</t>
  </si>
  <si>
    <t xml:space="preserve">        无居民海岛使用金支出</t>
  </si>
  <si>
    <t xml:space="preserve">        地质灾害防治</t>
  </si>
  <si>
    <t xml:space="preserve">        海岛和海域保护</t>
  </si>
  <si>
    <t xml:space="preserve">        土地资源储备支出</t>
  </si>
  <si>
    <t xml:space="preserve">        其他海洋管理事务支出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</si>
  <si>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</si>
  <si>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</si>
  <si>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</si>
  <si>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</si>
  <si>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</si>
  <si>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基础测绘</t>
  </si>
  <si>
    <t xml:space="preserve">        气象装备保障维护</t>
  </si>
  <si>
    <t xml:space="preserve">        航空摄影</t>
  </si>
  <si>
    <t xml:space="preserve">        气象基础设施建设与维修</t>
  </si>
  <si>
    <t xml:space="preserve">        测绘工程建设</t>
  </si>
  <si>
    <t xml:space="preserve">        气象卫星</t>
  </si>
  <si>
    <t xml:space="preserve">        气象法规与标准</t>
  </si>
  <si>
    <t xml:space="preserve">        其他测绘事务支出</t>
  </si>
  <si>
    <t xml:space="preserve">        气象资金审计稽查</t>
  </si>
  <si>
    <t xml:space="preserve">        其他气象事务支出</t>
  </si>
  <si>
    <t xml:space="preserve">        地震监测</t>
  </si>
  <si>
    <t xml:space="preserve">        廉租住房</t>
  </si>
  <si>
    <t xml:space="preserve">        地震预测预报</t>
  </si>
  <si>
    <t xml:space="preserve">        沉陷区治理</t>
  </si>
  <si>
    <t xml:space="preserve">        地震灾害预防</t>
  </si>
  <si>
    <t xml:space="preserve">        棚户区改造</t>
  </si>
  <si>
    <t xml:space="preserve">        地震应急救援</t>
  </si>
  <si>
    <t xml:space="preserve">        少数民族地区游牧民定居工程</t>
  </si>
  <si>
    <t xml:space="preserve">        地震环境探察</t>
  </si>
  <si>
    <t xml:space="preserve">        农村危房改造</t>
  </si>
  <si>
    <t xml:space="preserve">        防震减灾信息管理</t>
  </si>
  <si>
    <t xml:space="preserve">        公共租赁住房</t>
  </si>
  <si>
    <t xml:space="preserve">        防震减灾基础管理</t>
  </si>
  <si>
    <t xml:space="preserve">        保障性住房租金补贴</t>
  </si>
  <si>
    <t>表六之二</t>
  </si>
  <si>
    <t>2018年地市县一般公共预算收支表</t>
  </si>
  <si>
    <t>支            出</t>
  </si>
  <si>
    <t>支出
合计</t>
  </si>
  <si>
    <t>公共
安全</t>
  </si>
  <si>
    <t>科学
技术</t>
  </si>
  <si>
    <t>医疗
卫生与计划生育</t>
  </si>
  <si>
    <t>交通
运输</t>
  </si>
  <si>
    <t>援助其他地区支出</t>
  </si>
  <si>
    <t>国土海洋气象等</t>
  </si>
  <si>
    <t>住房保障支出</t>
  </si>
  <si>
    <t>债务付息支出</t>
  </si>
  <si>
    <t>债务发行费用支出</t>
  </si>
  <si>
    <t>其他
支出</t>
  </si>
  <si>
    <t>二、外交</t>
  </si>
  <si>
    <t>三、国防</t>
  </si>
  <si>
    <t>五、教育</t>
  </si>
  <si>
    <t>六、科学技术</t>
  </si>
  <si>
    <t>七、文化体育与传媒</t>
  </si>
  <si>
    <t>八、社会保障和就业</t>
  </si>
  <si>
    <t>九、医疗卫生</t>
  </si>
  <si>
    <t>十、环境保护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</si>
  <si>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</si>
  <si>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</si>
  <si>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</si>
  <si>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</si>
  <si>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</si>
  <si>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</si>
  <si>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十八、国土资源气象等事务</t>
  </si>
  <si>
    <t>二十、粮油物资储备管理事务</t>
  </si>
  <si>
    <t>二十一、国债还本付息支出</t>
  </si>
  <si>
    <t>二十二、其他支出</t>
  </si>
  <si>
    <t>2018年政府预算支出经济分类情况表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</si>
  <si>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</si>
  <si>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</si>
  <si>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</si>
  <si>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</si>
  <si>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</si>
  <si>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</si>
  <si>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</si>
  <si>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</si>
  <si>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</si>
  <si>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</si>
  <si>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</si>
  <si>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</si>
  <si>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</si>
  <si>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</si>
  <si>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2018年地市县一般公共预算收支表</t>
  </si>
  <si>
    <t>环境保护税</t>
  </si>
  <si>
    <t xml:space="preserve">    双河市</t>
  </si>
  <si>
    <t xml:space="preserve">    双河市</t>
  </si>
  <si>
    <t>一          般              性                 转               移                 支            付</t>
  </si>
  <si>
    <t>2018年一般公共预算收支平衡表</t>
  </si>
  <si>
    <t xml:space="preserve">  上解支出</t>
  </si>
  <si>
    <t xml:space="preserve">      增值税五五分享税收返还收入</t>
  </si>
  <si>
    <t xml:space="preserve">      体制补助收入</t>
  </si>
  <si>
    <t xml:space="preserve"> </t>
  </si>
  <si>
    <r>
      <t xml:space="preserve">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调入</t>
    </r>
    <r>
      <rPr>
        <sz val="11"/>
        <rFont val="宋体"/>
        <family val="0"/>
      </rPr>
      <t>预算稳定调节基金</t>
    </r>
  </si>
  <si>
    <r>
      <t xml:space="preserve">   </t>
    </r>
    <r>
      <rPr>
        <sz val="11"/>
        <rFont val="宋体"/>
        <family val="0"/>
      </rPr>
      <t xml:space="preserve"> 从政府性基金预算调入</t>
    </r>
  </si>
  <si>
    <r>
      <t xml:space="preserve">   </t>
    </r>
    <r>
      <rPr>
        <sz val="11"/>
        <rFont val="宋体"/>
        <family val="0"/>
      </rPr>
      <t xml:space="preserve"> 从国有资本经营预算调入</t>
    </r>
  </si>
  <si>
    <r>
      <t xml:space="preserve">   </t>
    </r>
    <r>
      <rPr>
        <sz val="11"/>
        <rFont val="宋体"/>
        <family val="0"/>
      </rPr>
      <t xml:space="preserve"> 从其他资金调入</t>
    </r>
  </si>
  <si>
    <t xml:space="preserve">  地方政府一般债务收入</t>
  </si>
  <si>
    <r>
      <t xml:space="preserve">    补充</t>
    </r>
    <r>
      <rPr>
        <sz val="11"/>
        <rFont val="宋体"/>
        <family val="0"/>
      </rPr>
      <t>预算稳定调节基金</t>
    </r>
  </si>
  <si>
    <t xml:space="preserve">  地方政府一般债务转贷收入</t>
  </si>
  <si>
    <r>
      <t xml:space="preserve">    补充</t>
    </r>
    <r>
      <rPr>
        <sz val="11"/>
        <rFont val="宋体"/>
        <family val="0"/>
      </rPr>
      <t>预算周转金</t>
    </r>
  </si>
  <si>
    <r>
      <t xml:space="preserve">   </t>
    </r>
    <r>
      <rPr>
        <sz val="11"/>
        <rFont val="宋体"/>
        <family val="0"/>
      </rPr>
      <t xml:space="preserve"> 其他调出资金</t>
    </r>
  </si>
  <si>
    <t xml:space="preserve">  地方政府一般债务还本支出</t>
  </si>
  <si>
    <t xml:space="preserve">  地方政府一般债务转贷支出</t>
  </si>
  <si>
    <t>2018年政府性基金预算收支表</t>
  </si>
  <si>
    <t>四、国家电影事业发展专项资金收入</t>
  </si>
  <si>
    <t>五、国有土地收益基金收入</t>
  </si>
  <si>
    <t>六、农业土地开发资金收入</t>
  </si>
  <si>
    <t>七、国有土地使用权出让收入</t>
  </si>
  <si>
    <t>八、大中型水库库区基金收入</t>
  </si>
  <si>
    <t>九、彩票公益金收入</t>
  </si>
  <si>
    <t>十、城市基础设施配套费收入</t>
  </si>
  <si>
    <t>十一、小型水库移民扶助基金收入</t>
  </si>
  <si>
    <t>十二、国家重大水利工程建设基金收入</t>
  </si>
  <si>
    <t>十三、车辆通行费</t>
  </si>
  <si>
    <t>十四、污水处理费收入</t>
  </si>
  <si>
    <t>十五、彩票发行机构和彩票销售机构的业务费用</t>
  </si>
  <si>
    <t>十六、其他政府性基金收入</t>
  </si>
  <si>
    <t>十七、专项债券对应项目专项收入</t>
  </si>
  <si>
    <t xml:space="preserve">    新菜地开发建设基金及对应专项债务收入安排的支出</t>
  </si>
  <si>
    <t xml:space="preserve">    大中型水库库区基金及对应专项债务收入安排的支出</t>
  </si>
  <si>
    <t xml:space="preserve"> 地方政府专项债务还本支出</t>
  </si>
  <si>
    <t xml:space="preserve"> 地方政府专项债务转贷支出</t>
  </si>
  <si>
    <t xml:space="preserve">  地方政府专项债务转贷收入</t>
  </si>
  <si>
    <t>2018年政府性基金预算收支明细表</t>
  </si>
  <si>
    <t>四、国家电影事业发展专项资金收入</t>
  </si>
  <si>
    <t>五、国有土地收益基金收入</t>
  </si>
  <si>
    <t>六、农业土地开发资金收入</t>
  </si>
  <si>
    <t>七、国有土地使用权出让收入</t>
  </si>
  <si>
    <t>八、大中型水库库区基金收入</t>
  </si>
  <si>
    <t>九、彩票公益金收入</t>
  </si>
  <si>
    <t>十、城市基础设施配套费收入</t>
  </si>
  <si>
    <t>十一、小型水库移民扶助基金收入</t>
  </si>
  <si>
    <t>十二、国家重大水利工程建设基金收入</t>
  </si>
  <si>
    <t>十三、车辆通行费</t>
  </si>
  <si>
    <t>十四、污水处理费收入</t>
  </si>
  <si>
    <t>十五、彩票发行机构和彩票销售机构的业务费用</t>
  </si>
  <si>
    <t>十六、其他政府性基金收入</t>
  </si>
  <si>
    <t>十七、专项债券对应项目专项收入</t>
  </si>
  <si>
    <t xml:space="preserve">      其他国有土地使用权出让收入安排的支出</t>
  </si>
  <si>
    <t xml:space="preserve"> 地方政府专项债务还本支出</t>
  </si>
  <si>
    <t xml:space="preserve"> 地方政府专项债务转贷支出</t>
  </si>
  <si>
    <t xml:space="preserve">  地方政府专项债务转贷收入</t>
  </si>
  <si>
    <t>2018年政府性基金调入专项收入预算表</t>
  </si>
  <si>
    <t>单位：万元</t>
  </si>
  <si>
    <t>预算数</t>
  </si>
  <si>
    <t>一、农网还贷资金收入</t>
  </si>
  <si>
    <t>二、海南省高等级公路车辆通行附加费收入</t>
  </si>
  <si>
    <t>三、港口建设费收入</t>
  </si>
  <si>
    <t>四、国家电影事业发展专项资金收入</t>
  </si>
  <si>
    <t>五、国有土地收益基金收入</t>
  </si>
  <si>
    <t>六、农业土地开发资金收入</t>
  </si>
  <si>
    <t>七、国有土地使用权出让收入</t>
  </si>
  <si>
    <t>八、大中型水库库区基金收入</t>
  </si>
  <si>
    <t>九、彩票公益金收入</t>
  </si>
  <si>
    <t>十、城市基础设施配套费收入</t>
  </si>
  <si>
    <t>十一、小型水库移民扶助基金收入</t>
  </si>
  <si>
    <t>十二、国家重大水利工程建设基金收入</t>
  </si>
  <si>
    <t>十三、车辆通行费</t>
  </si>
  <si>
    <t>十四、污水处理费收入</t>
  </si>
  <si>
    <t>十五、彩票发行机构和彩票销售机构的业务费用</t>
  </si>
  <si>
    <t>十六、其他政府性基金收入</t>
  </si>
  <si>
    <t>收入合计</t>
  </si>
  <si>
    <t xml:space="preserve">      回收处理费用补贴</t>
  </si>
  <si>
    <t xml:space="preserve">      信息系统建设</t>
  </si>
  <si>
    <t xml:space="preserve">      基金征管经费</t>
  </si>
  <si>
    <t xml:space="preserve">      其他废弃电器电子产品处理基金支出</t>
  </si>
  <si>
    <t xml:space="preserve">      公共租赁住房支出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</si>
</sst>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%"/>
    <numFmt numFmtId="183" formatCode="#,##0_);[Red]\(#,##0\)"/>
    <numFmt numFmtId="184" formatCode="#,##0_ "/>
  </numFmts>
  <fonts count="57">
    <font>
      <sz val="12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9"/>
      <name val="宋体"/>
      <family val="0"/>
    </font>
    <font>
      <sz val="16"/>
      <name val="黑体"/>
      <family val="3"/>
    </font>
    <font>
      <sz val="14"/>
      <name val="宋体"/>
      <family val="0"/>
    </font>
    <font>
      <b/>
      <sz val="24"/>
      <name val="黑体"/>
      <family val="3"/>
    </font>
    <font>
      <sz val="18"/>
      <name val="黑体"/>
      <family val="3"/>
    </font>
    <font>
      <sz val="16"/>
      <name val="楷体_GB2312"/>
      <family val="3"/>
    </font>
    <font>
      <sz val="48"/>
      <name val="黑体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黑体"/>
      <family val="3"/>
    </font>
    <font>
      <sz val="12"/>
      <color theme="1"/>
      <name val="黑体"/>
      <family val="3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6"/>
      <color theme="1"/>
      <name val="黑体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9"/>
      </patternFill>
    </fill>
    <fill>
      <patternFill patternType="mediumGray">
        <fgColor indexed="9"/>
        <bgColor theme="0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3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6" borderId="5" applyNumberFormat="0" applyAlignment="0" applyProtection="0"/>
    <xf numFmtId="0" fontId="30" fillId="17" borderId="6" applyNumberFormat="0" applyAlignment="0" applyProtection="0"/>
    <xf numFmtId="0" fontId="2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7" fillId="22" borderId="0" applyNumberFormat="0" applyBorder="0" applyAlignment="0" applyProtection="0"/>
    <xf numFmtId="0" fontId="24" fillId="16" borderId="8" applyNumberFormat="0" applyAlignment="0" applyProtection="0"/>
    <xf numFmtId="0" fontId="28" fillId="7" borderId="5" applyNumberFormat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horizontal="right"/>
    </xf>
    <xf numFmtId="3" fontId="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1" fontId="6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0" fillId="0" borderId="0" xfId="48" applyFont="1" applyFill="1">
      <alignment/>
      <protection/>
    </xf>
    <xf numFmtId="0" fontId="0" fillId="0" borderId="0" xfId="48" applyFill="1">
      <alignment/>
      <protection/>
    </xf>
    <xf numFmtId="0" fontId="37" fillId="0" borderId="0" xfId="48" applyFont="1" applyFill="1">
      <alignment/>
      <protection/>
    </xf>
    <xf numFmtId="0" fontId="11" fillId="0" borderId="0" xfId="48" applyNumberFormat="1" applyFont="1" applyFill="1" applyAlignment="1" applyProtection="1">
      <alignment vertical="center"/>
      <protection/>
    </xf>
    <xf numFmtId="0" fontId="5" fillId="0" borderId="0" xfId="48" applyNumberFormat="1" applyFont="1" applyFill="1" applyAlignment="1" applyProtection="1">
      <alignment horizontal="right" vertical="center"/>
      <protection/>
    </xf>
    <xf numFmtId="0" fontId="10" fillId="0" borderId="10" xfId="48" applyNumberFormat="1" applyFont="1" applyFill="1" applyBorder="1" applyAlignment="1" applyProtection="1">
      <alignment horizontal="center" vertical="center" wrapText="1"/>
      <protection/>
    </xf>
    <xf numFmtId="0" fontId="12" fillId="0" borderId="10" xfId="48" applyNumberFormat="1" applyFont="1" applyFill="1" applyBorder="1" applyAlignment="1" applyProtection="1">
      <alignment horizontal="center" vertical="center" wrapText="1"/>
      <protection/>
    </xf>
    <xf numFmtId="0" fontId="5" fillId="0" borderId="10" xfId="48" applyFont="1" applyFill="1" applyBorder="1" applyAlignment="1">
      <alignment vertical="center"/>
      <protection/>
    </xf>
    <xf numFmtId="3" fontId="5" fillId="0" borderId="10" xfId="48" applyNumberFormat="1" applyFont="1" applyFill="1" applyBorder="1" applyAlignment="1" applyProtection="1">
      <alignment horizontal="left" vertical="center"/>
      <protection/>
    </xf>
    <xf numFmtId="0" fontId="5" fillId="0" borderId="10" xfId="48" applyFont="1" applyFill="1" applyBorder="1" applyAlignment="1">
      <alignment horizontal="left" vertical="center"/>
      <protection/>
    </xf>
    <xf numFmtId="0" fontId="5" fillId="0" borderId="10" xfId="48" applyFont="1" applyFill="1" applyBorder="1" applyAlignment="1">
      <alignment horizontal="left"/>
      <protection/>
    </xf>
    <xf numFmtId="0" fontId="39" fillId="0" borderId="0" xfId="48" applyNumberFormat="1" applyFont="1" applyFill="1" applyAlignment="1" applyProtection="1">
      <alignment horizontal="right" vertical="center"/>
      <protection/>
    </xf>
    <xf numFmtId="0" fontId="10" fillId="0" borderId="10" xfId="48" applyNumberFormat="1" applyFont="1" applyFill="1" applyBorder="1" applyAlignment="1" applyProtection="1">
      <alignment horizontal="centerContinuous" vertical="center" wrapText="1"/>
      <protection/>
    </xf>
    <xf numFmtId="0" fontId="38" fillId="0" borderId="10" xfId="48" applyNumberFormat="1" applyFont="1" applyFill="1" applyBorder="1" applyAlignment="1" applyProtection="1">
      <alignment horizontal="centerContinuous" vertical="center" wrapText="1"/>
      <protection/>
    </xf>
    <xf numFmtId="0" fontId="7" fillId="0" borderId="10" xfId="0" applyFont="1" applyFill="1" applyBorder="1" applyAlignment="1">
      <alignment horizontal="left" vertical="center"/>
    </xf>
    <xf numFmtId="1" fontId="7" fillId="0" borderId="10" xfId="0" applyNumberFormat="1" applyFont="1" applyFill="1" applyBorder="1" applyAlignment="1" applyProtection="1">
      <alignment vertical="center"/>
      <protection locked="0"/>
    </xf>
    <xf numFmtId="1" fontId="6" fillId="0" borderId="1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6" fillId="24" borderId="10" xfId="0" applyFont="1" applyFill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6" fillId="0" borderId="10" xfId="0" applyNumberFormat="1" applyFont="1" applyFill="1" applyBorder="1" applyAlignment="1" applyProtection="1">
      <alignment vertical="center"/>
      <protection locked="0"/>
    </xf>
    <xf numFmtId="0" fontId="40" fillId="24" borderId="0" xfId="0" applyFont="1" applyFill="1" applyAlignment="1">
      <alignment vertical="center"/>
    </xf>
    <xf numFmtId="3" fontId="6" fillId="24" borderId="10" xfId="0" applyNumberFormat="1" applyFont="1" applyFill="1" applyBorder="1" applyAlignment="1" applyProtection="1">
      <alignment vertical="center"/>
      <protection/>
    </xf>
    <xf numFmtId="0" fontId="6" fillId="24" borderId="10" xfId="0" applyFont="1" applyFill="1" applyBorder="1" applyAlignment="1">
      <alignment horizontal="left" vertical="center"/>
    </xf>
    <xf numFmtId="0" fontId="0" fillId="24" borderId="0" xfId="48" applyFill="1">
      <alignment/>
      <protection/>
    </xf>
    <xf numFmtId="0" fontId="3" fillId="24" borderId="0" xfId="0" applyFont="1" applyFill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2" xfId="0" applyFont="1" applyFill="1" applyBorder="1" applyAlignment="1">
      <alignment horizontal="right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vertical="center"/>
    </xf>
    <xf numFmtId="176" fontId="6" fillId="24" borderId="10" xfId="0" applyNumberFormat="1" applyFont="1" applyFill="1" applyBorder="1" applyAlignment="1" applyProtection="1">
      <alignment vertical="center"/>
      <protection locked="0"/>
    </xf>
    <xf numFmtId="0" fontId="7" fillId="24" borderId="10" xfId="0" applyFont="1" applyFill="1" applyBorder="1" applyAlignment="1">
      <alignment horizontal="distributed" vertical="center"/>
    </xf>
    <xf numFmtId="0" fontId="0" fillId="24" borderId="0" xfId="0" applyFont="1" applyFill="1" applyAlignment="1">
      <alignment vertical="center"/>
    </xf>
    <xf numFmtId="0" fontId="0" fillId="0" borderId="0" xfId="48" applyFont="1" applyFill="1">
      <alignment/>
      <protection/>
    </xf>
    <xf numFmtId="0" fontId="5" fillId="0" borderId="10" xfId="48" applyFont="1" applyFill="1" applyBorder="1">
      <alignment/>
      <protection/>
    </xf>
    <xf numFmtId="0" fontId="3" fillId="0" borderId="0" xfId="51" applyFont="1" applyFill="1" applyAlignment="1">
      <alignment vertical="center"/>
      <protection/>
    </xf>
    <xf numFmtId="0" fontId="3" fillId="0" borderId="0" xfId="0" applyFont="1" applyFill="1" applyAlignment="1">
      <alignment horizontal="center"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 applyProtection="1">
      <alignment horizontal="left" vertical="center"/>
      <protection locked="0"/>
    </xf>
    <xf numFmtId="183" fontId="6" fillId="0" borderId="10" xfId="0" applyNumberFormat="1" applyFont="1" applyFill="1" applyBorder="1" applyAlignment="1">
      <alignment vertical="center"/>
    </xf>
    <xf numFmtId="183" fontId="6" fillId="0" borderId="13" xfId="0" applyNumberFormat="1" applyFont="1" applyBorder="1" applyAlignment="1">
      <alignment vertical="center"/>
    </xf>
    <xf numFmtId="183" fontId="6" fillId="0" borderId="10" xfId="0" applyNumberFormat="1" applyFont="1" applyFill="1" applyBorder="1" applyAlignment="1">
      <alignment horizontal="right" vertical="center"/>
    </xf>
    <xf numFmtId="184" fontId="6" fillId="24" borderId="10" xfId="0" applyNumberFormat="1" applyFont="1" applyFill="1" applyBorder="1" applyAlignment="1">
      <alignment vertical="center"/>
    </xf>
    <xf numFmtId="0" fontId="0" fillId="25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182" fontId="47" fillId="0" borderId="0" xfId="0" applyNumberFormat="1" applyFont="1" applyFill="1" applyAlignment="1">
      <alignment vertical="center"/>
    </xf>
    <xf numFmtId="182" fontId="47" fillId="0" borderId="0" xfId="0" applyNumberFormat="1" applyFont="1" applyFill="1" applyAlignment="1">
      <alignment horizontal="right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182" fontId="48" fillId="0" borderId="10" xfId="0" applyNumberFormat="1" applyFont="1" applyFill="1" applyBorder="1" applyAlignment="1">
      <alignment horizontal="center" vertical="center"/>
    </xf>
    <xf numFmtId="183" fontId="49" fillId="0" borderId="10" xfId="0" applyNumberFormat="1" applyFont="1" applyFill="1" applyBorder="1" applyAlignment="1">
      <alignment vertical="center"/>
    </xf>
    <xf numFmtId="183" fontId="50" fillId="0" borderId="10" xfId="0" applyNumberFormat="1" applyFont="1" applyFill="1" applyBorder="1" applyAlignment="1">
      <alignment horizontal="distributed" vertical="center"/>
    </xf>
    <xf numFmtId="183" fontId="10" fillId="0" borderId="10" xfId="0" applyNumberFormat="1" applyFont="1" applyFill="1" applyBorder="1" applyAlignment="1">
      <alignment vertical="center"/>
    </xf>
    <xf numFmtId="183" fontId="38" fillId="0" borderId="10" xfId="0" applyNumberFormat="1" applyFont="1" applyFill="1" applyBorder="1" applyAlignment="1">
      <alignment vertical="center"/>
    </xf>
    <xf numFmtId="0" fontId="47" fillId="0" borderId="0" xfId="48" applyFont="1" applyFill="1">
      <alignment/>
      <protection/>
    </xf>
    <xf numFmtId="0" fontId="51" fillId="0" borderId="0" xfId="48" applyNumberFormat="1" applyFont="1" applyFill="1" applyAlignment="1" applyProtection="1">
      <alignment horizontal="right" vertical="center"/>
      <protection/>
    </xf>
    <xf numFmtId="0" fontId="52" fillId="0" borderId="10" xfId="48" applyNumberFormat="1" applyFont="1" applyFill="1" applyBorder="1" applyAlignment="1" applyProtection="1">
      <alignment horizontal="left" vertical="center" wrapText="1"/>
      <protection/>
    </xf>
    <xf numFmtId="0" fontId="53" fillId="0" borderId="10" xfId="48" applyNumberFormat="1" applyFont="1" applyFill="1" applyBorder="1" applyAlignment="1" applyProtection="1">
      <alignment horizontal="center" vertical="center" wrapText="1"/>
      <protection/>
    </xf>
    <xf numFmtId="3" fontId="51" fillId="0" borderId="10" xfId="48" applyNumberFormat="1" applyFont="1" applyFill="1" applyBorder="1" applyAlignment="1" applyProtection="1">
      <alignment horizontal="left" vertical="center"/>
      <protection/>
    </xf>
    <xf numFmtId="3" fontId="53" fillId="0" borderId="10" xfId="48" applyNumberFormat="1" applyFont="1" applyFill="1" applyBorder="1" applyAlignment="1" applyProtection="1">
      <alignment horizontal="right" vertical="center"/>
      <protection/>
    </xf>
    <xf numFmtId="0" fontId="53" fillId="0" borderId="0" xfId="48" applyFont="1" applyFill="1">
      <alignment/>
      <protection/>
    </xf>
    <xf numFmtId="0" fontId="51" fillId="0" borderId="10" xfId="48" applyFont="1" applyFill="1" applyBorder="1" applyAlignment="1">
      <alignment vertical="center"/>
      <protection/>
    </xf>
    <xf numFmtId="3" fontId="51" fillId="0" borderId="10" xfId="49" applyNumberFormat="1" applyFont="1" applyFill="1" applyBorder="1" applyAlignment="1" applyProtection="1">
      <alignment horizontal="left" vertical="center"/>
      <protection/>
    </xf>
    <xf numFmtId="3" fontId="53" fillId="0" borderId="10" xfId="49" applyNumberFormat="1" applyFont="1" applyFill="1" applyBorder="1" applyAlignment="1" applyProtection="1">
      <alignment horizontal="right" vertical="center"/>
      <protection/>
    </xf>
    <xf numFmtId="0" fontId="53" fillId="0" borderId="0" xfId="49" applyFont="1" applyFill="1">
      <alignment/>
      <protection/>
    </xf>
    <xf numFmtId="0" fontId="5" fillId="24" borderId="10" xfId="48" applyFont="1" applyFill="1" applyBorder="1" applyAlignment="1">
      <alignment vertical="center"/>
      <protection/>
    </xf>
    <xf numFmtId="0" fontId="10" fillId="24" borderId="0" xfId="48" applyFont="1" applyFill="1">
      <alignment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" fontId="9" fillId="24" borderId="10" xfId="0" applyNumberFormat="1" applyFont="1" applyFill="1" applyBorder="1" applyAlignment="1" applyProtection="1">
      <alignment vertical="center"/>
      <protection locked="0"/>
    </xf>
    <xf numFmtId="183" fontId="10" fillId="0" borderId="10" xfId="48" applyNumberFormat="1" applyFont="1" applyFill="1" applyBorder="1" applyAlignment="1" applyProtection="1">
      <alignment horizontal="right" vertical="center"/>
      <protection/>
    </xf>
    <xf numFmtId="184" fontId="10" fillId="0" borderId="10" xfId="48" applyNumberFormat="1" applyFont="1" applyFill="1" applyBorder="1" applyAlignment="1" applyProtection="1">
      <alignment horizontal="right" vertical="center"/>
      <protection/>
    </xf>
    <xf numFmtId="184" fontId="38" fillId="0" borderId="10" xfId="48" applyNumberFormat="1" applyFont="1" applyFill="1" applyBorder="1" applyAlignment="1" applyProtection="1">
      <alignment horizontal="right" vertical="center"/>
      <protection/>
    </xf>
    <xf numFmtId="184" fontId="10" fillId="24" borderId="10" xfId="48" applyNumberFormat="1" applyFont="1" applyFill="1" applyBorder="1">
      <alignment/>
      <protection/>
    </xf>
    <xf numFmtId="184" fontId="5" fillId="0" borderId="10" xfId="48" applyNumberFormat="1" applyFont="1" applyFill="1" applyBorder="1" applyAlignment="1">
      <alignment horizontal="right" vertical="center"/>
      <protection/>
    </xf>
    <xf numFmtId="184" fontId="5" fillId="24" borderId="10" xfId="0" applyNumberFormat="1" applyFont="1" applyFill="1" applyBorder="1" applyAlignment="1">
      <alignment horizontal="right" vertical="center"/>
    </xf>
    <xf numFmtId="184" fontId="5" fillId="24" borderId="10" xfId="50" applyNumberFormat="1" applyFont="1" applyFill="1" applyBorder="1" applyAlignment="1">
      <alignment horizontal="right"/>
      <protection/>
    </xf>
    <xf numFmtId="184" fontId="5" fillId="0" borderId="10" xfId="48" applyNumberFormat="1" applyFont="1" applyFill="1" applyBorder="1" applyAlignment="1">
      <alignment horizontal="right"/>
      <protection/>
    </xf>
    <xf numFmtId="183" fontId="10" fillId="24" borderId="10" xfId="49" applyNumberFormat="1" applyFont="1" applyFill="1" applyBorder="1">
      <alignment/>
      <protection/>
    </xf>
    <xf numFmtId="183" fontId="7" fillId="24" borderId="10" xfId="0" applyNumberFormat="1" applyFont="1" applyFill="1" applyBorder="1" applyAlignment="1">
      <alignment horizontal="center" vertical="center"/>
    </xf>
    <xf numFmtId="183" fontId="6" fillId="24" borderId="10" xfId="0" applyNumberFormat="1" applyFont="1" applyFill="1" applyBorder="1" applyAlignment="1">
      <alignment vertical="center"/>
    </xf>
    <xf numFmtId="183" fontId="6" fillId="24" borderId="10" xfId="0" applyNumberFormat="1" applyFont="1" applyFill="1" applyBorder="1" applyAlignment="1" applyProtection="1">
      <alignment horizontal="left" vertical="center"/>
      <protection locked="0"/>
    </xf>
    <xf numFmtId="3" fontId="9" fillId="24" borderId="10" xfId="0" applyNumberFormat="1" applyFont="1" applyFill="1" applyBorder="1" applyAlignment="1" applyProtection="1">
      <alignment vertical="center"/>
      <protection/>
    </xf>
    <xf numFmtId="3" fontId="33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183" fontId="6" fillId="0" borderId="10" xfId="0" applyNumberFormat="1" applyFont="1" applyFill="1" applyBorder="1" applyAlignment="1">
      <alignment vertical="center"/>
    </xf>
    <xf numFmtId="183" fontId="6" fillId="0" borderId="10" xfId="0" applyNumberFormat="1" applyFont="1" applyFill="1" applyBorder="1" applyAlignment="1" applyProtection="1">
      <alignment vertical="center"/>
      <protection/>
    </xf>
    <xf numFmtId="183" fontId="6" fillId="0" borderId="10" xfId="0" applyNumberFormat="1" applyFont="1" applyFill="1" applyBorder="1" applyAlignment="1" applyProtection="1">
      <alignment horizontal="left" vertical="center"/>
      <protection/>
    </xf>
    <xf numFmtId="183" fontId="6" fillId="0" borderId="10" xfId="0" applyNumberFormat="1" applyFont="1" applyBorder="1" applyAlignment="1">
      <alignment horizontal="left" vertical="center"/>
    </xf>
    <xf numFmtId="183" fontId="9" fillId="0" borderId="10" xfId="0" applyNumberFormat="1" applyFont="1" applyBorder="1" applyAlignment="1">
      <alignment horizontal="left" vertical="center"/>
    </xf>
    <xf numFmtId="183" fontId="6" fillId="0" borderId="10" xfId="0" applyNumberFormat="1" applyFont="1" applyBorder="1" applyAlignment="1">
      <alignment vertical="center"/>
    </xf>
    <xf numFmtId="183" fontId="7" fillId="0" borderId="10" xfId="0" applyNumberFormat="1" applyFont="1" applyFill="1" applyBorder="1" applyAlignment="1">
      <alignment vertical="center"/>
    </xf>
    <xf numFmtId="183" fontId="7" fillId="0" borderId="10" xfId="0" applyNumberFormat="1" applyFont="1" applyFill="1" applyBorder="1" applyAlignment="1">
      <alignment horizontal="distributed"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10" xfId="0" applyNumberFormat="1" applyFont="1" applyFill="1" applyBorder="1" applyAlignment="1" applyProtection="1">
      <alignment vertical="center"/>
      <protection locked="0"/>
    </xf>
    <xf numFmtId="183" fontId="6" fillId="0" borderId="11" xfId="0" applyNumberFormat="1" applyFont="1" applyFill="1" applyBorder="1" applyAlignment="1">
      <alignment horizontal="right" vertical="center"/>
    </xf>
    <xf numFmtId="184" fontId="0" fillId="0" borderId="10" xfId="0" applyNumberFormat="1" applyFont="1" applyBorder="1" applyAlignment="1">
      <alignment horizontal="right"/>
    </xf>
    <xf numFmtId="184" fontId="6" fillId="0" borderId="10" xfId="0" applyNumberFormat="1" applyFont="1" applyFill="1" applyBorder="1" applyAlignment="1">
      <alignment horizontal="right" vertical="center"/>
    </xf>
    <xf numFmtId="184" fontId="54" fillId="0" borderId="10" xfId="0" applyNumberFormat="1" applyFont="1" applyFill="1" applyBorder="1" applyAlignment="1">
      <alignment horizontal="right" vertical="center"/>
    </xf>
    <xf numFmtId="0" fontId="6" fillId="24" borderId="10" xfId="0" applyFont="1" applyFill="1" applyBorder="1" applyAlignment="1">
      <alignment vertical="center"/>
    </xf>
    <xf numFmtId="9" fontId="6" fillId="0" borderId="10" xfId="0" applyNumberFormat="1" applyFont="1" applyFill="1" applyBorder="1" applyAlignment="1">
      <alignment horizontal="center" vertical="center"/>
    </xf>
    <xf numFmtId="183" fontId="6" fillId="24" borderId="10" xfId="0" applyNumberFormat="1" applyFont="1" applyFill="1" applyBorder="1" applyAlignment="1">
      <alignment vertical="center"/>
    </xf>
    <xf numFmtId="183" fontId="6" fillId="24" borderId="10" xfId="0" applyNumberFormat="1" applyFont="1" applyFill="1" applyBorder="1" applyAlignment="1" applyProtection="1">
      <alignment vertical="center"/>
      <protection/>
    </xf>
    <xf numFmtId="183" fontId="6" fillId="24" borderId="10" xfId="0" applyNumberFormat="1" applyFont="1" applyFill="1" applyBorder="1" applyAlignment="1" applyProtection="1">
      <alignment horizontal="left" vertical="center"/>
      <protection/>
    </xf>
    <xf numFmtId="183" fontId="6" fillId="24" borderId="10" xfId="0" applyNumberFormat="1" applyFont="1" applyFill="1" applyBorder="1" applyAlignment="1">
      <alignment horizontal="left" vertical="center"/>
    </xf>
    <xf numFmtId="183" fontId="6" fillId="0" borderId="10" xfId="0" applyNumberFormat="1" applyFont="1" applyFill="1" applyBorder="1" applyAlignment="1">
      <alignment horizontal="right" vertical="center"/>
    </xf>
    <xf numFmtId="183" fontId="7" fillId="0" borderId="10" xfId="0" applyNumberFormat="1" applyFont="1" applyFill="1" applyBorder="1" applyAlignment="1">
      <alignment horizontal="right" vertical="center"/>
    </xf>
    <xf numFmtId="183" fontId="6" fillId="24" borderId="11" xfId="0" applyNumberFormat="1" applyFont="1" applyFill="1" applyBorder="1" applyAlignment="1">
      <alignment vertical="center"/>
    </xf>
    <xf numFmtId="183" fontId="6" fillId="25" borderId="10" xfId="0" applyNumberFormat="1" applyFont="1" applyFill="1" applyBorder="1" applyAlignment="1">
      <alignment horizontal="right" vertical="center"/>
    </xf>
    <xf numFmtId="183" fontId="6" fillId="25" borderId="10" xfId="0" applyNumberFormat="1" applyFont="1" applyFill="1" applyBorder="1" applyAlignment="1">
      <alignment horizontal="right" vertical="center" wrapText="1"/>
    </xf>
    <xf numFmtId="184" fontId="6" fillId="0" borderId="10" xfId="0" applyNumberFormat="1" applyFont="1" applyFill="1" applyBorder="1" applyAlignment="1" applyProtection="1">
      <alignment horizontal="right" vertical="center"/>
      <protection locked="0"/>
    </xf>
    <xf numFmtId="184" fontId="7" fillId="0" borderId="10" xfId="0" applyNumberFormat="1" applyFont="1" applyFill="1" applyBorder="1" applyAlignment="1">
      <alignment horizontal="right" vertical="center"/>
    </xf>
    <xf numFmtId="184" fontId="7" fillId="0" borderId="10" xfId="0" applyNumberFormat="1" applyFont="1" applyFill="1" applyBorder="1" applyAlignment="1" applyProtection="1">
      <alignment horizontal="right" vertical="center"/>
      <protection locked="0"/>
    </xf>
    <xf numFmtId="184" fontId="6" fillId="0" borderId="10" xfId="0" applyNumberFormat="1" applyFont="1" applyFill="1" applyBorder="1" applyAlignment="1" applyProtection="1">
      <alignment horizontal="right" vertical="center"/>
      <protection/>
    </xf>
    <xf numFmtId="184" fontId="9" fillId="24" borderId="10" xfId="0" applyNumberFormat="1" applyFont="1" applyFill="1" applyBorder="1" applyAlignment="1" applyProtection="1">
      <alignment horizontal="right" vertical="center"/>
      <protection locked="0"/>
    </xf>
    <xf numFmtId="184" fontId="6" fillId="26" borderId="10" xfId="0" applyNumberFormat="1" applyFont="1" applyFill="1" applyBorder="1" applyAlignment="1" applyProtection="1">
      <alignment horizontal="right" vertical="center"/>
      <protection/>
    </xf>
    <xf numFmtId="184" fontId="6" fillId="27" borderId="10" xfId="0" applyNumberFormat="1" applyFont="1" applyFill="1" applyBorder="1" applyAlignment="1" applyProtection="1">
      <alignment horizontal="right" vertical="center"/>
      <protection/>
    </xf>
    <xf numFmtId="184" fontId="6" fillId="25" borderId="10" xfId="0" applyNumberFormat="1" applyFont="1" applyFill="1" applyBorder="1" applyAlignment="1" applyProtection="1">
      <alignment horizontal="right" vertical="center"/>
      <protection/>
    </xf>
    <xf numFmtId="184" fontId="6" fillId="25" borderId="10" xfId="0" applyNumberFormat="1" applyFont="1" applyFill="1" applyBorder="1" applyAlignment="1">
      <alignment horizontal="right" vertical="center"/>
    </xf>
    <xf numFmtId="184" fontId="6" fillId="0" borderId="10" xfId="0" applyNumberFormat="1" applyFont="1" applyBorder="1" applyAlignment="1">
      <alignment horizontal="right" vertical="center"/>
    </xf>
    <xf numFmtId="184" fontId="9" fillId="24" borderId="10" xfId="0" applyNumberFormat="1" applyFont="1" applyFill="1" applyBorder="1" applyAlignment="1">
      <alignment horizontal="right" vertical="center"/>
    </xf>
    <xf numFmtId="0" fontId="6" fillId="24" borderId="0" xfId="0" applyFont="1" applyFill="1" applyAlignment="1">
      <alignment vertical="center"/>
    </xf>
    <xf numFmtId="0" fontId="6" fillId="24" borderId="0" xfId="0" applyFont="1" applyFill="1" applyAlignment="1">
      <alignment horizontal="right" vertical="center"/>
    </xf>
    <xf numFmtId="183" fontId="7" fillId="24" borderId="10" xfId="0" applyNumberFormat="1" applyFont="1" applyFill="1" applyBorder="1" applyAlignment="1">
      <alignment horizontal="center" vertical="center" wrapText="1"/>
    </xf>
    <xf numFmtId="183" fontId="7" fillId="24" borderId="10" xfId="0" applyNumberFormat="1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right" vertical="center"/>
    </xf>
    <xf numFmtId="183" fontId="6" fillId="25" borderId="10" xfId="0" applyNumberFormat="1" applyFont="1" applyFill="1" applyBorder="1" applyAlignment="1" applyProtection="1">
      <alignment horizontal="right" vertical="center"/>
      <protection/>
    </xf>
    <xf numFmtId="183" fontId="6" fillId="0" borderId="10" xfId="42" applyNumberFormat="1" applyFont="1" applyFill="1" applyBorder="1" applyAlignment="1" applyProtection="1">
      <alignment horizontal="right" vertical="center" wrapText="1"/>
      <protection/>
    </xf>
    <xf numFmtId="183" fontId="6" fillId="25" borderId="10" xfId="0" applyNumberFormat="1" applyFont="1" applyFill="1" applyBorder="1" applyAlignment="1" applyProtection="1">
      <alignment horizontal="right" vertical="center"/>
      <protection/>
    </xf>
    <xf numFmtId="183" fontId="7" fillId="24" borderId="10" xfId="0" applyNumberFormat="1" applyFont="1" applyFill="1" applyBorder="1" applyAlignment="1">
      <alignment vertical="center"/>
    </xf>
    <xf numFmtId="183" fontId="6" fillId="24" borderId="10" xfId="0" applyNumberFormat="1" applyFont="1" applyFill="1" applyBorder="1" applyAlignment="1" applyProtection="1">
      <alignment vertical="center"/>
      <protection locked="0"/>
    </xf>
    <xf numFmtId="183" fontId="6" fillId="25" borderId="10" xfId="0" applyNumberFormat="1" applyFont="1" applyFill="1" applyBorder="1" applyAlignment="1">
      <alignment vertical="center"/>
    </xf>
    <xf numFmtId="183" fontId="6" fillId="25" borderId="10" xfId="42" applyNumberFormat="1" applyFont="1" applyFill="1" applyBorder="1" applyAlignment="1" applyProtection="1">
      <alignment horizontal="right" vertical="center" wrapText="1"/>
      <protection/>
    </xf>
    <xf numFmtId="3" fontId="6" fillId="25" borderId="10" xfId="0" applyNumberFormat="1" applyFont="1" applyFill="1" applyBorder="1" applyAlignment="1" applyProtection="1">
      <alignment horizontal="right" vertical="center"/>
      <protection/>
    </xf>
    <xf numFmtId="0" fontId="6" fillId="25" borderId="10" xfId="0" applyFont="1" applyFill="1" applyBorder="1" applyAlignment="1">
      <alignment vertical="center"/>
    </xf>
    <xf numFmtId="0" fontId="6" fillId="24" borderId="10" xfId="0" applyFont="1" applyFill="1" applyBorder="1" applyAlignment="1">
      <alignment horizontal="right" vertical="center"/>
    </xf>
    <xf numFmtId="184" fontId="6" fillId="24" borderId="10" xfId="0" applyNumberFormat="1" applyFont="1" applyFill="1" applyBorder="1" applyAlignment="1">
      <alignment vertical="center"/>
    </xf>
    <xf numFmtId="183" fontId="49" fillId="0" borderId="10" xfId="0" applyNumberFormat="1" applyFont="1" applyFill="1" applyBorder="1" applyAlignment="1">
      <alignment horizontal="right" vertical="center"/>
    </xf>
    <xf numFmtId="9" fontId="49" fillId="0" borderId="10" xfId="0" applyNumberFormat="1" applyFont="1" applyFill="1" applyBorder="1" applyAlignment="1">
      <alignment horizontal="right" vertical="center"/>
    </xf>
    <xf numFmtId="9" fontId="0" fillId="0" borderId="0" xfId="0" applyNumberFormat="1" applyFont="1" applyFill="1" applyAlignment="1">
      <alignment vertical="center"/>
    </xf>
    <xf numFmtId="9" fontId="2" fillId="0" borderId="10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vertical="center"/>
    </xf>
    <xf numFmtId="9" fontId="0" fillId="0" borderId="0" xfId="0" applyNumberFormat="1" applyFont="1" applyFill="1" applyAlignment="1">
      <alignment horizontal="right" vertical="center"/>
    </xf>
    <xf numFmtId="9" fontId="0" fillId="0" borderId="0" xfId="0" applyNumberFormat="1" applyFont="1" applyFill="1" applyAlignment="1">
      <alignment horizontal="center" vertical="center"/>
    </xf>
    <xf numFmtId="184" fontId="2" fillId="0" borderId="10" xfId="41" applyNumberFormat="1" applyFont="1" applyFill="1" applyBorder="1" applyAlignment="1" applyProtection="1">
      <alignment horizontal="right" vertical="center"/>
      <protection/>
    </xf>
    <xf numFmtId="184" fontId="55" fillId="0" borderId="10" xfId="0" applyNumberFormat="1" applyFont="1" applyFill="1" applyBorder="1" applyAlignment="1">
      <alignment horizontal="right" vertical="center"/>
    </xf>
    <xf numFmtId="9" fontId="7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48" applyFill="1" applyBorder="1">
      <alignment/>
      <protection/>
    </xf>
    <xf numFmtId="0" fontId="37" fillId="0" borderId="0" xfId="48" applyFont="1" applyFill="1" applyBorder="1">
      <alignment/>
      <protection/>
    </xf>
    <xf numFmtId="0" fontId="0" fillId="24" borderId="0" xfId="48" applyFill="1" applyBorder="1">
      <alignment/>
      <protection/>
    </xf>
    <xf numFmtId="0" fontId="5" fillId="0" borderId="0" xfId="48" applyNumberFormat="1" applyFont="1" applyFill="1" applyBorder="1" applyAlignment="1" applyProtection="1">
      <alignment horizontal="right" vertical="center"/>
      <protection/>
    </xf>
    <xf numFmtId="0" fontId="39" fillId="0" borderId="0" xfId="48" applyNumberFormat="1" applyFont="1" applyFill="1" applyBorder="1" applyAlignment="1" applyProtection="1">
      <alignment horizontal="right" vertical="center"/>
      <protection/>
    </xf>
    <xf numFmtId="3" fontId="6" fillId="0" borderId="10" xfId="0" applyNumberFormat="1" applyFont="1" applyFill="1" applyBorder="1" applyAlignment="1" applyProtection="1">
      <alignment vertical="center"/>
      <protection/>
    </xf>
    <xf numFmtId="0" fontId="56" fillId="0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10" fillId="0" borderId="10" xfId="48" applyNumberFormat="1" applyFont="1" applyFill="1" applyBorder="1" applyAlignment="1" applyProtection="1">
      <alignment horizontal="center" vertical="center" wrapText="1"/>
      <protection/>
    </xf>
    <xf numFmtId="0" fontId="10" fillId="0" borderId="10" xfId="48" applyNumberFormat="1" applyFont="1" applyFill="1" applyBorder="1" applyAlignment="1" applyProtection="1">
      <alignment horizontal="center" vertical="center"/>
      <protection/>
    </xf>
    <xf numFmtId="0" fontId="5" fillId="0" borderId="13" xfId="48" applyNumberFormat="1" applyFont="1" applyFill="1" applyBorder="1" applyAlignment="1" applyProtection="1">
      <alignment horizontal="center" vertical="center" wrapText="1"/>
      <protection/>
    </xf>
    <xf numFmtId="0" fontId="5" fillId="0" borderId="10" xfId="48" applyNumberFormat="1" applyFont="1" applyFill="1" applyBorder="1" applyAlignment="1" applyProtection="1">
      <alignment horizontal="center" vertical="center" wrapText="1"/>
      <protection/>
    </xf>
    <xf numFmtId="0" fontId="5" fillId="0" borderId="16" xfId="48" applyNumberFormat="1" applyFont="1" applyFill="1" applyBorder="1" applyAlignment="1" applyProtection="1">
      <alignment horizontal="center" vertical="center" wrapText="1"/>
      <protection/>
    </xf>
    <xf numFmtId="0" fontId="5" fillId="0" borderId="11" xfId="48" applyNumberFormat="1" applyFont="1" applyFill="1" applyBorder="1" applyAlignment="1" applyProtection="1">
      <alignment horizontal="center" vertical="center" wrapText="1"/>
      <protection/>
    </xf>
    <xf numFmtId="0" fontId="4" fillId="24" borderId="0" xfId="51" applyFont="1" applyFill="1" applyAlignment="1">
      <alignment horizontal="center" vertical="center"/>
      <protection/>
    </xf>
    <xf numFmtId="0" fontId="10" fillId="0" borderId="16" xfId="48" applyNumberFormat="1" applyFont="1" applyFill="1" applyBorder="1" applyAlignment="1" applyProtection="1">
      <alignment horizontal="center" vertical="center"/>
      <protection/>
    </xf>
    <xf numFmtId="0" fontId="10" fillId="0" borderId="17" xfId="48" applyNumberFormat="1" applyFont="1" applyFill="1" applyBorder="1" applyAlignment="1" applyProtection="1">
      <alignment horizontal="center" vertical="center"/>
      <protection/>
    </xf>
    <xf numFmtId="0" fontId="10" fillId="0" borderId="11" xfId="48" applyNumberFormat="1" applyFont="1" applyFill="1" applyBorder="1" applyAlignment="1" applyProtection="1">
      <alignment horizontal="center" vertical="center"/>
      <protection/>
    </xf>
    <xf numFmtId="0" fontId="10" fillId="0" borderId="16" xfId="48" applyNumberFormat="1" applyFont="1" applyFill="1" applyBorder="1" applyAlignment="1" applyProtection="1">
      <alignment horizontal="center" vertical="center" wrapText="1"/>
      <protection/>
    </xf>
    <xf numFmtId="0" fontId="10" fillId="0" borderId="11" xfId="48" applyNumberFormat="1" applyFont="1" applyFill="1" applyBorder="1" applyAlignment="1" applyProtection="1">
      <alignment horizontal="center" vertical="center" wrapText="1"/>
      <protection/>
    </xf>
    <xf numFmtId="0" fontId="53" fillId="0" borderId="13" xfId="48" applyNumberFormat="1" applyFont="1" applyFill="1" applyBorder="1" applyAlignment="1" applyProtection="1">
      <alignment horizontal="center" vertical="center" wrapText="1"/>
      <protection/>
    </xf>
    <xf numFmtId="0" fontId="53" fillId="0" borderId="14" xfId="48" applyNumberFormat="1" applyFont="1" applyFill="1" applyBorder="1" applyAlignment="1" applyProtection="1">
      <alignment horizontal="center" vertical="center" wrapText="1"/>
      <protection/>
    </xf>
    <xf numFmtId="0" fontId="53" fillId="0" borderId="15" xfId="48" applyNumberFormat="1" applyFont="1" applyFill="1" applyBorder="1" applyAlignment="1" applyProtection="1">
      <alignment horizontal="center" vertical="center" wrapText="1"/>
      <protection/>
    </xf>
    <xf numFmtId="0" fontId="53" fillId="0" borderId="16" xfId="48" applyNumberFormat="1" applyFont="1" applyFill="1" applyBorder="1" applyAlignment="1" applyProtection="1">
      <alignment horizontal="center" vertical="center"/>
      <protection/>
    </xf>
    <xf numFmtId="0" fontId="53" fillId="0" borderId="11" xfId="48" applyNumberFormat="1" applyFont="1" applyFill="1" applyBorder="1" applyAlignment="1" applyProtection="1">
      <alignment horizontal="center" vertical="center"/>
      <protection/>
    </xf>
    <xf numFmtId="0" fontId="52" fillId="0" borderId="16" xfId="48" applyNumberFormat="1" applyFont="1" applyFill="1" applyBorder="1" applyAlignment="1" applyProtection="1">
      <alignment horizontal="center" vertical="center" wrapText="1"/>
      <protection/>
    </xf>
    <xf numFmtId="0" fontId="52" fillId="0" borderId="11" xfId="48" applyNumberFormat="1" applyFont="1" applyFill="1" applyBorder="1" applyAlignment="1" applyProtection="1">
      <alignment horizontal="center" vertical="center" wrapText="1"/>
      <protection/>
    </xf>
    <xf numFmtId="0" fontId="4" fillId="0" borderId="0" xfId="48" applyNumberFormat="1" applyFont="1" applyFill="1" applyAlignment="1" applyProtection="1">
      <alignment horizontal="center" vertical="center"/>
      <protection/>
    </xf>
    <xf numFmtId="0" fontId="4" fillId="0" borderId="12" xfId="48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2" xfId="42"/>
    <cellStyle name="常规 2 2" xfId="43"/>
    <cellStyle name="常规 2 4" xfId="44"/>
    <cellStyle name="常规 2 4 2" xfId="45"/>
    <cellStyle name="常规 3" xfId="46"/>
    <cellStyle name="常规 3 2" xfId="47"/>
    <cellStyle name="常规 4" xfId="48"/>
    <cellStyle name="常规 4 4" xfId="49"/>
    <cellStyle name="常规 4 5" xfId="50"/>
    <cellStyle name="常规_1.阿拉山口市地方财政预算表(新表样)收入15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spans="1:2" ht="14.25">
      <c r="A1" t="s">
        <v>97</v>
      </c>
      <c r="B1" t="s">
        <v>98</v>
      </c>
    </row>
    <row r="2" spans="1:2" ht="14.25">
      <c r="A2" t="s">
        <v>99</v>
      </c>
      <c r="B2" t="s">
        <v>100</v>
      </c>
    </row>
    <row r="3" spans="1:2" ht="14.25">
      <c r="A3" t="s">
        <v>99</v>
      </c>
      <c r="B3" t="s">
        <v>101</v>
      </c>
    </row>
    <row r="4" spans="1:2" ht="14.25">
      <c r="A4" t="s">
        <v>99</v>
      </c>
      <c r="B4" t="s">
        <v>252</v>
      </c>
    </row>
    <row r="5" spans="1:2" ht="14.25">
      <c r="A5" t="s">
        <v>99</v>
      </c>
      <c r="B5" t="s">
        <v>805</v>
      </c>
    </row>
    <row r="6" spans="1:2" ht="14.25">
      <c r="A6" t="s">
        <v>99</v>
      </c>
      <c r="B6" t="s">
        <v>484</v>
      </c>
    </row>
    <row r="7" spans="1:2" ht="14.25">
      <c r="A7" t="s">
        <v>99</v>
      </c>
      <c r="B7" t="s">
        <v>543</v>
      </c>
    </row>
    <row r="8" spans="1:2" ht="14.25">
      <c r="A8" t="s">
        <v>99</v>
      </c>
      <c r="B8" t="s">
        <v>551</v>
      </c>
    </row>
    <row r="9" spans="1:2" ht="14.25">
      <c r="A9" t="s">
        <v>99</v>
      </c>
      <c r="B9" t="s">
        <v>102</v>
      </c>
    </row>
    <row r="10" spans="1:2" ht="14.25">
      <c r="A10" t="s">
        <v>99</v>
      </c>
      <c r="B10" t="s">
        <v>103</v>
      </c>
    </row>
    <row r="11" spans="1:2" ht="14.25">
      <c r="A11" t="s">
        <v>99</v>
      </c>
      <c r="B11" t="s">
        <v>104</v>
      </c>
    </row>
    <row r="12" spans="1:2" ht="14.25">
      <c r="A12" t="s">
        <v>99</v>
      </c>
      <c r="B12" t="s">
        <v>105</v>
      </c>
    </row>
    <row r="13" spans="1:2" ht="14.25">
      <c r="A13" t="s">
        <v>99</v>
      </c>
      <c r="B13" t="s">
        <v>633</v>
      </c>
    </row>
    <row r="14" spans="1:2" ht="14.25">
      <c r="A14" t="s">
        <v>99</v>
      </c>
      <c r="B14" t="s">
        <v>685</v>
      </c>
    </row>
    <row r="15" spans="1:2" ht="14.25">
      <c r="A15" t="s">
        <v>99</v>
      </c>
      <c r="B15" t="s">
        <v>799</v>
      </c>
    </row>
    <row r="16" spans="1:2" ht="14.25">
      <c r="A16" t="s">
        <v>99</v>
      </c>
      <c r="B16" t="s">
        <v>800</v>
      </c>
    </row>
    <row r="17" spans="1:2" ht="14.25">
      <c r="A17" t="s">
        <v>99</v>
      </c>
      <c r="B17" t="s">
        <v>106</v>
      </c>
    </row>
    <row r="18" spans="1:2" ht="14.25">
      <c r="A18" t="s">
        <v>99</v>
      </c>
      <c r="B18" t="s">
        <v>107</v>
      </c>
    </row>
    <row r="19" spans="1:2" ht="14.25">
      <c r="A19" t="s">
        <v>99</v>
      </c>
      <c r="B19" t="s">
        <v>108</v>
      </c>
    </row>
    <row r="20" spans="1:2" ht="14.25">
      <c r="A20" t="s">
        <v>99</v>
      </c>
      <c r="B20" t="s">
        <v>109</v>
      </c>
    </row>
    <row r="21" spans="1:2" ht="14.25">
      <c r="A21" t="s">
        <v>94</v>
      </c>
      <c r="B21" t="s">
        <v>95</v>
      </c>
    </row>
    <row r="22" spans="1:2" ht="14.25">
      <c r="A22" t="s">
        <v>96</v>
      </c>
      <c r="B22" t="s">
        <v>110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5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5" sqref="J5:J6"/>
    </sheetView>
  </sheetViews>
  <sheetFormatPr defaultColWidth="5.75390625" defaultRowHeight="14.25"/>
  <cols>
    <col min="1" max="1" width="26.75390625" style="25" customWidth="1"/>
    <col min="2" max="2" width="11.25390625" style="25" bestFit="1" customWidth="1"/>
    <col min="3" max="3" width="11.625" style="25" bestFit="1" customWidth="1"/>
    <col min="4" max="4" width="5.00390625" style="25" bestFit="1" customWidth="1"/>
    <col min="5" max="5" width="7.625" style="25" bestFit="1" customWidth="1"/>
    <col min="6" max="7" width="10.25390625" style="25" bestFit="1" customWidth="1"/>
    <col min="8" max="8" width="8.50390625" style="25" bestFit="1" customWidth="1"/>
    <col min="9" max="10" width="13.375" style="25" bestFit="1" customWidth="1"/>
    <col min="11" max="11" width="10.25390625" style="25" bestFit="1" customWidth="1"/>
    <col min="12" max="12" width="8.50390625" style="25" bestFit="1" customWidth="1"/>
    <col min="13" max="15" width="10.25390625" style="25" bestFit="1" customWidth="1"/>
    <col min="16" max="16" width="13.375" style="25" bestFit="1" customWidth="1"/>
    <col min="17" max="17" width="11.625" style="25" bestFit="1" customWidth="1"/>
    <col min="18" max="18" width="7.625" style="25" bestFit="1" customWidth="1"/>
    <col min="19" max="19" width="9.50390625" style="25" customWidth="1"/>
    <col min="20" max="20" width="13.375" style="25" bestFit="1" customWidth="1"/>
    <col min="21" max="23" width="11.625" style="25" bestFit="1" customWidth="1"/>
    <col min="24" max="24" width="15.25390625" style="25" bestFit="1" customWidth="1"/>
    <col min="25" max="25" width="10.25390625" style="25" bestFit="1" customWidth="1"/>
    <col min="26" max="16384" width="5.75390625" style="25" customWidth="1"/>
  </cols>
  <sheetData>
    <row r="1" spans="1:16" ht="14.25">
      <c r="A1" s="71" t="s">
        <v>1562</v>
      </c>
      <c r="P1" s="26"/>
    </row>
    <row r="2" spans="1:26" s="59" customFormat="1" ht="33.75" customHeight="1">
      <c r="A2" s="209" t="s">
        <v>1563</v>
      </c>
      <c r="B2" s="209" t="s">
        <v>586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</row>
    <row r="3" spans="1:25" ht="16.5" customHeight="1">
      <c r="A3" s="28"/>
      <c r="B3" s="28" t="s">
        <v>247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35"/>
      <c r="Q3" s="28"/>
      <c r="R3" s="28"/>
      <c r="S3" s="28"/>
      <c r="T3" s="28"/>
      <c r="U3" s="28"/>
      <c r="V3" s="28"/>
      <c r="W3" s="28"/>
      <c r="X3" s="28"/>
      <c r="Y3" s="28" t="s">
        <v>253</v>
      </c>
    </row>
    <row r="4" spans="1:25" ht="31.5" customHeight="1">
      <c r="A4" s="210" t="s">
        <v>557</v>
      </c>
      <c r="B4" s="36" t="s">
        <v>1564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7"/>
      <c r="Q4" s="36"/>
      <c r="R4" s="36"/>
      <c r="S4" s="36"/>
      <c r="T4" s="36"/>
      <c r="U4" s="36"/>
      <c r="V4" s="36"/>
      <c r="W4" s="36"/>
      <c r="X4" s="36"/>
      <c r="Y4" s="36"/>
    </row>
    <row r="5" spans="1:25" ht="16.5" customHeight="1">
      <c r="A5" s="211"/>
      <c r="B5" s="213" t="s">
        <v>1565</v>
      </c>
      <c r="C5" s="206" t="s">
        <v>587</v>
      </c>
      <c r="D5" s="206" t="s">
        <v>588</v>
      </c>
      <c r="E5" s="206" t="s">
        <v>589</v>
      </c>
      <c r="F5" s="206" t="s">
        <v>1566</v>
      </c>
      <c r="G5" s="206" t="s">
        <v>590</v>
      </c>
      <c r="H5" s="206" t="s">
        <v>1567</v>
      </c>
      <c r="I5" s="206" t="s">
        <v>591</v>
      </c>
      <c r="J5" s="206" t="s">
        <v>592</v>
      </c>
      <c r="K5" s="206" t="s">
        <v>1568</v>
      </c>
      <c r="L5" s="206" t="s">
        <v>593</v>
      </c>
      <c r="M5" s="206" t="s">
        <v>594</v>
      </c>
      <c r="N5" s="206" t="s">
        <v>595</v>
      </c>
      <c r="O5" s="206" t="s">
        <v>1569</v>
      </c>
      <c r="P5" s="206" t="s">
        <v>596</v>
      </c>
      <c r="Q5" s="206" t="s">
        <v>597</v>
      </c>
      <c r="R5" s="206" t="s">
        <v>598</v>
      </c>
      <c r="S5" s="206" t="s">
        <v>1570</v>
      </c>
      <c r="T5" s="207" t="s">
        <v>1571</v>
      </c>
      <c r="U5" s="207" t="s">
        <v>1572</v>
      </c>
      <c r="V5" s="205" t="s">
        <v>599</v>
      </c>
      <c r="W5" s="206" t="s">
        <v>1573</v>
      </c>
      <c r="X5" s="206" t="s">
        <v>1574</v>
      </c>
      <c r="Y5" s="206" t="s">
        <v>1575</v>
      </c>
    </row>
    <row r="6" spans="1:25" s="69" customFormat="1" ht="72.75" customHeight="1">
      <c r="A6" s="212"/>
      <c r="B6" s="214"/>
      <c r="C6" s="206"/>
      <c r="D6" s="206" t="s">
        <v>1576</v>
      </c>
      <c r="E6" s="206" t="s">
        <v>1577</v>
      </c>
      <c r="F6" s="206"/>
      <c r="G6" s="206" t="s">
        <v>1578</v>
      </c>
      <c r="H6" s="206" t="s">
        <v>1579</v>
      </c>
      <c r="I6" s="206" t="s">
        <v>1580</v>
      </c>
      <c r="J6" s="206" t="s">
        <v>1581</v>
      </c>
      <c r="K6" s="206" t="s">
        <v>1582</v>
      </c>
      <c r="L6" s="206" t="s">
        <v>1583</v>
      </c>
      <c r="M6" s="206" t="s">
        <v>1584</v>
      </c>
      <c r="N6" s="206" t="s">
        <v>1585</v>
      </c>
      <c r="O6" s="206" t="s">
        <v>1586</v>
      </c>
      <c r="P6" s="206" t="s">
        <v>1587</v>
      </c>
      <c r="Q6" s="206" t="s">
        <v>1588</v>
      </c>
      <c r="R6" s="206" t="s">
        <v>1589</v>
      </c>
      <c r="S6" s="206" t="s">
        <v>1590</v>
      </c>
      <c r="T6" s="208"/>
      <c r="U6" s="208"/>
      <c r="V6" s="205" t="s">
        <v>1591</v>
      </c>
      <c r="W6" s="206"/>
      <c r="X6" s="206" t="s">
        <v>1592</v>
      </c>
      <c r="Y6" s="206" t="s">
        <v>1593</v>
      </c>
    </row>
    <row r="7" spans="1:25" s="24" customFormat="1" ht="15.75" customHeight="1">
      <c r="A7" s="32" t="s">
        <v>111</v>
      </c>
      <c r="B7" s="111">
        <f>SUM(C7:Y7)</f>
        <v>36356348</v>
      </c>
      <c r="C7" s="111">
        <f>SUM(C8:C9)</f>
        <v>3920416</v>
      </c>
      <c r="D7" s="111">
        <f aca="true" t="shared" si="0" ref="D7:Y7">SUM(D8:D9)</f>
        <v>985</v>
      </c>
      <c r="E7" s="111">
        <f t="shared" si="0"/>
        <v>34934</v>
      </c>
      <c r="F7" s="111">
        <f t="shared" si="0"/>
        <v>3440440</v>
      </c>
      <c r="G7" s="111">
        <f t="shared" si="0"/>
        <v>6429080</v>
      </c>
      <c r="H7" s="111">
        <f t="shared" si="0"/>
        <v>354397</v>
      </c>
      <c r="I7" s="111">
        <f t="shared" si="0"/>
        <v>540689</v>
      </c>
      <c r="J7" s="111">
        <f t="shared" si="0"/>
        <v>5266904</v>
      </c>
      <c r="K7" s="111">
        <f t="shared" si="0"/>
        <v>2377860</v>
      </c>
      <c r="L7" s="111">
        <f t="shared" si="0"/>
        <v>374609</v>
      </c>
      <c r="M7" s="111">
        <f t="shared" si="0"/>
        <v>2325679</v>
      </c>
      <c r="N7" s="111">
        <f t="shared" si="0"/>
        <v>3704356</v>
      </c>
      <c r="O7" s="111">
        <f t="shared" si="0"/>
        <v>2267473</v>
      </c>
      <c r="P7" s="111">
        <f t="shared" si="0"/>
        <v>763952</v>
      </c>
      <c r="Q7" s="111">
        <f t="shared" si="0"/>
        <v>274210</v>
      </c>
      <c r="R7" s="111">
        <f t="shared" si="0"/>
        <v>17271</v>
      </c>
      <c r="S7" s="111">
        <f t="shared" si="0"/>
        <v>0</v>
      </c>
      <c r="T7" s="111">
        <f t="shared" si="0"/>
        <v>303911</v>
      </c>
      <c r="U7" s="111">
        <f t="shared" si="0"/>
        <v>1036182</v>
      </c>
      <c r="V7" s="111">
        <f t="shared" si="0"/>
        <v>95072</v>
      </c>
      <c r="W7" s="111">
        <f t="shared" si="0"/>
        <v>1092711</v>
      </c>
      <c r="X7" s="111">
        <f t="shared" si="0"/>
        <v>1919</v>
      </c>
      <c r="Y7" s="111">
        <f t="shared" si="0"/>
        <v>1733298</v>
      </c>
    </row>
    <row r="8" spans="1:25" s="24" customFormat="1" ht="15.75" customHeight="1">
      <c r="A8" s="31" t="s">
        <v>112</v>
      </c>
      <c r="B8" s="111">
        <f>SUM(C8:Y8)</f>
        <v>10199670</v>
      </c>
      <c r="C8" s="111">
        <v>898381</v>
      </c>
      <c r="D8" s="111">
        <v>650</v>
      </c>
      <c r="E8" s="111">
        <v>16785</v>
      </c>
      <c r="F8" s="111">
        <v>628252</v>
      </c>
      <c r="G8" s="111">
        <v>921506</v>
      </c>
      <c r="H8" s="111">
        <v>104713</v>
      </c>
      <c r="I8" s="111">
        <v>146405</v>
      </c>
      <c r="J8" s="111">
        <v>2229050</v>
      </c>
      <c r="K8" s="111">
        <v>493743</v>
      </c>
      <c r="L8" s="112">
        <v>117343</v>
      </c>
      <c r="M8" s="112">
        <v>6449</v>
      </c>
      <c r="N8" s="112">
        <v>879361</v>
      </c>
      <c r="O8" s="112">
        <v>1530866</v>
      </c>
      <c r="P8" s="112">
        <v>225661</v>
      </c>
      <c r="Q8" s="112">
        <v>182787</v>
      </c>
      <c r="R8" s="112">
        <v>80</v>
      </c>
      <c r="S8" s="112">
        <v>0</v>
      </c>
      <c r="T8" s="112">
        <v>207323</v>
      </c>
      <c r="U8" s="112">
        <v>4424</v>
      </c>
      <c r="V8" s="112">
        <v>82702</v>
      </c>
      <c r="W8" s="111">
        <v>425691</v>
      </c>
      <c r="X8" s="111"/>
      <c r="Y8" s="111">
        <v>1097498</v>
      </c>
    </row>
    <row r="9" spans="1:25" s="24" customFormat="1" ht="15.75" customHeight="1">
      <c r="A9" s="31" t="s">
        <v>113</v>
      </c>
      <c r="B9" s="113">
        <f>B10+B21+B28+B34+B40+B50+B57+B69+B81+B88+B103+B114+B128+B138</f>
        <v>26156678</v>
      </c>
      <c r="C9" s="113">
        <f aca="true" t="shared" si="1" ref="C9:Y9">C10+C21+C28+C34+C40+C50+C57+C69+C81+C88+C103+C114+C128+C138</f>
        <v>3022035</v>
      </c>
      <c r="D9" s="113">
        <f t="shared" si="1"/>
        <v>335</v>
      </c>
      <c r="E9" s="113">
        <f t="shared" si="1"/>
        <v>18149</v>
      </c>
      <c r="F9" s="113">
        <f t="shared" si="1"/>
        <v>2812188</v>
      </c>
      <c r="G9" s="113">
        <f t="shared" si="1"/>
        <v>5507574</v>
      </c>
      <c r="H9" s="113">
        <f t="shared" si="1"/>
        <v>249684</v>
      </c>
      <c r="I9" s="113">
        <f t="shared" si="1"/>
        <v>394284</v>
      </c>
      <c r="J9" s="113">
        <f t="shared" si="1"/>
        <v>3037854</v>
      </c>
      <c r="K9" s="113">
        <f t="shared" si="1"/>
        <v>1884117</v>
      </c>
      <c r="L9" s="113">
        <f t="shared" si="1"/>
        <v>257266</v>
      </c>
      <c r="M9" s="113">
        <f t="shared" si="1"/>
        <v>2319230</v>
      </c>
      <c r="N9" s="113">
        <f t="shared" si="1"/>
        <v>2824995</v>
      </c>
      <c r="O9" s="113">
        <f t="shared" si="1"/>
        <v>736607</v>
      </c>
      <c r="P9" s="113">
        <f t="shared" si="1"/>
        <v>538291</v>
      </c>
      <c r="Q9" s="113">
        <f t="shared" si="1"/>
        <v>91423</v>
      </c>
      <c r="R9" s="113">
        <f t="shared" si="1"/>
        <v>17191</v>
      </c>
      <c r="S9" s="113">
        <f t="shared" si="1"/>
        <v>0</v>
      </c>
      <c r="T9" s="113">
        <f t="shared" si="1"/>
        <v>96588</v>
      </c>
      <c r="U9" s="113">
        <f t="shared" si="1"/>
        <v>1031758</v>
      </c>
      <c r="V9" s="113">
        <f t="shared" si="1"/>
        <v>12370</v>
      </c>
      <c r="W9" s="113">
        <f t="shared" si="1"/>
        <v>667020</v>
      </c>
      <c r="X9" s="113">
        <f t="shared" si="1"/>
        <v>1919</v>
      </c>
      <c r="Y9" s="113">
        <f t="shared" si="1"/>
        <v>635800</v>
      </c>
    </row>
    <row r="10" spans="1:25" s="24" customFormat="1" ht="15.75" customHeight="1">
      <c r="A10" s="31" t="s">
        <v>114</v>
      </c>
      <c r="B10" s="113">
        <v>5017443</v>
      </c>
      <c r="C10" s="113">
        <v>373440</v>
      </c>
      <c r="D10" s="113">
        <v>0</v>
      </c>
      <c r="E10" s="113">
        <v>2061</v>
      </c>
      <c r="F10" s="113">
        <v>452185</v>
      </c>
      <c r="G10" s="113">
        <v>725368</v>
      </c>
      <c r="H10" s="113">
        <v>95261</v>
      </c>
      <c r="I10" s="113">
        <v>53919</v>
      </c>
      <c r="J10" s="113">
        <v>668724</v>
      </c>
      <c r="K10" s="113">
        <v>182216</v>
      </c>
      <c r="L10" s="113">
        <v>69664</v>
      </c>
      <c r="M10" s="113">
        <v>1023470</v>
      </c>
      <c r="N10" s="113">
        <v>299711</v>
      </c>
      <c r="O10" s="113">
        <v>112121</v>
      </c>
      <c r="P10" s="113">
        <v>231851</v>
      </c>
      <c r="Q10" s="113">
        <v>19706</v>
      </c>
      <c r="R10" s="113">
        <v>0</v>
      </c>
      <c r="S10" s="113">
        <v>0</v>
      </c>
      <c r="T10" s="113">
        <v>9614</v>
      </c>
      <c r="U10" s="113">
        <v>194947</v>
      </c>
      <c r="V10" s="113">
        <v>219</v>
      </c>
      <c r="W10" s="113">
        <v>270490</v>
      </c>
      <c r="X10" s="113">
        <v>50</v>
      </c>
      <c r="Y10" s="113">
        <v>232426</v>
      </c>
    </row>
    <row r="11" spans="1:25" s="24" customFormat="1" ht="15.75" customHeight="1">
      <c r="A11" s="33" t="s">
        <v>115</v>
      </c>
      <c r="B11" s="113">
        <v>2514034</v>
      </c>
      <c r="C11" s="113">
        <v>93514</v>
      </c>
      <c r="D11" s="113">
        <v>0</v>
      </c>
      <c r="E11" s="113">
        <v>465</v>
      </c>
      <c r="F11" s="113">
        <v>211976</v>
      </c>
      <c r="G11" s="113">
        <v>246928</v>
      </c>
      <c r="H11" s="113">
        <v>38073</v>
      </c>
      <c r="I11" s="113">
        <v>35820</v>
      </c>
      <c r="J11" s="113">
        <v>289264</v>
      </c>
      <c r="K11" s="113">
        <v>95615</v>
      </c>
      <c r="L11" s="113">
        <v>47486</v>
      </c>
      <c r="M11" s="113">
        <v>483009</v>
      </c>
      <c r="N11" s="113">
        <v>116677</v>
      </c>
      <c r="O11" s="113">
        <v>110558</v>
      </c>
      <c r="P11" s="113">
        <v>180572</v>
      </c>
      <c r="Q11" s="113">
        <v>17808</v>
      </c>
      <c r="R11" s="113">
        <v>0</v>
      </c>
      <c r="S11" s="113">
        <v>0</v>
      </c>
      <c r="T11" s="113">
        <v>7980</v>
      </c>
      <c r="U11" s="113">
        <v>193445</v>
      </c>
      <c r="V11" s="113">
        <v>0</v>
      </c>
      <c r="W11" s="113">
        <v>210000</v>
      </c>
      <c r="X11" s="113">
        <v>0</v>
      </c>
      <c r="Y11" s="113">
        <v>134844</v>
      </c>
    </row>
    <row r="12" spans="1:25" s="24" customFormat="1" ht="15.75" customHeight="1">
      <c r="A12" s="33" t="s">
        <v>116</v>
      </c>
      <c r="B12" s="113">
        <v>2503409</v>
      </c>
      <c r="C12" s="113">
        <v>279926</v>
      </c>
      <c r="D12" s="113">
        <v>0</v>
      </c>
      <c r="E12" s="113">
        <v>1596</v>
      </c>
      <c r="F12" s="113">
        <v>240209</v>
      </c>
      <c r="G12" s="113">
        <v>478440</v>
      </c>
      <c r="H12" s="113">
        <v>57188</v>
      </c>
      <c r="I12" s="113">
        <v>18099</v>
      </c>
      <c r="J12" s="113">
        <v>379460</v>
      </c>
      <c r="K12" s="113">
        <v>86601</v>
      </c>
      <c r="L12" s="113">
        <v>22178</v>
      </c>
      <c r="M12" s="113">
        <v>540461</v>
      </c>
      <c r="N12" s="113">
        <v>183034</v>
      </c>
      <c r="O12" s="113">
        <v>1563</v>
      </c>
      <c r="P12" s="113">
        <v>51279</v>
      </c>
      <c r="Q12" s="113">
        <v>1898</v>
      </c>
      <c r="R12" s="113">
        <v>0</v>
      </c>
      <c r="S12" s="113">
        <v>0</v>
      </c>
      <c r="T12" s="113">
        <v>1634</v>
      </c>
      <c r="U12" s="113">
        <v>1502</v>
      </c>
      <c r="V12" s="113">
        <v>219</v>
      </c>
      <c r="W12" s="113">
        <v>60490</v>
      </c>
      <c r="X12" s="113">
        <v>50</v>
      </c>
      <c r="Y12" s="113">
        <v>97582</v>
      </c>
    </row>
    <row r="13" spans="1:25" s="24" customFormat="1" ht="15.75" customHeight="1">
      <c r="A13" s="33" t="s">
        <v>117</v>
      </c>
      <c r="B13" s="113">
        <v>245788</v>
      </c>
      <c r="C13" s="113">
        <v>31969</v>
      </c>
      <c r="D13" s="113"/>
      <c r="E13" s="113">
        <v>240</v>
      </c>
      <c r="F13" s="113">
        <v>25278</v>
      </c>
      <c r="G13" s="113">
        <v>67047</v>
      </c>
      <c r="H13" s="113">
        <v>3203</v>
      </c>
      <c r="I13" s="113">
        <v>757</v>
      </c>
      <c r="J13" s="113">
        <v>68825</v>
      </c>
      <c r="K13" s="113">
        <v>11344</v>
      </c>
      <c r="L13" s="113">
        <v>465</v>
      </c>
      <c r="M13" s="113">
        <v>14185</v>
      </c>
      <c r="N13" s="113">
        <v>297</v>
      </c>
      <c r="O13" s="113"/>
      <c r="P13" s="113">
        <v>655</v>
      </c>
      <c r="Q13" s="113">
        <v>20</v>
      </c>
      <c r="R13" s="113"/>
      <c r="S13" s="113"/>
      <c r="T13" s="113"/>
      <c r="U13" s="113"/>
      <c r="V13" s="113"/>
      <c r="W13" s="113">
        <v>3350</v>
      </c>
      <c r="X13" s="113"/>
      <c r="Y13" s="113">
        <v>18153</v>
      </c>
    </row>
    <row r="14" spans="1:25" s="24" customFormat="1" ht="15.75" customHeight="1">
      <c r="A14" s="34" t="s">
        <v>118</v>
      </c>
      <c r="B14" s="113">
        <v>241031</v>
      </c>
      <c r="C14" s="113">
        <v>38475</v>
      </c>
      <c r="D14" s="113"/>
      <c r="E14" s="113">
        <v>303</v>
      </c>
      <c r="F14" s="113">
        <v>18933</v>
      </c>
      <c r="G14" s="113">
        <v>89623</v>
      </c>
      <c r="H14" s="113">
        <v>5498</v>
      </c>
      <c r="I14" s="113">
        <v>868</v>
      </c>
      <c r="J14" s="113">
        <v>43911</v>
      </c>
      <c r="K14" s="113">
        <v>9135</v>
      </c>
      <c r="L14" s="113">
        <v>554</v>
      </c>
      <c r="M14" s="113">
        <v>16328</v>
      </c>
      <c r="N14" s="113">
        <v>3528</v>
      </c>
      <c r="O14" s="113"/>
      <c r="P14" s="113">
        <v>233</v>
      </c>
      <c r="Q14" s="113"/>
      <c r="R14" s="113"/>
      <c r="S14" s="113"/>
      <c r="T14" s="113"/>
      <c r="U14" s="113"/>
      <c r="V14" s="113"/>
      <c r="W14" s="113">
        <v>13640</v>
      </c>
      <c r="X14" s="113"/>
      <c r="Y14" s="113">
        <v>2</v>
      </c>
    </row>
    <row r="15" spans="1:25" s="24" customFormat="1" ht="15.75" customHeight="1">
      <c r="A15" s="31" t="s">
        <v>119</v>
      </c>
      <c r="B15" s="113">
        <v>650535</v>
      </c>
      <c r="C15" s="113">
        <v>57143</v>
      </c>
      <c r="D15" s="113"/>
      <c r="E15" s="113">
        <v>210</v>
      </c>
      <c r="F15" s="113">
        <v>107365</v>
      </c>
      <c r="G15" s="113">
        <v>88208</v>
      </c>
      <c r="H15" s="113">
        <v>18000</v>
      </c>
      <c r="I15" s="113">
        <v>720</v>
      </c>
      <c r="J15" s="113">
        <v>64597</v>
      </c>
      <c r="K15" s="113">
        <v>19814</v>
      </c>
      <c r="L15" s="113">
        <v>835</v>
      </c>
      <c r="M15" s="113">
        <v>233827</v>
      </c>
      <c r="N15" s="113">
        <v>16245</v>
      </c>
      <c r="O15" s="113"/>
      <c r="P15" s="113">
        <v>11971</v>
      </c>
      <c r="Q15" s="113">
        <v>285</v>
      </c>
      <c r="R15" s="113"/>
      <c r="S15" s="113"/>
      <c r="T15" s="113"/>
      <c r="U15" s="113"/>
      <c r="V15" s="113"/>
      <c r="W15" s="113"/>
      <c r="X15" s="113"/>
      <c r="Y15" s="113">
        <v>31315</v>
      </c>
    </row>
    <row r="16" spans="1:25" s="24" customFormat="1" ht="15.75" customHeight="1">
      <c r="A16" s="34" t="s">
        <v>120</v>
      </c>
      <c r="B16" s="113">
        <v>230000</v>
      </c>
      <c r="C16" s="113">
        <v>29500</v>
      </c>
      <c r="D16" s="113"/>
      <c r="E16" s="113">
        <v>105</v>
      </c>
      <c r="F16" s="113">
        <v>18150</v>
      </c>
      <c r="G16" s="113">
        <v>40200</v>
      </c>
      <c r="H16" s="113">
        <v>4550</v>
      </c>
      <c r="I16" s="113">
        <v>3300</v>
      </c>
      <c r="J16" s="113">
        <v>56300</v>
      </c>
      <c r="K16" s="113">
        <v>8500</v>
      </c>
      <c r="L16" s="113">
        <v>860</v>
      </c>
      <c r="M16" s="113">
        <v>53245</v>
      </c>
      <c r="N16" s="113">
        <v>2500</v>
      </c>
      <c r="O16" s="113"/>
      <c r="P16" s="113">
        <v>670</v>
      </c>
      <c r="Q16" s="113">
        <v>620</v>
      </c>
      <c r="R16" s="113"/>
      <c r="S16" s="113"/>
      <c r="T16" s="113"/>
      <c r="U16" s="113"/>
      <c r="V16" s="113"/>
      <c r="W16" s="113">
        <v>3500</v>
      </c>
      <c r="X16" s="113"/>
      <c r="Y16" s="113">
        <v>8000</v>
      </c>
    </row>
    <row r="17" spans="1:25" s="24" customFormat="1" ht="15.75" customHeight="1">
      <c r="A17" s="70" t="s">
        <v>121</v>
      </c>
      <c r="B17" s="113">
        <v>538000</v>
      </c>
      <c r="C17" s="113">
        <v>58000</v>
      </c>
      <c r="D17" s="113"/>
      <c r="E17" s="113">
        <v>200</v>
      </c>
      <c r="F17" s="113">
        <v>22000</v>
      </c>
      <c r="G17" s="113">
        <v>61000</v>
      </c>
      <c r="H17" s="113">
        <v>16500</v>
      </c>
      <c r="I17" s="113">
        <v>5000</v>
      </c>
      <c r="J17" s="113">
        <v>72000</v>
      </c>
      <c r="K17" s="113">
        <v>10000</v>
      </c>
      <c r="L17" s="113">
        <v>10000</v>
      </c>
      <c r="M17" s="113">
        <v>166000</v>
      </c>
      <c r="N17" s="113">
        <v>30000</v>
      </c>
      <c r="O17" s="113"/>
      <c r="P17" s="113">
        <v>35550</v>
      </c>
      <c r="Q17" s="113"/>
      <c r="R17" s="113"/>
      <c r="S17" s="113"/>
      <c r="T17" s="113"/>
      <c r="U17" s="113">
        <v>1500</v>
      </c>
      <c r="V17" s="113"/>
      <c r="W17" s="113">
        <v>40000</v>
      </c>
      <c r="X17" s="113">
        <v>50</v>
      </c>
      <c r="Y17" s="113">
        <v>10200</v>
      </c>
    </row>
    <row r="18" spans="1:25" s="24" customFormat="1" ht="15.75" customHeight="1">
      <c r="A18" s="70" t="s">
        <v>122</v>
      </c>
      <c r="B18" s="113">
        <v>47800</v>
      </c>
      <c r="C18" s="113">
        <v>10698</v>
      </c>
      <c r="D18" s="113">
        <v>0</v>
      </c>
      <c r="E18" s="113">
        <v>127</v>
      </c>
      <c r="F18" s="113">
        <v>11287</v>
      </c>
      <c r="G18" s="113">
        <v>7630</v>
      </c>
      <c r="H18" s="113">
        <v>663</v>
      </c>
      <c r="I18" s="113">
        <v>805</v>
      </c>
      <c r="J18" s="113">
        <v>4386</v>
      </c>
      <c r="K18" s="113">
        <v>1307</v>
      </c>
      <c r="L18" s="113">
        <v>125</v>
      </c>
      <c r="M18" s="113">
        <v>734</v>
      </c>
      <c r="N18" s="113">
        <v>3817</v>
      </c>
      <c r="O18" s="113">
        <v>155</v>
      </c>
      <c r="P18" s="113">
        <v>234</v>
      </c>
      <c r="Q18" s="113">
        <v>35</v>
      </c>
      <c r="R18" s="113">
        <v>0</v>
      </c>
      <c r="S18" s="113">
        <v>0</v>
      </c>
      <c r="T18" s="113">
        <v>32</v>
      </c>
      <c r="U18" s="113">
        <v>2</v>
      </c>
      <c r="V18" s="113">
        <v>0</v>
      </c>
      <c r="W18" s="113">
        <v>0</v>
      </c>
      <c r="X18" s="113">
        <v>0</v>
      </c>
      <c r="Y18" s="113">
        <v>5763</v>
      </c>
    </row>
    <row r="19" spans="1:25" s="24" customFormat="1" ht="15.75" customHeight="1">
      <c r="A19" s="70" t="s">
        <v>123</v>
      </c>
      <c r="B19" s="113">
        <v>461246</v>
      </c>
      <c r="C19" s="113">
        <v>39104</v>
      </c>
      <c r="D19" s="113"/>
      <c r="E19" s="113">
        <v>290</v>
      </c>
      <c r="F19" s="113">
        <v>29444</v>
      </c>
      <c r="G19" s="113">
        <v>102118</v>
      </c>
      <c r="H19" s="113">
        <v>7800</v>
      </c>
      <c r="I19" s="113">
        <v>5846</v>
      </c>
      <c r="J19" s="113">
        <v>61746</v>
      </c>
      <c r="K19" s="113">
        <v>21563</v>
      </c>
      <c r="L19" s="113">
        <v>9027</v>
      </c>
      <c r="M19" s="113">
        <v>54067</v>
      </c>
      <c r="N19" s="113">
        <v>118567</v>
      </c>
      <c r="O19" s="113">
        <v>1052</v>
      </c>
      <c r="P19" s="113">
        <v>1457</v>
      </c>
      <c r="Q19" s="113">
        <v>246</v>
      </c>
      <c r="R19" s="113"/>
      <c r="S19" s="113"/>
      <c r="T19" s="113">
        <v>674</v>
      </c>
      <c r="U19" s="113"/>
      <c r="V19" s="113">
        <v>219</v>
      </c>
      <c r="W19" s="113"/>
      <c r="X19" s="113"/>
      <c r="Y19" s="113">
        <v>8026</v>
      </c>
    </row>
    <row r="20" spans="1:25" s="24" customFormat="1" ht="15.75" customHeight="1">
      <c r="A20" s="70" t="s">
        <v>124</v>
      </c>
      <c r="B20" s="113">
        <v>89009</v>
      </c>
      <c r="C20" s="113">
        <v>15037</v>
      </c>
      <c r="D20" s="113"/>
      <c r="E20" s="113">
        <v>121</v>
      </c>
      <c r="F20" s="113">
        <v>7752</v>
      </c>
      <c r="G20" s="113">
        <v>22614</v>
      </c>
      <c r="H20" s="113">
        <v>974</v>
      </c>
      <c r="I20" s="113">
        <v>803</v>
      </c>
      <c r="J20" s="113">
        <v>7695</v>
      </c>
      <c r="K20" s="113">
        <v>4938</v>
      </c>
      <c r="L20" s="113">
        <v>312</v>
      </c>
      <c r="M20" s="113">
        <v>2075</v>
      </c>
      <c r="N20" s="113">
        <v>8080</v>
      </c>
      <c r="O20" s="113">
        <v>356</v>
      </c>
      <c r="P20" s="113">
        <v>509</v>
      </c>
      <c r="Q20" s="113">
        <v>692</v>
      </c>
      <c r="R20" s="113"/>
      <c r="S20" s="113"/>
      <c r="T20" s="113">
        <v>928</v>
      </c>
      <c r="U20" s="113"/>
      <c r="V20" s="113"/>
      <c r="W20" s="113"/>
      <c r="X20" s="113"/>
      <c r="Y20" s="113">
        <v>16123</v>
      </c>
    </row>
    <row r="21" spans="1:25" s="24" customFormat="1" ht="15.75" customHeight="1">
      <c r="A21" s="70" t="s">
        <v>125</v>
      </c>
      <c r="B21" s="113">
        <v>1141509</v>
      </c>
      <c r="C21" s="113">
        <v>139009</v>
      </c>
      <c r="D21" s="113">
        <v>0</v>
      </c>
      <c r="E21" s="113">
        <v>1400</v>
      </c>
      <c r="F21" s="113">
        <v>152000</v>
      </c>
      <c r="G21" s="113">
        <v>246000</v>
      </c>
      <c r="H21" s="113">
        <v>16700</v>
      </c>
      <c r="I21" s="113">
        <v>38600</v>
      </c>
      <c r="J21" s="113">
        <v>76400</v>
      </c>
      <c r="K21" s="113">
        <v>101000</v>
      </c>
      <c r="L21" s="113">
        <v>22000</v>
      </c>
      <c r="M21" s="113">
        <v>156300</v>
      </c>
      <c r="N21" s="113">
        <v>26000</v>
      </c>
      <c r="O21" s="113">
        <v>27000</v>
      </c>
      <c r="P21" s="113">
        <v>27500</v>
      </c>
      <c r="Q21" s="113">
        <v>9500</v>
      </c>
      <c r="R21" s="113">
        <v>12100</v>
      </c>
      <c r="S21" s="113">
        <v>0</v>
      </c>
      <c r="T21" s="113">
        <v>5500</v>
      </c>
      <c r="U21" s="113">
        <v>7200</v>
      </c>
      <c r="V21" s="113">
        <v>700</v>
      </c>
      <c r="W21" s="113">
        <v>64000</v>
      </c>
      <c r="X21" s="113">
        <v>500</v>
      </c>
      <c r="Y21" s="113">
        <v>12100</v>
      </c>
    </row>
    <row r="22" spans="1:25" s="24" customFormat="1" ht="15.75" customHeight="1">
      <c r="A22" s="70" t="s">
        <v>126</v>
      </c>
      <c r="B22" s="113">
        <v>571527</v>
      </c>
      <c r="C22" s="113">
        <v>66797</v>
      </c>
      <c r="D22" s="113"/>
      <c r="E22" s="113">
        <v>1330</v>
      </c>
      <c r="F22" s="113">
        <v>49400</v>
      </c>
      <c r="G22" s="113">
        <v>119000</v>
      </c>
      <c r="H22" s="113">
        <v>11300</v>
      </c>
      <c r="I22" s="113">
        <v>28300</v>
      </c>
      <c r="J22" s="113">
        <v>33700</v>
      </c>
      <c r="K22" s="113">
        <v>54400</v>
      </c>
      <c r="L22" s="113">
        <v>12200</v>
      </c>
      <c r="M22" s="113">
        <v>50700</v>
      </c>
      <c r="N22" s="113">
        <v>11150</v>
      </c>
      <c r="O22" s="113">
        <v>21300</v>
      </c>
      <c r="P22" s="113">
        <v>19000</v>
      </c>
      <c r="Q22" s="113">
        <v>3200</v>
      </c>
      <c r="R22" s="113">
        <v>12000</v>
      </c>
      <c r="S22" s="113"/>
      <c r="T22" s="113">
        <v>5200</v>
      </c>
      <c r="U22" s="113">
        <v>1500</v>
      </c>
      <c r="V22" s="113">
        <v>600</v>
      </c>
      <c r="W22" s="113">
        <v>60000</v>
      </c>
      <c r="X22" s="113">
        <v>450</v>
      </c>
      <c r="Y22" s="113">
        <v>10000</v>
      </c>
    </row>
    <row r="23" spans="1:25" s="24" customFormat="1" ht="15.75" customHeight="1">
      <c r="A23" s="70" t="s">
        <v>116</v>
      </c>
      <c r="B23" s="113">
        <v>569982</v>
      </c>
      <c r="C23" s="113">
        <v>72212</v>
      </c>
      <c r="D23" s="113">
        <v>0</v>
      </c>
      <c r="E23" s="113">
        <v>70</v>
      </c>
      <c r="F23" s="113">
        <v>102600</v>
      </c>
      <c r="G23" s="113">
        <v>127000</v>
      </c>
      <c r="H23" s="113">
        <v>5400</v>
      </c>
      <c r="I23" s="113">
        <v>10300</v>
      </c>
      <c r="J23" s="113">
        <v>42700</v>
      </c>
      <c r="K23" s="113">
        <v>46600</v>
      </c>
      <c r="L23" s="113">
        <v>9800</v>
      </c>
      <c r="M23" s="113">
        <v>105600</v>
      </c>
      <c r="N23" s="113">
        <v>14850</v>
      </c>
      <c r="O23" s="113">
        <v>5700</v>
      </c>
      <c r="P23" s="113">
        <v>8500</v>
      </c>
      <c r="Q23" s="113">
        <v>6300</v>
      </c>
      <c r="R23" s="113">
        <v>100</v>
      </c>
      <c r="S23" s="113">
        <v>0</v>
      </c>
      <c r="T23" s="113">
        <v>300</v>
      </c>
      <c r="U23" s="113">
        <v>5700</v>
      </c>
      <c r="V23" s="113">
        <v>100</v>
      </c>
      <c r="W23" s="113">
        <v>4000</v>
      </c>
      <c r="X23" s="113">
        <v>50</v>
      </c>
      <c r="Y23" s="113">
        <v>2100</v>
      </c>
    </row>
    <row r="24" spans="1:25" s="24" customFormat="1" ht="15.75" customHeight="1">
      <c r="A24" s="70" t="s">
        <v>127</v>
      </c>
      <c r="B24" s="113">
        <v>166025</v>
      </c>
      <c r="C24" s="113">
        <v>23815</v>
      </c>
      <c r="D24" s="113"/>
      <c r="E24" s="113">
        <v>50</v>
      </c>
      <c r="F24" s="113">
        <v>27500</v>
      </c>
      <c r="G24" s="113">
        <v>30700</v>
      </c>
      <c r="H24" s="113">
        <v>1100</v>
      </c>
      <c r="I24" s="113">
        <v>2350</v>
      </c>
      <c r="J24" s="113">
        <v>10800</v>
      </c>
      <c r="K24" s="113">
        <v>15300</v>
      </c>
      <c r="L24" s="113">
        <v>5200</v>
      </c>
      <c r="M24" s="113">
        <v>31900</v>
      </c>
      <c r="N24" s="113">
        <v>2800</v>
      </c>
      <c r="O24" s="113">
        <v>5300</v>
      </c>
      <c r="P24" s="113">
        <v>2600</v>
      </c>
      <c r="Q24" s="113">
        <v>2300</v>
      </c>
      <c r="R24" s="113">
        <v>10</v>
      </c>
      <c r="S24" s="113"/>
      <c r="T24" s="113">
        <v>145</v>
      </c>
      <c r="U24" s="113">
        <v>2435</v>
      </c>
      <c r="V24" s="113">
        <v>100</v>
      </c>
      <c r="W24" s="113">
        <v>800</v>
      </c>
      <c r="X24" s="113">
        <v>20</v>
      </c>
      <c r="Y24" s="113">
        <v>800</v>
      </c>
    </row>
    <row r="25" spans="1:25" s="24" customFormat="1" ht="15.75" customHeight="1">
      <c r="A25" s="70" t="s">
        <v>128</v>
      </c>
      <c r="B25" s="113">
        <v>234260</v>
      </c>
      <c r="C25" s="113">
        <v>24190</v>
      </c>
      <c r="D25" s="113"/>
      <c r="E25" s="113">
        <v>0</v>
      </c>
      <c r="F25" s="113">
        <v>39800</v>
      </c>
      <c r="G25" s="113">
        <v>60600</v>
      </c>
      <c r="H25" s="113">
        <v>2000</v>
      </c>
      <c r="I25" s="113">
        <v>2500</v>
      </c>
      <c r="J25" s="113">
        <v>20780</v>
      </c>
      <c r="K25" s="113">
        <v>25900</v>
      </c>
      <c r="L25" s="113">
        <v>850</v>
      </c>
      <c r="M25" s="113">
        <v>39000</v>
      </c>
      <c r="N25" s="113">
        <v>6350</v>
      </c>
      <c r="O25" s="113"/>
      <c r="P25" s="113">
        <v>3500</v>
      </c>
      <c r="Q25" s="113">
        <v>2700</v>
      </c>
      <c r="R25" s="113">
        <v>10</v>
      </c>
      <c r="S25" s="113"/>
      <c r="T25" s="113">
        <v>100</v>
      </c>
      <c r="U25" s="113">
        <v>2700</v>
      </c>
      <c r="V25" s="113"/>
      <c r="W25" s="113">
        <v>2250</v>
      </c>
      <c r="X25" s="113">
        <v>30</v>
      </c>
      <c r="Y25" s="113">
        <v>1000</v>
      </c>
    </row>
    <row r="26" spans="1:25" s="24" customFormat="1" ht="15.75" customHeight="1">
      <c r="A26" s="70" t="s">
        <v>129</v>
      </c>
      <c r="B26" s="113">
        <v>112138</v>
      </c>
      <c r="C26" s="113">
        <v>11933</v>
      </c>
      <c r="D26" s="113"/>
      <c r="E26" s="113"/>
      <c r="F26" s="113">
        <v>21300</v>
      </c>
      <c r="G26" s="113">
        <v>34500</v>
      </c>
      <c r="H26" s="113">
        <v>1800</v>
      </c>
      <c r="I26" s="113">
        <v>5100</v>
      </c>
      <c r="J26" s="113">
        <v>6600</v>
      </c>
      <c r="K26" s="113">
        <v>4800</v>
      </c>
      <c r="L26" s="113">
        <v>500</v>
      </c>
      <c r="M26" s="113">
        <v>18700</v>
      </c>
      <c r="N26" s="113">
        <v>2800</v>
      </c>
      <c r="O26" s="113"/>
      <c r="P26" s="113">
        <v>1900</v>
      </c>
      <c r="Q26" s="113">
        <v>800</v>
      </c>
      <c r="R26" s="113"/>
      <c r="S26" s="113"/>
      <c r="T26" s="113">
        <v>5</v>
      </c>
      <c r="U26" s="113">
        <v>500</v>
      </c>
      <c r="V26" s="113"/>
      <c r="W26" s="113">
        <v>700</v>
      </c>
      <c r="X26" s="113"/>
      <c r="Y26" s="113">
        <v>200</v>
      </c>
    </row>
    <row r="27" spans="1:25" s="24" customFormat="1" ht="15.75" customHeight="1">
      <c r="A27" s="70" t="s">
        <v>130</v>
      </c>
      <c r="B27" s="113">
        <v>57559</v>
      </c>
      <c r="C27" s="113">
        <v>12274</v>
      </c>
      <c r="D27" s="113"/>
      <c r="E27" s="113">
        <v>20</v>
      </c>
      <c r="F27" s="113">
        <v>14000</v>
      </c>
      <c r="G27" s="113">
        <v>1200</v>
      </c>
      <c r="H27" s="113">
        <v>500</v>
      </c>
      <c r="I27" s="113">
        <v>350</v>
      </c>
      <c r="J27" s="113">
        <v>4520</v>
      </c>
      <c r="K27" s="113">
        <v>600</v>
      </c>
      <c r="L27" s="113">
        <v>3250</v>
      </c>
      <c r="M27" s="113">
        <v>16000</v>
      </c>
      <c r="N27" s="113">
        <v>2900</v>
      </c>
      <c r="O27" s="113">
        <v>400</v>
      </c>
      <c r="P27" s="113">
        <v>500</v>
      </c>
      <c r="Q27" s="113">
        <v>500</v>
      </c>
      <c r="R27" s="113">
        <v>80</v>
      </c>
      <c r="S27" s="113"/>
      <c r="T27" s="113">
        <v>50</v>
      </c>
      <c r="U27" s="113">
        <v>65</v>
      </c>
      <c r="V27" s="113"/>
      <c r="W27" s="113">
        <v>250</v>
      </c>
      <c r="X27" s="113"/>
      <c r="Y27" s="113">
        <v>100</v>
      </c>
    </row>
    <row r="28" spans="1:25" s="24" customFormat="1" ht="15.75" customHeight="1">
      <c r="A28" s="70" t="s">
        <v>131</v>
      </c>
      <c r="B28" s="113">
        <v>689270</v>
      </c>
      <c r="C28" s="113">
        <v>93184</v>
      </c>
      <c r="D28" s="113">
        <v>5</v>
      </c>
      <c r="E28" s="113">
        <v>757</v>
      </c>
      <c r="F28" s="113">
        <v>76227</v>
      </c>
      <c r="G28" s="113">
        <v>168951</v>
      </c>
      <c r="H28" s="113">
        <v>5779</v>
      </c>
      <c r="I28" s="113">
        <v>14473</v>
      </c>
      <c r="J28" s="113">
        <v>78001</v>
      </c>
      <c r="K28" s="113">
        <v>58615</v>
      </c>
      <c r="L28" s="113">
        <v>5349</v>
      </c>
      <c r="M28" s="113">
        <v>24481</v>
      </c>
      <c r="N28" s="113">
        <v>58663</v>
      </c>
      <c r="O28" s="113">
        <v>13467</v>
      </c>
      <c r="P28" s="113">
        <v>25679</v>
      </c>
      <c r="Q28" s="113">
        <v>2145</v>
      </c>
      <c r="R28" s="113">
        <v>78</v>
      </c>
      <c r="S28" s="113">
        <v>0</v>
      </c>
      <c r="T28" s="113">
        <v>5964</v>
      </c>
      <c r="U28" s="113">
        <v>40707</v>
      </c>
      <c r="V28" s="113">
        <v>115</v>
      </c>
      <c r="W28" s="113">
        <v>9165</v>
      </c>
      <c r="X28" s="113">
        <v>50</v>
      </c>
      <c r="Y28" s="113">
        <v>7415</v>
      </c>
    </row>
    <row r="29" spans="1:25" s="24" customFormat="1" ht="15.75" customHeight="1">
      <c r="A29" s="70" t="s">
        <v>132</v>
      </c>
      <c r="B29" s="113">
        <v>143912</v>
      </c>
      <c r="C29" s="113">
        <v>22483</v>
      </c>
      <c r="D29" s="113">
        <v>5</v>
      </c>
      <c r="E29" s="113">
        <v>707</v>
      </c>
      <c r="F29" s="113">
        <v>15888</v>
      </c>
      <c r="G29" s="113">
        <v>17540</v>
      </c>
      <c r="H29" s="113">
        <v>872</v>
      </c>
      <c r="I29" s="113">
        <v>6859</v>
      </c>
      <c r="J29" s="113">
        <v>17997</v>
      </c>
      <c r="K29" s="113">
        <v>12315</v>
      </c>
      <c r="L29" s="113">
        <v>3852</v>
      </c>
      <c r="M29" s="113">
        <v>4315</v>
      </c>
      <c r="N29" s="113">
        <v>14802</v>
      </c>
      <c r="O29" s="113">
        <v>9407</v>
      </c>
      <c r="P29" s="113">
        <v>1594</v>
      </c>
      <c r="Q29" s="113">
        <v>1036</v>
      </c>
      <c r="R29" s="113">
        <v>8</v>
      </c>
      <c r="S29" s="113"/>
      <c r="T29" s="113">
        <v>2937</v>
      </c>
      <c r="U29" s="113">
        <v>5904</v>
      </c>
      <c r="V29" s="113">
        <v>50</v>
      </c>
      <c r="W29" s="113">
        <v>1630</v>
      </c>
      <c r="X29" s="113">
        <v>50</v>
      </c>
      <c r="Y29" s="113">
        <v>3661</v>
      </c>
    </row>
    <row r="30" spans="1:25" ht="14.25">
      <c r="A30" s="70" t="s">
        <v>116</v>
      </c>
      <c r="B30" s="113">
        <v>545358</v>
      </c>
      <c r="C30" s="113">
        <v>70701</v>
      </c>
      <c r="D30" s="113">
        <v>0</v>
      </c>
      <c r="E30" s="113">
        <v>50</v>
      </c>
      <c r="F30" s="113">
        <v>60339</v>
      </c>
      <c r="G30" s="113">
        <v>151411</v>
      </c>
      <c r="H30" s="113">
        <v>4907</v>
      </c>
      <c r="I30" s="113">
        <v>7614</v>
      </c>
      <c r="J30" s="113">
        <v>60004</v>
      </c>
      <c r="K30" s="113">
        <v>46300</v>
      </c>
      <c r="L30" s="113">
        <v>1497</v>
      </c>
      <c r="M30" s="113">
        <v>20166</v>
      </c>
      <c r="N30" s="113">
        <v>43861</v>
      </c>
      <c r="O30" s="113">
        <v>4060</v>
      </c>
      <c r="P30" s="113">
        <v>24085</v>
      </c>
      <c r="Q30" s="113">
        <v>1109</v>
      </c>
      <c r="R30" s="113">
        <v>70</v>
      </c>
      <c r="S30" s="113">
        <v>0</v>
      </c>
      <c r="T30" s="113">
        <v>3027</v>
      </c>
      <c r="U30" s="113">
        <v>34803</v>
      </c>
      <c r="V30" s="113">
        <v>65</v>
      </c>
      <c r="W30" s="113">
        <v>7535</v>
      </c>
      <c r="X30" s="113">
        <v>0</v>
      </c>
      <c r="Y30" s="113">
        <v>3754</v>
      </c>
    </row>
    <row r="31" spans="1:25" ht="14.25">
      <c r="A31" s="70" t="s">
        <v>133</v>
      </c>
      <c r="B31" s="113">
        <v>195374</v>
      </c>
      <c r="C31" s="113">
        <v>23815</v>
      </c>
      <c r="D31" s="113"/>
      <c r="E31" s="113">
        <v>50</v>
      </c>
      <c r="F31" s="113">
        <v>22670</v>
      </c>
      <c r="G31" s="113">
        <v>45743</v>
      </c>
      <c r="H31" s="113">
        <v>1954</v>
      </c>
      <c r="I31" s="113">
        <v>1507</v>
      </c>
      <c r="J31" s="113">
        <v>24444</v>
      </c>
      <c r="K31" s="113">
        <v>16132</v>
      </c>
      <c r="L31" s="113">
        <v>200</v>
      </c>
      <c r="M31" s="113">
        <v>8823</v>
      </c>
      <c r="N31" s="113">
        <v>16551</v>
      </c>
      <c r="O31" s="113">
        <v>2758</v>
      </c>
      <c r="P31" s="113">
        <v>12851</v>
      </c>
      <c r="Q31" s="113">
        <v>615</v>
      </c>
      <c r="R31" s="113"/>
      <c r="S31" s="113"/>
      <c r="T31" s="113">
        <v>2169</v>
      </c>
      <c r="U31" s="113">
        <v>13103</v>
      </c>
      <c r="V31" s="113">
        <v>35</v>
      </c>
      <c r="W31" s="113"/>
      <c r="X31" s="113"/>
      <c r="Y31" s="113">
        <v>1954</v>
      </c>
    </row>
    <row r="32" spans="1:25" ht="14.25">
      <c r="A32" s="70" t="s">
        <v>134</v>
      </c>
      <c r="B32" s="113">
        <v>197920</v>
      </c>
      <c r="C32" s="113">
        <v>32691</v>
      </c>
      <c r="D32" s="113"/>
      <c r="E32" s="113"/>
      <c r="F32" s="113">
        <v>25281</v>
      </c>
      <c r="G32" s="113">
        <v>52057</v>
      </c>
      <c r="H32" s="113">
        <v>2783</v>
      </c>
      <c r="I32" s="113">
        <v>1619</v>
      </c>
      <c r="J32" s="113">
        <v>21087</v>
      </c>
      <c r="K32" s="113">
        <v>17135</v>
      </c>
      <c r="L32" s="113">
        <v>677</v>
      </c>
      <c r="M32" s="113">
        <v>3730</v>
      </c>
      <c r="N32" s="113">
        <v>13915</v>
      </c>
      <c r="O32" s="113">
        <v>590</v>
      </c>
      <c r="P32" s="113">
        <v>7893</v>
      </c>
      <c r="Q32" s="113">
        <v>349</v>
      </c>
      <c r="R32" s="113">
        <v>70</v>
      </c>
      <c r="S32" s="113"/>
      <c r="T32" s="113">
        <v>633</v>
      </c>
      <c r="U32" s="113">
        <v>12080</v>
      </c>
      <c r="V32" s="113">
        <v>30</v>
      </c>
      <c r="W32" s="113">
        <v>5000</v>
      </c>
      <c r="X32" s="113"/>
      <c r="Y32" s="113">
        <v>300</v>
      </c>
    </row>
    <row r="33" spans="1:25" ht="14.25">
      <c r="A33" s="70" t="s">
        <v>135</v>
      </c>
      <c r="B33" s="113">
        <v>152064</v>
      </c>
      <c r="C33" s="113">
        <v>14195</v>
      </c>
      <c r="D33" s="113"/>
      <c r="E33" s="113"/>
      <c r="F33" s="113">
        <v>12388</v>
      </c>
      <c r="G33" s="113">
        <v>53611</v>
      </c>
      <c r="H33" s="113">
        <v>170</v>
      </c>
      <c r="I33" s="113">
        <v>4488</v>
      </c>
      <c r="J33" s="113">
        <v>14473</v>
      </c>
      <c r="K33" s="113">
        <v>13033</v>
      </c>
      <c r="L33" s="113">
        <v>620</v>
      </c>
      <c r="M33" s="113">
        <v>7613</v>
      </c>
      <c r="N33" s="113">
        <v>13395</v>
      </c>
      <c r="O33" s="113">
        <v>712</v>
      </c>
      <c r="P33" s="113">
        <v>3341</v>
      </c>
      <c r="Q33" s="113">
        <v>145</v>
      </c>
      <c r="R33" s="113"/>
      <c r="S33" s="113"/>
      <c r="T33" s="113">
        <v>225</v>
      </c>
      <c r="U33" s="113">
        <v>9620</v>
      </c>
      <c r="V33" s="113"/>
      <c r="W33" s="113">
        <v>2535</v>
      </c>
      <c r="X33" s="113"/>
      <c r="Y33" s="113">
        <v>1500</v>
      </c>
    </row>
    <row r="34" spans="1:25" ht="14.25">
      <c r="A34" s="70" t="s">
        <v>136</v>
      </c>
      <c r="B34" s="113">
        <v>835219</v>
      </c>
      <c r="C34" s="113">
        <v>86778</v>
      </c>
      <c r="D34" s="113">
        <v>0</v>
      </c>
      <c r="E34" s="113">
        <v>224</v>
      </c>
      <c r="F34" s="113">
        <v>61894</v>
      </c>
      <c r="G34" s="113">
        <v>155033</v>
      </c>
      <c r="H34" s="113">
        <v>7059</v>
      </c>
      <c r="I34" s="113">
        <v>15766</v>
      </c>
      <c r="J34" s="113">
        <v>138661</v>
      </c>
      <c r="K34" s="113">
        <v>61021</v>
      </c>
      <c r="L34" s="113">
        <v>8196</v>
      </c>
      <c r="M34" s="113">
        <v>135192</v>
      </c>
      <c r="N34" s="113">
        <v>75850</v>
      </c>
      <c r="O34" s="113">
        <v>12400</v>
      </c>
      <c r="P34" s="113">
        <v>4395</v>
      </c>
      <c r="Q34" s="113">
        <v>2303</v>
      </c>
      <c r="R34" s="113">
        <v>698</v>
      </c>
      <c r="S34" s="113">
        <v>0</v>
      </c>
      <c r="T34" s="113">
        <v>5462</v>
      </c>
      <c r="U34" s="113">
        <v>21906</v>
      </c>
      <c r="V34" s="113">
        <v>10</v>
      </c>
      <c r="W34" s="113">
        <v>37677</v>
      </c>
      <c r="X34" s="113">
        <v>100</v>
      </c>
      <c r="Y34" s="113">
        <v>4594</v>
      </c>
    </row>
    <row r="35" spans="1:25" ht="14.25">
      <c r="A35" s="70" t="s">
        <v>137</v>
      </c>
      <c r="B35" s="113">
        <v>195853</v>
      </c>
      <c r="C35" s="113">
        <v>25180</v>
      </c>
      <c r="D35" s="113"/>
      <c r="E35" s="113">
        <v>224</v>
      </c>
      <c r="F35" s="113">
        <v>12841</v>
      </c>
      <c r="G35" s="113">
        <v>33858</v>
      </c>
      <c r="H35" s="113">
        <v>989</v>
      </c>
      <c r="I35" s="113">
        <v>8536</v>
      </c>
      <c r="J35" s="113">
        <v>45234</v>
      </c>
      <c r="K35" s="113">
        <v>18976</v>
      </c>
      <c r="L35" s="113">
        <v>3067</v>
      </c>
      <c r="M35" s="113">
        <v>1984</v>
      </c>
      <c r="N35" s="113">
        <v>10644</v>
      </c>
      <c r="O35" s="113">
        <v>10556</v>
      </c>
      <c r="P35" s="113">
        <v>3372</v>
      </c>
      <c r="Q35" s="113">
        <v>1384</v>
      </c>
      <c r="R35" s="113">
        <v>698</v>
      </c>
      <c r="S35" s="113"/>
      <c r="T35" s="113">
        <v>3008</v>
      </c>
      <c r="U35" s="113">
        <v>5329</v>
      </c>
      <c r="V35" s="113"/>
      <c r="W35" s="113">
        <v>8773</v>
      </c>
      <c r="X35" s="113"/>
      <c r="Y35" s="113">
        <v>1200</v>
      </c>
    </row>
    <row r="36" spans="1:25" ht="14.25">
      <c r="A36" s="70" t="s">
        <v>116</v>
      </c>
      <c r="B36" s="113">
        <v>639366</v>
      </c>
      <c r="C36" s="113">
        <v>61598</v>
      </c>
      <c r="D36" s="113">
        <v>0</v>
      </c>
      <c r="E36" s="113">
        <v>0</v>
      </c>
      <c r="F36" s="113">
        <v>49053</v>
      </c>
      <c r="G36" s="113">
        <v>121175</v>
      </c>
      <c r="H36" s="113">
        <v>6070</v>
      </c>
      <c r="I36" s="113">
        <v>7230</v>
      </c>
      <c r="J36" s="113">
        <v>93427</v>
      </c>
      <c r="K36" s="113">
        <v>42045</v>
      </c>
      <c r="L36" s="113">
        <v>5129</v>
      </c>
      <c r="M36" s="113">
        <v>133208</v>
      </c>
      <c r="N36" s="113">
        <v>65206</v>
      </c>
      <c r="O36" s="113">
        <v>1844</v>
      </c>
      <c r="P36" s="113">
        <v>1023</v>
      </c>
      <c r="Q36" s="113">
        <v>919</v>
      </c>
      <c r="R36" s="113">
        <v>0</v>
      </c>
      <c r="S36" s="113">
        <v>0</v>
      </c>
      <c r="T36" s="113">
        <v>2454</v>
      </c>
      <c r="U36" s="113">
        <v>16577</v>
      </c>
      <c r="V36" s="113">
        <v>10</v>
      </c>
      <c r="W36" s="113">
        <v>28904</v>
      </c>
      <c r="X36" s="113">
        <v>100</v>
      </c>
      <c r="Y36" s="113">
        <v>3394</v>
      </c>
    </row>
    <row r="37" spans="1:25" ht="14.25">
      <c r="A37" s="70" t="s">
        <v>138</v>
      </c>
      <c r="B37" s="113">
        <v>417595</v>
      </c>
      <c r="C37" s="113">
        <v>29850</v>
      </c>
      <c r="D37" s="113"/>
      <c r="E37" s="113"/>
      <c r="F37" s="113">
        <v>34180</v>
      </c>
      <c r="G37" s="113">
        <v>82268</v>
      </c>
      <c r="H37" s="113">
        <v>645</v>
      </c>
      <c r="I37" s="113">
        <v>2305</v>
      </c>
      <c r="J37" s="113">
        <v>55954</v>
      </c>
      <c r="K37" s="113">
        <v>23680</v>
      </c>
      <c r="L37" s="113">
        <v>909</v>
      </c>
      <c r="M37" s="113">
        <v>128881</v>
      </c>
      <c r="N37" s="113">
        <v>26079</v>
      </c>
      <c r="O37" s="113">
        <v>745</v>
      </c>
      <c r="P37" s="113">
        <v>534</v>
      </c>
      <c r="Q37" s="113">
        <v>180</v>
      </c>
      <c r="R37" s="113"/>
      <c r="S37" s="113"/>
      <c r="T37" s="113">
        <v>1357</v>
      </c>
      <c r="U37" s="113">
        <v>13757</v>
      </c>
      <c r="V37" s="113"/>
      <c r="W37" s="113">
        <v>16121</v>
      </c>
      <c r="X37" s="113">
        <v>100</v>
      </c>
      <c r="Y37" s="113">
        <v>50</v>
      </c>
    </row>
    <row r="38" spans="1:25" ht="14.25">
      <c r="A38" s="70" t="s">
        <v>139</v>
      </c>
      <c r="B38" s="113">
        <v>132456</v>
      </c>
      <c r="C38" s="113">
        <v>16975</v>
      </c>
      <c r="D38" s="113"/>
      <c r="E38" s="113"/>
      <c r="F38" s="113">
        <v>7628</v>
      </c>
      <c r="G38" s="113">
        <v>26638</v>
      </c>
      <c r="H38" s="113">
        <v>2071</v>
      </c>
      <c r="I38" s="113">
        <v>3040</v>
      </c>
      <c r="J38" s="113">
        <v>27336</v>
      </c>
      <c r="K38" s="113">
        <v>12874</v>
      </c>
      <c r="L38" s="113">
        <v>3409</v>
      </c>
      <c r="M38" s="113">
        <v>1877</v>
      </c>
      <c r="N38" s="113">
        <v>21550</v>
      </c>
      <c r="O38" s="113">
        <v>179</v>
      </c>
      <c r="P38" s="113">
        <v>87</v>
      </c>
      <c r="Q38" s="113">
        <v>103</v>
      </c>
      <c r="R38" s="113"/>
      <c r="S38" s="113"/>
      <c r="T38" s="113">
        <v>593</v>
      </c>
      <c r="U38" s="113">
        <v>113</v>
      </c>
      <c r="V38" s="113"/>
      <c r="W38" s="113">
        <v>6353</v>
      </c>
      <c r="X38" s="113"/>
      <c r="Y38" s="113">
        <v>1630</v>
      </c>
    </row>
    <row r="39" spans="1:25" ht="14.25">
      <c r="A39" s="70" t="s">
        <v>140</v>
      </c>
      <c r="B39" s="113">
        <v>89315</v>
      </c>
      <c r="C39" s="113">
        <v>14773</v>
      </c>
      <c r="D39" s="113"/>
      <c r="E39" s="113"/>
      <c r="F39" s="113">
        <v>7245</v>
      </c>
      <c r="G39" s="113">
        <v>12269</v>
      </c>
      <c r="H39" s="113">
        <v>3354</v>
      </c>
      <c r="I39" s="113">
        <v>1885</v>
      </c>
      <c r="J39" s="113">
        <v>10137</v>
      </c>
      <c r="K39" s="113">
        <v>5491</v>
      </c>
      <c r="L39" s="113">
        <v>811</v>
      </c>
      <c r="M39" s="113">
        <v>2450</v>
      </c>
      <c r="N39" s="113">
        <v>17577</v>
      </c>
      <c r="O39" s="113">
        <v>920</v>
      </c>
      <c r="P39" s="113">
        <v>402</v>
      </c>
      <c r="Q39" s="113">
        <v>636</v>
      </c>
      <c r="R39" s="113"/>
      <c r="S39" s="113"/>
      <c r="T39" s="113">
        <v>504</v>
      </c>
      <c r="U39" s="113">
        <v>2707</v>
      </c>
      <c r="V39" s="113">
        <v>10</v>
      </c>
      <c r="W39" s="113">
        <v>6430</v>
      </c>
      <c r="X39" s="113"/>
      <c r="Y39" s="113">
        <v>1714</v>
      </c>
    </row>
    <row r="40" spans="1:25" ht="14.25">
      <c r="A40" s="70" t="s">
        <v>141</v>
      </c>
      <c r="B40" s="113">
        <v>2163740</v>
      </c>
      <c r="C40" s="113">
        <v>268000</v>
      </c>
      <c r="D40" s="113"/>
      <c r="E40" s="113">
        <v>9000</v>
      </c>
      <c r="F40" s="113">
        <v>254050</v>
      </c>
      <c r="G40" s="113">
        <v>385000</v>
      </c>
      <c r="H40" s="113">
        <v>45000</v>
      </c>
      <c r="I40" s="113">
        <v>49000</v>
      </c>
      <c r="J40" s="113">
        <v>211600</v>
      </c>
      <c r="K40" s="113">
        <v>161500</v>
      </c>
      <c r="L40" s="113">
        <v>40000</v>
      </c>
      <c r="M40" s="113">
        <v>314700</v>
      </c>
      <c r="N40" s="113">
        <v>210000</v>
      </c>
      <c r="O40" s="113">
        <v>43000</v>
      </c>
      <c r="P40" s="113">
        <v>50000</v>
      </c>
      <c r="Q40" s="113">
        <v>10200</v>
      </c>
      <c r="R40" s="113"/>
      <c r="S40" s="113"/>
      <c r="T40" s="113">
        <v>10000</v>
      </c>
      <c r="U40" s="113">
        <v>30000</v>
      </c>
      <c r="V40" s="113">
        <v>2100</v>
      </c>
      <c r="W40" s="113">
        <v>44950</v>
      </c>
      <c r="X40" s="113">
        <v>440</v>
      </c>
      <c r="Y40" s="113">
        <v>25200</v>
      </c>
    </row>
    <row r="41" spans="1:25" ht="14.25">
      <c r="A41" s="70" t="s">
        <v>142</v>
      </c>
      <c r="B41" s="113">
        <v>473092</v>
      </c>
      <c r="C41" s="113">
        <v>74248</v>
      </c>
      <c r="D41" s="113">
        <v>0</v>
      </c>
      <c r="E41" s="113">
        <v>2000</v>
      </c>
      <c r="F41" s="113">
        <v>41449</v>
      </c>
      <c r="G41" s="113">
        <v>75625</v>
      </c>
      <c r="H41" s="113">
        <v>17370</v>
      </c>
      <c r="I41" s="113">
        <v>15258</v>
      </c>
      <c r="J41" s="113">
        <v>41403</v>
      </c>
      <c r="K41" s="113">
        <v>33181</v>
      </c>
      <c r="L41" s="113">
        <v>15529</v>
      </c>
      <c r="M41" s="113">
        <v>32523</v>
      </c>
      <c r="N41" s="113">
        <v>44293</v>
      </c>
      <c r="O41" s="113">
        <v>5800</v>
      </c>
      <c r="P41" s="113">
        <v>32195</v>
      </c>
      <c r="Q41" s="113">
        <v>5500</v>
      </c>
      <c r="R41" s="113">
        <v>0</v>
      </c>
      <c r="S41" s="113">
        <v>0</v>
      </c>
      <c r="T41" s="113">
        <v>4552</v>
      </c>
      <c r="U41" s="113">
        <v>4800</v>
      </c>
      <c r="V41" s="113">
        <v>1790</v>
      </c>
      <c r="W41" s="113">
        <v>13136</v>
      </c>
      <c r="X41" s="113">
        <v>40</v>
      </c>
      <c r="Y41" s="113">
        <v>12400</v>
      </c>
    </row>
    <row r="42" spans="1:25" ht="14.25">
      <c r="A42" s="70" t="s">
        <v>116</v>
      </c>
      <c r="B42" s="113">
        <v>1690648</v>
      </c>
      <c r="C42" s="113">
        <v>193752</v>
      </c>
      <c r="D42" s="113">
        <v>0</v>
      </c>
      <c r="E42" s="113">
        <v>7000</v>
      </c>
      <c r="F42" s="113">
        <v>212601</v>
      </c>
      <c r="G42" s="113">
        <v>309375</v>
      </c>
      <c r="H42" s="113">
        <v>27630</v>
      </c>
      <c r="I42" s="113">
        <v>33742</v>
      </c>
      <c r="J42" s="113">
        <v>170197</v>
      </c>
      <c r="K42" s="113">
        <v>128319</v>
      </c>
      <c r="L42" s="113">
        <v>24471</v>
      </c>
      <c r="M42" s="113">
        <v>282177</v>
      </c>
      <c r="N42" s="113">
        <v>165707</v>
      </c>
      <c r="O42" s="113">
        <v>37200</v>
      </c>
      <c r="P42" s="113">
        <v>17805</v>
      </c>
      <c r="Q42" s="113">
        <v>4700</v>
      </c>
      <c r="R42" s="113">
        <v>0</v>
      </c>
      <c r="S42" s="113">
        <v>0</v>
      </c>
      <c r="T42" s="113">
        <v>5448</v>
      </c>
      <c r="U42" s="113">
        <v>25200</v>
      </c>
      <c r="V42" s="113">
        <v>310</v>
      </c>
      <c r="W42" s="113">
        <v>31814</v>
      </c>
      <c r="X42" s="113">
        <v>400</v>
      </c>
      <c r="Y42" s="113">
        <v>12800</v>
      </c>
    </row>
    <row r="43" spans="1:25" ht="14.25">
      <c r="A43" s="70" t="s">
        <v>143</v>
      </c>
      <c r="B43" s="113">
        <v>721083</v>
      </c>
      <c r="C43" s="113">
        <v>49647</v>
      </c>
      <c r="D43" s="113">
        <v>0</v>
      </c>
      <c r="E43" s="113">
        <v>6519</v>
      </c>
      <c r="F43" s="113">
        <v>91701</v>
      </c>
      <c r="G43" s="113">
        <v>60864</v>
      </c>
      <c r="H43" s="113">
        <v>9444</v>
      </c>
      <c r="I43" s="113">
        <v>16190</v>
      </c>
      <c r="J43" s="113">
        <v>93753</v>
      </c>
      <c r="K43" s="113">
        <v>51960</v>
      </c>
      <c r="L43" s="113">
        <v>11425</v>
      </c>
      <c r="M43" s="113">
        <v>171605</v>
      </c>
      <c r="N43" s="113">
        <v>92632</v>
      </c>
      <c r="O43" s="113">
        <v>29655</v>
      </c>
      <c r="P43" s="113">
        <v>12690</v>
      </c>
      <c r="Q43" s="113">
        <v>3545</v>
      </c>
      <c r="R43" s="113">
        <v>0</v>
      </c>
      <c r="S43" s="113">
        <v>0</v>
      </c>
      <c r="T43" s="113">
        <v>1074</v>
      </c>
      <c r="U43" s="113">
        <v>8605</v>
      </c>
      <c r="V43" s="113">
        <v>192</v>
      </c>
      <c r="W43" s="113">
        <v>9182</v>
      </c>
      <c r="X43" s="113">
        <v>400</v>
      </c>
      <c r="Y43" s="113"/>
    </row>
    <row r="44" spans="1:25" ht="14.25">
      <c r="A44" s="70" t="s">
        <v>144</v>
      </c>
      <c r="B44" s="113">
        <v>268031</v>
      </c>
      <c r="C44" s="113">
        <v>62799</v>
      </c>
      <c r="D44" s="113">
        <v>0</v>
      </c>
      <c r="E44" s="113">
        <v>260</v>
      </c>
      <c r="F44" s="113">
        <v>24273</v>
      </c>
      <c r="G44" s="113">
        <v>59215</v>
      </c>
      <c r="H44" s="113">
        <v>4246</v>
      </c>
      <c r="I44" s="113">
        <v>1984</v>
      </c>
      <c r="J44" s="113">
        <v>14891</v>
      </c>
      <c r="K44" s="113">
        <v>22207</v>
      </c>
      <c r="L44" s="113">
        <v>5615</v>
      </c>
      <c r="M44" s="113">
        <v>49205</v>
      </c>
      <c r="N44" s="113">
        <v>11675</v>
      </c>
      <c r="O44" s="113">
        <v>5546</v>
      </c>
      <c r="P44" s="113">
        <v>511</v>
      </c>
      <c r="Q44" s="113">
        <v>107</v>
      </c>
      <c r="R44" s="113"/>
      <c r="S44" s="113"/>
      <c r="T44" s="113">
        <v>624</v>
      </c>
      <c r="U44" s="113">
        <v>12</v>
      </c>
      <c r="V44" s="113"/>
      <c r="W44" s="113">
        <v>4861</v>
      </c>
      <c r="X44" s="113"/>
      <c r="Y44" s="113"/>
    </row>
    <row r="45" spans="1:25" ht="14.25">
      <c r="A45" s="70" t="s">
        <v>145</v>
      </c>
      <c r="B45" s="113">
        <v>146896</v>
      </c>
      <c r="C45" s="113">
        <v>11887</v>
      </c>
      <c r="D45" s="113"/>
      <c r="E45" s="113">
        <v>30</v>
      </c>
      <c r="F45" s="113">
        <v>17454</v>
      </c>
      <c r="G45" s="113">
        <v>48769</v>
      </c>
      <c r="H45" s="113">
        <v>3204</v>
      </c>
      <c r="I45" s="113">
        <v>3179</v>
      </c>
      <c r="J45" s="113">
        <v>12226</v>
      </c>
      <c r="K45" s="113">
        <v>9349</v>
      </c>
      <c r="L45" s="113">
        <v>6238</v>
      </c>
      <c r="M45" s="113">
        <v>20235</v>
      </c>
      <c r="N45" s="113">
        <v>8842</v>
      </c>
      <c r="O45" s="113">
        <v>254</v>
      </c>
      <c r="P45" s="113">
        <v>1366</v>
      </c>
      <c r="Q45" s="113">
        <v>213</v>
      </c>
      <c r="R45" s="113"/>
      <c r="S45" s="113"/>
      <c r="T45" s="113">
        <v>587</v>
      </c>
      <c r="U45" s="113">
        <v>250</v>
      </c>
      <c r="V45" s="113">
        <v>79</v>
      </c>
      <c r="W45" s="113">
        <v>2534</v>
      </c>
      <c r="X45" s="113"/>
      <c r="Y45" s="113">
        <v>200</v>
      </c>
    </row>
    <row r="46" spans="1:25" ht="14.25">
      <c r="A46" s="70" t="s">
        <v>146</v>
      </c>
      <c r="B46" s="113">
        <v>145738</v>
      </c>
      <c r="C46" s="113">
        <v>16397</v>
      </c>
      <c r="D46" s="113"/>
      <c r="E46" s="113"/>
      <c r="F46" s="113">
        <v>18573</v>
      </c>
      <c r="G46" s="113">
        <v>35087</v>
      </c>
      <c r="H46" s="113">
        <v>2493</v>
      </c>
      <c r="I46" s="113">
        <v>3662</v>
      </c>
      <c r="J46" s="113">
        <v>13893</v>
      </c>
      <c r="K46" s="113">
        <v>9755</v>
      </c>
      <c r="L46" s="113">
        <v>371</v>
      </c>
      <c r="M46" s="113">
        <v>24665</v>
      </c>
      <c r="N46" s="113">
        <v>14653</v>
      </c>
      <c r="O46" s="113">
        <v>208</v>
      </c>
      <c r="P46" s="113">
        <v>1637</v>
      </c>
      <c r="Q46" s="113">
        <v>52</v>
      </c>
      <c r="R46" s="113"/>
      <c r="S46" s="113"/>
      <c r="T46" s="113">
        <v>841</v>
      </c>
      <c r="U46" s="113"/>
      <c r="V46" s="113"/>
      <c r="W46" s="113">
        <v>3451</v>
      </c>
      <c r="X46" s="113"/>
      <c r="Y46" s="113"/>
    </row>
    <row r="47" spans="1:25" ht="14.25">
      <c r="A47" s="70" t="s">
        <v>147</v>
      </c>
      <c r="B47" s="113">
        <v>146488</v>
      </c>
      <c r="C47" s="113">
        <v>17691</v>
      </c>
      <c r="D47" s="113"/>
      <c r="E47" s="113">
        <v>64</v>
      </c>
      <c r="F47" s="113">
        <v>35014</v>
      </c>
      <c r="G47" s="113">
        <v>39529</v>
      </c>
      <c r="H47" s="113">
        <v>3206</v>
      </c>
      <c r="I47" s="113">
        <v>1119</v>
      </c>
      <c r="J47" s="113">
        <v>11466</v>
      </c>
      <c r="K47" s="113">
        <v>13117</v>
      </c>
      <c r="L47" s="113">
        <v>276</v>
      </c>
      <c r="M47" s="113">
        <v>3821</v>
      </c>
      <c r="N47" s="113">
        <v>7200</v>
      </c>
      <c r="O47" s="113">
        <v>236</v>
      </c>
      <c r="P47" s="113">
        <v>494</v>
      </c>
      <c r="Q47" s="113">
        <v>389</v>
      </c>
      <c r="R47" s="113"/>
      <c r="S47" s="113"/>
      <c r="T47" s="113">
        <v>878</v>
      </c>
      <c r="U47" s="113">
        <v>4136</v>
      </c>
      <c r="V47" s="113">
        <v>39</v>
      </c>
      <c r="W47" s="113">
        <v>6313</v>
      </c>
      <c r="X47" s="113"/>
      <c r="Y47" s="113">
        <v>1500</v>
      </c>
    </row>
    <row r="48" spans="1:25" ht="14.25">
      <c r="A48" s="70" t="s">
        <v>148</v>
      </c>
      <c r="B48" s="113">
        <v>167636</v>
      </c>
      <c r="C48" s="113">
        <v>19666</v>
      </c>
      <c r="D48" s="113"/>
      <c r="E48" s="113">
        <v>77</v>
      </c>
      <c r="F48" s="113">
        <v>16601</v>
      </c>
      <c r="G48" s="113">
        <v>40747</v>
      </c>
      <c r="H48" s="113">
        <v>3596</v>
      </c>
      <c r="I48" s="113">
        <v>5273</v>
      </c>
      <c r="J48" s="113">
        <v>14399</v>
      </c>
      <c r="K48" s="113">
        <v>15989</v>
      </c>
      <c r="L48" s="113">
        <v>266</v>
      </c>
      <c r="M48" s="113">
        <v>9537</v>
      </c>
      <c r="N48" s="113">
        <v>12899</v>
      </c>
      <c r="O48" s="113">
        <v>1107</v>
      </c>
      <c r="P48" s="113">
        <v>842</v>
      </c>
      <c r="Q48" s="113">
        <v>116</v>
      </c>
      <c r="R48" s="113"/>
      <c r="S48" s="113"/>
      <c r="T48" s="113">
        <v>860</v>
      </c>
      <c r="U48" s="113">
        <v>12197</v>
      </c>
      <c r="V48" s="113"/>
      <c r="W48" s="113">
        <v>3464</v>
      </c>
      <c r="X48" s="113"/>
      <c r="Y48" s="113">
        <v>10000</v>
      </c>
    </row>
    <row r="49" spans="1:25" ht="14.25">
      <c r="A49" s="70" t="s">
        <v>149</v>
      </c>
      <c r="B49" s="113">
        <v>94776</v>
      </c>
      <c r="C49" s="113">
        <v>15665</v>
      </c>
      <c r="D49" s="113"/>
      <c r="E49" s="113">
        <v>50</v>
      </c>
      <c r="F49" s="113">
        <v>8985</v>
      </c>
      <c r="G49" s="113">
        <v>25164</v>
      </c>
      <c r="H49" s="113">
        <v>1441</v>
      </c>
      <c r="I49" s="113">
        <v>2335</v>
      </c>
      <c r="J49" s="113">
        <v>9569</v>
      </c>
      <c r="K49" s="113">
        <v>5942</v>
      </c>
      <c r="L49" s="113">
        <v>280</v>
      </c>
      <c r="M49" s="113">
        <v>3109</v>
      </c>
      <c r="N49" s="113">
        <v>17806</v>
      </c>
      <c r="O49" s="113">
        <v>194</v>
      </c>
      <c r="P49" s="113">
        <v>265</v>
      </c>
      <c r="Q49" s="113">
        <v>278</v>
      </c>
      <c r="R49" s="113"/>
      <c r="S49" s="113"/>
      <c r="T49" s="113">
        <v>584</v>
      </c>
      <c r="U49" s="113"/>
      <c r="V49" s="113"/>
      <c r="W49" s="113">
        <v>2009</v>
      </c>
      <c r="X49" s="113"/>
      <c r="Y49" s="113">
        <v>1100</v>
      </c>
    </row>
    <row r="50" spans="1:25" ht="14.25">
      <c r="A50" s="70" t="s">
        <v>150</v>
      </c>
      <c r="B50" s="113">
        <v>554763</v>
      </c>
      <c r="C50" s="113">
        <v>74910</v>
      </c>
      <c r="D50" s="113"/>
      <c r="E50" s="113">
        <v>30</v>
      </c>
      <c r="F50" s="113">
        <v>58640</v>
      </c>
      <c r="G50" s="113">
        <v>105528</v>
      </c>
      <c r="H50" s="113">
        <v>6640</v>
      </c>
      <c r="I50" s="113">
        <v>12072</v>
      </c>
      <c r="J50" s="113">
        <v>60876</v>
      </c>
      <c r="K50" s="113">
        <v>44709</v>
      </c>
      <c r="L50" s="113">
        <v>3451</v>
      </c>
      <c r="M50" s="113">
        <v>39020</v>
      </c>
      <c r="N50" s="113">
        <v>72665</v>
      </c>
      <c r="O50" s="113">
        <v>23779</v>
      </c>
      <c r="P50" s="113">
        <v>5807</v>
      </c>
      <c r="Q50" s="113">
        <v>3098</v>
      </c>
      <c r="R50" s="113"/>
      <c r="S50" s="113"/>
      <c r="T50" s="113">
        <v>2533</v>
      </c>
      <c r="U50" s="113">
        <v>15393</v>
      </c>
      <c r="V50" s="113"/>
      <c r="W50" s="113">
        <v>18568</v>
      </c>
      <c r="X50" s="113"/>
      <c r="Y50" s="113">
        <v>7044</v>
      </c>
    </row>
    <row r="51" spans="1:25" ht="14.25">
      <c r="A51" s="70" t="s">
        <v>151</v>
      </c>
      <c r="B51" s="113">
        <v>88661</v>
      </c>
      <c r="C51" s="113">
        <v>14186</v>
      </c>
      <c r="D51" s="113"/>
      <c r="E51" s="113"/>
      <c r="F51" s="113">
        <v>11378</v>
      </c>
      <c r="G51" s="113">
        <v>11456</v>
      </c>
      <c r="H51" s="113">
        <v>1155</v>
      </c>
      <c r="I51" s="113">
        <v>6117</v>
      </c>
      <c r="J51" s="113">
        <v>9807</v>
      </c>
      <c r="K51" s="113">
        <v>8158</v>
      </c>
      <c r="L51" s="113">
        <v>1517</v>
      </c>
      <c r="M51" s="113">
        <v>2411</v>
      </c>
      <c r="N51" s="113">
        <v>16738</v>
      </c>
      <c r="O51" s="113">
        <v>713</v>
      </c>
      <c r="P51" s="113">
        <v>1135</v>
      </c>
      <c r="Q51" s="113">
        <v>407</v>
      </c>
      <c r="R51" s="113"/>
      <c r="S51" s="113"/>
      <c r="T51" s="113">
        <v>943</v>
      </c>
      <c r="U51" s="113">
        <v>47</v>
      </c>
      <c r="V51" s="113"/>
      <c r="W51" s="113">
        <v>1093</v>
      </c>
      <c r="X51" s="113"/>
      <c r="Y51" s="113">
        <v>1400</v>
      </c>
    </row>
    <row r="52" spans="1:25" ht="14.25">
      <c r="A52" s="70" t="s">
        <v>116</v>
      </c>
      <c r="B52" s="113">
        <v>466102</v>
      </c>
      <c r="C52" s="113">
        <v>60724</v>
      </c>
      <c r="D52" s="113"/>
      <c r="E52" s="113">
        <v>30</v>
      </c>
      <c r="F52" s="113">
        <v>47262</v>
      </c>
      <c r="G52" s="113">
        <v>94072</v>
      </c>
      <c r="H52" s="113">
        <v>5485</v>
      </c>
      <c r="I52" s="113">
        <v>5955</v>
      </c>
      <c r="J52" s="113">
        <v>51069</v>
      </c>
      <c r="K52" s="113">
        <v>36551</v>
      </c>
      <c r="L52" s="113">
        <v>1934</v>
      </c>
      <c r="M52" s="113">
        <v>36609</v>
      </c>
      <c r="N52" s="113">
        <v>55927</v>
      </c>
      <c r="O52" s="113">
        <v>23066</v>
      </c>
      <c r="P52" s="113">
        <v>4672</v>
      </c>
      <c r="Q52" s="113">
        <v>2691</v>
      </c>
      <c r="R52" s="113"/>
      <c r="S52" s="113"/>
      <c r="T52" s="113">
        <v>1590</v>
      </c>
      <c r="U52" s="113">
        <v>15346</v>
      </c>
      <c r="V52" s="113"/>
      <c r="W52" s="113">
        <v>17475</v>
      </c>
      <c r="X52" s="113"/>
      <c r="Y52" s="113">
        <v>5644</v>
      </c>
    </row>
    <row r="53" spans="1:25" ht="14.25">
      <c r="A53" s="70" t="s">
        <v>152</v>
      </c>
      <c r="B53" s="113">
        <v>207112</v>
      </c>
      <c r="C53" s="113">
        <v>23323</v>
      </c>
      <c r="D53" s="113"/>
      <c r="E53" s="113"/>
      <c r="F53" s="113">
        <v>16669</v>
      </c>
      <c r="G53" s="113">
        <v>44450</v>
      </c>
      <c r="H53" s="113">
        <v>222</v>
      </c>
      <c r="I53" s="113">
        <v>2371</v>
      </c>
      <c r="J53" s="113">
        <v>27531</v>
      </c>
      <c r="K53" s="113">
        <v>15530</v>
      </c>
      <c r="L53" s="113">
        <v>650</v>
      </c>
      <c r="M53" s="113">
        <v>32962</v>
      </c>
      <c r="N53" s="113">
        <v>21018</v>
      </c>
      <c r="O53" s="113">
        <v>7279</v>
      </c>
      <c r="P53" s="113">
        <v>173</v>
      </c>
      <c r="Q53" s="113">
        <v>488</v>
      </c>
      <c r="R53" s="113"/>
      <c r="S53" s="113"/>
      <c r="T53" s="113">
        <v>684</v>
      </c>
      <c r="U53" s="113">
        <v>5733</v>
      </c>
      <c r="V53" s="113"/>
      <c r="W53" s="113">
        <v>4759</v>
      </c>
      <c r="X53" s="113"/>
      <c r="Y53" s="113">
        <v>3270</v>
      </c>
    </row>
    <row r="54" spans="1:25" ht="14.25">
      <c r="A54" s="70" t="s">
        <v>153</v>
      </c>
      <c r="B54" s="113">
        <v>56009</v>
      </c>
      <c r="C54" s="113">
        <v>9360</v>
      </c>
      <c r="D54" s="113"/>
      <c r="E54" s="113">
        <v>30</v>
      </c>
      <c r="F54" s="113">
        <v>12148</v>
      </c>
      <c r="G54" s="113">
        <v>2274</v>
      </c>
      <c r="H54" s="113">
        <v>906</v>
      </c>
      <c r="I54" s="113">
        <v>688</v>
      </c>
      <c r="J54" s="113">
        <v>1745</v>
      </c>
      <c r="K54" s="113">
        <v>1636</v>
      </c>
      <c r="L54" s="113">
        <v>3</v>
      </c>
      <c r="M54" s="113">
        <v>948</v>
      </c>
      <c r="N54" s="113">
        <v>2212</v>
      </c>
      <c r="O54" s="113">
        <v>11295</v>
      </c>
      <c r="P54" s="113">
        <v>4276</v>
      </c>
      <c r="Q54" s="113">
        <v>1747</v>
      </c>
      <c r="R54" s="113"/>
      <c r="S54" s="113"/>
      <c r="T54" s="113">
        <v>111</v>
      </c>
      <c r="U54" s="113">
        <v>55</v>
      </c>
      <c r="V54" s="113"/>
      <c r="W54" s="113">
        <v>5485</v>
      </c>
      <c r="X54" s="113"/>
      <c r="Y54" s="113">
        <v>1090</v>
      </c>
    </row>
    <row r="55" spans="1:25" ht="14.25">
      <c r="A55" s="70" t="s">
        <v>154</v>
      </c>
      <c r="B55" s="113">
        <v>117864</v>
      </c>
      <c r="C55" s="113">
        <v>15121</v>
      </c>
      <c r="D55" s="113"/>
      <c r="E55" s="113"/>
      <c r="F55" s="113">
        <v>11483</v>
      </c>
      <c r="G55" s="113">
        <v>31268</v>
      </c>
      <c r="H55" s="113">
        <v>4182</v>
      </c>
      <c r="I55" s="113">
        <v>1739</v>
      </c>
      <c r="J55" s="113">
        <v>13571</v>
      </c>
      <c r="K55" s="113">
        <v>10656</v>
      </c>
      <c r="L55" s="113">
        <v>781</v>
      </c>
      <c r="M55" s="113">
        <v>1964</v>
      </c>
      <c r="N55" s="113">
        <v>13975</v>
      </c>
      <c r="O55" s="113">
        <v>2706</v>
      </c>
      <c r="P55" s="113">
        <v>127</v>
      </c>
      <c r="Q55" s="113">
        <v>307</v>
      </c>
      <c r="R55" s="113"/>
      <c r="S55" s="113"/>
      <c r="T55" s="113">
        <v>445</v>
      </c>
      <c r="U55" s="113">
        <v>4094</v>
      </c>
      <c r="V55" s="113"/>
      <c r="W55" s="113">
        <v>5045</v>
      </c>
      <c r="X55" s="113"/>
      <c r="Y55" s="113">
        <v>400</v>
      </c>
    </row>
    <row r="56" spans="1:25" ht="14.25">
      <c r="A56" s="70" t="s">
        <v>155</v>
      </c>
      <c r="B56" s="113">
        <v>85117</v>
      </c>
      <c r="C56" s="113">
        <v>12920</v>
      </c>
      <c r="D56" s="113"/>
      <c r="E56" s="113"/>
      <c r="F56" s="113">
        <v>6962</v>
      </c>
      <c r="G56" s="113">
        <v>16080</v>
      </c>
      <c r="H56" s="113">
        <v>175</v>
      </c>
      <c r="I56" s="113">
        <v>1157</v>
      </c>
      <c r="J56" s="113">
        <v>8222</v>
      </c>
      <c r="K56" s="113">
        <v>8729</v>
      </c>
      <c r="L56" s="113">
        <v>500</v>
      </c>
      <c r="M56" s="113">
        <v>735</v>
      </c>
      <c r="N56" s="113">
        <v>18722</v>
      </c>
      <c r="O56" s="113">
        <v>1786</v>
      </c>
      <c r="P56" s="113">
        <v>96</v>
      </c>
      <c r="Q56" s="113">
        <v>149</v>
      </c>
      <c r="R56" s="113"/>
      <c r="S56" s="113"/>
      <c r="T56" s="113">
        <v>350</v>
      </c>
      <c r="U56" s="113">
        <v>5464</v>
      </c>
      <c r="V56" s="113"/>
      <c r="W56" s="113">
        <v>2186</v>
      </c>
      <c r="X56" s="113"/>
      <c r="Y56" s="113">
        <v>884</v>
      </c>
    </row>
    <row r="57" spans="1:25" ht="14.25">
      <c r="A57" s="70" t="s">
        <v>156</v>
      </c>
      <c r="B57" s="113">
        <v>1600820</v>
      </c>
      <c r="C57" s="113">
        <v>176686</v>
      </c>
      <c r="D57" s="113">
        <v>0</v>
      </c>
      <c r="E57" s="113">
        <v>987</v>
      </c>
      <c r="F57" s="113">
        <v>230714</v>
      </c>
      <c r="G57" s="113">
        <v>341054</v>
      </c>
      <c r="H57" s="113">
        <v>15356</v>
      </c>
      <c r="I57" s="113">
        <v>20658</v>
      </c>
      <c r="J57" s="113">
        <v>212539</v>
      </c>
      <c r="K57" s="113">
        <v>117069</v>
      </c>
      <c r="L57" s="113">
        <v>13246</v>
      </c>
      <c r="M57" s="113">
        <v>65506</v>
      </c>
      <c r="N57" s="113">
        <v>181251</v>
      </c>
      <c r="O57" s="113">
        <v>55452</v>
      </c>
      <c r="P57" s="113">
        <v>11274</v>
      </c>
      <c r="Q57" s="113">
        <v>1916</v>
      </c>
      <c r="R57" s="113">
        <v>0</v>
      </c>
      <c r="S57" s="113">
        <v>0</v>
      </c>
      <c r="T57" s="113">
        <v>6262</v>
      </c>
      <c r="U57" s="113">
        <v>50699</v>
      </c>
      <c r="V57" s="113">
        <v>820</v>
      </c>
      <c r="W57" s="113">
        <v>27717</v>
      </c>
      <c r="X57" s="113">
        <v>150</v>
      </c>
      <c r="Y57" s="113">
        <v>71464</v>
      </c>
    </row>
    <row r="58" spans="1:25" ht="14.25">
      <c r="A58" s="70" t="s">
        <v>157</v>
      </c>
      <c r="B58" s="113">
        <v>367818</v>
      </c>
      <c r="C58" s="113">
        <v>40860</v>
      </c>
      <c r="D58" s="113">
        <v>0</v>
      </c>
      <c r="E58" s="113">
        <v>122</v>
      </c>
      <c r="F58" s="113">
        <v>38737</v>
      </c>
      <c r="G58" s="113">
        <v>50859</v>
      </c>
      <c r="H58" s="113">
        <v>2110</v>
      </c>
      <c r="I58" s="113">
        <v>6067</v>
      </c>
      <c r="J58" s="113">
        <v>45799</v>
      </c>
      <c r="K58" s="113">
        <v>11637</v>
      </c>
      <c r="L58" s="113">
        <v>3341</v>
      </c>
      <c r="M58" s="113">
        <v>19448</v>
      </c>
      <c r="N58" s="113">
        <v>15426</v>
      </c>
      <c r="O58" s="113">
        <v>51483</v>
      </c>
      <c r="P58" s="113">
        <v>8028</v>
      </c>
      <c r="Q58" s="113">
        <v>531</v>
      </c>
      <c r="R58" s="113">
        <v>0</v>
      </c>
      <c r="S58" s="113">
        <v>0</v>
      </c>
      <c r="T58" s="113">
        <v>1762</v>
      </c>
      <c r="U58" s="113">
        <v>7655</v>
      </c>
      <c r="V58" s="113">
        <v>330</v>
      </c>
      <c r="W58" s="113">
        <v>2700</v>
      </c>
      <c r="X58" s="113">
        <v>0</v>
      </c>
      <c r="Y58" s="113">
        <v>60923</v>
      </c>
    </row>
    <row r="59" spans="1:25" ht="14.25">
      <c r="A59" s="70" t="s">
        <v>116</v>
      </c>
      <c r="B59" s="113">
        <v>1233002</v>
      </c>
      <c r="C59" s="113">
        <v>135826</v>
      </c>
      <c r="D59" s="113">
        <v>0</v>
      </c>
      <c r="E59" s="113">
        <v>865</v>
      </c>
      <c r="F59" s="113">
        <v>191977</v>
      </c>
      <c r="G59" s="113">
        <v>290195</v>
      </c>
      <c r="H59" s="113">
        <v>13246</v>
      </c>
      <c r="I59" s="113">
        <v>14591</v>
      </c>
      <c r="J59" s="113">
        <v>166740</v>
      </c>
      <c r="K59" s="113">
        <v>105432</v>
      </c>
      <c r="L59" s="113">
        <v>9905</v>
      </c>
      <c r="M59" s="113">
        <v>46058</v>
      </c>
      <c r="N59" s="113">
        <v>165825</v>
      </c>
      <c r="O59" s="113">
        <v>3969</v>
      </c>
      <c r="P59" s="113">
        <v>3246</v>
      </c>
      <c r="Q59" s="113">
        <v>1385</v>
      </c>
      <c r="R59" s="113">
        <v>0</v>
      </c>
      <c r="S59" s="113">
        <v>0</v>
      </c>
      <c r="T59" s="113">
        <v>4500</v>
      </c>
      <c r="U59" s="113">
        <v>43044</v>
      </c>
      <c r="V59" s="113">
        <v>490</v>
      </c>
      <c r="W59" s="113">
        <v>25017</v>
      </c>
      <c r="X59" s="113">
        <v>150</v>
      </c>
      <c r="Y59" s="113">
        <v>10541</v>
      </c>
    </row>
    <row r="60" spans="1:25" ht="14.25">
      <c r="A60" s="70" t="s">
        <v>158</v>
      </c>
      <c r="B60" s="113">
        <v>421676</v>
      </c>
      <c r="C60" s="113">
        <v>41435</v>
      </c>
      <c r="D60" s="113">
        <v>0</v>
      </c>
      <c r="E60" s="113">
        <v>159</v>
      </c>
      <c r="F60" s="113">
        <v>81943</v>
      </c>
      <c r="G60" s="113">
        <v>100876</v>
      </c>
      <c r="H60" s="113">
        <v>7855</v>
      </c>
      <c r="I60" s="113">
        <v>2441</v>
      </c>
      <c r="J60" s="113">
        <v>62444</v>
      </c>
      <c r="K60" s="113">
        <v>37805</v>
      </c>
      <c r="L60" s="113">
        <v>2388</v>
      </c>
      <c r="M60" s="113">
        <v>23666</v>
      </c>
      <c r="N60" s="113">
        <v>25511</v>
      </c>
      <c r="O60" s="113">
        <v>249</v>
      </c>
      <c r="P60" s="113">
        <v>572</v>
      </c>
      <c r="Q60" s="113">
        <v>301</v>
      </c>
      <c r="R60" s="113">
        <v>0</v>
      </c>
      <c r="S60" s="113">
        <v>0</v>
      </c>
      <c r="T60" s="113">
        <v>1311</v>
      </c>
      <c r="U60" s="113">
        <v>18296</v>
      </c>
      <c r="V60" s="113">
        <v>274</v>
      </c>
      <c r="W60" s="113">
        <v>8000</v>
      </c>
      <c r="X60" s="113">
        <v>150</v>
      </c>
      <c r="Y60" s="113">
        <v>6000</v>
      </c>
    </row>
    <row r="61" spans="1:25" ht="14.25">
      <c r="A61" s="70" t="s">
        <v>159</v>
      </c>
      <c r="B61" s="113">
        <v>126869</v>
      </c>
      <c r="C61" s="113">
        <v>14972</v>
      </c>
      <c r="D61" s="113">
        <v>0</v>
      </c>
      <c r="E61" s="113">
        <v>706</v>
      </c>
      <c r="F61" s="113">
        <v>14464</v>
      </c>
      <c r="G61" s="113">
        <v>31527</v>
      </c>
      <c r="H61" s="113">
        <v>125</v>
      </c>
      <c r="I61" s="113">
        <v>1843</v>
      </c>
      <c r="J61" s="113">
        <v>23787</v>
      </c>
      <c r="K61" s="113">
        <v>14193</v>
      </c>
      <c r="L61" s="113">
        <v>902</v>
      </c>
      <c r="M61" s="113">
        <v>968</v>
      </c>
      <c r="N61" s="113">
        <v>18623</v>
      </c>
      <c r="O61" s="113">
        <v>146</v>
      </c>
      <c r="P61" s="113">
        <v>267</v>
      </c>
      <c r="Q61" s="113">
        <v>105</v>
      </c>
      <c r="R61" s="113">
        <v>0</v>
      </c>
      <c r="S61" s="113">
        <v>0</v>
      </c>
      <c r="T61" s="113">
        <v>454</v>
      </c>
      <c r="U61" s="113">
        <v>2659</v>
      </c>
      <c r="V61" s="113">
        <v>130</v>
      </c>
      <c r="W61" s="113">
        <v>998</v>
      </c>
      <c r="X61" s="113">
        <v>0</v>
      </c>
      <c r="Y61" s="113">
        <v>0</v>
      </c>
    </row>
    <row r="62" spans="1:25" ht="14.25">
      <c r="A62" s="70" t="s">
        <v>160</v>
      </c>
      <c r="B62" s="113">
        <v>85734</v>
      </c>
      <c r="C62" s="113">
        <v>10421</v>
      </c>
      <c r="D62" s="113">
        <v>0</v>
      </c>
      <c r="E62" s="113">
        <v>0</v>
      </c>
      <c r="F62" s="113">
        <v>10202</v>
      </c>
      <c r="G62" s="113">
        <v>18255</v>
      </c>
      <c r="H62" s="113">
        <v>145</v>
      </c>
      <c r="I62" s="113">
        <v>1331</v>
      </c>
      <c r="J62" s="113">
        <v>10445</v>
      </c>
      <c r="K62" s="113">
        <v>7998</v>
      </c>
      <c r="L62" s="113">
        <v>1372</v>
      </c>
      <c r="M62" s="113">
        <v>4266</v>
      </c>
      <c r="N62" s="113">
        <v>12914</v>
      </c>
      <c r="O62" s="113">
        <v>298</v>
      </c>
      <c r="P62" s="113">
        <v>132</v>
      </c>
      <c r="Q62" s="113">
        <v>156</v>
      </c>
      <c r="R62" s="113">
        <v>0</v>
      </c>
      <c r="S62" s="113">
        <v>0</v>
      </c>
      <c r="T62" s="113">
        <v>554</v>
      </c>
      <c r="U62" s="113">
        <v>3566</v>
      </c>
      <c r="V62" s="113">
        <v>0</v>
      </c>
      <c r="W62" s="113">
        <v>2868</v>
      </c>
      <c r="X62" s="113">
        <v>0</v>
      </c>
      <c r="Y62" s="113">
        <v>811</v>
      </c>
    </row>
    <row r="63" spans="1:25" ht="14.25">
      <c r="A63" s="70" t="s">
        <v>161</v>
      </c>
      <c r="B63" s="113">
        <v>113282</v>
      </c>
      <c r="C63" s="113">
        <v>12491</v>
      </c>
      <c r="D63" s="113">
        <v>0</v>
      </c>
      <c r="E63" s="113">
        <v>0</v>
      </c>
      <c r="F63" s="113">
        <v>15412</v>
      </c>
      <c r="G63" s="113">
        <v>24385</v>
      </c>
      <c r="H63" s="113">
        <v>25</v>
      </c>
      <c r="I63" s="113">
        <v>1576</v>
      </c>
      <c r="J63" s="113">
        <v>13412</v>
      </c>
      <c r="K63" s="113">
        <v>7343</v>
      </c>
      <c r="L63" s="113">
        <v>511</v>
      </c>
      <c r="M63" s="113">
        <v>1130</v>
      </c>
      <c r="N63" s="113">
        <v>29266</v>
      </c>
      <c r="O63" s="113">
        <v>173</v>
      </c>
      <c r="P63" s="113">
        <v>99</v>
      </c>
      <c r="Q63" s="113">
        <v>86</v>
      </c>
      <c r="R63" s="113">
        <v>0</v>
      </c>
      <c r="S63" s="113">
        <v>0</v>
      </c>
      <c r="T63" s="113">
        <v>349</v>
      </c>
      <c r="U63" s="113">
        <v>4547</v>
      </c>
      <c r="V63" s="113">
        <v>0</v>
      </c>
      <c r="W63" s="113">
        <v>2477</v>
      </c>
      <c r="X63" s="113">
        <v>0</v>
      </c>
      <c r="Y63" s="113">
        <v>0</v>
      </c>
    </row>
    <row r="64" spans="1:25" ht="14.25">
      <c r="A64" s="70" t="s">
        <v>162</v>
      </c>
      <c r="B64" s="113">
        <v>108686</v>
      </c>
      <c r="C64" s="113">
        <v>18397</v>
      </c>
      <c r="D64" s="113">
        <v>0</v>
      </c>
      <c r="E64" s="113">
        <v>0</v>
      </c>
      <c r="F64" s="113">
        <v>21256</v>
      </c>
      <c r="G64" s="113">
        <v>16886</v>
      </c>
      <c r="H64" s="113">
        <v>651</v>
      </c>
      <c r="I64" s="113">
        <v>2550</v>
      </c>
      <c r="J64" s="113">
        <v>9302</v>
      </c>
      <c r="K64" s="113">
        <v>6129</v>
      </c>
      <c r="L64" s="113">
        <v>1270</v>
      </c>
      <c r="M64" s="113">
        <v>7023</v>
      </c>
      <c r="N64" s="113">
        <v>15417</v>
      </c>
      <c r="O64" s="113">
        <v>2651</v>
      </c>
      <c r="P64" s="113">
        <v>1790</v>
      </c>
      <c r="Q64" s="113">
        <v>73</v>
      </c>
      <c r="R64" s="113">
        <v>0</v>
      </c>
      <c r="S64" s="113">
        <v>0</v>
      </c>
      <c r="T64" s="113">
        <v>501</v>
      </c>
      <c r="U64" s="113">
        <v>2316</v>
      </c>
      <c r="V64" s="113">
        <v>26</v>
      </c>
      <c r="W64" s="113">
        <v>1448</v>
      </c>
      <c r="X64" s="113">
        <v>0</v>
      </c>
      <c r="Y64" s="113">
        <v>1000</v>
      </c>
    </row>
    <row r="65" spans="1:25" ht="14.25">
      <c r="A65" s="70" t="s">
        <v>163</v>
      </c>
      <c r="B65" s="113">
        <v>100042</v>
      </c>
      <c r="C65" s="113">
        <v>10658</v>
      </c>
      <c r="D65" s="113">
        <v>0</v>
      </c>
      <c r="E65" s="113">
        <v>0</v>
      </c>
      <c r="F65" s="113">
        <v>10672</v>
      </c>
      <c r="G65" s="113">
        <v>22474</v>
      </c>
      <c r="H65" s="113">
        <v>2450</v>
      </c>
      <c r="I65" s="113">
        <v>1632</v>
      </c>
      <c r="J65" s="113">
        <v>10898</v>
      </c>
      <c r="K65" s="113">
        <v>9735</v>
      </c>
      <c r="L65" s="113">
        <v>375</v>
      </c>
      <c r="M65" s="113">
        <v>3147</v>
      </c>
      <c r="N65" s="113">
        <v>14635</v>
      </c>
      <c r="O65" s="113">
        <v>124</v>
      </c>
      <c r="P65" s="113">
        <v>123</v>
      </c>
      <c r="Q65" s="113">
        <v>60</v>
      </c>
      <c r="R65" s="113">
        <v>0</v>
      </c>
      <c r="S65" s="113">
        <v>0</v>
      </c>
      <c r="T65" s="113">
        <v>239</v>
      </c>
      <c r="U65" s="113">
        <v>3100</v>
      </c>
      <c r="V65" s="113">
        <v>20</v>
      </c>
      <c r="W65" s="113">
        <v>7700</v>
      </c>
      <c r="X65" s="113">
        <v>0</v>
      </c>
      <c r="Y65" s="113">
        <v>2000</v>
      </c>
    </row>
    <row r="66" spans="1:25" ht="14.25">
      <c r="A66" s="70" t="s">
        <v>164</v>
      </c>
      <c r="B66" s="113">
        <v>142634</v>
      </c>
      <c r="C66" s="113">
        <v>14827</v>
      </c>
      <c r="D66" s="113">
        <v>0</v>
      </c>
      <c r="E66" s="113">
        <v>0</v>
      </c>
      <c r="F66" s="113">
        <v>17487</v>
      </c>
      <c r="G66" s="113">
        <v>42207</v>
      </c>
      <c r="H66" s="113">
        <v>132</v>
      </c>
      <c r="I66" s="113">
        <v>1406</v>
      </c>
      <c r="J66" s="113">
        <v>17593</v>
      </c>
      <c r="K66" s="113">
        <v>11304</v>
      </c>
      <c r="L66" s="113">
        <v>1994</v>
      </c>
      <c r="M66" s="113">
        <v>3064</v>
      </c>
      <c r="N66" s="113">
        <v>27533</v>
      </c>
      <c r="O66" s="113">
        <v>155</v>
      </c>
      <c r="P66" s="113">
        <v>118</v>
      </c>
      <c r="Q66" s="113">
        <v>338</v>
      </c>
      <c r="R66" s="113">
        <v>0</v>
      </c>
      <c r="S66" s="113">
        <v>0</v>
      </c>
      <c r="T66" s="113">
        <v>357</v>
      </c>
      <c r="U66" s="113">
        <v>4119</v>
      </c>
      <c r="V66" s="113">
        <v>0</v>
      </c>
      <c r="W66" s="113">
        <v>0</v>
      </c>
      <c r="X66" s="113">
        <v>0</v>
      </c>
      <c r="Y66" s="113">
        <v>0</v>
      </c>
    </row>
    <row r="67" spans="1:25" ht="14.25">
      <c r="A67" s="70" t="s">
        <v>165</v>
      </c>
      <c r="B67" s="113">
        <v>72963</v>
      </c>
      <c r="C67" s="113">
        <v>6364</v>
      </c>
      <c r="D67" s="113">
        <v>0</v>
      </c>
      <c r="E67" s="113">
        <v>0</v>
      </c>
      <c r="F67" s="113">
        <v>10500</v>
      </c>
      <c r="G67" s="113">
        <v>18232</v>
      </c>
      <c r="H67" s="113">
        <v>1292</v>
      </c>
      <c r="I67" s="113">
        <v>910</v>
      </c>
      <c r="J67" s="113">
        <v>9261</v>
      </c>
      <c r="K67" s="113">
        <v>6124</v>
      </c>
      <c r="L67" s="113">
        <v>745</v>
      </c>
      <c r="M67" s="113">
        <v>1520</v>
      </c>
      <c r="N67" s="113">
        <v>12640</v>
      </c>
      <c r="O67" s="113">
        <v>81</v>
      </c>
      <c r="P67" s="113">
        <v>82</v>
      </c>
      <c r="Q67" s="113">
        <v>117</v>
      </c>
      <c r="R67" s="113">
        <v>0</v>
      </c>
      <c r="S67" s="113">
        <v>0</v>
      </c>
      <c r="T67" s="113">
        <v>283</v>
      </c>
      <c r="U67" s="113">
        <v>2516</v>
      </c>
      <c r="V67" s="113">
        <v>40</v>
      </c>
      <c r="W67" s="113">
        <v>1526</v>
      </c>
      <c r="X67" s="113">
        <v>0</v>
      </c>
      <c r="Y67" s="113">
        <v>730</v>
      </c>
    </row>
    <row r="68" spans="1:25" ht="14.25">
      <c r="A68" s="70" t="s">
        <v>166</v>
      </c>
      <c r="B68" s="113">
        <v>61116</v>
      </c>
      <c r="C68" s="113">
        <v>6261</v>
      </c>
      <c r="D68" s="113"/>
      <c r="E68" s="113"/>
      <c r="F68" s="113">
        <v>10041</v>
      </c>
      <c r="G68" s="113">
        <v>15353</v>
      </c>
      <c r="H68" s="113">
        <v>571</v>
      </c>
      <c r="I68" s="113">
        <v>902</v>
      </c>
      <c r="J68" s="113">
        <v>9598</v>
      </c>
      <c r="K68" s="113">
        <v>4801</v>
      </c>
      <c r="L68" s="113">
        <v>348</v>
      </c>
      <c r="M68" s="113">
        <v>1274</v>
      </c>
      <c r="N68" s="113">
        <v>9286</v>
      </c>
      <c r="O68" s="113">
        <v>92</v>
      </c>
      <c r="P68" s="113">
        <v>63</v>
      </c>
      <c r="Q68" s="113">
        <v>149</v>
      </c>
      <c r="R68" s="113"/>
      <c r="S68" s="113"/>
      <c r="T68" s="113">
        <v>452</v>
      </c>
      <c r="U68" s="113">
        <v>1925</v>
      </c>
      <c r="V68" s="113"/>
      <c r="W68" s="113"/>
      <c r="X68" s="113"/>
      <c r="Y68" s="113"/>
    </row>
    <row r="69" spans="1:25" ht="14.25">
      <c r="A69" s="70" t="s">
        <v>167</v>
      </c>
      <c r="B69" s="113">
        <v>2346209</v>
      </c>
      <c r="C69" s="113">
        <v>364330</v>
      </c>
      <c r="D69" s="113">
        <v>0</v>
      </c>
      <c r="E69" s="113">
        <v>816</v>
      </c>
      <c r="F69" s="113">
        <v>285033</v>
      </c>
      <c r="G69" s="113">
        <v>534085</v>
      </c>
      <c r="H69" s="113">
        <v>9311</v>
      </c>
      <c r="I69" s="113">
        <v>27626</v>
      </c>
      <c r="J69" s="113">
        <v>243859</v>
      </c>
      <c r="K69" s="113">
        <v>206758</v>
      </c>
      <c r="L69" s="113">
        <v>14015</v>
      </c>
      <c r="M69" s="113">
        <v>51684</v>
      </c>
      <c r="N69" s="113">
        <v>340076</v>
      </c>
      <c r="O69" s="113">
        <v>46679</v>
      </c>
      <c r="P69" s="113">
        <v>31477</v>
      </c>
      <c r="Q69" s="113">
        <v>8748</v>
      </c>
      <c r="R69" s="113">
        <v>201</v>
      </c>
      <c r="S69" s="113">
        <v>0</v>
      </c>
      <c r="T69" s="113">
        <v>8842</v>
      </c>
      <c r="U69" s="113">
        <v>66638</v>
      </c>
      <c r="V69" s="113">
        <v>591</v>
      </c>
      <c r="W69" s="113">
        <v>41117</v>
      </c>
      <c r="X69" s="113">
        <v>30</v>
      </c>
      <c r="Y69" s="113">
        <v>64293</v>
      </c>
    </row>
    <row r="70" spans="1:25" ht="14.25">
      <c r="A70" s="70" t="s">
        <v>168</v>
      </c>
      <c r="B70" s="113">
        <v>313117</v>
      </c>
      <c r="C70" s="113">
        <v>89174</v>
      </c>
      <c r="D70" s="113">
        <v>0</v>
      </c>
      <c r="E70" s="113">
        <v>120</v>
      </c>
      <c r="F70" s="113">
        <v>24666</v>
      </c>
      <c r="G70" s="113">
        <v>44512</v>
      </c>
      <c r="H70" s="113">
        <v>2443</v>
      </c>
      <c r="I70" s="113">
        <v>9835</v>
      </c>
      <c r="J70" s="113">
        <v>23650</v>
      </c>
      <c r="K70" s="113">
        <v>38473</v>
      </c>
      <c r="L70" s="113">
        <v>2609</v>
      </c>
      <c r="M70" s="113">
        <v>1073</v>
      </c>
      <c r="N70" s="113">
        <v>25087</v>
      </c>
      <c r="O70" s="113">
        <v>5648</v>
      </c>
      <c r="P70" s="113">
        <v>11282</v>
      </c>
      <c r="Q70" s="113">
        <v>4113</v>
      </c>
      <c r="R70" s="113">
        <v>201</v>
      </c>
      <c r="S70" s="113">
        <v>0</v>
      </c>
      <c r="T70" s="113">
        <v>1663</v>
      </c>
      <c r="U70" s="113">
        <v>11152</v>
      </c>
      <c r="V70" s="113">
        <v>164</v>
      </c>
      <c r="W70" s="113">
        <v>1500</v>
      </c>
      <c r="X70" s="113">
        <v>0</v>
      </c>
      <c r="Y70" s="113">
        <v>15752</v>
      </c>
    </row>
    <row r="71" spans="1:25" ht="14.25">
      <c r="A71" s="70" t="s">
        <v>116</v>
      </c>
      <c r="B71" s="113">
        <v>2033092</v>
      </c>
      <c r="C71" s="113">
        <v>275156</v>
      </c>
      <c r="D71" s="113">
        <v>0</v>
      </c>
      <c r="E71" s="113">
        <v>696</v>
      </c>
      <c r="F71" s="113">
        <v>260367</v>
      </c>
      <c r="G71" s="113">
        <v>489573</v>
      </c>
      <c r="H71" s="113">
        <v>6868</v>
      </c>
      <c r="I71" s="113">
        <v>17791</v>
      </c>
      <c r="J71" s="113">
        <v>220209</v>
      </c>
      <c r="K71" s="113">
        <v>168285</v>
      </c>
      <c r="L71" s="113">
        <v>11406</v>
      </c>
      <c r="M71" s="113">
        <v>50611</v>
      </c>
      <c r="N71" s="113">
        <v>314989</v>
      </c>
      <c r="O71" s="113">
        <v>41031</v>
      </c>
      <c r="P71" s="113">
        <v>20195</v>
      </c>
      <c r="Q71" s="113">
        <v>4635</v>
      </c>
      <c r="R71" s="113">
        <v>0</v>
      </c>
      <c r="S71" s="113">
        <v>0</v>
      </c>
      <c r="T71" s="113">
        <v>7179</v>
      </c>
      <c r="U71" s="113">
        <v>55486</v>
      </c>
      <c r="V71" s="113">
        <v>427</v>
      </c>
      <c r="W71" s="113">
        <v>39617</v>
      </c>
      <c r="X71" s="113">
        <v>30</v>
      </c>
      <c r="Y71" s="113">
        <v>48541</v>
      </c>
    </row>
    <row r="72" spans="1:25" ht="14.25">
      <c r="A72" s="70" t="s">
        <v>169</v>
      </c>
      <c r="B72" s="113">
        <v>330666</v>
      </c>
      <c r="C72" s="113">
        <v>48920</v>
      </c>
      <c r="D72" s="113">
        <v>0</v>
      </c>
      <c r="E72" s="113">
        <v>47</v>
      </c>
      <c r="F72" s="113">
        <v>50630</v>
      </c>
      <c r="G72" s="113">
        <v>88282</v>
      </c>
      <c r="H72" s="113">
        <v>5256</v>
      </c>
      <c r="I72" s="113">
        <v>1401</v>
      </c>
      <c r="J72" s="113">
        <v>35296</v>
      </c>
      <c r="K72" s="113">
        <v>23494</v>
      </c>
      <c r="L72" s="113">
        <v>1622</v>
      </c>
      <c r="M72" s="113">
        <v>5635</v>
      </c>
      <c r="N72" s="113">
        <v>25185</v>
      </c>
      <c r="O72" s="113">
        <v>8647</v>
      </c>
      <c r="P72" s="113">
        <v>548</v>
      </c>
      <c r="Q72" s="113">
        <v>762</v>
      </c>
      <c r="R72" s="113">
        <v>0</v>
      </c>
      <c r="S72" s="113">
        <v>0</v>
      </c>
      <c r="T72" s="113">
        <v>673</v>
      </c>
      <c r="U72" s="113">
        <v>11771</v>
      </c>
      <c r="V72" s="113">
        <v>0</v>
      </c>
      <c r="W72" s="113">
        <v>16932</v>
      </c>
      <c r="X72" s="113">
        <v>0</v>
      </c>
      <c r="Y72" s="113">
        <v>5565</v>
      </c>
    </row>
    <row r="73" spans="1:25" ht="14.25">
      <c r="A73" s="70" t="s">
        <v>170</v>
      </c>
      <c r="B73" s="113">
        <v>180709</v>
      </c>
      <c r="C73" s="113">
        <v>21343</v>
      </c>
      <c r="D73" s="113">
        <v>0</v>
      </c>
      <c r="E73" s="113">
        <v>44</v>
      </c>
      <c r="F73" s="113">
        <v>13359</v>
      </c>
      <c r="G73" s="113">
        <v>44400</v>
      </c>
      <c r="H73" s="113">
        <v>141</v>
      </c>
      <c r="I73" s="113">
        <v>1476</v>
      </c>
      <c r="J73" s="113">
        <v>20098</v>
      </c>
      <c r="K73" s="113">
        <v>17207</v>
      </c>
      <c r="L73" s="113">
        <v>3538</v>
      </c>
      <c r="M73" s="113">
        <v>2853</v>
      </c>
      <c r="N73" s="113">
        <v>28227</v>
      </c>
      <c r="O73" s="113">
        <v>9803</v>
      </c>
      <c r="P73" s="113">
        <v>161</v>
      </c>
      <c r="Q73" s="113">
        <v>677</v>
      </c>
      <c r="R73" s="113">
        <v>0</v>
      </c>
      <c r="S73" s="113">
        <v>0</v>
      </c>
      <c r="T73" s="113">
        <v>316</v>
      </c>
      <c r="U73" s="113">
        <v>2963</v>
      </c>
      <c r="V73" s="113">
        <v>0</v>
      </c>
      <c r="W73" s="113">
        <v>6411</v>
      </c>
      <c r="X73" s="113">
        <v>0</v>
      </c>
      <c r="Y73" s="113">
        <v>7692</v>
      </c>
    </row>
    <row r="74" spans="1:25" ht="14.25">
      <c r="A74" s="70" t="s">
        <v>171</v>
      </c>
      <c r="B74" s="113">
        <v>502340</v>
      </c>
      <c r="C74" s="113">
        <v>73774</v>
      </c>
      <c r="D74" s="113">
        <v>0</v>
      </c>
      <c r="E74" s="113">
        <v>271</v>
      </c>
      <c r="F74" s="113">
        <v>99716</v>
      </c>
      <c r="G74" s="113">
        <v>114143</v>
      </c>
      <c r="H74" s="113">
        <v>108</v>
      </c>
      <c r="I74" s="113">
        <v>3657</v>
      </c>
      <c r="J74" s="113">
        <v>40685</v>
      </c>
      <c r="K74" s="113">
        <v>35407</v>
      </c>
      <c r="L74" s="113">
        <v>1347</v>
      </c>
      <c r="M74" s="113">
        <v>24568</v>
      </c>
      <c r="N74" s="113">
        <v>40187</v>
      </c>
      <c r="O74" s="113">
        <v>10073</v>
      </c>
      <c r="P74" s="113">
        <v>18453</v>
      </c>
      <c r="Q74" s="113">
        <v>1957</v>
      </c>
      <c r="R74" s="113">
        <v>0</v>
      </c>
      <c r="S74" s="113">
        <v>0</v>
      </c>
      <c r="T74" s="113">
        <v>1912</v>
      </c>
      <c r="U74" s="113">
        <v>21686</v>
      </c>
      <c r="V74" s="113">
        <v>0</v>
      </c>
      <c r="W74" s="113">
        <v>4396</v>
      </c>
      <c r="X74" s="113"/>
      <c r="Y74" s="113">
        <v>10000</v>
      </c>
    </row>
    <row r="75" spans="1:25" ht="14.25">
      <c r="A75" s="70" t="s">
        <v>172</v>
      </c>
      <c r="B75" s="113">
        <v>234654</v>
      </c>
      <c r="C75" s="113">
        <v>23447</v>
      </c>
      <c r="D75" s="113">
        <v>0</v>
      </c>
      <c r="E75" s="113">
        <v>51</v>
      </c>
      <c r="F75" s="113">
        <v>14932</v>
      </c>
      <c r="G75" s="113">
        <v>52443</v>
      </c>
      <c r="H75" s="113">
        <v>124</v>
      </c>
      <c r="I75" s="113">
        <v>1827</v>
      </c>
      <c r="J75" s="113">
        <v>37048</v>
      </c>
      <c r="K75" s="113">
        <v>17624</v>
      </c>
      <c r="L75" s="113">
        <v>1408</v>
      </c>
      <c r="M75" s="113">
        <v>1222</v>
      </c>
      <c r="N75" s="113">
        <v>69944</v>
      </c>
      <c r="O75" s="113">
        <v>2809</v>
      </c>
      <c r="P75" s="113">
        <v>153</v>
      </c>
      <c r="Q75" s="113">
        <v>271</v>
      </c>
      <c r="R75" s="113">
        <v>0</v>
      </c>
      <c r="S75" s="113">
        <v>0</v>
      </c>
      <c r="T75" s="113">
        <v>811</v>
      </c>
      <c r="U75" s="113">
        <v>3514</v>
      </c>
      <c r="V75" s="113">
        <v>190</v>
      </c>
      <c r="W75" s="113">
        <v>4486</v>
      </c>
      <c r="X75" s="113"/>
      <c r="Y75" s="113">
        <v>2350</v>
      </c>
    </row>
    <row r="76" spans="1:25" ht="14.25">
      <c r="A76" s="70" t="s">
        <v>173</v>
      </c>
      <c r="B76" s="113">
        <v>147293</v>
      </c>
      <c r="C76" s="113">
        <v>16434</v>
      </c>
      <c r="D76" s="113">
        <v>0</v>
      </c>
      <c r="E76" s="113">
        <v>82</v>
      </c>
      <c r="F76" s="113">
        <v>17199</v>
      </c>
      <c r="G76" s="113">
        <v>32473</v>
      </c>
      <c r="H76" s="113">
        <v>816</v>
      </c>
      <c r="I76" s="113">
        <v>2081</v>
      </c>
      <c r="J76" s="113">
        <v>16861</v>
      </c>
      <c r="K76" s="113">
        <v>16055</v>
      </c>
      <c r="L76" s="113">
        <v>1310</v>
      </c>
      <c r="M76" s="113">
        <v>1534</v>
      </c>
      <c r="N76" s="113">
        <v>22261</v>
      </c>
      <c r="O76" s="113">
        <v>2653</v>
      </c>
      <c r="P76" s="113">
        <v>127</v>
      </c>
      <c r="Q76" s="113">
        <v>208</v>
      </c>
      <c r="R76" s="113">
        <v>0</v>
      </c>
      <c r="S76" s="113">
        <v>0</v>
      </c>
      <c r="T76" s="113">
        <v>961</v>
      </c>
      <c r="U76" s="113">
        <v>6504</v>
      </c>
      <c r="V76" s="113">
        <v>0</v>
      </c>
      <c r="W76" s="113">
        <v>1366</v>
      </c>
      <c r="X76" s="113">
        <v>0</v>
      </c>
      <c r="Y76" s="113">
        <v>8368</v>
      </c>
    </row>
    <row r="77" spans="1:25" ht="14.25">
      <c r="A77" s="70" t="s">
        <v>174</v>
      </c>
      <c r="B77" s="113">
        <v>233624</v>
      </c>
      <c r="C77" s="113">
        <v>39961</v>
      </c>
      <c r="D77" s="113">
        <v>0</v>
      </c>
      <c r="E77" s="113">
        <v>82</v>
      </c>
      <c r="F77" s="113">
        <v>28489</v>
      </c>
      <c r="G77" s="113">
        <v>57359</v>
      </c>
      <c r="H77" s="113">
        <v>136</v>
      </c>
      <c r="I77" s="113">
        <v>2454</v>
      </c>
      <c r="J77" s="113">
        <v>25557</v>
      </c>
      <c r="K77" s="113">
        <v>20026</v>
      </c>
      <c r="L77" s="113">
        <v>275</v>
      </c>
      <c r="M77" s="113">
        <v>7923</v>
      </c>
      <c r="N77" s="113">
        <v>36418</v>
      </c>
      <c r="O77" s="113">
        <v>2909</v>
      </c>
      <c r="P77" s="113">
        <v>365</v>
      </c>
      <c r="Q77" s="113">
        <v>326</v>
      </c>
      <c r="R77" s="113">
        <v>0</v>
      </c>
      <c r="S77" s="113">
        <v>0</v>
      </c>
      <c r="T77" s="113">
        <v>712</v>
      </c>
      <c r="U77" s="113">
        <v>1896</v>
      </c>
      <c r="V77" s="113">
        <v>0</v>
      </c>
      <c r="W77" s="113">
        <v>3706</v>
      </c>
      <c r="X77" s="113">
        <v>30</v>
      </c>
      <c r="Y77" s="113">
        <v>5000</v>
      </c>
    </row>
    <row r="78" spans="1:25" ht="14.25">
      <c r="A78" s="70" t="s">
        <v>175</v>
      </c>
      <c r="B78" s="113">
        <v>162243</v>
      </c>
      <c r="C78" s="113">
        <v>19906</v>
      </c>
      <c r="D78" s="113">
        <v>0</v>
      </c>
      <c r="E78" s="113">
        <v>0</v>
      </c>
      <c r="F78" s="113">
        <v>12841</v>
      </c>
      <c r="G78" s="113">
        <v>37601</v>
      </c>
      <c r="H78" s="113">
        <v>120</v>
      </c>
      <c r="I78" s="113">
        <v>1775</v>
      </c>
      <c r="J78" s="113">
        <v>18230</v>
      </c>
      <c r="K78" s="113">
        <v>15938</v>
      </c>
      <c r="L78" s="113">
        <v>779</v>
      </c>
      <c r="M78" s="113">
        <v>4596</v>
      </c>
      <c r="N78" s="113">
        <v>44091</v>
      </c>
      <c r="O78" s="113">
        <v>673</v>
      </c>
      <c r="P78" s="113">
        <v>131</v>
      </c>
      <c r="Q78" s="113">
        <v>193</v>
      </c>
      <c r="R78" s="113">
        <v>0</v>
      </c>
      <c r="S78" s="113">
        <v>0</v>
      </c>
      <c r="T78" s="113">
        <v>748</v>
      </c>
      <c r="U78" s="113">
        <v>2484</v>
      </c>
      <c r="V78" s="113">
        <v>96</v>
      </c>
      <c r="W78" s="113"/>
      <c r="X78" s="113"/>
      <c r="Y78" s="113">
        <v>2041</v>
      </c>
    </row>
    <row r="79" spans="1:25" ht="14.25">
      <c r="A79" s="70" t="s">
        <v>176</v>
      </c>
      <c r="B79" s="113">
        <v>162797</v>
      </c>
      <c r="C79" s="113">
        <v>20789</v>
      </c>
      <c r="D79" s="113">
        <v>0</v>
      </c>
      <c r="E79" s="113">
        <v>119</v>
      </c>
      <c r="F79" s="113">
        <v>12977</v>
      </c>
      <c r="G79" s="113">
        <v>46323</v>
      </c>
      <c r="H79" s="113">
        <v>80</v>
      </c>
      <c r="I79" s="113">
        <v>1660</v>
      </c>
      <c r="J79" s="113">
        <v>16706</v>
      </c>
      <c r="K79" s="113">
        <v>17244</v>
      </c>
      <c r="L79" s="113">
        <v>767</v>
      </c>
      <c r="M79" s="113">
        <v>1723</v>
      </c>
      <c r="N79" s="113">
        <v>31842</v>
      </c>
      <c r="O79" s="113">
        <v>3323</v>
      </c>
      <c r="P79" s="113">
        <v>143</v>
      </c>
      <c r="Q79" s="113">
        <v>159</v>
      </c>
      <c r="R79" s="113">
        <v>0</v>
      </c>
      <c r="S79" s="113">
        <v>0</v>
      </c>
      <c r="T79" s="113">
        <v>454</v>
      </c>
      <c r="U79" s="113">
        <v>3328</v>
      </c>
      <c r="V79" s="113">
        <v>80</v>
      </c>
      <c r="W79" s="113">
        <v>2100</v>
      </c>
      <c r="X79" s="113">
        <v>0</v>
      </c>
      <c r="Y79" s="113">
        <v>2980</v>
      </c>
    </row>
    <row r="80" spans="1:25" ht="14.25">
      <c r="A80" s="70" t="s">
        <v>177</v>
      </c>
      <c r="B80" s="113">
        <v>78766</v>
      </c>
      <c r="C80" s="113">
        <v>10582</v>
      </c>
      <c r="D80" s="113">
        <v>0</v>
      </c>
      <c r="E80" s="113">
        <v>0</v>
      </c>
      <c r="F80" s="113">
        <v>10224</v>
      </c>
      <c r="G80" s="113">
        <v>16549</v>
      </c>
      <c r="H80" s="113">
        <v>87</v>
      </c>
      <c r="I80" s="113">
        <v>1460</v>
      </c>
      <c r="J80" s="113">
        <v>9728</v>
      </c>
      <c r="K80" s="113">
        <v>5290</v>
      </c>
      <c r="L80" s="113">
        <v>360</v>
      </c>
      <c r="M80" s="113">
        <v>557</v>
      </c>
      <c r="N80" s="113">
        <v>16834</v>
      </c>
      <c r="O80" s="113">
        <v>141</v>
      </c>
      <c r="P80" s="113">
        <v>114</v>
      </c>
      <c r="Q80" s="113">
        <v>82</v>
      </c>
      <c r="R80" s="113">
        <v>0</v>
      </c>
      <c r="S80" s="113">
        <v>0</v>
      </c>
      <c r="T80" s="113">
        <v>592</v>
      </c>
      <c r="U80" s="113">
        <v>1340</v>
      </c>
      <c r="V80" s="113">
        <v>61</v>
      </c>
      <c r="W80" s="113">
        <v>220</v>
      </c>
      <c r="X80" s="113">
        <v>0</v>
      </c>
      <c r="Y80" s="113">
        <v>4545</v>
      </c>
    </row>
    <row r="81" spans="1:25" ht="14.25">
      <c r="A81" s="70" t="s">
        <v>178</v>
      </c>
      <c r="B81" s="113">
        <v>1544400</v>
      </c>
      <c r="C81" s="113">
        <v>164500</v>
      </c>
      <c r="D81" s="113">
        <v>320</v>
      </c>
      <c r="E81" s="113">
        <v>1040</v>
      </c>
      <c r="F81" s="113">
        <v>255950</v>
      </c>
      <c r="G81" s="113">
        <v>327705</v>
      </c>
      <c r="H81" s="113">
        <v>6290</v>
      </c>
      <c r="I81" s="113">
        <v>30329</v>
      </c>
      <c r="J81" s="113">
        <v>192800</v>
      </c>
      <c r="K81" s="113">
        <v>100370</v>
      </c>
      <c r="L81" s="113">
        <v>18210</v>
      </c>
      <c r="M81" s="113">
        <v>69790</v>
      </c>
      <c r="N81" s="113">
        <v>208501</v>
      </c>
      <c r="O81" s="113">
        <v>25400</v>
      </c>
      <c r="P81" s="113">
        <v>13600</v>
      </c>
      <c r="Q81" s="113">
        <v>7880</v>
      </c>
      <c r="R81" s="113">
        <v>0</v>
      </c>
      <c r="S81" s="113">
        <v>0</v>
      </c>
      <c r="T81" s="113">
        <v>6600</v>
      </c>
      <c r="U81" s="113">
        <v>88500</v>
      </c>
      <c r="V81" s="113">
        <v>1100</v>
      </c>
      <c r="W81" s="113">
        <v>8000</v>
      </c>
      <c r="X81" s="113">
        <v>120</v>
      </c>
      <c r="Y81" s="113">
        <v>17395</v>
      </c>
    </row>
    <row r="82" spans="1:25" ht="14.25">
      <c r="A82" s="70" t="s">
        <v>179</v>
      </c>
      <c r="B82" s="113">
        <v>266230</v>
      </c>
      <c r="C82" s="113">
        <v>43000</v>
      </c>
      <c r="D82" s="113">
        <v>280</v>
      </c>
      <c r="E82" s="113">
        <v>870</v>
      </c>
      <c r="F82" s="113">
        <v>41000</v>
      </c>
      <c r="G82" s="113">
        <v>48700</v>
      </c>
      <c r="H82" s="113">
        <v>850</v>
      </c>
      <c r="I82" s="113">
        <v>5500</v>
      </c>
      <c r="J82" s="113">
        <v>41000</v>
      </c>
      <c r="K82" s="113">
        <v>39000</v>
      </c>
      <c r="L82" s="113">
        <v>1100</v>
      </c>
      <c r="M82" s="113">
        <v>520</v>
      </c>
      <c r="N82" s="113">
        <v>17800</v>
      </c>
      <c r="O82" s="113">
        <v>16000</v>
      </c>
      <c r="P82" s="113">
        <v>1700</v>
      </c>
      <c r="Q82" s="113">
        <v>1200</v>
      </c>
      <c r="R82" s="113"/>
      <c r="S82" s="113"/>
      <c r="T82" s="113">
        <v>2900</v>
      </c>
      <c r="U82" s="113">
        <v>130</v>
      </c>
      <c r="V82" s="113">
        <v>100</v>
      </c>
      <c r="W82" s="113">
        <v>1400</v>
      </c>
      <c r="X82" s="113">
        <v>30</v>
      </c>
      <c r="Y82" s="113">
        <v>3150</v>
      </c>
    </row>
    <row r="83" spans="1:25" ht="14.25">
      <c r="A83" s="70" t="s">
        <v>116</v>
      </c>
      <c r="B83" s="113">
        <v>1278170</v>
      </c>
      <c r="C83" s="113">
        <v>121500</v>
      </c>
      <c r="D83" s="113">
        <v>40</v>
      </c>
      <c r="E83" s="113">
        <v>170</v>
      </c>
      <c r="F83" s="113">
        <v>214950</v>
      </c>
      <c r="G83" s="113">
        <v>279005</v>
      </c>
      <c r="H83" s="113">
        <v>5440</v>
      </c>
      <c r="I83" s="113">
        <v>24829</v>
      </c>
      <c r="J83" s="113">
        <v>151800</v>
      </c>
      <c r="K83" s="113">
        <v>61370</v>
      </c>
      <c r="L83" s="113">
        <v>17110</v>
      </c>
      <c r="M83" s="113">
        <v>69270</v>
      </c>
      <c r="N83" s="113">
        <v>190701</v>
      </c>
      <c r="O83" s="113">
        <v>9400</v>
      </c>
      <c r="P83" s="113">
        <v>11900</v>
      </c>
      <c r="Q83" s="113">
        <v>6680</v>
      </c>
      <c r="R83" s="113">
        <v>0</v>
      </c>
      <c r="S83" s="113">
        <v>0</v>
      </c>
      <c r="T83" s="113">
        <v>3700</v>
      </c>
      <c r="U83" s="113">
        <v>88370</v>
      </c>
      <c r="V83" s="113">
        <v>1000</v>
      </c>
      <c r="W83" s="113">
        <v>6600</v>
      </c>
      <c r="X83" s="113">
        <v>90</v>
      </c>
      <c r="Y83" s="113">
        <v>14245</v>
      </c>
    </row>
    <row r="84" spans="1:25" ht="14.25">
      <c r="A84" s="70" t="s">
        <v>180</v>
      </c>
      <c r="B84" s="113">
        <v>431673</v>
      </c>
      <c r="C84" s="113">
        <v>35091</v>
      </c>
      <c r="D84" s="113">
        <v>24</v>
      </c>
      <c r="E84" s="113">
        <v>84</v>
      </c>
      <c r="F84" s="113">
        <v>68396</v>
      </c>
      <c r="G84" s="113">
        <v>97886</v>
      </c>
      <c r="H84" s="113">
        <v>1640</v>
      </c>
      <c r="I84" s="113">
        <v>8744</v>
      </c>
      <c r="J84" s="113">
        <v>55847</v>
      </c>
      <c r="K84" s="113">
        <v>19685</v>
      </c>
      <c r="L84" s="113">
        <v>5281</v>
      </c>
      <c r="M84" s="113">
        <v>20941</v>
      </c>
      <c r="N84" s="113">
        <v>69705</v>
      </c>
      <c r="O84" s="113">
        <v>2485</v>
      </c>
      <c r="P84" s="113">
        <v>4379</v>
      </c>
      <c r="Q84" s="113">
        <v>1874</v>
      </c>
      <c r="R84" s="113">
        <v>0</v>
      </c>
      <c r="S84" s="113">
        <v>0</v>
      </c>
      <c r="T84" s="113">
        <v>861</v>
      </c>
      <c r="U84" s="113">
        <v>32002</v>
      </c>
      <c r="V84" s="113">
        <v>392</v>
      </c>
      <c r="W84" s="113">
        <v>2266</v>
      </c>
      <c r="X84" s="113">
        <v>24</v>
      </c>
      <c r="Y84" s="113">
        <v>4066</v>
      </c>
    </row>
    <row r="85" spans="1:25" ht="14.25">
      <c r="A85" s="70" t="s">
        <v>181</v>
      </c>
      <c r="B85" s="113">
        <v>429903</v>
      </c>
      <c r="C85" s="113">
        <v>40018</v>
      </c>
      <c r="D85" s="113">
        <v>16</v>
      </c>
      <c r="E85" s="113">
        <v>49</v>
      </c>
      <c r="F85" s="113">
        <v>70821</v>
      </c>
      <c r="G85" s="113">
        <v>109305</v>
      </c>
      <c r="H85" s="113">
        <v>1884</v>
      </c>
      <c r="I85" s="113">
        <v>7850</v>
      </c>
      <c r="J85" s="113">
        <v>43844</v>
      </c>
      <c r="K85" s="113">
        <v>25032</v>
      </c>
      <c r="L85" s="113">
        <v>4429</v>
      </c>
      <c r="M85" s="113">
        <v>22121</v>
      </c>
      <c r="N85" s="113">
        <v>54959</v>
      </c>
      <c r="O85" s="113">
        <v>2596</v>
      </c>
      <c r="P85" s="113">
        <v>4265</v>
      </c>
      <c r="Q85" s="113">
        <v>3070</v>
      </c>
      <c r="R85" s="113">
        <v>0</v>
      </c>
      <c r="S85" s="113">
        <v>0</v>
      </c>
      <c r="T85" s="113">
        <v>1011</v>
      </c>
      <c r="U85" s="113">
        <v>31205</v>
      </c>
      <c r="V85" s="113">
        <v>420</v>
      </c>
      <c r="W85" s="113">
        <v>2466</v>
      </c>
      <c r="X85" s="113">
        <v>28</v>
      </c>
      <c r="Y85" s="113">
        <v>4514</v>
      </c>
    </row>
    <row r="86" spans="1:25" ht="14.25">
      <c r="A86" s="70" t="s">
        <v>182</v>
      </c>
      <c r="B86" s="113">
        <v>236095</v>
      </c>
      <c r="C86" s="113">
        <v>26136</v>
      </c>
      <c r="D86" s="113">
        <v>0</v>
      </c>
      <c r="E86" s="113">
        <v>19</v>
      </c>
      <c r="F86" s="113">
        <v>44484</v>
      </c>
      <c r="G86" s="113">
        <v>38440</v>
      </c>
      <c r="H86" s="113">
        <v>1211</v>
      </c>
      <c r="I86" s="113">
        <v>5255</v>
      </c>
      <c r="J86" s="113">
        <v>29566</v>
      </c>
      <c r="K86" s="113">
        <v>8850</v>
      </c>
      <c r="L86" s="113">
        <v>4039</v>
      </c>
      <c r="M86" s="113">
        <v>16105</v>
      </c>
      <c r="N86" s="113">
        <v>32179</v>
      </c>
      <c r="O86" s="113">
        <v>2823</v>
      </c>
      <c r="P86" s="113">
        <v>2306</v>
      </c>
      <c r="Q86" s="113">
        <v>1004</v>
      </c>
      <c r="R86" s="113">
        <v>0</v>
      </c>
      <c r="S86" s="113">
        <v>0</v>
      </c>
      <c r="T86" s="113">
        <v>1162</v>
      </c>
      <c r="U86" s="113">
        <v>18118</v>
      </c>
      <c r="V86" s="113">
        <v>111</v>
      </c>
      <c r="W86" s="113">
        <v>1322</v>
      </c>
      <c r="X86" s="113">
        <v>21</v>
      </c>
      <c r="Y86" s="113">
        <v>2944</v>
      </c>
    </row>
    <row r="87" spans="1:25" ht="14.25">
      <c r="A87" s="70" t="s">
        <v>183</v>
      </c>
      <c r="B87" s="113">
        <v>180499</v>
      </c>
      <c r="C87" s="113">
        <v>20255</v>
      </c>
      <c r="D87" s="113">
        <v>0</v>
      </c>
      <c r="E87" s="113">
        <v>18</v>
      </c>
      <c r="F87" s="113">
        <v>31249</v>
      </c>
      <c r="G87" s="113">
        <v>33374</v>
      </c>
      <c r="H87" s="113">
        <v>705</v>
      </c>
      <c r="I87" s="113">
        <v>2980</v>
      </c>
      <c r="J87" s="113">
        <v>22543</v>
      </c>
      <c r="K87" s="113">
        <v>7803</v>
      </c>
      <c r="L87" s="113">
        <v>3361</v>
      </c>
      <c r="M87" s="113">
        <v>10103</v>
      </c>
      <c r="N87" s="113">
        <v>33858</v>
      </c>
      <c r="O87" s="113">
        <v>1496</v>
      </c>
      <c r="P87" s="113">
        <v>950</v>
      </c>
      <c r="Q87" s="113">
        <v>732</v>
      </c>
      <c r="R87" s="113">
        <v>0</v>
      </c>
      <c r="S87" s="113">
        <v>0</v>
      </c>
      <c r="T87" s="113">
        <v>666</v>
      </c>
      <c r="U87" s="113">
        <v>7045</v>
      </c>
      <c r="V87" s="113">
        <v>77</v>
      </c>
      <c r="W87" s="113">
        <v>546</v>
      </c>
      <c r="X87" s="113">
        <v>17</v>
      </c>
      <c r="Y87" s="113">
        <v>2721</v>
      </c>
    </row>
    <row r="88" spans="1:25" ht="14.25">
      <c r="A88" s="70" t="s">
        <v>184</v>
      </c>
      <c r="B88" s="113">
        <v>3622217</v>
      </c>
      <c r="C88" s="113">
        <v>410881</v>
      </c>
      <c r="D88" s="113">
        <v>10</v>
      </c>
      <c r="E88" s="113">
        <v>326</v>
      </c>
      <c r="F88" s="113">
        <v>342583</v>
      </c>
      <c r="G88" s="113">
        <v>1069947</v>
      </c>
      <c r="H88" s="113">
        <v>3852</v>
      </c>
      <c r="I88" s="113">
        <v>32997</v>
      </c>
      <c r="J88" s="113">
        <v>398645</v>
      </c>
      <c r="K88" s="113">
        <v>293455</v>
      </c>
      <c r="L88" s="113">
        <v>16247</v>
      </c>
      <c r="M88" s="113">
        <v>120595</v>
      </c>
      <c r="N88" s="113">
        <v>478328</v>
      </c>
      <c r="O88" s="113">
        <v>126393</v>
      </c>
      <c r="P88" s="113">
        <v>3320</v>
      </c>
      <c r="Q88" s="113">
        <v>6460</v>
      </c>
      <c r="R88" s="113">
        <v>160</v>
      </c>
      <c r="S88" s="113">
        <v>0</v>
      </c>
      <c r="T88" s="113">
        <v>6681</v>
      </c>
      <c r="U88" s="113">
        <v>227014</v>
      </c>
      <c r="V88" s="113">
        <v>1835</v>
      </c>
      <c r="W88" s="113">
        <v>28208</v>
      </c>
      <c r="X88" s="113">
        <v>0</v>
      </c>
      <c r="Y88" s="113">
        <v>54280</v>
      </c>
    </row>
    <row r="89" spans="1:25" ht="14.25">
      <c r="A89" s="70" t="s">
        <v>185</v>
      </c>
      <c r="B89" s="113">
        <v>509018</v>
      </c>
      <c r="C89" s="113">
        <v>67998</v>
      </c>
      <c r="D89" s="113">
        <v>10</v>
      </c>
      <c r="E89" s="113">
        <v>279</v>
      </c>
      <c r="F89" s="113">
        <v>41616</v>
      </c>
      <c r="G89" s="113">
        <v>59658</v>
      </c>
      <c r="H89" s="113">
        <v>1269</v>
      </c>
      <c r="I89" s="113">
        <v>9402</v>
      </c>
      <c r="J89" s="113">
        <v>32747</v>
      </c>
      <c r="K89" s="113">
        <v>37359</v>
      </c>
      <c r="L89" s="113">
        <v>2029</v>
      </c>
      <c r="M89" s="113">
        <v>76044</v>
      </c>
      <c r="N89" s="113">
        <v>24892</v>
      </c>
      <c r="O89" s="113">
        <v>76760</v>
      </c>
      <c r="P89" s="113">
        <v>782</v>
      </c>
      <c r="Q89" s="113">
        <v>1879</v>
      </c>
      <c r="R89" s="113">
        <v>110</v>
      </c>
      <c r="S89" s="113">
        <v>0</v>
      </c>
      <c r="T89" s="113">
        <v>1330</v>
      </c>
      <c r="U89" s="113">
        <v>20403</v>
      </c>
      <c r="V89" s="113">
        <v>1461</v>
      </c>
      <c r="W89" s="113">
        <v>0</v>
      </c>
      <c r="X89" s="113">
        <v>0</v>
      </c>
      <c r="Y89" s="113">
        <v>52990</v>
      </c>
    </row>
    <row r="90" spans="1:25" ht="14.25">
      <c r="A90" s="70" t="s">
        <v>116</v>
      </c>
      <c r="B90" s="113">
        <v>3113199</v>
      </c>
      <c r="C90" s="113">
        <v>342883</v>
      </c>
      <c r="D90" s="113">
        <v>0</v>
      </c>
      <c r="E90" s="113">
        <v>47</v>
      </c>
      <c r="F90" s="113">
        <v>300967</v>
      </c>
      <c r="G90" s="113">
        <v>1010289</v>
      </c>
      <c r="H90" s="113">
        <v>2583</v>
      </c>
      <c r="I90" s="113">
        <v>23595</v>
      </c>
      <c r="J90" s="113">
        <v>365898</v>
      </c>
      <c r="K90" s="113">
        <v>256096</v>
      </c>
      <c r="L90" s="113">
        <v>14218</v>
      </c>
      <c r="M90" s="113">
        <v>44551</v>
      </c>
      <c r="N90" s="113">
        <v>453436</v>
      </c>
      <c r="O90" s="113">
        <v>49633</v>
      </c>
      <c r="P90" s="113">
        <v>2538</v>
      </c>
      <c r="Q90" s="113">
        <v>4581</v>
      </c>
      <c r="R90" s="113">
        <v>50</v>
      </c>
      <c r="S90" s="113">
        <v>0</v>
      </c>
      <c r="T90" s="113">
        <v>5351</v>
      </c>
      <c r="U90" s="113">
        <v>206611</v>
      </c>
      <c r="V90" s="113">
        <v>374</v>
      </c>
      <c r="W90" s="113">
        <v>28208</v>
      </c>
      <c r="X90" s="113">
        <v>0</v>
      </c>
      <c r="Y90" s="113">
        <v>1290</v>
      </c>
    </row>
    <row r="91" spans="1:25" ht="14.25">
      <c r="A91" s="70" t="s">
        <v>186</v>
      </c>
      <c r="B91" s="113">
        <v>489791</v>
      </c>
      <c r="C91" s="113">
        <v>44882</v>
      </c>
      <c r="D91" s="113">
        <v>0</v>
      </c>
      <c r="E91" s="113">
        <v>0</v>
      </c>
      <c r="F91" s="113">
        <v>70607</v>
      </c>
      <c r="G91" s="113">
        <v>166664</v>
      </c>
      <c r="H91" s="113">
        <v>672</v>
      </c>
      <c r="I91" s="113">
        <v>2573</v>
      </c>
      <c r="J91" s="113">
        <v>60061</v>
      </c>
      <c r="K91" s="113">
        <v>34153</v>
      </c>
      <c r="L91" s="113">
        <v>1042</v>
      </c>
      <c r="M91" s="113">
        <v>26688</v>
      </c>
      <c r="N91" s="113">
        <v>34214</v>
      </c>
      <c r="O91" s="113">
        <v>4256</v>
      </c>
      <c r="P91" s="113">
        <v>813</v>
      </c>
      <c r="Q91" s="113">
        <v>1248</v>
      </c>
      <c r="R91" s="113">
        <v>0</v>
      </c>
      <c r="S91" s="113">
        <v>0</v>
      </c>
      <c r="T91" s="113">
        <v>677</v>
      </c>
      <c r="U91" s="113">
        <v>34897</v>
      </c>
      <c r="V91" s="113">
        <v>72</v>
      </c>
      <c r="W91" s="113">
        <v>5878</v>
      </c>
      <c r="X91" s="113">
        <v>0</v>
      </c>
      <c r="Y91" s="113">
        <v>394</v>
      </c>
    </row>
    <row r="92" spans="1:25" ht="14.25">
      <c r="A92" s="70" t="s">
        <v>187</v>
      </c>
      <c r="B92" s="113">
        <v>203235</v>
      </c>
      <c r="C92" s="113">
        <v>24692</v>
      </c>
      <c r="D92" s="113">
        <v>0</v>
      </c>
      <c r="E92" s="113">
        <v>0</v>
      </c>
      <c r="F92" s="113">
        <v>20928</v>
      </c>
      <c r="G92" s="113">
        <v>70667</v>
      </c>
      <c r="H92" s="113">
        <v>111</v>
      </c>
      <c r="I92" s="113">
        <v>1310</v>
      </c>
      <c r="J92" s="113">
        <v>16870</v>
      </c>
      <c r="K92" s="113">
        <v>19351</v>
      </c>
      <c r="L92" s="113">
        <v>531</v>
      </c>
      <c r="M92" s="113">
        <v>854</v>
      </c>
      <c r="N92" s="113">
        <v>31100</v>
      </c>
      <c r="O92" s="113">
        <v>2101</v>
      </c>
      <c r="P92" s="113">
        <v>129</v>
      </c>
      <c r="Q92" s="113">
        <v>210</v>
      </c>
      <c r="R92" s="113">
        <v>0</v>
      </c>
      <c r="S92" s="113">
        <v>0</v>
      </c>
      <c r="T92" s="113">
        <v>225</v>
      </c>
      <c r="U92" s="113">
        <v>13118</v>
      </c>
      <c r="V92" s="113">
        <v>0</v>
      </c>
      <c r="W92" s="113">
        <v>1038</v>
      </c>
      <c r="X92" s="113">
        <v>0</v>
      </c>
      <c r="Y92" s="113">
        <v>0</v>
      </c>
    </row>
    <row r="93" spans="1:25" ht="14.25">
      <c r="A93" s="70" t="s">
        <v>188</v>
      </c>
      <c r="B93" s="113">
        <v>231361</v>
      </c>
      <c r="C93" s="113">
        <v>24224</v>
      </c>
      <c r="D93" s="113">
        <v>0</v>
      </c>
      <c r="E93" s="113">
        <v>0</v>
      </c>
      <c r="F93" s="113">
        <v>13649</v>
      </c>
      <c r="G93" s="113">
        <v>75551</v>
      </c>
      <c r="H93" s="113">
        <v>98</v>
      </c>
      <c r="I93" s="113">
        <v>1309</v>
      </c>
      <c r="J93" s="113">
        <v>31045</v>
      </c>
      <c r="K93" s="113">
        <v>24631</v>
      </c>
      <c r="L93" s="113">
        <v>606</v>
      </c>
      <c r="M93" s="113">
        <v>1138</v>
      </c>
      <c r="N93" s="113">
        <v>43351</v>
      </c>
      <c r="O93" s="113">
        <v>2066</v>
      </c>
      <c r="P93" s="113">
        <v>125</v>
      </c>
      <c r="Q93" s="113">
        <v>226</v>
      </c>
      <c r="R93" s="113">
        <v>0</v>
      </c>
      <c r="S93" s="113">
        <v>0</v>
      </c>
      <c r="T93" s="113">
        <v>317</v>
      </c>
      <c r="U93" s="113">
        <v>11091</v>
      </c>
      <c r="V93" s="113">
        <v>135</v>
      </c>
      <c r="W93" s="113">
        <v>1799</v>
      </c>
      <c r="X93" s="113">
        <v>0</v>
      </c>
      <c r="Y93" s="113">
        <v>0</v>
      </c>
    </row>
    <row r="94" spans="1:25" ht="14.25">
      <c r="A94" s="70" t="s">
        <v>189</v>
      </c>
      <c r="B94" s="113">
        <v>200655</v>
      </c>
      <c r="C94" s="113">
        <v>25959</v>
      </c>
      <c r="D94" s="113">
        <v>0</v>
      </c>
      <c r="E94" s="113">
        <v>12</v>
      </c>
      <c r="F94" s="113">
        <v>19642</v>
      </c>
      <c r="G94" s="113">
        <v>55578</v>
      </c>
      <c r="H94" s="113">
        <v>18</v>
      </c>
      <c r="I94" s="113">
        <v>1765</v>
      </c>
      <c r="J94" s="113">
        <v>29291</v>
      </c>
      <c r="K94" s="113">
        <v>17270</v>
      </c>
      <c r="L94" s="113">
        <v>1612</v>
      </c>
      <c r="M94" s="113">
        <v>420</v>
      </c>
      <c r="N94" s="113">
        <v>35094</v>
      </c>
      <c r="O94" s="113">
        <v>2481</v>
      </c>
      <c r="P94" s="113">
        <v>75</v>
      </c>
      <c r="Q94" s="113">
        <v>150</v>
      </c>
      <c r="R94" s="113">
        <v>0</v>
      </c>
      <c r="S94" s="113">
        <v>0</v>
      </c>
      <c r="T94" s="113">
        <v>377</v>
      </c>
      <c r="U94" s="113">
        <v>9706</v>
      </c>
      <c r="V94" s="113">
        <v>0</v>
      </c>
      <c r="W94" s="113">
        <v>1205</v>
      </c>
      <c r="X94" s="113">
        <v>0</v>
      </c>
      <c r="Y94" s="113">
        <v>0</v>
      </c>
    </row>
    <row r="95" spans="1:25" ht="14.25">
      <c r="A95" s="70" t="s">
        <v>190</v>
      </c>
      <c r="B95" s="113">
        <v>154075</v>
      </c>
      <c r="C95" s="113">
        <v>17971</v>
      </c>
      <c r="D95" s="113">
        <v>0</v>
      </c>
      <c r="E95" s="113">
        <v>0</v>
      </c>
      <c r="F95" s="113">
        <v>12275</v>
      </c>
      <c r="G95" s="113">
        <v>47488</v>
      </c>
      <c r="H95" s="113">
        <v>51</v>
      </c>
      <c r="I95" s="113">
        <v>1568</v>
      </c>
      <c r="J95" s="113">
        <v>20209</v>
      </c>
      <c r="K95" s="113">
        <v>15147</v>
      </c>
      <c r="L95" s="113">
        <v>438</v>
      </c>
      <c r="M95" s="113">
        <v>743</v>
      </c>
      <c r="N95" s="113">
        <v>27026</v>
      </c>
      <c r="O95" s="113">
        <v>1883</v>
      </c>
      <c r="P95" s="113">
        <v>90</v>
      </c>
      <c r="Q95" s="113">
        <v>421</v>
      </c>
      <c r="R95" s="113">
        <v>0</v>
      </c>
      <c r="S95" s="113">
        <v>0</v>
      </c>
      <c r="T95" s="113">
        <v>190</v>
      </c>
      <c r="U95" s="113">
        <v>7335</v>
      </c>
      <c r="V95" s="113">
        <v>0</v>
      </c>
      <c r="W95" s="113">
        <v>1240</v>
      </c>
      <c r="X95" s="113">
        <v>0</v>
      </c>
      <c r="Y95" s="113">
        <v>0</v>
      </c>
    </row>
    <row r="96" spans="1:25" ht="14.25">
      <c r="A96" s="70" t="s">
        <v>191</v>
      </c>
      <c r="B96" s="113">
        <v>521918</v>
      </c>
      <c r="C96" s="113">
        <v>52920</v>
      </c>
      <c r="D96" s="113">
        <v>0</v>
      </c>
      <c r="E96" s="113">
        <v>0</v>
      </c>
      <c r="F96" s="113">
        <v>51902</v>
      </c>
      <c r="G96" s="113">
        <v>199364</v>
      </c>
      <c r="H96" s="113">
        <v>133</v>
      </c>
      <c r="I96" s="113">
        <v>4269</v>
      </c>
      <c r="J96" s="113">
        <v>47985</v>
      </c>
      <c r="K96" s="113">
        <v>27402</v>
      </c>
      <c r="L96" s="113">
        <v>1908</v>
      </c>
      <c r="M96" s="113">
        <v>4306</v>
      </c>
      <c r="N96" s="113">
        <v>70611</v>
      </c>
      <c r="O96" s="113">
        <v>5215</v>
      </c>
      <c r="P96" s="113">
        <v>219</v>
      </c>
      <c r="Q96" s="113">
        <v>397</v>
      </c>
      <c r="R96" s="113">
        <v>0</v>
      </c>
      <c r="S96" s="113">
        <v>0</v>
      </c>
      <c r="T96" s="113">
        <v>810</v>
      </c>
      <c r="U96" s="113">
        <v>50895</v>
      </c>
      <c r="V96" s="113">
        <v>15</v>
      </c>
      <c r="W96" s="113">
        <v>3452</v>
      </c>
      <c r="X96" s="113">
        <v>0</v>
      </c>
      <c r="Y96" s="113">
        <v>115</v>
      </c>
    </row>
    <row r="97" spans="1:25" ht="14.25">
      <c r="A97" s="70" t="s">
        <v>192</v>
      </c>
      <c r="B97" s="113">
        <v>373751</v>
      </c>
      <c r="C97" s="113">
        <v>39086</v>
      </c>
      <c r="D97" s="113">
        <v>0</v>
      </c>
      <c r="E97" s="113">
        <v>15</v>
      </c>
      <c r="F97" s="113">
        <v>34946</v>
      </c>
      <c r="G97" s="113">
        <v>132637</v>
      </c>
      <c r="H97" s="113">
        <v>209</v>
      </c>
      <c r="I97" s="113">
        <v>2371</v>
      </c>
      <c r="J97" s="113">
        <v>42598</v>
      </c>
      <c r="K97" s="113">
        <v>31885</v>
      </c>
      <c r="L97" s="113">
        <v>1007</v>
      </c>
      <c r="M97" s="113">
        <v>2601</v>
      </c>
      <c r="N97" s="113">
        <v>51715</v>
      </c>
      <c r="O97" s="113">
        <v>11057</v>
      </c>
      <c r="P97" s="113">
        <v>120</v>
      </c>
      <c r="Q97" s="113">
        <v>247</v>
      </c>
      <c r="R97" s="113">
        <v>0</v>
      </c>
      <c r="S97" s="113">
        <v>0</v>
      </c>
      <c r="T97" s="113">
        <v>608</v>
      </c>
      <c r="U97" s="113">
        <v>18966</v>
      </c>
      <c r="V97" s="113">
        <v>34</v>
      </c>
      <c r="W97" s="113">
        <v>3549</v>
      </c>
      <c r="X97" s="113">
        <v>0</v>
      </c>
      <c r="Y97" s="113">
        <v>100</v>
      </c>
    </row>
    <row r="98" spans="1:25" ht="14.25">
      <c r="A98" s="70" t="s">
        <v>193</v>
      </c>
      <c r="B98" s="113">
        <v>161913</v>
      </c>
      <c r="C98" s="113">
        <v>22094</v>
      </c>
      <c r="D98" s="113">
        <v>0</v>
      </c>
      <c r="E98" s="113">
        <v>20</v>
      </c>
      <c r="F98" s="113">
        <v>14985</v>
      </c>
      <c r="G98" s="113">
        <v>49517</v>
      </c>
      <c r="H98" s="113">
        <v>72</v>
      </c>
      <c r="I98" s="113">
        <v>1692</v>
      </c>
      <c r="J98" s="113">
        <v>17002</v>
      </c>
      <c r="K98" s="113">
        <v>15173</v>
      </c>
      <c r="L98" s="113">
        <v>1174</v>
      </c>
      <c r="M98" s="113">
        <v>1745</v>
      </c>
      <c r="N98" s="113">
        <v>28280</v>
      </c>
      <c r="O98" s="113">
        <v>2186</v>
      </c>
      <c r="P98" s="113">
        <v>113</v>
      </c>
      <c r="Q98" s="113">
        <v>248</v>
      </c>
      <c r="R98" s="113">
        <v>0</v>
      </c>
      <c r="S98" s="113">
        <v>0</v>
      </c>
      <c r="T98" s="113">
        <v>305</v>
      </c>
      <c r="U98" s="113">
        <v>5819</v>
      </c>
      <c r="V98" s="113">
        <v>0</v>
      </c>
      <c r="W98" s="113">
        <v>1472</v>
      </c>
      <c r="X98" s="113">
        <v>0</v>
      </c>
      <c r="Y98" s="113">
        <v>16</v>
      </c>
    </row>
    <row r="99" spans="1:25" ht="14.25">
      <c r="A99" s="70" t="s">
        <v>194</v>
      </c>
      <c r="B99" s="113">
        <v>138999</v>
      </c>
      <c r="C99" s="113">
        <v>18460</v>
      </c>
      <c r="D99" s="113">
        <v>0</v>
      </c>
      <c r="E99" s="113">
        <v>0</v>
      </c>
      <c r="F99" s="113">
        <v>10650</v>
      </c>
      <c r="G99" s="113">
        <v>39453</v>
      </c>
      <c r="H99" s="113">
        <v>267</v>
      </c>
      <c r="I99" s="113">
        <v>1318</v>
      </c>
      <c r="J99" s="113">
        <v>18056</v>
      </c>
      <c r="K99" s="113">
        <v>12707</v>
      </c>
      <c r="L99" s="113">
        <v>1234</v>
      </c>
      <c r="M99" s="113">
        <v>1005</v>
      </c>
      <c r="N99" s="113">
        <v>24192</v>
      </c>
      <c r="O99" s="113">
        <v>2345</v>
      </c>
      <c r="P99" s="113">
        <v>578</v>
      </c>
      <c r="Q99" s="113">
        <v>333</v>
      </c>
      <c r="R99" s="113">
        <v>50</v>
      </c>
      <c r="S99" s="113">
        <v>0</v>
      </c>
      <c r="T99" s="113">
        <v>268</v>
      </c>
      <c r="U99" s="113">
        <v>6806</v>
      </c>
      <c r="V99" s="113">
        <v>118</v>
      </c>
      <c r="W99" s="113">
        <v>758</v>
      </c>
      <c r="X99" s="113">
        <v>0</v>
      </c>
      <c r="Y99" s="113">
        <v>401</v>
      </c>
    </row>
    <row r="100" spans="1:25" ht="14.25">
      <c r="A100" s="70" t="s">
        <v>195</v>
      </c>
      <c r="B100" s="113">
        <v>263363</v>
      </c>
      <c r="C100" s="113">
        <v>33782</v>
      </c>
      <c r="D100" s="113">
        <v>0</v>
      </c>
      <c r="E100" s="113">
        <v>0</v>
      </c>
      <c r="F100" s="113">
        <v>16731</v>
      </c>
      <c r="G100" s="113">
        <v>83033</v>
      </c>
      <c r="H100" s="113">
        <v>133</v>
      </c>
      <c r="I100" s="113">
        <v>1779</v>
      </c>
      <c r="J100" s="113">
        <v>34988</v>
      </c>
      <c r="K100" s="113">
        <v>23254</v>
      </c>
      <c r="L100" s="113">
        <v>758</v>
      </c>
      <c r="M100" s="113">
        <v>567</v>
      </c>
      <c r="N100" s="113">
        <v>44584</v>
      </c>
      <c r="O100" s="113">
        <v>4972</v>
      </c>
      <c r="P100" s="113">
        <v>84</v>
      </c>
      <c r="Q100" s="113">
        <v>236</v>
      </c>
      <c r="R100" s="113">
        <v>0</v>
      </c>
      <c r="S100" s="113">
        <v>0</v>
      </c>
      <c r="T100" s="113">
        <v>523</v>
      </c>
      <c r="U100" s="113">
        <v>15771</v>
      </c>
      <c r="V100" s="113">
        <v>0</v>
      </c>
      <c r="W100" s="113">
        <v>1915</v>
      </c>
      <c r="X100" s="113">
        <v>0</v>
      </c>
      <c r="Y100" s="113">
        <v>253</v>
      </c>
    </row>
    <row r="101" spans="1:25" ht="14.25">
      <c r="A101" s="70" t="s">
        <v>196</v>
      </c>
      <c r="B101" s="113">
        <v>263338</v>
      </c>
      <c r="C101" s="113">
        <v>19483</v>
      </c>
      <c r="D101" s="113">
        <v>0</v>
      </c>
      <c r="E101" s="113">
        <v>0</v>
      </c>
      <c r="F101" s="113">
        <v>27144</v>
      </c>
      <c r="G101" s="113">
        <v>74526</v>
      </c>
      <c r="H101" s="113">
        <v>99</v>
      </c>
      <c r="I101" s="113">
        <v>1794</v>
      </c>
      <c r="J101" s="113">
        <v>36862</v>
      </c>
      <c r="K101" s="113">
        <v>28320</v>
      </c>
      <c r="L101" s="113">
        <v>592</v>
      </c>
      <c r="M101" s="113">
        <v>649</v>
      </c>
      <c r="N101" s="113">
        <v>35139</v>
      </c>
      <c r="O101" s="113">
        <v>4637</v>
      </c>
      <c r="P101" s="113">
        <v>89</v>
      </c>
      <c r="Q101" s="113">
        <v>428</v>
      </c>
      <c r="R101" s="113">
        <v>0</v>
      </c>
      <c r="S101" s="113">
        <v>0</v>
      </c>
      <c r="T101" s="113">
        <v>634</v>
      </c>
      <c r="U101" s="113">
        <v>30006</v>
      </c>
      <c r="V101" s="113">
        <v>0</v>
      </c>
      <c r="W101" s="113">
        <v>2925</v>
      </c>
      <c r="X101" s="113"/>
      <c r="Y101" s="113">
        <v>11</v>
      </c>
    </row>
    <row r="102" spans="1:25" ht="14.25">
      <c r="A102" s="70" t="s">
        <v>197</v>
      </c>
      <c r="B102" s="113">
        <v>110800</v>
      </c>
      <c r="C102" s="113">
        <v>19330</v>
      </c>
      <c r="D102" s="113">
        <v>0</v>
      </c>
      <c r="E102" s="113">
        <v>0</v>
      </c>
      <c r="F102" s="113">
        <v>7508</v>
      </c>
      <c r="G102" s="113">
        <v>15811</v>
      </c>
      <c r="H102" s="113">
        <v>720</v>
      </c>
      <c r="I102" s="113">
        <v>1847</v>
      </c>
      <c r="J102" s="113">
        <v>10931</v>
      </c>
      <c r="K102" s="113">
        <v>6803</v>
      </c>
      <c r="L102" s="113">
        <v>3316</v>
      </c>
      <c r="M102" s="113">
        <v>3835</v>
      </c>
      <c r="N102" s="113">
        <v>28130</v>
      </c>
      <c r="O102" s="113">
        <v>6434</v>
      </c>
      <c r="P102" s="113">
        <v>103</v>
      </c>
      <c r="Q102" s="113">
        <v>437</v>
      </c>
      <c r="R102" s="113"/>
      <c r="S102" s="113">
        <v>0</v>
      </c>
      <c r="T102" s="113">
        <v>417</v>
      </c>
      <c r="U102" s="113">
        <v>2201</v>
      </c>
      <c r="V102" s="113">
        <v>0</v>
      </c>
      <c r="W102" s="113">
        <v>2977</v>
      </c>
      <c r="X102" s="113">
        <v>0</v>
      </c>
      <c r="Y102" s="113">
        <v>0</v>
      </c>
    </row>
    <row r="103" spans="1:25" ht="14.25">
      <c r="A103" s="70" t="s">
        <v>198</v>
      </c>
      <c r="B103" s="113">
        <v>2036188</v>
      </c>
      <c r="C103" s="113">
        <v>347057</v>
      </c>
      <c r="D103" s="113">
        <v>0</v>
      </c>
      <c r="E103" s="113">
        <v>717</v>
      </c>
      <c r="F103" s="113">
        <v>207111</v>
      </c>
      <c r="G103" s="113">
        <v>505035</v>
      </c>
      <c r="H103" s="113">
        <v>7726</v>
      </c>
      <c r="I103" s="113">
        <v>19717</v>
      </c>
      <c r="J103" s="113">
        <v>181378</v>
      </c>
      <c r="K103" s="113">
        <v>188484</v>
      </c>
      <c r="L103" s="113">
        <v>8363</v>
      </c>
      <c r="M103" s="113">
        <v>20074</v>
      </c>
      <c r="N103" s="113">
        <v>286819</v>
      </c>
      <c r="O103" s="113">
        <v>100361</v>
      </c>
      <c r="P103" s="113">
        <v>2908</v>
      </c>
      <c r="Q103" s="113">
        <v>2518</v>
      </c>
      <c r="R103" s="113">
        <v>18</v>
      </c>
      <c r="S103" s="113">
        <v>0</v>
      </c>
      <c r="T103" s="113">
        <v>6963</v>
      </c>
      <c r="U103" s="113">
        <v>118434</v>
      </c>
      <c r="V103" s="113">
        <v>485</v>
      </c>
      <c r="W103" s="113">
        <v>20366</v>
      </c>
      <c r="X103" s="113">
        <v>10</v>
      </c>
      <c r="Y103" s="113">
        <v>11644</v>
      </c>
    </row>
    <row r="104" spans="1:25" ht="14.25">
      <c r="A104" s="70" t="s">
        <v>199</v>
      </c>
      <c r="B104" s="113">
        <v>233256</v>
      </c>
      <c r="C104" s="113">
        <v>30251</v>
      </c>
      <c r="D104" s="113"/>
      <c r="E104" s="113">
        <v>513</v>
      </c>
      <c r="F104" s="113">
        <v>26223</v>
      </c>
      <c r="G104" s="113">
        <v>24461</v>
      </c>
      <c r="H104" s="113">
        <v>838</v>
      </c>
      <c r="I104" s="113">
        <v>6266</v>
      </c>
      <c r="J104" s="113">
        <v>8314</v>
      </c>
      <c r="K104" s="113">
        <v>21663</v>
      </c>
      <c r="L104" s="113">
        <v>1085</v>
      </c>
      <c r="M104" s="113">
        <v>665</v>
      </c>
      <c r="N104" s="113">
        <v>8767</v>
      </c>
      <c r="O104" s="113">
        <v>97985</v>
      </c>
      <c r="P104" s="113">
        <v>544</v>
      </c>
      <c r="Q104" s="113">
        <v>806</v>
      </c>
      <c r="R104" s="113"/>
      <c r="S104" s="113"/>
      <c r="T104" s="113">
        <v>2945</v>
      </c>
      <c r="U104" s="113">
        <v>1930</v>
      </c>
      <c r="V104" s="113"/>
      <c r="W104" s="113"/>
      <c r="X104" s="113"/>
      <c r="Y104" s="113"/>
    </row>
    <row r="105" spans="1:25" ht="14.25">
      <c r="A105" s="70" t="s">
        <v>116</v>
      </c>
      <c r="B105" s="113">
        <v>1802932</v>
      </c>
      <c r="C105" s="113">
        <v>316806</v>
      </c>
      <c r="D105" s="113">
        <v>0</v>
      </c>
      <c r="E105" s="113">
        <v>204</v>
      </c>
      <c r="F105" s="113">
        <v>180888</v>
      </c>
      <c r="G105" s="113">
        <v>480574</v>
      </c>
      <c r="H105" s="113">
        <v>6888</v>
      </c>
      <c r="I105" s="113">
        <v>13451</v>
      </c>
      <c r="J105" s="113">
        <v>173064</v>
      </c>
      <c r="K105" s="113">
        <v>166821</v>
      </c>
      <c r="L105" s="113">
        <v>7278</v>
      </c>
      <c r="M105" s="113">
        <v>19409</v>
      </c>
      <c r="N105" s="113">
        <v>278052</v>
      </c>
      <c r="O105" s="113">
        <v>2376</v>
      </c>
      <c r="P105" s="113">
        <v>2364</v>
      </c>
      <c r="Q105" s="113">
        <v>1712</v>
      </c>
      <c r="R105" s="113">
        <v>18</v>
      </c>
      <c r="S105" s="113">
        <v>0</v>
      </c>
      <c r="T105" s="113">
        <v>4018</v>
      </c>
      <c r="U105" s="113">
        <v>116504</v>
      </c>
      <c r="V105" s="113">
        <v>485</v>
      </c>
      <c r="W105" s="113">
        <v>20366</v>
      </c>
      <c r="X105" s="113">
        <v>10</v>
      </c>
      <c r="Y105" s="113">
        <v>11644</v>
      </c>
    </row>
    <row r="106" spans="1:25" ht="14.25">
      <c r="A106" s="70" t="s">
        <v>200</v>
      </c>
      <c r="B106" s="113">
        <v>285921</v>
      </c>
      <c r="C106" s="113">
        <v>62911</v>
      </c>
      <c r="D106" s="113"/>
      <c r="E106" s="113">
        <v>70</v>
      </c>
      <c r="F106" s="113">
        <v>14803</v>
      </c>
      <c r="G106" s="113">
        <v>58651</v>
      </c>
      <c r="H106" s="113">
        <v>1134</v>
      </c>
      <c r="I106" s="113">
        <v>1486</v>
      </c>
      <c r="J106" s="113">
        <v>50091</v>
      </c>
      <c r="K106" s="113">
        <v>19963</v>
      </c>
      <c r="L106" s="113">
        <v>807</v>
      </c>
      <c r="M106" s="113">
        <v>9331</v>
      </c>
      <c r="N106" s="113">
        <v>36778</v>
      </c>
      <c r="O106" s="113">
        <v>441</v>
      </c>
      <c r="P106" s="113">
        <v>375</v>
      </c>
      <c r="Q106" s="113">
        <v>366</v>
      </c>
      <c r="R106" s="113"/>
      <c r="S106" s="113"/>
      <c r="T106" s="113">
        <v>803</v>
      </c>
      <c r="U106" s="113">
        <v>19475</v>
      </c>
      <c r="V106" s="113"/>
      <c r="W106" s="113">
        <v>3691</v>
      </c>
      <c r="X106" s="113"/>
      <c r="Y106" s="113">
        <v>4745</v>
      </c>
    </row>
    <row r="107" spans="1:25" ht="14.25">
      <c r="A107" s="70" t="s">
        <v>201</v>
      </c>
      <c r="B107" s="113">
        <v>227876</v>
      </c>
      <c r="C107" s="113">
        <v>45283</v>
      </c>
      <c r="D107" s="113"/>
      <c r="E107" s="113">
        <v>78</v>
      </c>
      <c r="F107" s="113">
        <v>14477</v>
      </c>
      <c r="G107" s="113">
        <v>55731</v>
      </c>
      <c r="H107" s="113">
        <v>831</v>
      </c>
      <c r="I107" s="113">
        <v>1485</v>
      </c>
      <c r="J107" s="113">
        <v>30150</v>
      </c>
      <c r="K107" s="113">
        <v>25318</v>
      </c>
      <c r="L107" s="113">
        <v>1237</v>
      </c>
      <c r="M107" s="113">
        <v>2738</v>
      </c>
      <c r="N107" s="113">
        <v>21070</v>
      </c>
      <c r="O107" s="113">
        <v>273</v>
      </c>
      <c r="P107" s="113">
        <v>237</v>
      </c>
      <c r="Q107" s="113">
        <v>642</v>
      </c>
      <c r="R107" s="113"/>
      <c r="S107" s="113"/>
      <c r="T107" s="113">
        <v>604</v>
      </c>
      <c r="U107" s="113">
        <v>18704</v>
      </c>
      <c r="V107" s="113">
        <v>15</v>
      </c>
      <c r="W107" s="113">
        <v>9003</v>
      </c>
      <c r="X107" s="113"/>
      <c r="Y107" s="113"/>
    </row>
    <row r="108" spans="1:25" ht="14.25">
      <c r="A108" s="70" t="s">
        <v>202</v>
      </c>
      <c r="B108" s="113">
        <v>404740</v>
      </c>
      <c r="C108" s="113">
        <v>55518</v>
      </c>
      <c r="D108" s="113"/>
      <c r="E108" s="113"/>
      <c r="F108" s="113">
        <v>36804</v>
      </c>
      <c r="G108" s="113">
        <v>129529</v>
      </c>
      <c r="H108" s="113">
        <v>178</v>
      </c>
      <c r="I108" s="113">
        <v>2447</v>
      </c>
      <c r="J108" s="113">
        <v>30435</v>
      </c>
      <c r="K108" s="113">
        <v>36591</v>
      </c>
      <c r="L108" s="113">
        <v>1220</v>
      </c>
      <c r="M108" s="113">
        <v>1616</v>
      </c>
      <c r="N108" s="113">
        <v>70995</v>
      </c>
      <c r="O108" s="113">
        <v>284</v>
      </c>
      <c r="P108" s="113">
        <v>166</v>
      </c>
      <c r="Q108" s="113">
        <v>176</v>
      </c>
      <c r="R108" s="113"/>
      <c r="S108" s="113"/>
      <c r="T108" s="113">
        <v>696</v>
      </c>
      <c r="U108" s="113">
        <v>34502</v>
      </c>
      <c r="V108" s="113">
        <v>83</v>
      </c>
      <c r="W108" s="113">
        <v>1500</v>
      </c>
      <c r="X108" s="113"/>
      <c r="Y108" s="113">
        <v>2000</v>
      </c>
    </row>
    <row r="109" spans="1:25" ht="14.25">
      <c r="A109" s="70" t="s">
        <v>203</v>
      </c>
      <c r="B109" s="113">
        <v>206618</v>
      </c>
      <c r="C109" s="113">
        <v>30732</v>
      </c>
      <c r="D109" s="113"/>
      <c r="E109" s="113"/>
      <c r="F109" s="113">
        <v>20454</v>
      </c>
      <c r="G109" s="113">
        <v>57593</v>
      </c>
      <c r="H109" s="113">
        <v>228</v>
      </c>
      <c r="I109" s="113">
        <v>2018</v>
      </c>
      <c r="J109" s="113">
        <v>18786</v>
      </c>
      <c r="K109" s="113">
        <v>28038</v>
      </c>
      <c r="L109" s="113">
        <v>678</v>
      </c>
      <c r="M109" s="113">
        <v>1208</v>
      </c>
      <c r="N109" s="113">
        <v>40548</v>
      </c>
      <c r="O109" s="113">
        <v>198</v>
      </c>
      <c r="P109" s="113">
        <v>287</v>
      </c>
      <c r="Q109" s="113">
        <v>293</v>
      </c>
      <c r="R109" s="113">
        <v>18</v>
      </c>
      <c r="S109" s="113"/>
      <c r="T109" s="113">
        <v>392</v>
      </c>
      <c r="U109" s="113">
        <v>2860</v>
      </c>
      <c r="V109" s="113">
        <v>287</v>
      </c>
      <c r="W109" s="113">
        <v>1000</v>
      </c>
      <c r="X109" s="113"/>
      <c r="Y109" s="113">
        <v>1000</v>
      </c>
    </row>
    <row r="110" spans="1:25" ht="14.25">
      <c r="A110" s="70" t="s">
        <v>204</v>
      </c>
      <c r="B110" s="113">
        <v>207921</v>
      </c>
      <c r="C110" s="113">
        <v>38615</v>
      </c>
      <c r="D110" s="113"/>
      <c r="E110" s="113">
        <v>5</v>
      </c>
      <c r="F110" s="113">
        <v>34339</v>
      </c>
      <c r="G110" s="113">
        <v>70323</v>
      </c>
      <c r="H110" s="113">
        <v>1762</v>
      </c>
      <c r="I110" s="113">
        <v>1193</v>
      </c>
      <c r="J110" s="113">
        <v>10446</v>
      </c>
      <c r="K110" s="113">
        <v>13803</v>
      </c>
      <c r="L110" s="113">
        <v>815</v>
      </c>
      <c r="M110" s="113">
        <v>2040</v>
      </c>
      <c r="N110" s="113">
        <v>19399</v>
      </c>
      <c r="O110" s="113">
        <v>383</v>
      </c>
      <c r="P110" s="113">
        <v>313</v>
      </c>
      <c r="Q110" s="113">
        <v>125</v>
      </c>
      <c r="R110" s="113"/>
      <c r="S110" s="113"/>
      <c r="T110" s="113">
        <v>360</v>
      </c>
      <c r="U110" s="113">
        <v>11055</v>
      </c>
      <c r="V110" s="113"/>
      <c r="W110" s="113">
        <v>2245</v>
      </c>
      <c r="X110" s="113"/>
      <c r="Y110" s="113">
        <v>700</v>
      </c>
    </row>
    <row r="111" spans="1:25" ht="14.25">
      <c r="A111" s="70" t="s">
        <v>205</v>
      </c>
      <c r="B111" s="113">
        <v>157015</v>
      </c>
      <c r="C111" s="113">
        <v>24235</v>
      </c>
      <c r="D111" s="113"/>
      <c r="E111" s="113">
        <v>46</v>
      </c>
      <c r="F111" s="113">
        <v>29121</v>
      </c>
      <c r="G111" s="113">
        <v>34046</v>
      </c>
      <c r="H111" s="113">
        <v>1100</v>
      </c>
      <c r="I111" s="113">
        <v>1110</v>
      </c>
      <c r="J111" s="113">
        <v>15977</v>
      </c>
      <c r="K111" s="113">
        <v>16083</v>
      </c>
      <c r="L111" s="113">
        <v>1705</v>
      </c>
      <c r="M111" s="113">
        <v>540</v>
      </c>
      <c r="N111" s="113">
        <v>23506</v>
      </c>
      <c r="O111" s="113">
        <v>240</v>
      </c>
      <c r="P111" s="113">
        <v>734</v>
      </c>
      <c r="Q111" s="113">
        <v>60</v>
      </c>
      <c r="R111" s="113"/>
      <c r="S111" s="113"/>
      <c r="T111" s="113">
        <v>260</v>
      </c>
      <c r="U111" s="113">
        <v>7934</v>
      </c>
      <c r="V111" s="113">
        <v>100</v>
      </c>
      <c r="W111" s="113">
        <v>218</v>
      </c>
      <c r="X111" s="113"/>
      <c r="Y111" s="113"/>
    </row>
    <row r="112" spans="1:25" ht="14.25">
      <c r="A112" s="70" t="s">
        <v>206</v>
      </c>
      <c r="B112" s="113">
        <v>236129</v>
      </c>
      <c r="C112" s="113">
        <v>40828</v>
      </c>
      <c r="D112" s="113"/>
      <c r="E112" s="113">
        <v>5</v>
      </c>
      <c r="F112" s="113">
        <v>21827</v>
      </c>
      <c r="G112" s="113">
        <v>56289</v>
      </c>
      <c r="H112" s="113">
        <v>1655</v>
      </c>
      <c r="I112" s="113">
        <v>2167</v>
      </c>
      <c r="J112" s="113">
        <v>13386</v>
      </c>
      <c r="K112" s="113">
        <v>23011</v>
      </c>
      <c r="L112" s="113">
        <v>816</v>
      </c>
      <c r="M112" s="113">
        <v>1459</v>
      </c>
      <c r="N112" s="113">
        <v>52259</v>
      </c>
      <c r="O112" s="113">
        <v>362</v>
      </c>
      <c r="P112" s="113">
        <v>252</v>
      </c>
      <c r="Q112" s="113"/>
      <c r="R112" s="113"/>
      <c r="S112" s="113"/>
      <c r="T112" s="113">
        <v>633</v>
      </c>
      <c r="U112" s="113">
        <v>17484</v>
      </c>
      <c r="V112" s="113"/>
      <c r="W112" s="113">
        <v>2686</v>
      </c>
      <c r="X112" s="113">
        <v>10</v>
      </c>
      <c r="Y112" s="113">
        <v>1000</v>
      </c>
    </row>
    <row r="113" spans="1:25" ht="14.25">
      <c r="A113" s="70" t="s">
        <v>207</v>
      </c>
      <c r="B113" s="113">
        <v>76712</v>
      </c>
      <c r="C113" s="113">
        <v>18684</v>
      </c>
      <c r="D113" s="113"/>
      <c r="E113" s="113"/>
      <c r="F113" s="113">
        <v>9063</v>
      </c>
      <c r="G113" s="113">
        <v>18412</v>
      </c>
      <c r="H113" s="113"/>
      <c r="I113" s="113">
        <v>1545</v>
      </c>
      <c r="J113" s="113">
        <v>3793</v>
      </c>
      <c r="K113" s="113">
        <v>4014</v>
      </c>
      <c r="L113" s="113"/>
      <c r="M113" s="113">
        <v>477</v>
      </c>
      <c r="N113" s="113">
        <v>13497</v>
      </c>
      <c r="O113" s="113">
        <v>195</v>
      </c>
      <c r="P113" s="113"/>
      <c r="Q113" s="113">
        <v>50</v>
      </c>
      <c r="R113" s="113"/>
      <c r="S113" s="113"/>
      <c r="T113" s="113">
        <v>270</v>
      </c>
      <c r="U113" s="113">
        <v>4490</v>
      </c>
      <c r="V113" s="113"/>
      <c r="W113" s="113">
        <v>23</v>
      </c>
      <c r="X113" s="113"/>
      <c r="Y113" s="113">
        <v>2199</v>
      </c>
    </row>
    <row r="114" spans="1:25" ht="14.25">
      <c r="A114" s="70" t="s">
        <v>208</v>
      </c>
      <c r="B114" s="113">
        <f>B115+B116</f>
        <v>2352037</v>
      </c>
      <c r="C114" s="113">
        <f>SUM(C115:C116)</f>
        <v>244080</v>
      </c>
      <c r="D114" s="113">
        <f aca="true" t="shared" si="2" ref="D114:Y114">SUM(D115:D116)</f>
        <v>0</v>
      </c>
      <c r="E114" s="113">
        <f t="shared" si="2"/>
        <v>479</v>
      </c>
      <c r="F114" s="113">
        <f t="shared" si="2"/>
        <v>229770</v>
      </c>
      <c r="G114" s="113">
        <f t="shared" si="2"/>
        <v>540860</v>
      </c>
      <c r="H114" s="113">
        <f t="shared" si="2"/>
        <v>13895</v>
      </c>
      <c r="I114" s="113">
        <f t="shared" si="2"/>
        <v>42284</v>
      </c>
      <c r="J114" s="113">
        <f t="shared" si="2"/>
        <v>264481</v>
      </c>
      <c r="K114" s="113">
        <f t="shared" si="2"/>
        <v>205719</v>
      </c>
      <c r="L114" s="113">
        <f t="shared" si="2"/>
        <v>14676</v>
      </c>
      <c r="M114" s="113">
        <f t="shared" si="2"/>
        <v>171293</v>
      </c>
      <c r="N114" s="113">
        <f t="shared" si="2"/>
        <v>226031</v>
      </c>
      <c r="O114" s="113">
        <f t="shared" si="2"/>
        <v>45724</v>
      </c>
      <c r="P114" s="113">
        <f t="shared" si="2"/>
        <v>116231</v>
      </c>
      <c r="Q114" s="113">
        <f t="shared" si="2"/>
        <v>9466</v>
      </c>
      <c r="R114" s="113">
        <f t="shared" si="2"/>
        <v>3925</v>
      </c>
      <c r="S114" s="113">
        <f t="shared" si="2"/>
        <v>0</v>
      </c>
      <c r="T114" s="113">
        <f t="shared" si="2"/>
        <v>9134</v>
      </c>
      <c r="U114" s="113">
        <f t="shared" si="2"/>
        <v>94487</v>
      </c>
      <c r="V114" s="113">
        <f t="shared" si="2"/>
        <v>1242</v>
      </c>
      <c r="W114" s="113">
        <f t="shared" si="2"/>
        <v>41600</v>
      </c>
      <c r="X114" s="113">
        <f t="shared" si="2"/>
        <v>311</v>
      </c>
      <c r="Y114" s="113">
        <f t="shared" si="2"/>
        <v>76349</v>
      </c>
    </row>
    <row r="115" spans="1:25" ht="14.25">
      <c r="A115" s="70" t="s">
        <v>209</v>
      </c>
      <c r="B115" s="113">
        <v>209005</v>
      </c>
      <c r="C115" s="113">
        <v>31807</v>
      </c>
      <c r="D115" s="113">
        <v>0</v>
      </c>
      <c r="E115" s="113">
        <v>0</v>
      </c>
      <c r="F115" s="113">
        <v>26830</v>
      </c>
      <c r="G115" s="113">
        <v>23107</v>
      </c>
      <c r="H115" s="113">
        <v>1398</v>
      </c>
      <c r="I115" s="113">
        <v>13771</v>
      </c>
      <c r="J115" s="113">
        <v>46466</v>
      </c>
      <c r="K115" s="113">
        <v>24681</v>
      </c>
      <c r="L115" s="113">
        <v>3225</v>
      </c>
      <c r="M115" s="113">
        <v>1157</v>
      </c>
      <c r="N115" s="113">
        <v>16189</v>
      </c>
      <c r="O115" s="113">
        <v>548</v>
      </c>
      <c r="P115" s="113">
        <v>1251</v>
      </c>
      <c r="Q115" s="113">
        <v>1803</v>
      </c>
      <c r="R115" s="113">
        <v>0</v>
      </c>
      <c r="S115" s="113">
        <v>0</v>
      </c>
      <c r="T115" s="113">
        <v>1710</v>
      </c>
      <c r="U115" s="113">
        <v>9032</v>
      </c>
      <c r="V115" s="113">
        <v>323</v>
      </c>
      <c r="W115" s="113">
        <v>3461</v>
      </c>
      <c r="X115" s="113">
        <v>0</v>
      </c>
      <c r="Y115" s="113">
        <v>2246</v>
      </c>
    </row>
    <row r="116" spans="1:25" ht="14.25">
      <c r="A116" s="70" t="s">
        <v>116</v>
      </c>
      <c r="B116" s="113">
        <v>2143032</v>
      </c>
      <c r="C116" s="113">
        <f>SUM(C117:C127)</f>
        <v>212273</v>
      </c>
      <c r="D116" s="113">
        <f aca="true" t="shared" si="3" ref="D116:Y116">SUM(D117:D127)</f>
        <v>0</v>
      </c>
      <c r="E116" s="113">
        <f t="shared" si="3"/>
        <v>479</v>
      </c>
      <c r="F116" s="113">
        <f t="shared" si="3"/>
        <v>202940</v>
      </c>
      <c r="G116" s="113">
        <f t="shared" si="3"/>
        <v>517753</v>
      </c>
      <c r="H116" s="113">
        <f t="shared" si="3"/>
        <v>12497</v>
      </c>
      <c r="I116" s="113">
        <f t="shared" si="3"/>
        <v>28513</v>
      </c>
      <c r="J116" s="113">
        <f t="shared" si="3"/>
        <v>218015</v>
      </c>
      <c r="K116" s="113">
        <f t="shared" si="3"/>
        <v>181038</v>
      </c>
      <c r="L116" s="113">
        <f t="shared" si="3"/>
        <v>11451</v>
      </c>
      <c r="M116" s="113">
        <f t="shared" si="3"/>
        <v>170136</v>
      </c>
      <c r="N116" s="113">
        <f t="shared" si="3"/>
        <v>209842</v>
      </c>
      <c r="O116" s="113">
        <f t="shared" si="3"/>
        <v>45176</v>
      </c>
      <c r="P116" s="113">
        <f t="shared" si="3"/>
        <v>114980</v>
      </c>
      <c r="Q116" s="113">
        <f t="shared" si="3"/>
        <v>7663</v>
      </c>
      <c r="R116" s="113">
        <f t="shared" si="3"/>
        <v>3925</v>
      </c>
      <c r="S116" s="113">
        <f t="shared" si="3"/>
        <v>0</v>
      </c>
      <c r="T116" s="113">
        <f t="shared" si="3"/>
        <v>7424</v>
      </c>
      <c r="U116" s="113">
        <f t="shared" si="3"/>
        <v>85455</v>
      </c>
      <c r="V116" s="113">
        <f t="shared" si="3"/>
        <v>919</v>
      </c>
      <c r="W116" s="113">
        <f t="shared" si="3"/>
        <v>38139</v>
      </c>
      <c r="X116" s="113">
        <f t="shared" si="3"/>
        <v>311</v>
      </c>
      <c r="Y116" s="113">
        <f t="shared" si="3"/>
        <v>74103</v>
      </c>
    </row>
    <row r="117" spans="1:25" ht="14.25">
      <c r="A117" s="70" t="s">
        <v>210</v>
      </c>
      <c r="B117" s="113">
        <v>351056</v>
      </c>
      <c r="C117" s="113">
        <v>35804</v>
      </c>
      <c r="D117" s="113">
        <v>0</v>
      </c>
      <c r="E117" s="113">
        <v>0</v>
      </c>
      <c r="F117" s="113">
        <v>55830</v>
      </c>
      <c r="G117" s="113">
        <v>121777</v>
      </c>
      <c r="H117" s="113">
        <v>5077</v>
      </c>
      <c r="I117" s="113">
        <v>2910</v>
      </c>
      <c r="J117" s="113">
        <v>37692</v>
      </c>
      <c r="K117" s="113">
        <v>36623</v>
      </c>
      <c r="L117" s="113">
        <v>703</v>
      </c>
      <c r="M117" s="113">
        <v>7363</v>
      </c>
      <c r="N117" s="113">
        <v>15486</v>
      </c>
      <c r="O117" s="113">
        <v>2387</v>
      </c>
      <c r="P117" s="113">
        <v>998</v>
      </c>
      <c r="Q117" s="113">
        <v>148</v>
      </c>
      <c r="R117" s="113">
        <v>0</v>
      </c>
      <c r="S117" s="113">
        <v>0</v>
      </c>
      <c r="T117" s="113">
        <v>841</v>
      </c>
      <c r="U117" s="113">
        <v>14927</v>
      </c>
      <c r="V117" s="113">
        <v>0</v>
      </c>
      <c r="W117" s="113">
        <v>7785</v>
      </c>
      <c r="X117" s="113">
        <v>200</v>
      </c>
      <c r="Y117" s="113">
        <v>4505</v>
      </c>
    </row>
    <row r="118" spans="1:25" ht="14.25">
      <c r="A118" s="70" t="s">
        <v>211</v>
      </c>
      <c r="B118" s="113">
        <v>194774</v>
      </c>
      <c r="C118" s="113">
        <v>17887</v>
      </c>
      <c r="D118" s="113">
        <v>0</v>
      </c>
      <c r="E118" s="113">
        <v>0</v>
      </c>
      <c r="F118" s="113">
        <v>18046</v>
      </c>
      <c r="G118" s="113">
        <v>41167</v>
      </c>
      <c r="H118" s="113">
        <v>1481</v>
      </c>
      <c r="I118" s="113">
        <v>2343</v>
      </c>
      <c r="J118" s="113">
        <v>11580</v>
      </c>
      <c r="K118" s="113">
        <v>5398</v>
      </c>
      <c r="L118" s="113">
        <v>612</v>
      </c>
      <c r="M118" s="113">
        <v>7606</v>
      </c>
      <c r="N118" s="113">
        <v>5961</v>
      </c>
      <c r="O118" s="113">
        <v>1711</v>
      </c>
      <c r="P118" s="113">
        <v>57179</v>
      </c>
      <c r="Q118" s="113">
        <v>0</v>
      </c>
      <c r="R118" s="113">
        <v>0</v>
      </c>
      <c r="S118" s="113">
        <v>0</v>
      </c>
      <c r="T118" s="113">
        <v>594</v>
      </c>
      <c r="U118" s="113">
        <v>4331</v>
      </c>
      <c r="V118" s="113">
        <v>125</v>
      </c>
      <c r="W118" s="113">
        <v>0</v>
      </c>
      <c r="X118" s="113">
        <v>0</v>
      </c>
      <c r="Y118" s="113">
        <v>18753</v>
      </c>
    </row>
    <row r="119" spans="1:25" ht="14.25">
      <c r="A119" s="70" t="s">
        <v>212</v>
      </c>
      <c r="B119" s="113">
        <v>393369</v>
      </c>
      <c r="C119" s="113">
        <v>58558</v>
      </c>
      <c r="D119" s="113">
        <v>0</v>
      </c>
      <c r="E119" s="113">
        <v>0</v>
      </c>
      <c r="F119" s="113">
        <v>29580</v>
      </c>
      <c r="G119" s="113">
        <v>19442</v>
      </c>
      <c r="H119" s="113">
        <v>0</v>
      </c>
      <c r="I119" s="113">
        <v>3885</v>
      </c>
      <c r="J119" s="113">
        <v>9368</v>
      </c>
      <c r="K119" s="113">
        <v>6839</v>
      </c>
      <c r="L119" s="113">
        <v>986</v>
      </c>
      <c r="M119" s="113">
        <v>136747</v>
      </c>
      <c r="N119" s="113">
        <v>9650</v>
      </c>
      <c r="O119" s="113">
        <v>11229</v>
      </c>
      <c r="P119" s="113">
        <v>55485</v>
      </c>
      <c r="Q119" s="113">
        <v>1459</v>
      </c>
      <c r="R119" s="113">
        <v>3895</v>
      </c>
      <c r="S119" s="113">
        <v>0</v>
      </c>
      <c r="T119" s="113">
        <v>1595</v>
      </c>
      <c r="U119" s="113">
        <v>1441</v>
      </c>
      <c r="V119" s="113">
        <v>0</v>
      </c>
      <c r="W119" s="113">
        <v>2110</v>
      </c>
      <c r="X119" s="113">
        <v>0</v>
      </c>
      <c r="Y119" s="113">
        <v>41100</v>
      </c>
    </row>
    <row r="120" spans="1:25" ht="14.25">
      <c r="A120" s="70" t="s">
        <v>213</v>
      </c>
      <c r="B120" s="113">
        <v>204972</v>
      </c>
      <c r="C120" s="113">
        <v>9844</v>
      </c>
      <c r="D120" s="113">
        <v>0</v>
      </c>
      <c r="E120" s="113">
        <v>126</v>
      </c>
      <c r="F120" s="113">
        <v>17617</v>
      </c>
      <c r="G120" s="113">
        <v>56473</v>
      </c>
      <c r="H120" s="113">
        <v>124</v>
      </c>
      <c r="I120" s="113">
        <v>4835</v>
      </c>
      <c r="J120" s="113">
        <v>29621</v>
      </c>
      <c r="K120" s="113">
        <v>28704</v>
      </c>
      <c r="L120" s="113">
        <v>782</v>
      </c>
      <c r="M120" s="113">
        <v>1965</v>
      </c>
      <c r="N120" s="113">
        <v>30796</v>
      </c>
      <c r="O120" s="113">
        <v>1684</v>
      </c>
      <c r="P120" s="113">
        <v>237</v>
      </c>
      <c r="Q120" s="113">
        <v>196</v>
      </c>
      <c r="R120" s="113">
        <v>0</v>
      </c>
      <c r="S120" s="113">
        <v>0</v>
      </c>
      <c r="T120" s="113">
        <v>525</v>
      </c>
      <c r="U120" s="113">
        <v>13940</v>
      </c>
      <c r="V120" s="113">
        <v>60</v>
      </c>
      <c r="W120" s="113">
        <v>4643</v>
      </c>
      <c r="X120" s="113">
        <v>0</v>
      </c>
      <c r="Y120" s="113">
        <v>2800</v>
      </c>
    </row>
    <row r="121" spans="1:25" ht="14.25">
      <c r="A121" s="70" t="s">
        <v>214</v>
      </c>
      <c r="B121" s="113">
        <v>132028</v>
      </c>
      <c r="C121" s="113">
        <v>10956</v>
      </c>
      <c r="D121" s="113">
        <v>0</v>
      </c>
      <c r="E121" s="113">
        <v>0</v>
      </c>
      <c r="F121" s="113">
        <v>13159</v>
      </c>
      <c r="G121" s="113">
        <v>35313</v>
      </c>
      <c r="H121" s="113">
        <v>48</v>
      </c>
      <c r="I121" s="113">
        <v>2898</v>
      </c>
      <c r="J121" s="113">
        <v>15998</v>
      </c>
      <c r="K121" s="113">
        <v>13083</v>
      </c>
      <c r="L121" s="113">
        <v>1118</v>
      </c>
      <c r="M121" s="113">
        <v>3522</v>
      </c>
      <c r="N121" s="113">
        <v>18347</v>
      </c>
      <c r="O121" s="113">
        <v>3288</v>
      </c>
      <c r="P121" s="113">
        <v>148</v>
      </c>
      <c r="Q121" s="113">
        <v>225</v>
      </c>
      <c r="R121" s="113">
        <v>0</v>
      </c>
      <c r="S121" s="113">
        <v>0</v>
      </c>
      <c r="T121" s="113">
        <v>218</v>
      </c>
      <c r="U121" s="113">
        <v>8534</v>
      </c>
      <c r="V121" s="113">
        <v>44</v>
      </c>
      <c r="W121" s="113">
        <v>3801</v>
      </c>
      <c r="X121" s="113">
        <v>0</v>
      </c>
      <c r="Y121" s="113">
        <v>1328</v>
      </c>
    </row>
    <row r="122" spans="1:25" ht="14.25">
      <c r="A122" s="70" t="s">
        <v>215</v>
      </c>
      <c r="B122" s="113">
        <v>164118</v>
      </c>
      <c r="C122" s="113">
        <v>20869</v>
      </c>
      <c r="D122" s="113">
        <v>0</v>
      </c>
      <c r="E122" s="113">
        <v>320</v>
      </c>
      <c r="F122" s="113">
        <v>15052</v>
      </c>
      <c r="G122" s="113">
        <v>59594</v>
      </c>
      <c r="H122" s="113">
        <v>1170</v>
      </c>
      <c r="I122" s="113">
        <v>1275</v>
      </c>
      <c r="J122" s="113">
        <v>19469</v>
      </c>
      <c r="K122" s="113">
        <v>12560</v>
      </c>
      <c r="L122" s="113">
        <v>2174</v>
      </c>
      <c r="M122" s="113">
        <v>2677</v>
      </c>
      <c r="N122" s="113">
        <v>15031</v>
      </c>
      <c r="O122" s="113">
        <v>2675</v>
      </c>
      <c r="P122" s="113">
        <v>220</v>
      </c>
      <c r="Q122" s="113">
        <v>227</v>
      </c>
      <c r="R122" s="113">
        <v>0</v>
      </c>
      <c r="S122" s="113">
        <v>0</v>
      </c>
      <c r="T122" s="113">
        <v>316</v>
      </c>
      <c r="U122" s="113">
        <v>9156</v>
      </c>
      <c r="V122" s="113">
        <v>150</v>
      </c>
      <c r="W122" s="113">
        <v>1183</v>
      </c>
      <c r="X122" s="113">
        <v>0</v>
      </c>
      <c r="Y122" s="113">
        <v>0</v>
      </c>
    </row>
    <row r="123" spans="1:25" ht="14.25">
      <c r="A123" s="70" t="s">
        <v>216</v>
      </c>
      <c r="B123" s="113">
        <v>128493</v>
      </c>
      <c r="C123" s="113">
        <v>9332</v>
      </c>
      <c r="D123" s="113">
        <v>0</v>
      </c>
      <c r="E123" s="113">
        <v>0</v>
      </c>
      <c r="F123" s="113">
        <v>12111</v>
      </c>
      <c r="G123" s="113">
        <v>40515</v>
      </c>
      <c r="H123" s="113">
        <v>1641</v>
      </c>
      <c r="I123" s="113">
        <v>1933</v>
      </c>
      <c r="J123" s="113">
        <v>13621</v>
      </c>
      <c r="K123" s="113">
        <v>14473</v>
      </c>
      <c r="L123" s="113">
        <v>708</v>
      </c>
      <c r="M123" s="113">
        <v>2047</v>
      </c>
      <c r="N123" s="113">
        <v>18286</v>
      </c>
      <c r="O123" s="113">
        <v>3396</v>
      </c>
      <c r="P123" s="113">
        <v>134</v>
      </c>
      <c r="Q123" s="113">
        <v>462</v>
      </c>
      <c r="R123" s="113">
        <v>0</v>
      </c>
      <c r="S123" s="113">
        <v>0</v>
      </c>
      <c r="T123" s="113">
        <v>882</v>
      </c>
      <c r="U123" s="113">
        <v>6010</v>
      </c>
      <c r="V123" s="113">
        <v>19</v>
      </c>
      <c r="W123" s="113">
        <v>2923</v>
      </c>
      <c r="X123" s="113">
        <v>0</v>
      </c>
      <c r="Y123" s="113">
        <v>0</v>
      </c>
    </row>
    <row r="124" spans="1:25" ht="14.25">
      <c r="A124" s="70" t="s">
        <v>217</v>
      </c>
      <c r="B124" s="113">
        <v>187162</v>
      </c>
      <c r="C124" s="113">
        <v>17195</v>
      </c>
      <c r="D124" s="113">
        <v>0</v>
      </c>
      <c r="E124" s="113">
        <v>20</v>
      </c>
      <c r="F124" s="113">
        <v>9983</v>
      </c>
      <c r="G124" s="113">
        <v>61003</v>
      </c>
      <c r="H124" s="113">
        <v>145</v>
      </c>
      <c r="I124" s="113">
        <v>2351</v>
      </c>
      <c r="J124" s="113">
        <v>26484</v>
      </c>
      <c r="K124" s="113">
        <v>21251</v>
      </c>
      <c r="L124" s="113">
        <v>443</v>
      </c>
      <c r="M124" s="113">
        <v>4440</v>
      </c>
      <c r="N124" s="113">
        <v>26635</v>
      </c>
      <c r="O124" s="113">
        <v>2116</v>
      </c>
      <c r="P124" s="113">
        <v>244</v>
      </c>
      <c r="Q124" s="113">
        <v>3171</v>
      </c>
      <c r="R124" s="113">
        <v>20</v>
      </c>
      <c r="S124" s="113">
        <v>0</v>
      </c>
      <c r="T124" s="113">
        <v>977</v>
      </c>
      <c r="U124" s="113">
        <v>5656</v>
      </c>
      <c r="V124" s="113">
        <v>147</v>
      </c>
      <c r="W124" s="113">
        <v>3006</v>
      </c>
      <c r="X124" s="113">
        <v>0</v>
      </c>
      <c r="Y124" s="113">
        <v>1875</v>
      </c>
    </row>
    <row r="125" spans="1:25" ht="14.25">
      <c r="A125" s="70" t="s">
        <v>218</v>
      </c>
      <c r="B125" s="113">
        <v>128468</v>
      </c>
      <c r="C125" s="113">
        <v>8145</v>
      </c>
      <c r="D125" s="113">
        <v>0</v>
      </c>
      <c r="E125" s="113">
        <v>5</v>
      </c>
      <c r="F125" s="113">
        <v>9914</v>
      </c>
      <c r="G125" s="113">
        <v>32338</v>
      </c>
      <c r="H125" s="113">
        <v>1538</v>
      </c>
      <c r="I125" s="113">
        <v>1386</v>
      </c>
      <c r="J125" s="113">
        <v>21125</v>
      </c>
      <c r="K125" s="113">
        <v>14385</v>
      </c>
      <c r="L125" s="113">
        <v>281</v>
      </c>
      <c r="M125" s="113">
        <v>921</v>
      </c>
      <c r="N125" s="113">
        <v>18806</v>
      </c>
      <c r="O125" s="113">
        <v>3870</v>
      </c>
      <c r="P125" s="113">
        <v>74</v>
      </c>
      <c r="Q125" s="113">
        <v>262</v>
      </c>
      <c r="R125" s="113">
        <v>0</v>
      </c>
      <c r="S125" s="113">
        <v>0</v>
      </c>
      <c r="T125" s="113">
        <v>324</v>
      </c>
      <c r="U125" s="113">
        <v>6726</v>
      </c>
      <c r="V125" s="113">
        <v>166</v>
      </c>
      <c r="W125" s="113">
        <v>6902</v>
      </c>
      <c r="X125" s="113">
        <v>0</v>
      </c>
      <c r="Y125" s="113">
        <v>1300</v>
      </c>
    </row>
    <row r="126" spans="1:25" ht="14.25">
      <c r="A126" s="70" t="s">
        <v>219</v>
      </c>
      <c r="B126" s="113">
        <v>125869</v>
      </c>
      <c r="C126" s="113">
        <v>12591</v>
      </c>
      <c r="D126" s="113">
        <v>0</v>
      </c>
      <c r="E126" s="113">
        <v>8</v>
      </c>
      <c r="F126" s="113">
        <v>9331</v>
      </c>
      <c r="G126" s="113">
        <v>25415</v>
      </c>
      <c r="H126" s="113">
        <v>1156</v>
      </c>
      <c r="I126" s="113">
        <v>2998</v>
      </c>
      <c r="J126" s="113">
        <v>15779</v>
      </c>
      <c r="K126" s="113">
        <v>12608</v>
      </c>
      <c r="L126" s="113">
        <v>2614</v>
      </c>
      <c r="M126" s="113">
        <v>1126</v>
      </c>
      <c r="N126" s="113">
        <v>23932</v>
      </c>
      <c r="O126" s="113">
        <v>6822</v>
      </c>
      <c r="P126" s="113">
        <v>99</v>
      </c>
      <c r="Q126" s="113">
        <v>1090</v>
      </c>
      <c r="R126" s="113">
        <v>10</v>
      </c>
      <c r="S126" s="113">
        <v>0</v>
      </c>
      <c r="T126" s="113">
        <v>750</v>
      </c>
      <c r="U126" s="113">
        <v>7283</v>
      </c>
      <c r="V126" s="113">
        <v>106</v>
      </c>
      <c r="W126" s="113">
        <v>1200</v>
      </c>
      <c r="X126" s="113">
        <v>51</v>
      </c>
      <c r="Y126" s="113">
        <v>900</v>
      </c>
    </row>
    <row r="127" spans="1:25" ht="14.25">
      <c r="A127" s="70" t="s">
        <v>220</v>
      </c>
      <c r="B127" s="113">
        <v>132723</v>
      </c>
      <c r="C127" s="113">
        <v>11092</v>
      </c>
      <c r="D127" s="113">
        <v>0</v>
      </c>
      <c r="E127" s="113">
        <v>0</v>
      </c>
      <c r="F127" s="113">
        <v>12317</v>
      </c>
      <c r="G127" s="113">
        <v>24716</v>
      </c>
      <c r="H127" s="113">
        <v>117</v>
      </c>
      <c r="I127" s="113">
        <v>1699</v>
      </c>
      <c r="J127" s="113">
        <v>17278</v>
      </c>
      <c r="K127" s="113">
        <v>15114</v>
      </c>
      <c r="L127" s="113">
        <v>1030</v>
      </c>
      <c r="M127" s="113">
        <v>1722</v>
      </c>
      <c r="N127" s="113">
        <v>26912</v>
      </c>
      <c r="O127" s="113">
        <v>5998</v>
      </c>
      <c r="P127" s="113">
        <v>162</v>
      </c>
      <c r="Q127" s="113">
        <v>423</v>
      </c>
      <c r="R127" s="113">
        <v>0</v>
      </c>
      <c r="S127" s="113">
        <v>0</v>
      </c>
      <c r="T127" s="113">
        <v>402</v>
      </c>
      <c r="U127" s="113">
        <v>7451</v>
      </c>
      <c r="V127" s="113">
        <v>102</v>
      </c>
      <c r="W127" s="113">
        <v>4586</v>
      </c>
      <c r="X127" s="113">
        <v>60</v>
      </c>
      <c r="Y127" s="113">
        <v>1542</v>
      </c>
    </row>
    <row r="128" spans="1:25" ht="14.25">
      <c r="A128" s="70" t="s">
        <v>221</v>
      </c>
      <c r="B128" s="113">
        <v>1235136</v>
      </c>
      <c r="C128" s="113">
        <v>140565</v>
      </c>
      <c r="D128" s="113">
        <v>0</v>
      </c>
      <c r="E128" s="113">
        <v>130</v>
      </c>
      <c r="F128" s="113">
        <v>127248</v>
      </c>
      <c r="G128" s="113">
        <v>227946</v>
      </c>
      <c r="H128" s="113">
        <v>5403</v>
      </c>
      <c r="I128" s="113">
        <v>16765</v>
      </c>
      <c r="J128" s="113">
        <v>182980</v>
      </c>
      <c r="K128" s="113">
        <v>79567</v>
      </c>
      <c r="L128" s="113">
        <v>10602</v>
      </c>
      <c r="M128" s="113">
        <v>65282</v>
      </c>
      <c r="N128" s="113">
        <v>186090</v>
      </c>
      <c r="O128" s="113">
        <v>57397</v>
      </c>
      <c r="P128" s="113">
        <v>8876</v>
      </c>
      <c r="Q128" s="113">
        <v>3887</v>
      </c>
      <c r="R128" s="113">
        <v>11</v>
      </c>
      <c r="S128" s="113">
        <v>0</v>
      </c>
      <c r="T128" s="113">
        <v>7578</v>
      </c>
      <c r="U128" s="113">
        <v>59424</v>
      </c>
      <c r="V128" s="113">
        <v>944</v>
      </c>
      <c r="W128" s="113">
        <v>27935</v>
      </c>
      <c r="X128" s="113">
        <v>0</v>
      </c>
      <c r="Y128" s="113">
        <v>26506</v>
      </c>
    </row>
    <row r="129" spans="1:25" ht="14.25">
      <c r="A129" s="70" t="s">
        <v>222</v>
      </c>
      <c r="B129" s="113">
        <v>175957</v>
      </c>
      <c r="C129" s="113">
        <v>35160</v>
      </c>
      <c r="D129" s="113"/>
      <c r="E129" s="113">
        <v>62</v>
      </c>
      <c r="F129" s="113">
        <v>11606</v>
      </c>
      <c r="G129" s="113">
        <v>17140</v>
      </c>
      <c r="H129" s="113">
        <v>474</v>
      </c>
      <c r="I129" s="113">
        <v>6339</v>
      </c>
      <c r="J129" s="113">
        <v>25187</v>
      </c>
      <c r="K129" s="113">
        <v>7009</v>
      </c>
      <c r="L129" s="113">
        <v>769</v>
      </c>
      <c r="M129" s="113">
        <v>20</v>
      </c>
      <c r="N129" s="113">
        <v>11404</v>
      </c>
      <c r="O129" s="113">
        <v>48455</v>
      </c>
      <c r="P129" s="113">
        <v>532</v>
      </c>
      <c r="Q129" s="113">
        <v>1330</v>
      </c>
      <c r="R129" s="113">
        <v>11</v>
      </c>
      <c r="S129" s="113"/>
      <c r="T129" s="113">
        <v>2083</v>
      </c>
      <c r="U129" s="113">
        <v>4832</v>
      </c>
      <c r="V129" s="113">
        <v>101</v>
      </c>
      <c r="W129" s="113">
        <v>1906</v>
      </c>
      <c r="X129" s="113"/>
      <c r="Y129" s="113">
        <v>1537</v>
      </c>
    </row>
    <row r="130" spans="1:25" ht="14.25">
      <c r="A130" s="70" t="s">
        <v>116</v>
      </c>
      <c r="B130" s="113">
        <v>1059179</v>
      </c>
      <c r="C130" s="113">
        <v>105405</v>
      </c>
      <c r="D130" s="113">
        <v>0</v>
      </c>
      <c r="E130" s="113">
        <v>68</v>
      </c>
      <c r="F130" s="113">
        <v>115642</v>
      </c>
      <c r="G130" s="113">
        <v>210806</v>
      </c>
      <c r="H130" s="113">
        <v>4929</v>
      </c>
      <c r="I130" s="113">
        <v>10426</v>
      </c>
      <c r="J130" s="113">
        <v>157793</v>
      </c>
      <c r="K130" s="113">
        <v>72558</v>
      </c>
      <c r="L130" s="113">
        <v>9833</v>
      </c>
      <c r="M130" s="113">
        <v>65262</v>
      </c>
      <c r="N130" s="113">
        <v>174686</v>
      </c>
      <c r="O130" s="113">
        <v>8942</v>
      </c>
      <c r="P130" s="113">
        <v>8344</v>
      </c>
      <c r="Q130" s="113">
        <v>2557</v>
      </c>
      <c r="R130" s="113">
        <v>0</v>
      </c>
      <c r="S130" s="113">
        <v>0</v>
      </c>
      <c r="T130" s="113">
        <v>5495</v>
      </c>
      <c r="U130" s="113">
        <v>54592</v>
      </c>
      <c r="V130" s="113">
        <v>843</v>
      </c>
      <c r="W130" s="113">
        <v>26029</v>
      </c>
      <c r="X130" s="113">
        <v>0</v>
      </c>
      <c r="Y130" s="113">
        <v>24969</v>
      </c>
    </row>
    <row r="131" spans="1:25" ht="14.25">
      <c r="A131" s="70" t="s">
        <v>223</v>
      </c>
      <c r="B131" s="113">
        <v>129878</v>
      </c>
      <c r="C131" s="113">
        <v>12400</v>
      </c>
      <c r="D131" s="113">
        <v>0</v>
      </c>
      <c r="E131" s="113">
        <v>0</v>
      </c>
      <c r="F131" s="113">
        <v>15047</v>
      </c>
      <c r="G131" s="113">
        <v>26914</v>
      </c>
      <c r="H131" s="113">
        <v>77</v>
      </c>
      <c r="I131" s="113">
        <v>1182</v>
      </c>
      <c r="J131" s="113">
        <v>19961</v>
      </c>
      <c r="K131" s="113">
        <v>9859</v>
      </c>
      <c r="L131" s="113">
        <v>1001</v>
      </c>
      <c r="M131" s="113">
        <v>9926</v>
      </c>
      <c r="N131" s="113">
        <v>17051</v>
      </c>
      <c r="O131" s="113">
        <v>188</v>
      </c>
      <c r="P131" s="113">
        <v>126</v>
      </c>
      <c r="Q131" s="113">
        <v>143</v>
      </c>
      <c r="R131" s="113">
        <v>0</v>
      </c>
      <c r="S131" s="113">
        <v>0</v>
      </c>
      <c r="T131" s="113">
        <v>877</v>
      </c>
      <c r="U131" s="113">
        <v>8350</v>
      </c>
      <c r="V131" s="113">
        <v>103</v>
      </c>
      <c r="W131" s="113">
        <v>2574</v>
      </c>
      <c r="X131" s="113">
        <v>0</v>
      </c>
      <c r="Y131" s="113">
        <v>4099</v>
      </c>
    </row>
    <row r="132" spans="1:25" ht="14.25">
      <c r="A132" s="70" t="s">
        <v>224</v>
      </c>
      <c r="B132" s="113">
        <v>253365</v>
      </c>
      <c r="C132" s="113">
        <v>20055</v>
      </c>
      <c r="D132" s="113"/>
      <c r="E132" s="113"/>
      <c r="F132" s="113">
        <v>31770</v>
      </c>
      <c r="G132" s="113">
        <v>38249</v>
      </c>
      <c r="H132" s="113">
        <v>4171</v>
      </c>
      <c r="I132" s="113">
        <v>1851</v>
      </c>
      <c r="J132" s="113">
        <v>39048</v>
      </c>
      <c r="K132" s="113">
        <v>13094</v>
      </c>
      <c r="L132" s="113">
        <v>3166</v>
      </c>
      <c r="M132" s="113">
        <v>36348</v>
      </c>
      <c r="N132" s="113">
        <v>38568</v>
      </c>
      <c r="O132" s="113">
        <v>3433</v>
      </c>
      <c r="P132" s="113">
        <v>383</v>
      </c>
      <c r="Q132" s="113">
        <v>671</v>
      </c>
      <c r="R132" s="113"/>
      <c r="S132" s="113"/>
      <c r="T132" s="113">
        <v>767</v>
      </c>
      <c r="U132" s="113">
        <v>11474</v>
      </c>
      <c r="V132" s="113">
        <v>431</v>
      </c>
      <c r="W132" s="113">
        <v>6586</v>
      </c>
      <c r="X132" s="113"/>
      <c r="Y132" s="113">
        <v>3300</v>
      </c>
    </row>
    <row r="133" spans="1:25" ht="14.25">
      <c r="A133" s="70" t="s">
        <v>225</v>
      </c>
      <c r="B133" s="113">
        <v>160953</v>
      </c>
      <c r="C133" s="113">
        <v>15774</v>
      </c>
      <c r="D133" s="113">
        <v>0</v>
      </c>
      <c r="E133" s="113">
        <v>38</v>
      </c>
      <c r="F133" s="113">
        <v>14899</v>
      </c>
      <c r="G133" s="113">
        <v>37322</v>
      </c>
      <c r="H133" s="113">
        <v>30</v>
      </c>
      <c r="I133" s="113">
        <v>1622</v>
      </c>
      <c r="J133" s="113">
        <v>29488</v>
      </c>
      <c r="K133" s="113">
        <v>12457</v>
      </c>
      <c r="L133" s="113">
        <v>1493</v>
      </c>
      <c r="M133" s="113">
        <v>2073</v>
      </c>
      <c r="N133" s="113">
        <v>26500</v>
      </c>
      <c r="O133" s="113">
        <v>150</v>
      </c>
      <c r="P133" s="113">
        <v>232</v>
      </c>
      <c r="Q133" s="113">
        <v>378</v>
      </c>
      <c r="R133" s="113">
        <v>0</v>
      </c>
      <c r="S133" s="113">
        <v>0</v>
      </c>
      <c r="T133" s="113">
        <v>933</v>
      </c>
      <c r="U133" s="113">
        <v>9563</v>
      </c>
      <c r="V133" s="113">
        <v>292</v>
      </c>
      <c r="W133" s="113">
        <v>2417</v>
      </c>
      <c r="X133" s="113"/>
      <c r="Y133" s="113">
        <v>5292</v>
      </c>
    </row>
    <row r="134" spans="1:25" ht="14.25">
      <c r="A134" s="70" t="s">
        <v>226</v>
      </c>
      <c r="B134" s="113">
        <v>185743</v>
      </c>
      <c r="C134" s="113">
        <v>14406</v>
      </c>
      <c r="D134" s="113"/>
      <c r="E134" s="113"/>
      <c r="F134" s="113">
        <v>18237</v>
      </c>
      <c r="G134" s="113">
        <v>57037</v>
      </c>
      <c r="H134" s="113">
        <v>54</v>
      </c>
      <c r="I134" s="113">
        <v>1866</v>
      </c>
      <c r="J134" s="113">
        <v>13686</v>
      </c>
      <c r="K134" s="113">
        <v>17264</v>
      </c>
      <c r="L134" s="113">
        <v>1491</v>
      </c>
      <c r="M134" s="113">
        <v>4614</v>
      </c>
      <c r="N134" s="113">
        <v>34164</v>
      </c>
      <c r="O134" s="113">
        <v>126</v>
      </c>
      <c r="P134" s="113">
        <v>7100</v>
      </c>
      <c r="Q134" s="113">
        <v>885</v>
      </c>
      <c r="R134" s="113"/>
      <c r="S134" s="113"/>
      <c r="T134" s="113">
        <v>1032</v>
      </c>
      <c r="U134" s="113">
        <v>4362</v>
      </c>
      <c r="V134" s="113"/>
      <c r="W134" s="113">
        <v>5602</v>
      </c>
      <c r="X134" s="113"/>
      <c r="Y134" s="113">
        <v>3817</v>
      </c>
    </row>
    <row r="135" spans="1:25" ht="14.25">
      <c r="A135" s="70" t="s">
        <v>227</v>
      </c>
      <c r="B135" s="113">
        <v>100287</v>
      </c>
      <c r="C135" s="113">
        <v>8984</v>
      </c>
      <c r="D135" s="113">
        <v>0</v>
      </c>
      <c r="E135" s="113">
        <v>20</v>
      </c>
      <c r="F135" s="113">
        <v>13529</v>
      </c>
      <c r="G135" s="113">
        <v>19323</v>
      </c>
      <c r="H135" s="113">
        <v>68</v>
      </c>
      <c r="I135" s="113">
        <v>780</v>
      </c>
      <c r="J135" s="113">
        <v>15714</v>
      </c>
      <c r="K135" s="113">
        <v>5686</v>
      </c>
      <c r="L135" s="113">
        <v>367</v>
      </c>
      <c r="M135" s="113">
        <v>1303</v>
      </c>
      <c r="N135" s="113">
        <v>17683</v>
      </c>
      <c r="O135" s="113">
        <v>4919</v>
      </c>
      <c r="P135" s="113">
        <v>125</v>
      </c>
      <c r="Q135" s="113">
        <v>33</v>
      </c>
      <c r="R135" s="113">
        <v>0</v>
      </c>
      <c r="S135" s="113">
        <v>0</v>
      </c>
      <c r="T135" s="113">
        <v>700</v>
      </c>
      <c r="U135" s="113">
        <v>7261</v>
      </c>
      <c r="V135" s="113">
        <v>17</v>
      </c>
      <c r="W135" s="113">
        <v>1536</v>
      </c>
      <c r="X135" s="113"/>
      <c r="Y135" s="113">
        <v>2239</v>
      </c>
    </row>
    <row r="136" spans="1:25" ht="14.25">
      <c r="A136" s="70" t="s">
        <v>228</v>
      </c>
      <c r="B136" s="113">
        <v>70752</v>
      </c>
      <c r="C136" s="113">
        <v>8871</v>
      </c>
      <c r="D136" s="113"/>
      <c r="E136" s="113">
        <v>10</v>
      </c>
      <c r="F136" s="113">
        <v>5896</v>
      </c>
      <c r="G136" s="113">
        <v>12190</v>
      </c>
      <c r="H136" s="113">
        <v>419</v>
      </c>
      <c r="I136" s="113">
        <v>840</v>
      </c>
      <c r="J136" s="113">
        <v>13630</v>
      </c>
      <c r="K136" s="113">
        <v>3980</v>
      </c>
      <c r="L136" s="113">
        <v>1984</v>
      </c>
      <c r="M136" s="113">
        <v>2304</v>
      </c>
      <c r="N136" s="113">
        <v>15908</v>
      </c>
      <c r="O136" s="113">
        <v>126</v>
      </c>
      <c r="P136" s="113">
        <v>208</v>
      </c>
      <c r="Q136" s="113">
        <v>292</v>
      </c>
      <c r="R136" s="113"/>
      <c r="S136" s="113"/>
      <c r="T136" s="113">
        <v>413</v>
      </c>
      <c r="U136" s="113">
        <v>2866</v>
      </c>
      <c r="V136" s="113"/>
      <c r="W136" s="113"/>
      <c r="X136" s="113"/>
      <c r="Y136" s="113">
        <v>815</v>
      </c>
    </row>
    <row r="137" spans="1:25" ht="14.25">
      <c r="A137" s="70" t="s">
        <v>229</v>
      </c>
      <c r="B137" s="113">
        <v>158201</v>
      </c>
      <c r="C137" s="113">
        <v>24915</v>
      </c>
      <c r="D137" s="113">
        <v>0</v>
      </c>
      <c r="E137" s="113">
        <v>0</v>
      </c>
      <c r="F137" s="113">
        <v>16264</v>
      </c>
      <c r="G137" s="113">
        <v>19771</v>
      </c>
      <c r="H137" s="113">
        <v>110</v>
      </c>
      <c r="I137" s="113">
        <v>2285</v>
      </c>
      <c r="J137" s="113">
        <v>26266</v>
      </c>
      <c r="K137" s="113">
        <v>10218</v>
      </c>
      <c r="L137" s="113">
        <v>331</v>
      </c>
      <c r="M137" s="113">
        <v>8694</v>
      </c>
      <c r="N137" s="113">
        <v>24812</v>
      </c>
      <c r="O137" s="113">
        <v>0</v>
      </c>
      <c r="P137" s="113">
        <v>170</v>
      </c>
      <c r="Q137" s="113">
        <v>155</v>
      </c>
      <c r="R137" s="113">
        <v>0</v>
      </c>
      <c r="S137" s="113">
        <v>0</v>
      </c>
      <c r="T137" s="113">
        <v>773</v>
      </c>
      <c r="U137" s="113">
        <v>10716</v>
      </c>
      <c r="V137" s="113">
        <v>0</v>
      </c>
      <c r="W137" s="113">
        <v>7314</v>
      </c>
      <c r="X137" s="113"/>
      <c r="Y137" s="113">
        <v>5407</v>
      </c>
    </row>
    <row r="138" spans="1:25" ht="14.25">
      <c r="A138" s="70" t="s">
        <v>230</v>
      </c>
      <c r="B138" s="113">
        <v>1017727</v>
      </c>
      <c r="C138" s="113">
        <v>138615</v>
      </c>
      <c r="D138" s="113">
        <v>0</v>
      </c>
      <c r="E138" s="113">
        <v>182</v>
      </c>
      <c r="F138" s="113">
        <v>78783</v>
      </c>
      <c r="G138" s="113">
        <v>175062</v>
      </c>
      <c r="H138" s="113">
        <v>11412</v>
      </c>
      <c r="I138" s="113">
        <v>20078</v>
      </c>
      <c r="J138" s="113">
        <v>126910</v>
      </c>
      <c r="K138" s="113">
        <v>83634</v>
      </c>
      <c r="L138" s="113">
        <v>13247</v>
      </c>
      <c r="M138" s="113">
        <v>61843</v>
      </c>
      <c r="N138" s="113">
        <v>175010</v>
      </c>
      <c r="O138" s="113">
        <v>47434</v>
      </c>
      <c r="P138" s="113">
        <v>5373</v>
      </c>
      <c r="Q138" s="113">
        <v>3596</v>
      </c>
      <c r="R138" s="113">
        <v>0</v>
      </c>
      <c r="S138" s="113">
        <v>0</v>
      </c>
      <c r="T138" s="113">
        <v>5455</v>
      </c>
      <c r="U138" s="113">
        <v>16409</v>
      </c>
      <c r="V138" s="113">
        <v>2209</v>
      </c>
      <c r="W138" s="113">
        <v>27227</v>
      </c>
      <c r="X138" s="113">
        <v>158</v>
      </c>
      <c r="Y138" s="113">
        <v>25090</v>
      </c>
    </row>
    <row r="139" spans="1:25" ht="14.25">
      <c r="A139" s="70" t="s">
        <v>231</v>
      </c>
      <c r="B139" s="113">
        <v>145031</v>
      </c>
      <c r="C139" s="113">
        <v>27427</v>
      </c>
      <c r="D139" s="113">
        <v>0</v>
      </c>
      <c r="E139" s="113"/>
      <c r="F139" s="113">
        <v>6809</v>
      </c>
      <c r="G139" s="113">
        <v>17861</v>
      </c>
      <c r="H139" s="113">
        <v>774</v>
      </c>
      <c r="I139" s="113">
        <v>5178</v>
      </c>
      <c r="J139" s="113">
        <v>23360</v>
      </c>
      <c r="K139" s="113">
        <v>9534</v>
      </c>
      <c r="L139" s="113">
        <v>2609</v>
      </c>
      <c r="M139" s="113">
        <v>16388</v>
      </c>
      <c r="N139" s="113">
        <v>10795</v>
      </c>
      <c r="O139" s="113">
        <v>17119</v>
      </c>
      <c r="P139" s="113">
        <v>838</v>
      </c>
      <c r="Q139" s="113">
        <v>448</v>
      </c>
      <c r="R139" s="113">
        <v>0</v>
      </c>
      <c r="S139" s="113">
        <v>0</v>
      </c>
      <c r="T139" s="113">
        <v>834</v>
      </c>
      <c r="U139" s="113">
        <v>0</v>
      </c>
      <c r="V139" s="113">
        <v>70</v>
      </c>
      <c r="W139" s="113">
        <v>2665</v>
      </c>
      <c r="X139" s="113"/>
      <c r="Y139" s="113">
        <v>2322</v>
      </c>
    </row>
    <row r="140" spans="1:25" ht="14.25">
      <c r="A140" s="70" t="s">
        <v>116</v>
      </c>
      <c r="B140" s="113">
        <v>872696</v>
      </c>
      <c r="C140" s="113">
        <v>111188</v>
      </c>
      <c r="D140" s="113">
        <v>0</v>
      </c>
      <c r="E140" s="113">
        <v>182</v>
      </c>
      <c r="F140" s="113">
        <v>71974</v>
      </c>
      <c r="G140" s="113">
        <v>157201</v>
      </c>
      <c r="H140" s="113">
        <v>10638</v>
      </c>
      <c r="I140" s="113">
        <v>14900</v>
      </c>
      <c r="J140" s="113">
        <v>103550</v>
      </c>
      <c r="K140" s="113">
        <v>74100</v>
      </c>
      <c r="L140" s="113">
        <v>10638</v>
      </c>
      <c r="M140" s="113">
        <v>45455</v>
      </c>
      <c r="N140" s="113">
        <v>164215</v>
      </c>
      <c r="O140" s="113">
        <v>30315</v>
      </c>
      <c r="P140" s="113">
        <v>4535</v>
      </c>
      <c r="Q140" s="113">
        <v>3148</v>
      </c>
      <c r="R140" s="113">
        <v>0</v>
      </c>
      <c r="S140" s="113">
        <v>0</v>
      </c>
      <c r="T140" s="113">
        <v>4621</v>
      </c>
      <c r="U140" s="113">
        <v>16409</v>
      </c>
      <c r="V140" s="113">
        <v>2139</v>
      </c>
      <c r="W140" s="113">
        <v>24562</v>
      </c>
      <c r="X140" s="113">
        <v>158</v>
      </c>
      <c r="Y140" s="113">
        <v>22768</v>
      </c>
    </row>
    <row r="141" spans="1:25" ht="14.25">
      <c r="A141" s="70" t="s">
        <v>232</v>
      </c>
      <c r="B141" s="113">
        <v>175960</v>
      </c>
      <c r="C141" s="113">
        <v>20670</v>
      </c>
      <c r="D141" s="113">
        <v>0</v>
      </c>
      <c r="E141" s="113">
        <v>0</v>
      </c>
      <c r="F141" s="113">
        <v>14951</v>
      </c>
      <c r="G141" s="113">
        <v>27469</v>
      </c>
      <c r="H141" s="113">
        <v>2878</v>
      </c>
      <c r="I141" s="113">
        <v>2259</v>
      </c>
      <c r="J141" s="113">
        <v>28898</v>
      </c>
      <c r="K141" s="113">
        <v>13317</v>
      </c>
      <c r="L141" s="113">
        <v>778</v>
      </c>
      <c r="M141" s="113">
        <v>21728</v>
      </c>
      <c r="N141" s="113">
        <v>17933</v>
      </c>
      <c r="O141" s="113">
        <v>6862</v>
      </c>
      <c r="P141" s="113">
        <v>110</v>
      </c>
      <c r="Q141" s="113">
        <v>940</v>
      </c>
      <c r="R141" s="113">
        <v>0</v>
      </c>
      <c r="S141" s="113">
        <v>0</v>
      </c>
      <c r="T141" s="113">
        <v>1311</v>
      </c>
      <c r="U141" s="113">
        <v>4939</v>
      </c>
      <c r="V141" s="113">
        <v>658</v>
      </c>
      <c r="W141" s="113">
        <v>7670</v>
      </c>
      <c r="X141" s="113">
        <v>110</v>
      </c>
      <c r="Y141" s="113">
        <v>2479</v>
      </c>
    </row>
    <row r="142" spans="1:25" ht="14.25">
      <c r="A142" s="70" t="s">
        <v>233</v>
      </c>
      <c r="B142" s="113">
        <v>108984</v>
      </c>
      <c r="C142" s="113">
        <v>16933</v>
      </c>
      <c r="D142" s="113"/>
      <c r="E142" s="113"/>
      <c r="F142" s="113">
        <v>12528</v>
      </c>
      <c r="G142" s="113">
        <v>22860</v>
      </c>
      <c r="H142" s="113">
        <v>1008</v>
      </c>
      <c r="I142" s="113">
        <v>2054</v>
      </c>
      <c r="J142" s="113">
        <v>11549</v>
      </c>
      <c r="K142" s="113">
        <v>6797</v>
      </c>
      <c r="L142" s="113">
        <v>1142</v>
      </c>
      <c r="M142" s="113">
        <v>8694</v>
      </c>
      <c r="N142" s="113">
        <v>17668</v>
      </c>
      <c r="O142" s="113">
        <v>2296</v>
      </c>
      <c r="P142" s="113">
        <v>121</v>
      </c>
      <c r="Q142" s="113">
        <v>246</v>
      </c>
      <c r="R142" s="113"/>
      <c r="S142" s="113"/>
      <c r="T142" s="113">
        <v>343</v>
      </c>
      <c r="U142" s="113">
        <v>876</v>
      </c>
      <c r="V142" s="113">
        <v>279</v>
      </c>
      <c r="W142" s="113">
        <v>2590</v>
      </c>
      <c r="X142" s="113"/>
      <c r="Y142" s="113">
        <v>1000</v>
      </c>
    </row>
    <row r="143" spans="1:25" ht="14.25">
      <c r="A143" s="70" t="s">
        <v>234</v>
      </c>
      <c r="B143" s="113">
        <v>174282</v>
      </c>
      <c r="C143" s="113">
        <v>22074</v>
      </c>
      <c r="D143" s="113"/>
      <c r="E143" s="113">
        <v>12</v>
      </c>
      <c r="F143" s="113">
        <v>15681</v>
      </c>
      <c r="G143" s="113">
        <v>33780</v>
      </c>
      <c r="H143" s="113">
        <v>1362</v>
      </c>
      <c r="I143" s="113">
        <v>2342</v>
      </c>
      <c r="J143" s="113">
        <v>13784</v>
      </c>
      <c r="K143" s="113">
        <v>9143</v>
      </c>
      <c r="L143" s="113">
        <v>5225</v>
      </c>
      <c r="M143" s="113">
        <v>7451</v>
      </c>
      <c r="N143" s="113">
        <v>39747</v>
      </c>
      <c r="O143" s="113">
        <v>8231</v>
      </c>
      <c r="P143" s="113">
        <v>1897</v>
      </c>
      <c r="Q143" s="113">
        <v>375</v>
      </c>
      <c r="R143" s="113"/>
      <c r="S143" s="113"/>
      <c r="T143" s="113">
        <v>948</v>
      </c>
      <c r="U143" s="113">
        <v>4928</v>
      </c>
      <c r="V143" s="113">
        <v>415</v>
      </c>
      <c r="W143" s="113">
        <v>4326</v>
      </c>
      <c r="X143" s="113">
        <v>1</v>
      </c>
      <c r="Y143" s="113">
        <v>2560</v>
      </c>
    </row>
    <row r="144" spans="1:25" ht="14.25">
      <c r="A144" s="70" t="s">
        <v>235</v>
      </c>
      <c r="B144" s="113">
        <v>105683</v>
      </c>
      <c r="C144" s="113">
        <v>13653</v>
      </c>
      <c r="D144" s="113"/>
      <c r="E144" s="113"/>
      <c r="F144" s="113">
        <v>11158</v>
      </c>
      <c r="G144" s="113">
        <v>21250</v>
      </c>
      <c r="H144" s="113">
        <v>1165</v>
      </c>
      <c r="I144" s="113">
        <v>1357</v>
      </c>
      <c r="J144" s="113">
        <v>10639</v>
      </c>
      <c r="K144" s="113">
        <v>8978</v>
      </c>
      <c r="L144" s="113">
        <v>583</v>
      </c>
      <c r="M144" s="113">
        <v>1808</v>
      </c>
      <c r="N144" s="113">
        <v>22847</v>
      </c>
      <c r="O144" s="113">
        <v>3103</v>
      </c>
      <c r="P144" s="113">
        <v>665</v>
      </c>
      <c r="Q144" s="113">
        <v>358</v>
      </c>
      <c r="R144" s="113"/>
      <c r="S144" s="113"/>
      <c r="T144" s="113">
        <v>654</v>
      </c>
      <c r="U144" s="113">
        <v>2283</v>
      </c>
      <c r="V144" s="113">
        <v>106</v>
      </c>
      <c r="W144" s="113">
        <v>2207</v>
      </c>
      <c r="X144" s="113"/>
      <c r="Y144" s="113">
        <v>2869</v>
      </c>
    </row>
    <row r="145" spans="1:25" ht="14.25">
      <c r="A145" s="70" t="s">
        <v>236</v>
      </c>
      <c r="B145" s="113">
        <v>133171</v>
      </c>
      <c r="C145" s="113">
        <v>13063</v>
      </c>
      <c r="D145" s="113">
        <v>0</v>
      </c>
      <c r="E145" s="113">
        <v>130</v>
      </c>
      <c r="F145" s="113">
        <v>6367</v>
      </c>
      <c r="G145" s="113">
        <v>21695</v>
      </c>
      <c r="H145" s="113">
        <v>3016</v>
      </c>
      <c r="I145" s="113">
        <v>3914</v>
      </c>
      <c r="J145" s="113">
        <v>14373</v>
      </c>
      <c r="K145" s="113">
        <v>21693</v>
      </c>
      <c r="L145" s="113">
        <v>1246</v>
      </c>
      <c r="M145" s="113">
        <v>2704</v>
      </c>
      <c r="N145" s="113">
        <v>24443</v>
      </c>
      <c r="O145" s="113">
        <v>4050</v>
      </c>
      <c r="P145" s="113">
        <v>1272</v>
      </c>
      <c r="Q145" s="113">
        <v>428</v>
      </c>
      <c r="R145" s="113">
        <v>0</v>
      </c>
      <c r="S145" s="113">
        <v>0</v>
      </c>
      <c r="T145" s="113">
        <v>550</v>
      </c>
      <c r="U145" s="113">
        <v>955</v>
      </c>
      <c r="V145" s="113">
        <v>340</v>
      </c>
      <c r="W145" s="113">
        <v>2248</v>
      </c>
      <c r="X145" s="113"/>
      <c r="Y145" s="113">
        <v>10684</v>
      </c>
    </row>
    <row r="146" spans="1:25" ht="14.25">
      <c r="A146" s="70" t="s">
        <v>237</v>
      </c>
      <c r="B146" s="113">
        <v>101756</v>
      </c>
      <c r="C146" s="113">
        <v>14512</v>
      </c>
      <c r="D146" s="113">
        <v>0</v>
      </c>
      <c r="E146" s="113">
        <v>40</v>
      </c>
      <c r="F146" s="113">
        <v>6076</v>
      </c>
      <c r="G146" s="113">
        <v>18702</v>
      </c>
      <c r="H146" s="113">
        <v>720</v>
      </c>
      <c r="I146" s="113">
        <v>940</v>
      </c>
      <c r="J146" s="113">
        <v>13337</v>
      </c>
      <c r="K146" s="113">
        <v>8312</v>
      </c>
      <c r="L146" s="113">
        <v>958</v>
      </c>
      <c r="M146" s="113">
        <v>2355</v>
      </c>
      <c r="N146" s="113">
        <v>24527</v>
      </c>
      <c r="O146" s="113">
        <v>4458</v>
      </c>
      <c r="P146" s="113">
        <v>250</v>
      </c>
      <c r="Q146" s="113">
        <v>451</v>
      </c>
      <c r="R146" s="113">
        <v>0</v>
      </c>
      <c r="S146" s="113">
        <v>0</v>
      </c>
      <c r="T146" s="113">
        <v>460</v>
      </c>
      <c r="U146" s="113">
        <v>1490</v>
      </c>
      <c r="V146" s="113">
        <v>230</v>
      </c>
      <c r="W146" s="113">
        <v>2800</v>
      </c>
      <c r="X146" s="113">
        <v>30</v>
      </c>
      <c r="Y146" s="113">
        <v>1108</v>
      </c>
    </row>
    <row r="147" spans="1:25" ht="14.25">
      <c r="A147" s="70" t="s">
        <v>238</v>
      </c>
      <c r="B147" s="113">
        <v>72860</v>
      </c>
      <c r="C147" s="113">
        <v>10283</v>
      </c>
      <c r="D147" s="113"/>
      <c r="E147" s="113"/>
      <c r="F147" s="113">
        <v>5213</v>
      </c>
      <c r="G147" s="113">
        <v>11445</v>
      </c>
      <c r="H147" s="113">
        <v>489</v>
      </c>
      <c r="I147" s="113">
        <v>2034</v>
      </c>
      <c r="J147" s="113">
        <v>10970</v>
      </c>
      <c r="K147" s="113">
        <v>5860</v>
      </c>
      <c r="L147" s="113">
        <v>706</v>
      </c>
      <c r="M147" s="113">
        <v>715</v>
      </c>
      <c r="N147" s="113">
        <v>17050</v>
      </c>
      <c r="O147" s="113">
        <v>1315</v>
      </c>
      <c r="P147" s="113">
        <v>220</v>
      </c>
      <c r="Q147" s="113">
        <v>350</v>
      </c>
      <c r="R147" s="113"/>
      <c r="S147" s="113"/>
      <c r="T147" s="113">
        <v>355</v>
      </c>
      <c r="U147" s="113">
        <v>938</v>
      </c>
      <c r="V147" s="113">
        <v>111</v>
      </c>
      <c r="W147" s="113">
        <v>2721</v>
      </c>
      <c r="X147" s="113">
        <v>17</v>
      </c>
      <c r="Y147" s="113">
        <v>2068</v>
      </c>
    </row>
    <row r="148" spans="1:25" ht="14.25">
      <c r="A148" s="70" t="s">
        <v>239</v>
      </c>
      <c r="B148" s="114">
        <f aca="true" t="shared" si="4" ref="B148:B155">SUM(C148:Y148)</f>
        <v>0</v>
      </c>
      <c r="C148" s="114">
        <f>SUM(C149:C155)</f>
        <v>0</v>
      </c>
      <c r="D148" s="114">
        <f aca="true" t="shared" si="5" ref="D148:Y148">SUM(D149:D155)</f>
        <v>0</v>
      </c>
      <c r="E148" s="114">
        <f t="shared" si="5"/>
        <v>0</v>
      </c>
      <c r="F148" s="114">
        <f t="shared" si="5"/>
        <v>0</v>
      </c>
      <c r="G148" s="114">
        <f t="shared" si="5"/>
        <v>0</v>
      </c>
      <c r="H148" s="114">
        <f t="shared" si="5"/>
        <v>0</v>
      </c>
      <c r="I148" s="114">
        <f t="shared" si="5"/>
        <v>0</v>
      </c>
      <c r="J148" s="114">
        <f t="shared" si="5"/>
        <v>0</v>
      </c>
      <c r="K148" s="114">
        <f t="shared" si="5"/>
        <v>0</v>
      </c>
      <c r="L148" s="114">
        <f t="shared" si="5"/>
        <v>0</v>
      </c>
      <c r="M148" s="114">
        <f t="shared" si="5"/>
        <v>0</v>
      </c>
      <c r="N148" s="114">
        <f t="shared" si="5"/>
        <v>0</v>
      </c>
      <c r="O148" s="114">
        <f t="shared" si="5"/>
        <v>0</v>
      </c>
      <c r="P148" s="114">
        <f t="shared" si="5"/>
        <v>0</v>
      </c>
      <c r="Q148" s="114">
        <f t="shared" si="5"/>
        <v>0</v>
      </c>
      <c r="R148" s="114">
        <f t="shared" si="5"/>
        <v>0</v>
      </c>
      <c r="S148" s="114">
        <f t="shared" si="5"/>
        <v>0</v>
      </c>
      <c r="T148" s="114">
        <f t="shared" si="5"/>
        <v>0</v>
      </c>
      <c r="U148" s="114">
        <f t="shared" si="5"/>
        <v>0</v>
      </c>
      <c r="V148" s="114">
        <f t="shared" si="5"/>
        <v>0</v>
      </c>
      <c r="W148" s="114">
        <f t="shared" si="5"/>
        <v>0</v>
      </c>
      <c r="X148" s="114">
        <f t="shared" si="5"/>
        <v>0</v>
      </c>
      <c r="Y148" s="114">
        <f t="shared" si="5"/>
        <v>0</v>
      </c>
    </row>
    <row r="149" spans="1:25" ht="14.25">
      <c r="A149" s="70" t="s">
        <v>240</v>
      </c>
      <c r="B149" s="114">
        <f t="shared" si="4"/>
        <v>0</v>
      </c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</row>
    <row r="150" spans="1:25" ht="14.25">
      <c r="A150" s="70" t="s">
        <v>241</v>
      </c>
      <c r="B150" s="114">
        <f t="shared" si="4"/>
        <v>0</v>
      </c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</row>
    <row r="151" spans="1:25" ht="14.25">
      <c r="A151" s="70" t="s">
        <v>242</v>
      </c>
      <c r="B151" s="114">
        <f t="shared" si="4"/>
        <v>0</v>
      </c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</row>
    <row r="152" spans="1:25" ht="14.25">
      <c r="A152" s="70" t="s">
        <v>243</v>
      </c>
      <c r="B152" s="114">
        <f t="shared" si="4"/>
        <v>0</v>
      </c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</row>
    <row r="153" spans="1:25" ht="14.25">
      <c r="A153" s="70" t="s">
        <v>244</v>
      </c>
      <c r="B153" s="114">
        <f t="shared" si="4"/>
        <v>0</v>
      </c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</row>
    <row r="154" spans="1:25" ht="14.25">
      <c r="A154" s="70" t="s">
        <v>245</v>
      </c>
      <c r="B154" s="114">
        <f t="shared" si="4"/>
        <v>0</v>
      </c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</row>
    <row r="155" spans="1:25" ht="14.25">
      <c r="A155" s="70" t="s">
        <v>1611</v>
      </c>
      <c r="B155" s="114">
        <f t="shared" si="4"/>
        <v>0</v>
      </c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</row>
  </sheetData>
  <sheetProtection/>
  <mergeCells count="26">
    <mergeCell ref="A2:Z2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V5:V6"/>
    <mergeCell ref="W5:W6"/>
    <mergeCell ref="X5:X6"/>
    <mergeCell ref="Y5:Y6"/>
    <mergeCell ref="P5:P6"/>
    <mergeCell ref="Q5:Q6"/>
    <mergeCell ref="R5:R6"/>
    <mergeCell ref="S5:S6"/>
    <mergeCell ref="T5:T6"/>
    <mergeCell ref="U5:U6"/>
  </mergeCells>
  <printOptions/>
  <pageMargins left="0.3937007874015748" right="0.1968503937007874" top="0.984251968503937" bottom="0.984251968503937" header="0.5118110236220472" footer="0.5118110236220472"/>
  <pageSetup fitToHeight="20" fitToWidth="1"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4"/>
  <sheetViews>
    <sheetView showZeros="0" zoomScalePageLayoutView="0" workbookViewId="0" topLeftCell="A1">
      <selection activeCell="B106" sqref="B106"/>
    </sheetView>
  </sheetViews>
  <sheetFormatPr defaultColWidth="5.75390625" defaultRowHeight="14.25"/>
  <cols>
    <col min="1" max="1" width="25.25390625" style="91" customWidth="1"/>
    <col min="2" max="3" width="9.00390625" style="91" bestFit="1" customWidth="1"/>
    <col min="4" max="4" width="7.50390625" style="91" bestFit="1" customWidth="1"/>
    <col min="5" max="5" width="8.375" style="91" bestFit="1" customWidth="1"/>
    <col min="6" max="6" width="8.25390625" style="91" bestFit="1" customWidth="1"/>
    <col min="7" max="7" width="6.75390625" style="91" bestFit="1" customWidth="1"/>
    <col min="8" max="8" width="7.625" style="91" bestFit="1" customWidth="1"/>
    <col min="9" max="9" width="6.75390625" style="91" bestFit="1" customWidth="1"/>
    <col min="10" max="10" width="7.50390625" style="91" customWidth="1"/>
    <col min="11" max="12" width="6.875" style="91" bestFit="1" customWidth="1"/>
    <col min="13" max="13" width="6.75390625" style="91" bestFit="1" customWidth="1"/>
    <col min="14" max="14" width="7.625" style="91" bestFit="1" customWidth="1"/>
    <col min="15" max="15" width="6.75390625" style="91" bestFit="1" customWidth="1"/>
    <col min="16" max="16" width="6.50390625" style="91" bestFit="1" customWidth="1"/>
    <col min="17" max="17" width="6.875" style="91" bestFit="1" customWidth="1"/>
    <col min="18" max="18" width="8.375" style="91" bestFit="1" customWidth="1"/>
    <col min="19" max="19" width="5.25390625" style="91" bestFit="1" customWidth="1"/>
    <col min="20" max="20" width="8.50390625" style="91" bestFit="1" customWidth="1"/>
    <col min="21" max="21" width="6.875" style="91" bestFit="1" customWidth="1"/>
    <col min="22" max="22" width="8.25390625" style="91" bestFit="1" customWidth="1"/>
    <col min="23" max="23" width="9.75390625" style="91" bestFit="1" customWidth="1"/>
    <col min="24" max="16384" width="5.75390625" style="91" customWidth="1"/>
  </cols>
  <sheetData>
    <row r="1" ht="14.25">
      <c r="A1" s="80" t="s">
        <v>600</v>
      </c>
    </row>
    <row r="2" spans="1:23" ht="33.75" customHeight="1">
      <c r="A2" s="191" t="s">
        <v>78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</row>
    <row r="3" spans="1:23" ht="16.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 t="s">
        <v>253</v>
      </c>
    </row>
    <row r="4" spans="1:23" ht="31.5" customHeight="1">
      <c r="A4" s="218" t="s">
        <v>557</v>
      </c>
      <c r="B4" s="220" t="s">
        <v>601</v>
      </c>
      <c r="C4" s="215" t="s">
        <v>1613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7"/>
    </row>
    <row r="5" spans="1:23" ht="72.75" customHeight="1">
      <c r="A5" s="219"/>
      <c r="B5" s="221"/>
      <c r="C5" s="93" t="s">
        <v>602</v>
      </c>
      <c r="D5" s="94" t="s">
        <v>603</v>
      </c>
      <c r="E5" s="94" t="s">
        <v>604</v>
      </c>
      <c r="F5" s="94" t="s">
        <v>605</v>
      </c>
      <c r="G5" s="94" t="s">
        <v>606</v>
      </c>
      <c r="H5" s="94" t="s">
        <v>607</v>
      </c>
      <c r="I5" s="94" t="s">
        <v>608</v>
      </c>
      <c r="J5" s="94" t="s">
        <v>609</v>
      </c>
      <c r="K5" s="94" t="s">
        <v>610</v>
      </c>
      <c r="L5" s="94" t="s">
        <v>611</v>
      </c>
      <c r="M5" s="94" t="s">
        <v>612</v>
      </c>
      <c r="N5" s="94" t="s">
        <v>613</v>
      </c>
      <c r="O5" s="94" t="s">
        <v>614</v>
      </c>
      <c r="P5" s="94" t="s">
        <v>615</v>
      </c>
      <c r="Q5" s="94" t="s">
        <v>616</v>
      </c>
      <c r="R5" s="94" t="s">
        <v>617</v>
      </c>
      <c r="S5" s="94" t="s">
        <v>618</v>
      </c>
      <c r="T5" s="94" t="s">
        <v>619</v>
      </c>
      <c r="U5" s="94" t="s">
        <v>620</v>
      </c>
      <c r="V5" s="94" t="s">
        <v>621</v>
      </c>
      <c r="W5" s="94" t="s">
        <v>622</v>
      </c>
    </row>
    <row r="6" spans="1:256" s="24" customFormat="1" ht="17.25" customHeight="1">
      <c r="A6" s="95" t="s">
        <v>111</v>
      </c>
      <c r="B6" s="96">
        <f>SUM(C6,'表七(2)'!B6)</f>
        <v>18903495</v>
      </c>
      <c r="C6" s="96">
        <f>SUM(D6:W6)</f>
        <v>14148665</v>
      </c>
      <c r="D6" s="96">
        <v>193723</v>
      </c>
      <c r="E6" s="96">
        <v>5893700</v>
      </c>
      <c r="F6" s="96">
        <v>531248</v>
      </c>
      <c r="G6" s="96">
        <v>160562</v>
      </c>
      <c r="H6" s="96">
        <v>7800</v>
      </c>
      <c r="I6" s="96">
        <v>95232</v>
      </c>
      <c r="J6" s="96">
        <v>182200</v>
      </c>
      <c r="K6" s="96">
        <v>156536</v>
      </c>
      <c r="L6" s="96">
        <v>391147</v>
      </c>
      <c r="M6" s="96">
        <v>898230</v>
      </c>
      <c r="N6" s="96">
        <v>468971</v>
      </c>
      <c r="O6" s="96">
        <v>53988</v>
      </c>
      <c r="P6" s="96">
        <v>63799</v>
      </c>
      <c r="Q6" s="96">
        <v>297600</v>
      </c>
      <c r="R6" s="96">
        <v>2773989</v>
      </c>
      <c r="S6" s="96"/>
      <c r="T6" s="96">
        <v>1033436</v>
      </c>
      <c r="U6" s="96">
        <v>249840</v>
      </c>
      <c r="V6" s="96">
        <v>696664</v>
      </c>
      <c r="W6" s="96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  <c r="IR6" s="97"/>
      <c r="IS6" s="97"/>
      <c r="IT6" s="97"/>
      <c r="IU6" s="97"/>
      <c r="IV6" s="97"/>
    </row>
    <row r="7" spans="1:256" s="24" customFormat="1" ht="17.25" customHeight="1">
      <c r="A7" s="98" t="s">
        <v>112</v>
      </c>
      <c r="B7" s="96">
        <f>SUM(C7,'表七(2)'!B7)</f>
        <v>6629589</v>
      </c>
      <c r="C7" s="96">
        <f>SUM(D7:W7)</f>
        <v>5758039</v>
      </c>
      <c r="D7" s="96">
        <f>D6-D8</f>
        <v>-135392</v>
      </c>
      <c r="E7" s="96">
        <f aca="true" t="shared" si="0" ref="E7:W7">E6-E8</f>
        <v>3840574</v>
      </c>
      <c r="F7" s="96">
        <f t="shared" si="0"/>
        <v>-227057</v>
      </c>
      <c r="G7" s="96">
        <f t="shared" si="0"/>
        <v>30296</v>
      </c>
      <c r="H7" s="96">
        <f t="shared" si="0"/>
        <v>-665</v>
      </c>
      <c r="I7" s="96">
        <f t="shared" si="0"/>
        <v>29074</v>
      </c>
      <c r="J7" s="96">
        <f t="shared" si="0"/>
        <v>182200</v>
      </c>
      <c r="K7" s="96">
        <f t="shared" si="0"/>
        <v>-18803</v>
      </c>
      <c r="L7" s="96">
        <f t="shared" si="0"/>
        <v>106308</v>
      </c>
      <c r="M7" s="96">
        <f t="shared" si="0"/>
        <v>797775</v>
      </c>
      <c r="N7" s="96">
        <f t="shared" si="0"/>
        <v>112614</v>
      </c>
      <c r="O7" s="96">
        <f t="shared" si="0"/>
        <v>-4676</v>
      </c>
      <c r="P7" s="96">
        <f t="shared" si="0"/>
        <v>61699</v>
      </c>
      <c r="Q7" s="96">
        <f t="shared" si="0"/>
        <v>-1650</v>
      </c>
      <c r="R7" s="96">
        <f t="shared" si="0"/>
        <v>42753</v>
      </c>
      <c r="S7" s="96">
        <f t="shared" si="0"/>
        <v>-8085</v>
      </c>
      <c r="T7" s="96">
        <f t="shared" si="0"/>
        <v>1033436</v>
      </c>
      <c r="U7" s="96">
        <f t="shared" si="0"/>
        <v>39688</v>
      </c>
      <c r="V7" s="96">
        <f t="shared" si="0"/>
        <v>-7846</v>
      </c>
      <c r="W7" s="96">
        <f t="shared" si="0"/>
        <v>-114204</v>
      </c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  <c r="IR7" s="97"/>
      <c r="IS7" s="97"/>
      <c r="IT7" s="97"/>
      <c r="IU7" s="97"/>
      <c r="IV7" s="97"/>
    </row>
    <row r="8" spans="1:256" s="24" customFormat="1" ht="17.25" customHeight="1">
      <c r="A8" s="99" t="s">
        <v>113</v>
      </c>
      <c r="B8" s="96">
        <f>SUM(C8,'表七(2)'!B8)</f>
        <v>12273906</v>
      </c>
      <c r="C8" s="100">
        <f aca="true" t="shared" si="1" ref="C8:W8">C9+C20+C27+C33+C39+C49+C56+C68+C80+C87+C102+C113+C127+C137</f>
        <v>8390626</v>
      </c>
      <c r="D8" s="100">
        <f t="shared" si="1"/>
        <v>329115</v>
      </c>
      <c r="E8" s="100">
        <f t="shared" si="1"/>
        <v>2053126</v>
      </c>
      <c r="F8" s="100">
        <f t="shared" si="1"/>
        <v>758305</v>
      </c>
      <c r="G8" s="100">
        <f t="shared" si="1"/>
        <v>130266</v>
      </c>
      <c r="H8" s="100">
        <f t="shared" si="1"/>
        <v>8465</v>
      </c>
      <c r="I8" s="100">
        <f t="shared" si="1"/>
        <v>66158</v>
      </c>
      <c r="J8" s="100">
        <f t="shared" si="1"/>
        <v>0</v>
      </c>
      <c r="K8" s="100">
        <f t="shared" si="1"/>
        <v>175339</v>
      </c>
      <c r="L8" s="100">
        <f t="shared" si="1"/>
        <v>284839</v>
      </c>
      <c r="M8" s="100">
        <f t="shared" si="1"/>
        <v>100455</v>
      </c>
      <c r="N8" s="100">
        <f t="shared" si="1"/>
        <v>356357</v>
      </c>
      <c r="O8" s="100">
        <f t="shared" si="1"/>
        <v>58664</v>
      </c>
      <c r="P8" s="100">
        <f t="shared" si="1"/>
        <v>2100</v>
      </c>
      <c r="Q8" s="100">
        <f t="shared" si="1"/>
        <v>299250</v>
      </c>
      <c r="R8" s="100">
        <f t="shared" si="1"/>
        <v>2731236</v>
      </c>
      <c r="S8" s="100">
        <f t="shared" si="1"/>
        <v>8085</v>
      </c>
      <c r="T8" s="100">
        <f t="shared" si="1"/>
        <v>0</v>
      </c>
      <c r="U8" s="100">
        <f t="shared" si="1"/>
        <v>210152</v>
      </c>
      <c r="V8" s="100">
        <f t="shared" si="1"/>
        <v>704510</v>
      </c>
      <c r="W8" s="100">
        <f t="shared" si="1"/>
        <v>114204</v>
      </c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  <c r="IQ8" s="101"/>
      <c r="IR8" s="101"/>
      <c r="IS8" s="101"/>
      <c r="IT8" s="101"/>
      <c r="IU8" s="101"/>
      <c r="IV8" s="101"/>
    </row>
    <row r="9" spans="1:256" s="24" customFormat="1" ht="17.25" customHeight="1">
      <c r="A9" s="99" t="s">
        <v>114</v>
      </c>
      <c r="B9" s="96">
        <f>SUM(C9,'表七(2)'!B9)</f>
        <v>449071</v>
      </c>
      <c r="C9" s="100">
        <v>181900</v>
      </c>
      <c r="D9" s="100">
        <v>21654</v>
      </c>
      <c r="E9" s="100">
        <v>22224</v>
      </c>
      <c r="F9" s="100">
        <v>2726</v>
      </c>
      <c r="G9" s="100">
        <v>475</v>
      </c>
      <c r="H9" s="100">
        <v>0</v>
      </c>
      <c r="I9" s="100">
        <v>13778</v>
      </c>
      <c r="J9" s="100">
        <v>0</v>
      </c>
      <c r="K9" s="100">
        <v>31077</v>
      </c>
      <c r="L9" s="100">
        <v>13418</v>
      </c>
      <c r="M9" s="100">
        <v>276</v>
      </c>
      <c r="N9" s="100">
        <v>0</v>
      </c>
      <c r="O9" s="100">
        <v>0</v>
      </c>
      <c r="P9" s="100">
        <v>0</v>
      </c>
      <c r="Q9" s="100">
        <v>0</v>
      </c>
      <c r="R9" s="100">
        <v>76243</v>
      </c>
      <c r="S9" s="100">
        <v>0</v>
      </c>
      <c r="T9" s="100">
        <v>0</v>
      </c>
      <c r="U9" s="100">
        <v>29</v>
      </c>
      <c r="V9" s="100">
        <v>0</v>
      </c>
      <c r="W9" s="100">
        <v>0</v>
      </c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  <c r="IP9" s="101"/>
      <c r="IQ9" s="101"/>
      <c r="IR9" s="101"/>
      <c r="IS9" s="101"/>
      <c r="IT9" s="101"/>
      <c r="IU9" s="101"/>
      <c r="IV9" s="101"/>
    </row>
    <row r="10" spans="1:256" s="24" customFormat="1" ht="17.25" customHeight="1">
      <c r="A10" s="99" t="s">
        <v>115</v>
      </c>
      <c r="B10" s="96">
        <f>SUM(C10,'表七(2)'!B10)</f>
        <v>257543</v>
      </c>
      <c r="C10" s="100">
        <v>-9397</v>
      </c>
      <c r="D10" s="100">
        <v>-21561</v>
      </c>
      <c r="E10" s="100">
        <v>7844</v>
      </c>
      <c r="F10" s="100">
        <v>14</v>
      </c>
      <c r="G10" s="100">
        <v>-14100</v>
      </c>
      <c r="H10" s="100"/>
      <c r="I10" s="100">
        <v>10057</v>
      </c>
      <c r="J10" s="100"/>
      <c r="K10" s="100">
        <v>30272</v>
      </c>
      <c r="L10" s="100">
        <v>1573</v>
      </c>
      <c r="M10" s="100">
        <v>0</v>
      </c>
      <c r="N10" s="100"/>
      <c r="O10" s="100"/>
      <c r="P10" s="100"/>
      <c r="Q10" s="100"/>
      <c r="R10" s="100">
        <v>29735</v>
      </c>
      <c r="S10" s="100"/>
      <c r="T10" s="100"/>
      <c r="U10" s="100"/>
      <c r="V10" s="100"/>
      <c r="W10" s="100">
        <v>-53231</v>
      </c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  <c r="IP10" s="101"/>
      <c r="IQ10" s="101"/>
      <c r="IR10" s="101"/>
      <c r="IS10" s="101"/>
      <c r="IT10" s="101"/>
      <c r="IU10" s="101"/>
      <c r="IV10" s="101"/>
    </row>
    <row r="11" spans="1:256" s="24" customFormat="1" ht="17.25" customHeight="1">
      <c r="A11" s="99" t="s">
        <v>116</v>
      </c>
      <c r="B11" s="96">
        <f>SUM(C11,'表七(2)'!B11)</f>
        <v>191528</v>
      </c>
      <c r="C11" s="100">
        <v>191297</v>
      </c>
      <c r="D11" s="100">
        <v>43215</v>
      </c>
      <c r="E11" s="100">
        <v>14380</v>
      </c>
      <c r="F11" s="100">
        <v>2712</v>
      </c>
      <c r="G11" s="100">
        <v>14575</v>
      </c>
      <c r="H11" s="100">
        <v>0</v>
      </c>
      <c r="I11" s="100">
        <v>3721</v>
      </c>
      <c r="J11" s="100">
        <v>0</v>
      </c>
      <c r="K11" s="100">
        <v>805</v>
      </c>
      <c r="L11" s="100">
        <v>11845</v>
      </c>
      <c r="M11" s="100">
        <v>276</v>
      </c>
      <c r="N11" s="100">
        <v>0</v>
      </c>
      <c r="O11" s="100">
        <v>0</v>
      </c>
      <c r="P11" s="100">
        <v>0</v>
      </c>
      <c r="Q11" s="100">
        <v>0</v>
      </c>
      <c r="R11" s="100">
        <v>46508</v>
      </c>
      <c r="S11" s="100">
        <v>0</v>
      </c>
      <c r="T11" s="100">
        <v>0</v>
      </c>
      <c r="U11" s="100">
        <v>29</v>
      </c>
      <c r="V11" s="100">
        <v>0</v>
      </c>
      <c r="W11" s="100">
        <v>53231</v>
      </c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01"/>
      <c r="IQ11" s="101"/>
      <c r="IR11" s="101"/>
      <c r="IS11" s="101"/>
      <c r="IT11" s="101"/>
      <c r="IU11" s="101"/>
      <c r="IV11" s="101"/>
    </row>
    <row r="12" spans="1:256" s="24" customFormat="1" ht="17.25" customHeight="1">
      <c r="A12" s="99" t="s">
        <v>117</v>
      </c>
      <c r="B12" s="96">
        <f>SUM(C12,'表七(2)'!B12)</f>
        <v>25140</v>
      </c>
      <c r="C12" s="100">
        <v>25140</v>
      </c>
      <c r="D12" s="100">
        <v>6292</v>
      </c>
      <c r="E12" s="100">
        <v>2668</v>
      </c>
      <c r="F12" s="100">
        <v>1</v>
      </c>
      <c r="G12" s="100"/>
      <c r="H12" s="100"/>
      <c r="I12" s="100">
        <v>200</v>
      </c>
      <c r="J12" s="100"/>
      <c r="K12" s="100"/>
      <c r="L12" s="100"/>
      <c r="M12" s="100"/>
      <c r="N12" s="100"/>
      <c r="O12" s="100"/>
      <c r="P12" s="100"/>
      <c r="Q12" s="100"/>
      <c r="R12" s="100">
        <v>9714</v>
      </c>
      <c r="S12" s="100"/>
      <c r="T12" s="100"/>
      <c r="U12" s="100"/>
      <c r="V12" s="100"/>
      <c r="W12" s="100">
        <v>6265</v>
      </c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  <c r="IO12" s="101"/>
      <c r="IP12" s="101"/>
      <c r="IQ12" s="101"/>
      <c r="IR12" s="101"/>
      <c r="IS12" s="101"/>
      <c r="IT12" s="101"/>
      <c r="IU12" s="101"/>
      <c r="IV12" s="101"/>
    </row>
    <row r="13" spans="1:256" s="24" customFormat="1" ht="17.25" customHeight="1">
      <c r="A13" s="99" t="s">
        <v>118</v>
      </c>
      <c r="B13" s="96">
        <f>SUM(C13,'表七(2)'!B13)</f>
        <v>28839</v>
      </c>
      <c r="C13" s="100">
        <v>28839</v>
      </c>
      <c r="D13" s="100">
        <v>5763</v>
      </c>
      <c r="E13" s="100">
        <v>3696</v>
      </c>
      <c r="F13" s="100">
        <v>3</v>
      </c>
      <c r="G13" s="100">
        <v>190</v>
      </c>
      <c r="H13" s="100"/>
      <c r="I13" s="100">
        <v>421</v>
      </c>
      <c r="J13" s="100"/>
      <c r="K13" s="100"/>
      <c r="L13" s="100">
        <v>3986</v>
      </c>
      <c r="M13" s="100"/>
      <c r="N13" s="100"/>
      <c r="O13" s="100"/>
      <c r="P13" s="100"/>
      <c r="Q13" s="100"/>
      <c r="R13" s="100">
        <v>9254</v>
      </c>
      <c r="S13" s="100"/>
      <c r="T13" s="100"/>
      <c r="U13" s="100">
        <v>29</v>
      </c>
      <c r="V13" s="100"/>
      <c r="W13" s="100">
        <v>5497</v>
      </c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  <c r="IR13" s="101"/>
      <c r="IS13" s="101"/>
      <c r="IT13" s="101"/>
      <c r="IU13" s="101"/>
      <c r="IV13" s="101"/>
    </row>
    <row r="14" spans="1:256" s="24" customFormat="1" ht="17.25" customHeight="1">
      <c r="A14" s="99" t="s">
        <v>119</v>
      </c>
      <c r="B14" s="96">
        <f>SUM(C14,'表七(2)'!B14)</f>
        <v>18669</v>
      </c>
      <c r="C14" s="100">
        <v>18669</v>
      </c>
      <c r="D14" s="100">
        <v>4718</v>
      </c>
      <c r="E14" s="100">
        <v>2136</v>
      </c>
      <c r="F14" s="100">
        <v>89</v>
      </c>
      <c r="G14" s="100">
        <v>150</v>
      </c>
      <c r="H14" s="100"/>
      <c r="I14" s="100">
        <v>422</v>
      </c>
      <c r="J14" s="100"/>
      <c r="K14" s="100"/>
      <c r="L14" s="100">
        <v>5439</v>
      </c>
      <c r="M14" s="100"/>
      <c r="N14" s="100"/>
      <c r="O14" s="100"/>
      <c r="P14" s="100"/>
      <c r="Q14" s="100"/>
      <c r="R14" s="100">
        <v>3929</v>
      </c>
      <c r="S14" s="100"/>
      <c r="T14" s="100"/>
      <c r="U14" s="100"/>
      <c r="V14" s="100"/>
      <c r="W14" s="100">
        <v>1786</v>
      </c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101"/>
      <c r="IS14" s="101"/>
      <c r="IT14" s="101"/>
      <c r="IU14" s="101"/>
      <c r="IV14" s="101"/>
    </row>
    <row r="15" spans="1:256" s="24" customFormat="1" ht="17.25" customHeight="1">
      <c r="A15" s="99" t="s">
        <v>120</v>
      </c>
      <c r="B15" s="96">
        <f>SUM(C15,'表七(2)'!B15)</f>
        <v>8743</v>
      </c>
      <c r="C15" s="100">
        <v>8743</v>
      </c>
      <c r="D15" s="100">
        <v>3165</v>
      </c>
      <c r="E15" s="100">
        <v>348</v>
      </c>
      <c r="F15" s="100"/>
      <c r="G15" s="100">
        <v>57</v>
      </c>
      <c r="H15" s="100"/>
      <c r="I15" s="100">
        <v>557</v>
      </c>
      <c r="J15" s="100"/>
      <c r="K15" s="100"/>
      <c r="L15" s="100">
        <v>2102</v>
      </c>
      <c r="M15" s="100"/>
      <c r="N15" s="100"/>
      <c r="O15" s="100"/>
      <c r="P15" s="100"/>
      <c r="Q15" s="100"/>
      <c r="R15" s="100">
        <v>2514</v>
      </c>
      <c r="S15" s="100"/>
      <c r="T15" s="100"/>
      <c r="U15" s="100"/>
      <c r="V15" s="100"/>
      <c r="W15" s="100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  <c r="IS15" s="101"/>
      <c r="IT15" s="101"/>
      <c r="IU15" s="101"/>
      <c r="IV15" s="101"/>
    </row>
    <row r="16" spans="1:256" s="24" customFormat="1" ht="17.25" customHeight="1">
      <c r="A16" s="99" t="s">
        <v>121</v>
      </c>
      <c r="B16" s="96">
        <f>SUM(C16,'表七(2)'!B16)</f>
        <v>45832</v>
      </c>
      <c r="C16" s="100">
        <v>45601</v>
      </c>
      <c r="D16" s="100">
        <v>1731</v>
      </c>
      <c r="E16" s="100">
        <v>672</v>
      </c>
      <c r="F16" s="100"/>
      <c r="G16" s="100"/>
      <c r="H16" s="100"/>
      <c r="I16" s="100">
        <v>399</v>
      </c>
      <c r="J16" s="100"/>
      <c r="K16" s="100">
        <v>805</v>
      </c>
      <c r="L16" s="100"/>
      <c r="M16" s="100">
        <v>78</v>
      </c>
      <c r="N16" s="100"/>
      <c r="O16" s="100"/>
      <c r="P16" s="100"/>
      <c r="Q16" s="100"/>
      <c r="R16" s="100">
        <v>2247</v>
      </c>
      <c r="S16" s="100"/>
      <c r="T16" s="100"/>
      <c r="U16" s="100"/>
      <c r="V16" s="100"/>
      <c r="W16" s="100">
        <v>39669</v>
      </c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  <c r="IR16" s="101"/>
      <c r="IS16" s="101"/>
      <c r="IT16" s="101"/>
      <c r="IU16" s="101"/>
      <c r="IV16" s="101"/>
    </row>
    <row r="17" spans="1:256" s="24" customFormat="1" ht="17.25" customHeight="1">
      <c r="A17" s="99" t="s">
        <v>122</v>
      </c>
      <c r="B17" s="96">
        <f>SUM(C17,'表七(2)'!B17)</f>
        <v>13794</v>
      </c>
      <c r="C17" s="100">
        <v>13794</v>
      </c>
      <c r="D17" s="100">
        <v>3901</v>
      </c>
      <c r="E17" s="100">
        <v>669</v>
      </c>
      <c r="F17" s="100">
        <v>105</v>
      </c>
      <c r="G17" s="100">
        <v>6078</v>
      </c>
      <c r="H17" s="100">
        <v>0</v>
      </c>
      <c r="I17" s="100">
        <v>0</v>
      </c>
      <c r="J17" s="100">
        <v>0</v>
      </c>
      <c r="K17" s="100">
        <v>0</v>
      </c>
      <c r="L17" s="100">
        <v>318</v>
      </c>
      <c r="M17" s="100">
        <v>198</v>
      </c>
      <c r="N17" s="100">
        <v>0</v>
      </c>
      <c r="O17" s="100">
        <v>0</v>
      </c>
      <c r="P17" s="100">
        <v>0</v>
      </c>
      <c r="Q17" s="100">
        <v>0</v>
      </c>
      <c r="R17" s="100">
        <v>2525</v>
      </c>
      <c r="S17" s="100">
        <v>0</v>
      </c>
      <c r="T17" s="100">
        <v>0</v>
      </c>
      <c r="U17" s="100">
        <v>0</v>
      </c>
      <c r="V17" s="100">
        <v>0</v>
      </c>
      <c r="W17" s="100">
        <v>0</v>
      </c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</row>
    <row r="18" spans="1:256" s="24" customFormat="1" ht="15.75" customHeight="1">
      <c r="A18" s="99" t="s">
        <v>123</v>
      </c>
      <c r="B18" s="96">
        <f>SUM(C18,'表七(2)'!B18)</f>
        <v>25692</v>
      </c>
      <c r="C18" s="100">
        <v>25692</v>
      </c>
      <c r="D18" s="100">
        <v>4124</v>
      </c>
      <c r="E18" s="100">
        <v>1514</v>
      </c>
      <c r="F18" s="100">
        <v>271</v>
      </c>
      <c r="G18" s="100">
        <v>8100</v>
      </c>
      <c r="H18" s="100"/>
      <c r="I18" s="100">
        <v>1722</v>
      </c>
      <c r="J18" s="100"/>
      <c r="K18" s="100"/>
      <c r="L18" s="100"/>
      <c r="M18" s="100"/>
      <c r="N18" s="100"/>
      <c r="O18" s="100"/>
      <c r="P18" s="100"/>
      <c r="Q18" s="100"/>
      <c r="R18" s="100">
        <v>9947</v>
      </c>
      <c r="S18" s="100"/>
      <c r="T18" s="100"/>
      <c r="U18" s="100"/>
      <c r="V18" s="100"/>
      <c r="W18" s="100">
        <v>14</v>
      </c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  <c r="IR18" s="101"/>
      <c r="IS18" s="101"/>
      <c r="IT18" s="101"/>
      <c r="IU18" s="101"/>
      <c r="IV18" s="101"/>
    </row>
    <row r="19" spans="1:256" s="24" customFormat="1" ht="15.75" customHeight="1">
      <c r="A19" s="99" t="s">
        <v>124</v>
      </c>
      <c r="B19" s="96">
        <f>SUM(C19,'表七(2)'!B19)</f>
        <v>24819</v>
      </c>
      <c r="C19" s="100">
        <v>24819</v>
      </c>
      <c r="D19" s="100">
        <v>13521</v>
      </c>
      <c r="E19" s="100">
        <v>2677</v>
      </c>
      <c r="F19" s="100">
        <v>2243</v>
      </c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>
        <v>6378</v>
      </c>
      <c r="S19" s="100"/>
      <c r="T19" s="100"/>
      <c r="U19" s="100"/>
      <c r="V19" s="100"/>
      <c r="W19" s="100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  <c r="IR19" s="101"/>
      <c r="IS19" s="101"/>
      <c r="IT19" s="101"/>
      <c r="IU19" s="101"/>
      <c r="IV19" s="101"/>
    </row>
    <row r="20" spans="1:256" s="24" customFormat="1" ht="15.75" customHeight="1">
      <c r="A20" s="99" t="s">
        <v>125</v>
      </c>
      <c r="B20" s="96">
        <f>SUM(C20,'表七(2)'!B20)</f>
        <v>127364</v>
      </c>
      <c r="C20" s="100">
        <v>70773</v>
      </c>
      <c r="D20" s="100">
        <v>5300</v>
      </c>
      <c r="E20" s="100">
        <v>4983</v>
      </c>
      <c r="F20" s="100">
        <v>64</v>
      </c>
      <c r="G20" s="100">
        <v>845</v>
      </c>
      <c r="H20" s="100"/>
      <c r="I20" s="100">
        <v>31866</v>
      </c>
      <c r="J20" s="100"/>
      <c r="K20" s="100">
        <v>3841</v>
      </c>
      <c r="L20" s="100">
        <v>2651</v>
      </c>
      <c r="M20" s="100">
        <v>80</v>
      </c>
      <c r="N20" s="100">
        <v>2275</v>
      </c>
      <c r="O20" s="100"/>
      <c r="P20" s="100"/>
      <c r="Q20" s="100"/>
      <c r="R20" s="100">
        <v>18179</v>
      </c>
      <c r="S20" s="100"/>
      <c r="T20" s="100"/>
      <c r="U20" s="100">
        <v>151</v>
      </c>
      <c r="V20" s="100">
        <v>450</v>
      </c>
      <c r="W20" s="100">
        <v>88</v>
      </c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  <c r="IP20" s="101"/>
      <c r="IQ20" s="101"/>
      <c r="IR20" s="101"/>
      <c r="IS20" s="101"/>
      <c r="IT20" s="101"/>
      <c r="IU20" s="101"/>
      <c r="IV20" s="101"/>
    </row>
    <row r="21" spans="1:256" s="24" customFormat="1" ht="15.75" customHeight="1">
      <c r="A21" s="99" t="s">
        <v>126</v>
      </c>
      <c r="B21" s="96">
        <f>SUM(C21,'表七(2)'!B21)</f>
        <v>-97229</v>
      </c>
      <c r="C21" s="100">
        <v>-103820</v>
      </c>
      <c r="D21" s="100">
        <v>3055</v>
      </c>
      <c r="E21" s="100">
        <v>-145929</v>
      </c>
      <c r="F21" s="100">
        <v>0</v>
      </c>
      <c r="G21" s="100">
        <v>785</v>
      </c>
      <c r="H21" s="100"/>
      <c r="I21" s="100">
        <v>28003</v>
      </c>
      <c r="J21" s="100">
        <v>0</v>
      </c>
      <c r="K21" s="100">
        <v>3241</v>
      </c>
      <c r="L21" s="100">
        <v>351</v>
      </c>
      <c r="M21" s="100">
        <v>80</v>
      </c>
      <c r="N21" s="100">
        <v>2275</v>
      </c>
      <c r="O21" s="100">
        <v>0</v>
      </c>
      <c r="P21" s="100">
        <v>0</v>
      </c>
      <c r="Q21" s="100">
        <v>0</v>
      </c>
      <c r="R21" s="100">
        <v>10812</v>
      </c>
      <c r="S21" s="100">
        <v>0</v>
      </c>
      <c r="T21" s="100">
        <v>0</v>
      </c>
      <c r="U21" s="100">
        <v>151</v>
      </c>
      <c r="V21" s="100">
        <v>450</v>
      </c>
      <c r="W21" s="100">
        <v>-7094</v>
      </c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  <c r="IC21" s="101"/>
      <c r="ID21" s="101"/>
      <c r="IE21" s="101"/>
      <c r="IF21" s="101"/>
      <c r="IG21" s="101"/>
      <c r="IH21" s="101"/>
      <c r="II21" s="101"/>
      <c r="IJ21" s="101"/>
      <c r="IK21" s="101"/>
      <c r="IL21" s="101"/>
      <c r="IM21" s="101"/>
      <c r="IN21" s="101"/>
      <c r="IO21" s="101"/>
      <c r="IP21" s="101"/>
      <c r="IQ21" s="101"/>
      <c r="IR21" s="101"/>
      <c r="IS21" s="101"/>
      <c r="IT21" s="101"/>
      <c r="IU21" s="101"/>
      <c r="IV21" s="101"/>
    </row>
    <row r="22" spans="1:256" s="24" customFormat="1" ht="15.75" customHeight="1">
      <c r="A22" s="99" t="s">
        <v>116</v>
      </c>
      <c r="B22" s="96">
        <f>SUM(C22,'表七(2)'!B22)</f>
        <v>224593</v>
      </c>
      <c r="C22" s="100">
        <v>174593</v>
      </c>
      <c r="D22" s="100">
        <v>2245</v>
      </c>
      <c r="E22" s="100">
        <v>150912</v>
      </c>
      <c r="F22" s="100">
        <v>64</v>
      </c>
      <c r="G22" s="100">
        <v>60</v>
      </c>
      <c r="H22" s="100">
        <v>0</v>
      </c>
      <c r="I22" s="100">
        <v>3863</v>
      </c>
      <c r="J22" s="100">
        <v>0</v>
      </c>
      <c r="K22" s="100">
        <v>600</v>
      </c>
      <c r="L22" s="100">
        <v>2300</v>
      </c>
      <c r="M22" s="100">
        <v>0</v>
      </c>
      <c r="N22" s="100">
        <v>0</v>
      </c>
      <c r="O22" s="100">
        <v>0</v>
      </c>
      <c r="P22" s="100">
        <v>0</v>
      </c>
      <c r="Q22" s="100">
        <v>0</v>
      </c>
      <c r="R22" s="100">
        <v>7367</v>
      </c>
      <c r="S22" s="100">
        <v>0</v>
      </c>
      <c r="T22" s="100">
        <v>0</v>
      </c>
      <c r="U22" s="100">
        <v>0</v>
      </c>
      <c r="V22" s="100">
        <v>0</v>
      </c>
      <c r="W22" s="100">
        <v>7182</v>
      </c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  <c r="IF22" s="101"/>
      <c r="IG22" s="101"/>
      <c r="IH22" s="101"/>
      <c r="II22" s="101"/>
      <c r="IJ22" s="101"/>
      <c r="IK22" s="101"/>
      <c r="IL22" s="101"/>
      <c r="IM22" s="101"/>
      <c r="IN22" s="101"/>
      <c r="IO22" s="101"/>
      <c r="IP22" s="101"/>
      <c r="IQ22" s="101"/>
      <c r="IR22" s="101"/>
      <c r="IS22" s="101"/>
      <c r="IT22" s="101"/>
      <c r="IU22" s="101"/>
      <c r="IV22" s="101"/>
    </row>
    <row r="23" spans="1:256" s="24" customFormat="1" ht="15.75" customHeight="1">
      <c r="A23" s="99" t="s">
        <v>127</v>
      </c>
      <c r="B23" s="96">
        <f>SUM(C23,'表七(2)'!B23)</f>
        <v>23752</v>
      </c>
      <c r="C23" s="100">
        <v>12322</v>
      </c>
      <c r="D23" s="100">
        <v>634</v>
      </c>
      <c r="E23" s="100">
        <v>6000</v>
      </c>
      <c r="F23" s="100"/>
      <c r="G23" s="100"/>
      <c r="H23" s="100"/>
      <c r="I23" s="100">
        <v>3863</v>
      </c>
      <c r="J23" s="100"/>
      <c r="K23" s="100">
        <v>200</v>
      </c>
      <c r="L23" s="100">
        <v>380</v>
      </c>
      <c r="M23" s="100"/>
      <c r="N23" s="100"/>
      <c r="O23" s="100"/>
      <c r="P23" s="100"/>
      <c r="Q23" s="100"/>
      <c r="R23" s="100">
        <v>1245</v>
      </c>
      <c r="S23" s="100"/>
      <c r="T23" s="100"/>
      <c r="U23" s="100"/>
      <c r="V23" s="100"/>
      <c r="W23" s="100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  <c r="GW23" s="101"/>
      <c r="GX23" s="101"/>
      <c r="GY23" s="101"/>
      <c r="GZ23" s="101"/>
      <c r="HA23" s="101"/>
      <c r="HB23" s="101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101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  <c r="ID23" s="101"/>
      <c r="IE23" s="101"/>
      <c r="IF23" s="101"/>
      <c r="IG23" s="101"/>
      <c r="IH23" s="101"/>
      <c r="II23" s="101"/>
      <c r="IJ23" s="101"/>
      <c r="IK23" s="101"/>
      <c r="IL23" s="101"/>
      <c r="IM23" s="101"/>
      <c r="IN23" s="101"/>
      <c r="IO23" s="101"/>
      <c r="IP23" s="101"/>
      <c r="IQ23" s="101"/>
      <c r="IR23" s="101"/>
      <c r="IS23" s="101"/>
      <c r="IT23" s="101"/>
      <c r="IU23" s="101"/>
      <c r="IV23" s="101"/>
    </row>
    <row r="24" spans="1:256" s="24" customFormat="1" ht="15.75" customHeight="1">
      <c r="A24" s="99" t="s">
        <v>128</v>
      </c>
      <c r="B24" s="96">
        <f>SUM(C24,'表七(2)'!B24)</f>
        <v>75833</v>
      </c>
      <c r="C24" s="100">
        <v>57958</v>
      </c>
      <c r="D24" s="100">
        <v>1179</v>
      </c>
      <c r="E24" s="100">
        <v>47012</v>
      </c>
      <c r="F24" s="100">
        <v>44</v>
      </c>
      <c r="G24" s="100">
        <v>35</v>
      </c>
      <c r="H24" s="100"/>
      <c r="I24" s="100"/>
      <c r="J24" s="100"/>
      <c r="K24" s="100">
        <v>200</v>
      </c>
      <c r="L24" s="100">
        <v>1380</v>
      </c>
      <c r="M24" s="100"/>
      <c r="N24" s="100"/>
      <c r="O24" s="100"/>
      <c r="P24" s="100"/>
      <c r="Q24" s="100"/>
      <c r="R24" s="100">
        <v>3717</v>
      </c>
      <c r="S24" s="100"/>
      <c r="T24" s="100"/>
      <c r="U24" s="100"/>
      <c r="V24" s="100"/>
      <c r="W24" s="100">
        <v>4391</v>
      </c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  <c r="IP24" s="101"/>
      <c r="IQ24" s="101"/>
      <c r="IR24" s="101"/>
      <c r="IS24" s="101"/>
      <c r="IT24" s="101"/>
      <c r="IU24" s="101"/>
      <c r="IV24" s="101"/>
    </row>
    <row r="25" spans="1:256" s="24" customFormat="1" ht="15.75" customHeight="1">
      <c r="A25" s="99" t="s">
        <v>129</v>
      </c>
      <c r="B25" s="96">
        <f>SUM(C25,'表七(2)'!B25)</f>
        <v>66384</v>
      </c>
      <c r="C25" s="100">
        <v>56264</v>
      </c>
      <c r="D25" s="100">
        <v>378</v>
      </c>
      <c r="E25" s="100">
        <v>52900</v>
      </c>
      <c r="F25" s="100"/>
      <c r="G25" s="100"/>
      <c r="H25" s="100"/>
      <c r="I25" s="100"/>
      <c r="J25" s="100"/>
      <c r="K25" s="100">
        <v>100</v>
      </c>
      <c r="L25" s="100">
        <v>520</v>
      </c>
      <c r="M25" s="100"/>
      <c r="N25" s="100"/>
      <c r="O25" s="100"/>
      <c r="P25" s="100"/>
      <c r="Q25" s="100"/>
      <c r="R25" s="100">
        <v>1967</v>
      </c>
      <c r="S25" s="100"/>
      <c r="T25" s="100"/>
      <c r="U25" s="100"/>
      <c r="V25" s="100"/>
      <c r="W25" s="100">
        <v>399</v>
      </c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  <c r="IF25" s="101"/>
      <c r="IG25" s="101"/>
      <c r="IH25" s="101"/>
      <c r="II25" s="101"/>
      <c r="IJ25" s="101"/>
      <c r="IK25" s="101"/>
      <c r="IL25" s="101"/>
      <c r="IM25" s="101"/>
      <c r="IN25" s="101"/>
      <c r="IO25" s="101"/>
      <c r="IP25" s="101"/>
      <c r="IQ25" s="101"/>
      <c r="IR25" s="101"/>
      <c r="IS25" s="101"/>
      <c r="IT25" s="101"/>
      <c r="IU25" s="101"/>
      <c r="IV25" s="101"/>
    </row>
    <row r="26" spans="1:256" s="24" customFormat="1" ht="15.75" customHeight="1">
      <c r="A26" s="99" t="s">
        <v>130</v>
      </c>
      <c r="B26" s="96">
        <f>SUM(C26,'表七(2)'!B26)</f>
        <v>58624</v>
      </c>
      <c r="C26" s="100">
        <v>48049</v>
      </c>
      <c r="D26" s="100">
        <v>54</v>
      </c>
      <c r="E26" s="100">
        <v>45000</v>
      </c>
      <c r="F26" s="100">
        <v>20</v>
      </c>
      <c r="G26" s="100">
        <v>25</v>
      </c>
      <c r="H26" s="100"/>
      <c r="I26" s="100"/>
      <c r="J26" s="100"/>
      <c r="K26" s="100">
        <v>100</v>
      </c>
      <c r="L26" s="100">
        <v>20</v>
      </c>
      <c r="M26" s="100"/>
      <c r="N26" s="100"/>
      <c r="O26" s="100"/>
      <c r="P26" s="100"/>
      <c r="Q26" s="100"/>
      <c r="R26" s="100">
        <v>438</v>
      </c>
      <c r="S26" s="100"/>
      <c r="T26" s="100"/>
      <c r="U26" s="100"/>
      <c r="V26" s="100"/>
      <c r="W26" s="100">
        <v>2392</v>
      </c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  <c r="IQ26" s="101"/>
      <c r="IR26" s="101"/>
      <c r="IS26" s="101"/>
      <c r="IT26" s="101"/>
      <c r="IU26" s="101"/>
      <c r="IV26" s="101"/>
    </row>
    <row r="27" spans="1:256" s="24" customFormat="1" ht="15.75" customHeight="1">
      <c r="A27" s="99" t="s">
        <v>131</v>
      </c>
      <c r="B27" s="96">
        <f>SUM(C27,'表七(2)'!B27)</f>
        <v>235499</v>
      </c>
      <c r="C27" s="100">
        <v>173735</v>
      </c>
      <c r="D27" s="100">
        <v>5667</v>
      </c>
      <c r="E27" s="100">
        <v>42196</v>
      </c>
      <c r="F27" s="100">
        <v>17482</v>
      </c>
      <c r="G27" s="100">
        <v>1066</v>
      </c>
      <c r="H27" s="100">
        <v>0</v>
      </c>
      <c r="I27" s="100">
        <v>909</v>
      </c>
      <c r="J27" s="100">
        <v>0</v>
      </c>
      <c r="K27" s="100">
        <v>4927</v>
      </c>
      <c r="L27" s="100">
        <v>9019</v>
      </c>
      <c r="M27" s="100">
        <v>3783</v>
      </c>
      <c r="N27" s="100">
        <v>14753</v>
      </c>
      <c r="O27" s="100">
        <v>4089</v>
      </c>
      <c r="P27" s="100">
        <v>0</v>
      </c>
      <c r="Q27" s="100">
        <v>0</v>
      </c>
      <c r="R27" s="100">
        <v>66115</v>
      </c>
      <c r="S27" s="100">
        <v>0</v>
      </c>
      <c r="T27" s="100">
        <v>0</v>
      </c>
      <c r="U27" s="100">
        <v>157</v>
      </c>
      <c r="V27" s="100">
        <v>3572</v>
      </c>
      <c r="W27" s="100">
        <v>0</v>
      </c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101"/>
      <c r="IP27" s="101"/>
      <c r="IQ27" s="101"/>
      <c r="IR27" s="101"/>
      <c r="IS27" s="101"/>
      <c r="IT27" s="101"/>
      <c r="IU27" s="101"/>
      <c r="IV27" s="101"/>
    </row>
    <row r="28" spans="1:256" s="24" customFormat="1" ht="15.75" customHeight="1">
      <c r="A28" s="99" t="s">
        <v>132</v>
      </c>
      <c r="B28" s="96">
        <f>SUM(C28,'表七(2)'!B28)</f>
        <v>37853</v>
      </c>
      <c r="C28" s="100">
        <v>21898</v>
      </c>
      <c r="D28" s="100">
        <v>3522</v>
      </c>
      <c r="E28" s="100">
        <v>6340</v>
      </c>
      <c r="F28" s="100"/>
      <c r="G28" s="100">
        <v>788</v>
      </c>
      <c r="H28" s="100"/>
      <c r="I28" s="100">
        <v>909</v>
      </c>
      <c r="J28" s="100"/>
      <c r="K28" s="100">
        <v>1051</v>
      </c>
      <c r="L28" s="100"/>
      <c r="M28" s="100"/>
      <c r="N28" s="100"/>
      <c r="O28" s="100"/>
      <c r="P28" s="100"/>
      <c r="Q28" s="100"/>
      <c r="R28" s="100">
        <v>9288</v>
      </c>
      <c r="S28" s="100"/>
      <c r="T28" s="100"/>
      <c r="U28" s="100"/>
      <c r="V28" s="100"/>
      <c r="W28" s="100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1"/>
      <c r="GP28" s="101"/>
      <c r="GQ28" s="101"/>
      <c r="GR28" s="101"/>
      <c r="GS28" s="101"/>
      <c r="GT28" s="101"/>
      <c r="GU28" s="101"/>
      <c r="GV28" s="101"/>
      <c r="GW28" s="101"/>
      <c r="GX28" s="101"/>
      <c r="GY28" s="101"/>
      <c r="GZ28" s="101"/>
      <c r="HA28" s="101"/>
      <c r="HB28" s="101"/>
      <c r="HC28" s="101"/>
      <c r="HD28" s="101"/>
      <c r="HE28" s="101"/>
      <c r="HF28" s="101"/>
      <c r="HG28" s="101"/>
      <c r="HH28" s="101"/>
      <c r="HI28" s="101"/>
      <c r="HJ28" s="101"/>
      <c r="HK28" s="101"/>
      <c r="HL28" s="101"/>
      <c r="HM28" s="101"/>
      <c r="HN28" s="101"/>
      <c r="HO28" s="101"/>
      <c r="HP28" s="101"/>
      <c r="HQ28" s="101"/>
      <c r="HR28" s="101"/>
      <c r="HS28" s="101"/>
      <c r="HT28" s="101"/>
      <c r="HU28" s="101"/>
      <c r="HV28" s="101"/>
      <c r="HW28" s="101"/>
      <c r="HX28" s="101"/>
      <c r="HY28" s="101"/>
      <c r="HZ28" s="101"/>
      <c r="IA28" s="101"/>
      <c r="IB28" s="101"/>
      <c r="IC28" s="101"/>
      <c r="ID28" s="101"/>
      <c r="IE28" s="101"/>
      <c r="IF28" s="101"/>
      <c r="IG28" s="101"/>
      <c r="IH28" s="101"/>
      <c r="II28" s="101"/>
      <c r="IJ28" s="101"/>
      <c r="IK28" s="101"/>
      <c r="IL28" s="101"/>
      <c r="IM28" s="101"/>
      <c r="IN28" s="101"/>
      <c r="IO28" s="101"/>
      <c r="IP28" s="101"/>
      <c r="IQ28" s="101"/>
      <c r="IR28" s="101"/>
      <c r="IS28" s="101"/>
      <c r="IT28" s="101"/>
      <c r="IU28" s="101"/>
      <c r="IV28" s="101"/>
    </row>
    <row r="29" spans="1:256" s="24" customFormat="1" ht="15.75" customHeight="1">
      <c r="A29" s="99" t="s">
        <v>116</v>
      </c>
      <c r="B29" s="96">
        <f>SUM(C29,'表七(2)'!B29)</f>
        <v>197646</v>
      </c>
      <c r="C29" s="100">
        <v>151837</v>
      </c>
      <c r="D29" s="100">
        <v>2145</v>
      </c>
      <c r="E29" s="100">
        <v>35856</v>
      </c>
      <c r="F29" s="100">
        <v>17482</v>
      </c>
      <c r="G29" s="100">
        <v>278</v>
      </c>
      <c r="H29" s="100">
        <v>0</v>
      </c>
      <c r="I29" s="100">
        <v>0</v>
      </c>
      <c r="J29" s="100">
        <v>0</v>
      </c>
      <c r="K29" s="100">
        <v>3876</v>
      </c>
      <c r="L29" s="100">
        <v>9019</v>
      </c>
      <c r="M29" s="100">
        <v>3783</v>
      </c>
      <c r="N29" s="100">
        <v>14753</v>
      </c>
      <c r="O29" s="100">
        <v>4089</v>
      </c>
      <c r="P29" s="100">
        <v>0</v>
      </c>
      <c r="Q29" s="100">
        <v>0</v>
      </c>
      <c r="R29" s="100">
        <v>56827</v>
      </c>
      <c r="S29" s="100">
        <v>0</v>
      </c>
      <c r="T29" s="100">
        <v>0</v>
      </c>
      <c r="U29" s="100">
        <v>157</v>
      </c>
      <c r="V29" s="100">
        <v>3572</v>
      </c>
      <c r="W29" s="100">
        <v>0</v>
      </c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101"/>
      <c r="GN29" s="101"/>
      <c r="GO29" s="101"/>
      <c r="GP29" s="101"/>
      <c r="GQ29" s="101"/>
      <c r="GR29" s="101"/>
      <c r="GS29" s="101"/>
      <c r="GT29" s="101"/>
      <c r="GU29" s="101"/>
      <c r="GV29" s="101"/>
      <c r="GW29" s="101"/>
      <c r="GX29" s="101"/>
      <c r="GY29" s="101"/>
      <c r="GZ29" s="101"/>
      <c r="HA29" s="101"/>
      <c r="HB29" s="101"/>
      <c r="HC29" s="101"/>
      <c r="HD29" s="101"/>
      <c r="HE29" s="101"/>
      <c r="HF29" s="101"/>
      <c r="HG29" s="101"/>
      <c r="HH29" s="101"/>
      <c r="HI29" s="101"/>
      <c r="HJ29" s="101"/>
      <c r="HK29" s="101"/>
      <c r="HL29" s="101"/>
      <c r="HM29" s="101"/>
      <c r="HN29" s="101"/>
      <c r="HO29" s="101"/>
      <c r="HP29" s="101"/>
      <c r="HQ29" s="101"/>
      <c r="HR29" s="101"/>
      <c r="HS29" s="101"/>
      <c r="HT29" s="101"/>
      <c r="HU29" s="101"/>
      <c r="HV29" s="101"/>
      <c r="HW29" s="101"/>
      <c r="HX29" s="101"/>
      <c r="HY29" s="101"/>
      <c r="HZ29" s="101"/>
      <c r="IA29" s="101"/>
      <c r="IB29" s="101"/>
      <c r="IC29" s="101"/>
      <c r="ID29" s="101"/>
      <c r="IE29" s="101"/>
      <c r="IF29" s="101"/>
      <c r="IG29" s="101"/>
      <c r="IH29" s="101"/>
      <c r="II29" s="101"/>
      <c r="IJ29" s="101"/>
      <c r="IK29" s="101"/>
      <c r="IL29" s="101"/>
      <c r="IM29" s="101"/>
      <c r="IN29" s="101"/>
      <c r="IO29" s="101"/>
      <c r="IP29" s="101"/>
      <c r="IQ29" s="101"/>
      <c r="IR29" s="101"/>
      <c r="IS29" s="101"/>
      <c r="IT29" s="101"/>
      <c r="IU29" s="101"/>
      <c r="IV29" s="101"/>
    </row>
    <row r="30" spans="1:256" s="24" customFormat="1" ht="15.75" customHeight="1">
      <c r="A30" s="99" t="s">
        <v>133</v>
      </c>
      <c r="B30" s="96">
        <f>SUM(C30,'表七(2)'!B30)</f>
        <v>78831</v>
      </c>
      <c r="C30" s="100">
        <v>60512</v>
      </c>
      <c r="D30" s="100">
        <v>212</v>
      </c>
      <c r="E30" s="100">
        <v>13266</v>
      </c>
      <c r="F30" s="100">
        <v>7700</v>
      </c>
      <c r="G30" s="100">
        <v>102</v>
      </c>
      <c r="H30" s="100"/>
      <c r="I30" s="100"/>
      <c r="J30" s="100"/>
      <c r="K30" s="100">
        <v>1835</v>
      </c>
      <c r="L30" s="100">
        <v>4826</v>
      </c>
      <c r="M30" s="100">
        <v>1573</v>
      </c>
      <c r="N30" s="100">
        <v>6551</v>
      </c>
      <c r="O30" s="100">
        <v>1270</v>
      </c>
      <c r="P30" s="100"/>
      <c r="Q30" s="100"/>
      <c r="R30" s="100">
        <v>21567</v>
      </c>
      <c r="S30" s="100"/>
      <c r="T30" s="100"/>
      <c r="U30" s="100">
        <v>68</v>
      </c>
      <c r="V30" s="100">
        <v>1542</v>
      </c>
      <c r="W30" s="100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1"/>
      <c r="FF30" s="101"/>
      <c r="FG30" s="101"/>
      <c r="FH30" s="101"/>
      <c r="FI30" s="101"/>
      <c r="FJ30" s="101"/>
      <c r="FK30" s="101"/>
      <c r="FL30" s="101"/>
      <c r="FM30" s="101"/>
      <c r="FN30" s="101"/>
      <c r="FO30" s="101"/>
      <c r="FP30" s="101"/>
      <c r="FQ30" s="101"/>
      <c r="FR30" s="101"/>
      <c r="FS30" s="101"/>
      <c r="FT30" s="101"/>
      <c r="FU30" s="101"/>
      <c r="FV30" s="101"/>
      <c r="FW30" s="101"/>
      <c r="FX30" s="101"/>
      <c r="FY30" s="101"/>
      <c r="FZ30" s="101"/>
      <c r="GA30" s="101"/>
      <c r="GB30" s="101"/>
      <c r="GC30" s="101"/>
      <c r="GD30" s="101"/>
      <c r="GE30" s="101"/>
      <c r="GF30" s="101"/>
      <c r="GG30" s="101"/>
      <c r="GH30" s="101"/>
      <c r="GI30" s="101"/>
      <c r="GJ30" s="101"/>
      <c r="GK30" s="101"/>
      <c r="GL30" s="101"/>
      <c r="GM30" s="101"/>
      <c r="GN30" s="101"/>
      <c r="GO30" s="101"/>
      <c r="GP30" s="101"/>
      <c r="GQ30" s="101"/>
      <c r="GR30" s="101"/>
      <c r="GS30" s="101"/>
      <c r="GT30" s="101"/>
      <c r="GU30" s="101"/>
      <c r="GV30" s="101"/>
      <c r="GW30" s="101"/>
      <c r="GX30" s="101"/>
      <c r="GY30" s="101"/>
      <c r="GZ30" s="101"/>
      <c r="HA30" s="101"/>
      <c r="HB30" s="101"/>
      <c r="HC30" s="101"/>
      <c r="HD30" s="101"/>
      <c r="HE30" s="101"/>
      <c r="HF30" s="101"/>
      <c r="HG30" s="101"/>
      <c r="HH30" s="101"/>
      <c r="HI30" s="101"/>
      <c r="HJ30" s="101"/>
      <c r="HK30" s="101"/>
      <c r="HL30" s="101"/>
      <c r="HM30" s="101"/>
      <c r="HN30" s="101"/>
      <c r="HO30" s="101"/>
      <c r="HP30" s="101"/>
      <c r="HQ30" s="101"/>
      <c r="HR30" s="101"/>
      <c r="HS30" s="101"/>
      <c r="HT30" s="101"/>
      <c r="HU30" s="101"/>
      <c r="HV30" s="101"/>
      <c r="HW30" s="101"/>
      <c r="HX30" s="101"/>
      <c r="HY30" s="101"/>
      <c r="HZ30" s="101"/>
      <c r="IA30" s="101"/>
      <c r="IB30" s="101"/>
      <c r="IC30" s="101"/>
      <c r="ID30" s="101"/>
      <c r="IE30" s="101"/>
      <c r="IF30" s="101"/>
      <c r="IG30" s="101"/>
      <c r="IH30" s="101"/>
      <c r="II30" s="101"/>
      <c r="IJ30" s="101"/>
      <c r="IK30" s="101"/>
      <c r="IL30" s="101"/>
      <c r="IM30" s="101"/>
      <c r="IN30" s="101"/>
      <c r="IO30" s="101"/>
      <c r="IP30" s="101"/>
      <c r="IQ30" s="101"/>
      <c r="IR30" s="101"/>
      <c r="IS30" s="101"/>
      <c r="IT30" s="101"/>
      <c r="IU30" s="101"/>
      <c r="IV30" s="101"/>
    </row>
    <row r="31" spans="1:256" ht="14.25">
      <c r="A31" s="99" t="s">
        <v>134</v>
      </c>
      <c r="B31" s="96">
        <f>SUM(C31,'表七(2)'!B31)</f>
        <v>60837</v>
      </c>
      <c r="C31" s="100">
        <v>47733</v>
      </c>
      <c r="D31" s="100">
        <v>-30</v>
      </c>
      <c r="E31" s="100">
        <v>11036</v>
      </c>
      <c r="F31" s="100">
        <v>4243</v>
      </c>
      <c r="G31" s="100">
        <v>97</v>
      </c>
      <c r="H31" s="100"/>
      <c r="I31" s="100"/>
      <c r="J31" s="100"/>
      <c r="K31" s="100">
        <v>1283</v>
      </c>
      <c r="L31" s="100">
        <v>2776</v>
      </c>
      <c r="M31" s="100">
        <v>1407</v>
      </c>
      <c r="N31" s="100">
        <v>5218</v>
      </c>
      <c r="O31" s="100">
        <v>2119</v>
      </c>
      <c r="P31" s="100"/>
      <c r="Q31" s="100"/>
      <c r="R31" s="100">
        <v>18104</v>
      </c>
      <c r="S31" s="100"/>
      <c r="T31" s="100"/>
      <c r="U31" s="100">
        <v>36</v>
      </c>
      <c r="V31" s="100">
        <v>1444</v>
      </c>
      <c r="W31" s="100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01"/>
      <c r="EY31" s="101"/>
      <c r="EZ31" s="101"/>
      <c r="FA31" s="101"/>
      <c r="FB31" s="101"/>
      <c r="FC31" s="101"/>
      <c r="FD31" s="101"/>
      <c r="FE31" s="101"/>
      <c r="FF31" s="101"/>
      <c r="FG31" s="101"/>
      <c r="FH31" s="101"/>
      <c r="FI31" s="101"/>
      <c r="FJ31" s="101"/>
      <c r="FK31" s="101"/>
      <c r="FL31" s="101"/>
      <c r="FM31" s="101"/>
      <c r="FN31" s="101"/>
      <c r="FO31" s="101"/>
      <c r="FP31" s="101"/>
      <c r="FQ31" s="101"/>
      <c r="FR31" s="101"/>
      <c r="FS31" s="101"/>
      <c r="FT31" s="101"/>
      <c r="FU31" s="101"/>
      <c r="FV31" s="101"/>
      <c r="FW31" s="101"/>
      <c r="FX31" s="101"/>
      <c r="FY31" s="101"/>
      <c r="FZ31" s="101"/>
      <c r="GA31" s="101"/>
      <c r="GB31" s="101"/>
      <c r="GC31" s="101"/>
      <c r="GD31" s="101"/>
      <c r="GE31" s="101"/>
      <c r="GF31" s="101"/>
      <c r="GG31" s="101"/>
      <c r="GH31" s="101"/>
      <c r="GI31" s="101"/>
      <c r="GJ31" s="101"/>
      <c r="GK31" s="101"/>
      <c r="GL31" s="101"/>
      <c r="GM31" s="101"/>
      <c r="GN31" s="101"/>
      <c r="GO31" s="101"/>
      <c r="GP31" s="101"/>
      <c r="GQ31" s="101"/>
      <c r="GR31" s="101"/>
      <c r="GS31" s="101"/>
      <c r="GT31" s="101"/>
      <c r="GU31" s="101"/>
      <c r="GV31" s="101"/>
      <c r="GW31" s="101"/>
      <c r="GX31" s="101"/>
      <c r="GY31" s="101"/>
      <c r="GZ31" s="101"/>
      <c r="HA31" s="101"/>
      <c r="HB31" s="101"/>
      <c r="HC31" s="101"/>
      <c r="HD31" s="101"/>
      <c r="HE31" s="101"/>
      <c r="HF31" s="101"/>
      <c r="HG31" s="101"/>
      <c r="HH31" s="101"/>
      <c r="HI31" s="101"/>
      <c r="HJ31" s="101"/>
      <c r="HK31" s="101"/>
      <c r="HL31" s="101"/>
      <c r="HM31" s="101"/>
      <c r="HN31" s="101"/>
      <c r="HO31" s="101"/>
      <c r="HP31" s="101"/>
      <c r="HQ31" s="101"/>
      <c r="HR31" s="101"/>
      <c r="HS31" s="101"/>
      <c r="HT31" s="101"/>
      <c r="HU31" s="101"/>
      <c r="HV31" s="101"/>
      <c r="HW31" s="101"/>
      <c r="HX31" s="101"/>
      <c r="HY31" s="101"/>
      <c r="HZ31" s="101"/>
      <c r="IA31" s="101"/>
      <c r="IB31" s="101"/>
      <c r="IC31" s="101"/>
      <c r="ID31" s="101"/>
      <c r="IE31" s="101"/>
      <c r="IF31" s="101"/>
      <c r="IG31" s="101"/>
      <c r="IH31" s="101"/>
      <c r="II31" s="101"/>
      <c r="IJ31" s="101"/>
      <c r="IK31" s="101"/>
      <c r="IL31" s="101"/>
      <c r="IM31" s="101"/>
      <c r="IN31" s="101"/>
      <c r="IO31" s="101"/>
      <c r="IP31" s="101"/>
      <c r="IQ31" s="101"/>
      <c r="IR31" s="101"/>
      <c r="IS31" s="101"/>
      <c r="IT31" s="101"/>
      <c r="IU31" s="101"/>
      <c r="IV31" s="101"/>
    </row>
    <row r="32" spans="1:256" ht="14.25">
      <c r="A32" s="99" t="s">
        <v>135</v>
      </c>
      <c r="B32" s="96">
        <f>SUM(C32,'表七(2)'!B32)</f>
        <v>57978</v>
      </c>
      <c r="C32" s="100">
        <v>43592</v>
      </c>
      <c r="D32" s="100">
        <v>1963</v>
      </c>
      <c r="E32" s="100">
        <v>11554</v>
      </c>
      <c r="F32" s="100">
        <v>5539</v>
      </c>
      <c r="G32" s="100">
        <v>79</v>
      </c>
      <c r="H32" s="100"/>
      <c r="I32" s="100"/>
      <c r="J32" s="100"/>
      <c r="K32" s="100">
        <v>758</v>
      </c>
      <c r="L32" s="100">
        <v>1417</v>
      </c>
      <c r="M32" s="100">
        <v>803</v>
      </c>
      <c r="N32" s="100">
        <v>2984</v>
      </c>
      <c r="O32" s="100">
        <v>700</v>
      </c>
      <c r="P32" s="100"/>
      <c r="Q32" s="100"/>
      <c r="R32" s="100">
        <v>17156</v>
      </c>
      <c r="S32" s="100"/>
      <c r="T32" s="100"/>
      <c r="U32" s="100">
        <v>53</v>
      </c>
      <c r="V32" s="100">
        <v>586</v>
      </c>
      <c r="W32" s="100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/>
      <c r="FK32" s="101"/>
      <c r="FL32" s="101"/>
      <c r="FM32" s="101"/>
      <c r="FN32" s="101"/>
      <c r="FO32" s="101"/>
      <c r="FP32" s="101"/>
      <c r="FQ32" s="101"/>
      <c r="FR32" s="101"/>
      <c r="FS32" s="101"/>
      <c r="FT32" s="101"/>
      <c r="FU32" s="101"/>
      <c r="FV32" s="101"/>
      <c r="FW32" s="101"/>
      <c r="FX32" s="101"/>
      <c r="FY32" s="101"/>
      <c r="FZ32" s="101"/>
      <c r="GA32" s="101"/>
      <c r="GB32" s="101"/>
      <c r="GC32" s="101"/>
      <c r="GD32" s="101"/>
      <c r="GE32" s="101"/>
      <c r="GF32" s="101"/>
      <c r="GG32" s="101"/>
      <c r="GH32" s="101"/>
      <c r="GI32" s="101"/>
      <c r="GJ32" s="101"/>
      <c r="GK32" s="101"/>
      <c r="GL32" s="101"/>
      <c r="GM32" s="101"/>
      <c r="GN32" s="101"/>
      <c r="GO32" s="101"/>
      <c r="GP32" s="101"/>
      <c r="GQ32" s="101"/>
      <c r="GR32" s="101"/>
      <c r="GS32" s="101"/>
      <c r="GT32" s="101"/>
      <c r="GU32" s="101"/>
      <c r="GV32" s="101"/>
      <c r="GW32" s="101"/>
      <c r="GX32" s="101"/>
      <c r="GY32" s="101"/>
      <c r="GZ32" s="101"/>
      <c r="HA32" s="101"/>
      <c r="HB32" s="101"/>
      <c r="HC32" s="101"/>
      <c r="HD32" s="101"/>
      <c r="HE32" s="101"/>
      <c r="HF32" s="101"/>
      <c r="HG32" s="101"/>
      <c r="HH32" s="101"/>
      <c r="HI32" s="101"/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  <c r="HU32" s="101"/>
      <c r="HV32" s="101"/>
      <c r="HW32" s="101"/>
      <c r="HX32" s="101"/>
      <c r="HY32" s="101"/>
      <c r="HZ32" s="101"/>
      <c r="IA32" s="101"/>
      <c r="IB32" s="101"/>
      <c r="IC32" s="101"/>
      <c r="ID32" s="101"/>
      <c r="IE32" s="101"/>
      <c r="IF32" s="101"/>
      <c r="IG32" s="101"/>
      <c r="IH32" s="101"/>
      <c r="II32" s="101"/>
      <c r="IJ32" s="101"/>
      <c r="IK32" s="101"/>
      <c r="IL32" s="101"/>
      <c r="IM32" s="101"/>
      <c r="IN32" s="101"/>
      <c r="IO32" s="101"/>
      <c r="IP32" s="101"/>
      <c r="IQ32" s="101"/>
      <c r="IR32" s="101"/>
      <c r="IS32" s="101"/>
      <c r="IT32" s="101"/>
      <c r="IU32" s="101"/>
      <c r="IV32" s="101"/>
    </row>
    <row r="33" spans="1:256" ht="14.25">
      <c r="A33" s="99" t="s">
        <v>136</v>
      </c>
      <c r="B33" s="96">
        <f>SUM(C33,'表七(2)'!B33)</f>
        <v>284315</v>
      </c>
      <c r="C33" s="100">
        <v>220072</v>
      </c>
      <c r="D33" s="100">
        <v>11170</v>
      </c>
      <c r="E33" s="100">
        <v>58706</v>
      </c>
      <c r="F33" s="100">
        <v>13652</v>
      </c>
      <c r="G33" s="100">
        <v>1176</v>
      </c>
      <c r="H33" s="100">
        <v>0</v>
      </c>
      <c r="I33" s="100">
        <v>8285</v>
      </c>
      <c r="J33" s="100">
        <v>0</v>
      </c>
      <c r="K33" s="100">
        <v>4720</v>
      </c>
      <c r="L33" s="100">
        <v>6298</v>
      </c>
      <c r="M33" s="100">
        <v>2069</v>
      </c>
      <c r="N33" s="100">
        <v>9085</v>
      </c>
      <c r="O33" s="100">
        <v>1606</v>
      </c>
      <c r="P33" s="100">
        <v>0</v>
      </c>
      <c r="Q33" s="100">
        <v>2871</v>
      </c>
      <c r="R33" s="100">
        <v>82835</v>
      </c>
      <c r="S33" s="100">
        <v>0</v>
      </c>
      <c r="T33" s="100">
        <v>0</v>
      </c>
      <c r="U33" s="100">
        <v>12962</v>
      </c>
      <c r="V33" s="100">
        <v>4637</v>
      </c>
      <c r="W33" s="100">
        <v>0</v>
      </c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1"/>
      <c r="FL33" s="101"/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1"/>
      <c r="GA33" s="101"/>
      <c r="GB33" s="101"/>
      <c r="GC33" s="101"/>
      <c r="GD33" s="101"/>
      <c r="GE33" s="101"/>
      <c r="GF33" s="101"/>
      <c r="GG33" s="101"/>
      <c r="GH33" s="101"/>
      <c r="GI33" s="101"/>
      <c r="GJ33" s="101"/>
      <c r="GK33" s="101"/>
      <c r="GL33" s="101"/>
      <c r="GM33" s="101"/>
      <c r="GN33" s="101"/>
      <c r="GO33" s="101"/>
      <c r="GP33" s="101"/>
      <c r="GQ33" s="101"/>
      <c r="GR33" s="101"/>
      <c r="GS33" s="101"/>
      <c r="GT33" s="101"/>
      <c r="GU33" s="101"/>
      <c r="GV33" s="101"/>
      <c r="GW33" s="101"/>
      <c r="GX33" s="101"/>
      <c r="GY33" s="101"/>
      <c r="GZ33" s="101"/>
      <c r="HA33" s="101"/>
      <c r="HB33" s="101"/>
      <c r="HC33" s="101"/>
      <c r="HD33" s="101"/>
      <c r="HE33" s="101"/>
      <c r="HF33" s="101"/>
      <c r="HG33" s="101"/>
      <c r="HH33" s="101"/>
      <c r="HI33" s="101"/>
      <c r="HJ33" s="101"/>
      <c r="HK33" s="101"/>
      <c r="HL33" s="101"/>
      <c r="HM33" s="101"/>
      <c r="HN33" s="101"/>
      <c r="HO33" s="101"/>
      <c r="HP33" s="101"/>
      <c r="HQ33" s="101"/>
      <c r="HR33" s="101"/>
      <c r="HS33" s="101"/>
      <c r="HT33" s="101"/>
      <c r="HU33" s="101"/>
      <c r="HV33" s="101"/>
      <c r="HW33" s="101"/>
      <c r="HX33" s="101"/>
      <c r="HY33" s="101"/>
      <c r="HZ33" s="101"/>
      <c r="IA33" s="101"/>
      <c r="IB33" s="101"/>
      <c r="IC33" s="101"/>
      <c r="ID33" s="101"/>
      <c r="IE33" s="101"/>
      <c r="IF33" s="101"/>
      <c r="IG33" s="101"/>
      <c r="IH33" s="101"/>
      <c r="II33" s="101"/>
      <c r="IJ33" s="101"/>
      <c r="IK33" s="101"/>
      <c r="IL33" s="101"/>
      <c r="IM33" s="101"/>
      <c r="IN33" s="101"/>
      <c r="IO33" s="101"/>
      <c r="IP33" s="101"/>
      <c r="IQ33" s="101"/>
      <c r="IR33" s="101"/>
      <c r="IS33" s="101"/>
      <c r="IT33" s="101"/>
      <c r="IU33" s="101"/>
      <c r="IV33" s="101"/>
    </row>
    <row r="34" spans="1:256" ht="14.25">
      <c r="A34" s="99" t="s">
        <v>137</v>
      </c>
      <c r="B34" s="96">
        <f>SUM(C34,'表七(2)'!B34)</f>
        <v>66620</v>
      </c>
      <c r="C34" s="100">
        <v>56548</v>
      </c>
      <c r="D34" s="100">
        <v>3793</v>
      </c>
      <c r="E34" s="100">
        <v>22251</v>
      </c>
      <c r="F34" s="100"/>
      <c r="G34" s="100">
        <v>839</v>
      </c>
      <c r="H34" s="100"/>
      <c r="I34" s="100">
        <v>4269</v>
      </c>
      <c r="J34" s="100"/>
      <c r="K34" s="100">
        <v>1048</v>
      </c>
      <c r="L34" s="100">
        <v>188</v>
      </c>
      <c r="M34" s="100"/>
      <c r="N34" s="100">
        <v>194</v>
      </c>
      <c r="O34" s="100">
        <v>375</v>
      </c>
      <c r="P34" s="100"/>
      <c r="Q34" s="100"/>
      <c r="R34" s="100">
        <v>18329</v>
      </c>
      <c r="S34" s="100"/>
      <c r="T34" s="100"/>
      <c r="U34" s="100">
        <v>5262</v>
      </c>
      <c r="V34" s="100"/>
      <c r="W34" s="100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1"/>
      <c r="FL34" s="101"/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1"/>
      <c r="GA34" s="101"/>
      <c r="GB34" s="101"/>
      <c r="GC34" s="101"/>
      <c r="GD34" s="101"/>
      <c r="GE34" s="101"/>
      <c r="GF34" s="101"/>
      <c r="GG34" s="101"/>
      <c r="GH34" s="101"/>
      <c r="GI34" s="101"/>
      <c r="GJ34" s="101"/>
      <c r="GK34" s="101"/>
      <c r="GL34" s="101"/>
      <c r="GM34" s="101"/>
      <c r="GN34" s="101"/>
      <c r="GO34" s="101"/>
      <c r="GP34" s="101"/>
      <c r="GQ34" s="101"/>
      <c r="GR34" s="101"/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1"/>
      <c r="HG34" s="101"/>
      <c r="HH34" s="101"/>
      <c r="HI34" s="101"/>
      <c r="HJ34" s="101"/>
      <c r="HK34" s="101"/>
      <c r="HL34" s="101"/>
      <c r="HM34" s="101"/>
      <c r="HN34" s="101"/>
      <c r="HO34" s="101"/>
      <c r="HP34" s="101"/>
      <c r="HQ34" s="101"/>
      <c r="HR34" s="101"/>
      <c r="HS34" s="101"/>
      <c r="HT34" s="101"/>
      <c r="HU34" s="101"/>
      <c r="HV34" s="101"/>
      <c r="HW34" s="101"/>
      <c r="HX34" s="101"/>
      <c r="HY34" s="101"/>
      <c r="HZ34" s="101"/>
      <c r="IA34" s="101"/>
      <c r="IB34" s="101"/>
      <c r="IC34" s="101"/>
      <c r="ID34" s="101"/>
      <c r="IE34" s="101"/>
      <c r="IF34" s="101"/>
      <c r="IG34" s="101"/>
      <c r="IH34" s="101"/>
      <c r="II34" s="101"/>
      <c r="IJ34" s="101"/>
      <c r="IK34" s="101"/>
      <c r="IL34" s="101"/>
      <c r="IM34" s="101"/>
      <c r="IN34" s="101"/>
      <c r="IO34" s="101"/>
      <c r="IP34" s="101"/>
      <c r="IQ34" s="101"/>
      <c r="IR34" s="101"/>
      <c r="IS34" s="101"/>
      <c r="IT34" s="101"/>
      <c r="IU34" s="101"/>
      <c r="IV34" s="101"/>
    </row>
    <row r="35" spans="1:256" ht="14.25">
      <c r="A35" s="99" t="s">
        <v>116</v>
      </c>
      <c r="B35" s="96">
        <f>SUM(C35,'表七(2)'!B35)</f>
        <v>217695</v>
      </c>
      <c r="C35" s="100">
        <v>163524</v>
      </c>
      <c r="D35" s="100">
        <v>7377</v>
      </c>
      <c r="E35" s="100">
        <v>36455</v>
      </c>
      <c r="F35" s="100">
        <v>13652</v>
      </c>
      <c r="G35" s="100">
        <v>337</v>
      </c>
      <c r="H35" s="100">
        <v>0</v>
      </c>
      <c r="I35" s="100">
        <v>4016</v>
      </c>
      <c r="J35" s="100">
        <v>0</v>
      </c>
      <c r="K35" s="100">
        <v>3672</v>
      </c>
      <c r="L35" s="100">
        <v>6110</v>
      </c>
      <c r="M35" s="100">
        <v>2069</v>
      </c>
      <c r="N35" s="100">
        <v>8891</v>
      </c>
      <c r="O35" s="100">
        <v>1231</v>
      </c>
      <c r="P35" s="100">
        <v>0</v>
      </c>
      <c r="Q35" s="100">
        <v>2871</v>
      </c>
      <c r="R35" s="100">
        <v>64506</v>
      </c>
      <c r="S35" s="100">
        <v>0</v>
      </c>
      <c r="T35" s="100">
        <v>0</v>
      </c>
      <c r="U35" s="100">
        <v>7700</v>
      </c>
      <c r="V35" s="100">
        <v>4637</v>
      </c>
      <c r="W35" s="100">
        <v>0</v>
      </c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  <c r="FM35" s="101"/>
      <c r="FN35" s="101"/>
      <c r="FO35" s="101"/>
      <c r="FP35" s="101"/>
      <c r="FQ35" s="101"/>
      <c r="FR35" s="101"/>
      <c r="FS35" s="101"/>
      <c r="FT35" s="101"/>
      <c r="FU35" s="101"/>
      <c r="FV35" s="101"/>
      <c r="FW35" s="101"/>
      <c r="FX35" s="101"/>
      <c r="FY35" s="101"/>
      <c r="FZ35" s="101"/>
      <c r="GA35" s="101"/>
      <c r="GB35" s="101"/>
      <c r="GC35" s="101"/>
      <c r="GD35" s="101"/>
      <c r="GE35" s="101"/>
      <c r="GF35" s="101"/>
      <c r="GG35" s="101"/>
      <c r="GH35" s="101"/>
      <c r="GI35" s="101"/>
      <c r="GJ35" s="101"/>
      <c r="GK35" s="101"/>
      <c r="GL35" s="101"/>
      <c r="GM35" s="101"/>
      <c r="GN35" s="101"/>
      <c r="GO35" s="101"/>
      <c r="GP35" s="101"/>
      <c r="GQ35" s="101"/>
      <c r="GR35" s="101"/>
      <c r="GS35" s="101"/>
      <c r="GT35" s="101"/>
      <c r="GU35" s="101"/>
      <c r="GV35" s="101"/>
      <c r="GW35" s="101"/>
      <c r="GX35" s="101"/>
      <c r="GY35" s="101"/>
      <c r="GZ35" s="101"/>
      <c r="HA35" s="101"/>
      <c r="HB35" s="101"/>
      <c r="HC35" s="101"/>
      <c r="HD35" s="101"/>
      <c r="HE35" s="101"/>
      <c r="HF35" s="101"/>
      <c r="HG35" s="101"/>
      <c r="HH35" s="101"/>
      <c r="HI35" s="101"/>
      <c r="HJ35" s="101"/>
      <c r="HK35" s="101"/>
      <c r="HL35" s="101"/>
      <c r="HM35" s="101"/>
      <c r="HN35" s="101"/>
      <c r="HO35" s="101"/>
      <c r="HP35" s="101"/>
      <c r="HQ35" s="101"/>
      <c r="HR35" s="101"/>
      <c r="HS35" s="101"/>
      <c r="HT35" s="101"/>
      <c r="HU35" s="101"/>
      <c r="HV35" s="101"/>
      <c r="HW35" s="101"/>
      <c r="HX35" s="101"/>
      <c r="HY35" s="101"/>
      <c r="HZ35" s="101"/>
      <c r="IA35" s="101"/>
      <c r="IB35" s="101"/>
      <c r="IC35" s="101"/>
      <c r="ID35" s="101"/>
      <c r="IE35" s="101"/>
      <c r="IF35" s="101"/>
      <c r="IG35" s="101"/>
      <c r="IH35" s="101"/>
      <c r="II35" s="101"/>
      <c r="IJ35" s="101"/>
      <c r="IK35" s="101"/>
      <c r="IL35" s="101"/>
      <c r="IM35" s="101"/>
      <c r="IN35" s="101"/>
      <c r="IO35" s="101"/>
      <c r="IP35" s="101"/>
      <c r="IQ35" s="101"/>
      <c r="IR35" s="101"/>
      <c r="IS35" s="101"/>
      <c r="IT35" s="101"/>
      <c r="IU35" s="101"/>
      <c r="IV35" s="101"/>
    </row>
    <row r="36" spans="1:256" ht="14.25">
      <c r="A36" s="99" t="s">
        <v>138</v>
      </c>
      <c r="B36" s="96">
        <f>SUM(C36,'表七(2)'!B36)</f>
        <v>97798</v>
      </c>
      <c r="C36" s="100">
        <v>71106</v>
      </c>
      <c r="D36" s="100">
        <v>1578</v>
      </c>
      <c r="E36" s="100">
        <v>15054</v>
      </c>
      <c r="F36" s="100">
        <v>1869</v>
      </c>
      <c r="G36" s="100">
        <v>122</v>
      </c>
      <c r="H36" s="100"/>
      <c r="I36" s="100">
        <v>4016</v>
      </c>
      <c r="J36" s="100"/>
      <c r="K36" s="100">
        <v>2810</v>
      </c>
      <c r="L36" s="100">
        <v>4859</v>
      </c>
      <c r="M36" s="100">
        <v>1257</v>
      </c>
      <c r="N36" s="100">
        <v>6240</v>
      </c>
      <c r="O36" s="100">
        <v>1133</v>
      </c>
      <c r="P36" s="100"/>
      <c r="Q36" s="100"/>
      <c r="R36" s="100">
        <v>29302</v>
      </c>
      <c r="S36" s="100"/>
      <c r="T36" s="100"/>
      <c r="U36" s="100">
        <v>1000</v>
      </c>
      <c r="V36" s="100">
        <v>1866</v>
      </c>
      <c r="W36" s="100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  <c r="FG36" s="101"/>
      <c r="FH36" s="101"/>
      <c r="FI36" s="101"/>
      <c r="FJ36" s="101"/>
      <c r="FK36" s="101"/>
      <c r="FL36" s="101"/>
      <c r="FM36" s="101"/>
      <c r="FN36" s="101"/>
      <c r="FO36" s="101"/>
      <c r="FP36" s="101"/>
      <c r="FQ36" s="101"/>
      <c r="FR36" s="101"/>
      <c r="FS36" s="101"/>
      <c r="FT36" s="101"/>
      <c r="FU36" s="101"/>
      <c r="FV36" s="101"/>
      <c r="FW36" s="101"/>
      <c r="FX36" s="101"/>
      <c r="FY36" s="101"/>
      <c r="FZ36" s="101"/>
      <c r="GA36" s="101"/>
      <c r="GB36" s="101"/>
      <c r="GC36" s="101"/>
      <c r="GD36" s="101"/>
      <c r="GE36" s="101"/>
      <c r="GF36" s="101"/>
      <c r="GG36" s="101"/>
      <c r="GH36" s="101"/>
      <c r="GI36" s="101"/>
      <c r="GJ36" s="101"/>
      <c r="GK36" s="101"/>
      <c r="GL36" s="101"/>
      <c r="GM36" s="101"/>
      <c r="GN36" s="101"/>
      <c r="GO36" s="101"/>
      <c r="GP36" s="101"/>
      <c r="GQ36" s="101"/>
      <c r="GR36" s="101"/>
      <c r="GS36" s="101"/>
      <c r="GT36" s="101"/>
      <c r="GU36" s="101"/>
      <c r="GV36" s="101"/>
      <c r="GW36" s="101"/>
      <c r="GX36" s="101"/>
      <c r="GY36" s="101"/>
      <c r="GZ36" s="101"/>
      <c r="HA36" s="101"/>
      <c r="HB36" s="101"/>
      <c r="HC36" s="101"/>
      <c r="HD36" s="101"/>
      <c r="HE36" s="101"/>
      <c r="HF36" s="101"/>
      <c r="HG36" s="101"/>
      <c r="HH36" s="101"/>
      <c r="HI36" s="101"/>
      <c r="HJ36" s="101"/>
      <c r="HK36" s="101"/>
      <c r="HL36" s="101"/>
      <c r="HM36" s="101"/>
      <c r="HN36" s="101"/>
      <c r="HO36" s="101"/>
      <c r="HP36" s="101"/>
      <c r="HQ36" s="101"/>
      <c r="HR36" s="101"/>
      <c r="HS36" s="101"/>
      <c r="HT36" s="101"/>
      <c r="HU36" s="101"/>
      <c r="HV36" s="101"/>
      <c r="HW36" s="101"/>
      <c r="HX36" s="101"/>
      <c r="HY36" s="101"/>
      <c r="HZ36" s="101"/>
      <c r="IA36" s="101"/>
      <c r="IB36" s="101"/>
      <c r="IC36" s="101"/>
      <c r="ID36" s="101"/>
      <c r="IE36" s="101"/>
      <c r="IF36" s="101"/>
      <c r="IG36" s="101"/>
      <c r="IH36" s="101"/>
      <c r="II36" s="101"/>
      <c r="IJ36" s="101"/>
      <c r="IK36" s="101"/>
      <c r="IL36" s="101"/>
      <c r="IM36" s="101"/>
      <c r="IN36" s="101"/>
      <c r="IO36" s="101"/>
      <c r="IP36" s="101"/>
      <c r="IQ36" s="101"/>
      <c r="IR36" s="101"/>
      <c r="IS36" s="101"/>
      <c r="IT36" s="101"/>
      <c r="IU36" s="101"/>
      <c r="IV36" s="101"/>
    </row>
    <row r="37" spans="1:256" ht="14.25">
      <c r="A37" s="99" t="s">
        <v>139</v>
      </c>
      <c r="B37" s="96">
        <f>SUM(C37,'表七(2)'!B37)</f>
        <v>80250</v>
      </c>
      <c r="C37" s="100">
        <v>64007</v>
      </c>
      <c r="D37" s="100">
        <v>3680</v>
      </c>
      <c r="E37" s="100">
        <v>15014</v>
      </c>
      <c r="F37" s="100">
        <v>7404</v>
      </c>
      <c r="G37" s="100">
        <v>115</v>
      </c>
      <c r="H37" s="100"/>
      <c r="I37" s="100"/>
      <c r="J37" s="100"/>
      <c r="K37" s="100">
        <v>577</v>
      </c>
      <c r="L37" s="100">
        <v>944</v>
      </c>
      <c r="M37" s="100">
        <v>744</v>
      </c>
      <c r="N37" s="100">
        <v>2143</v>
      </c>
      <c r="O37" s="100">
        <v>98</v>
      </c>
      <c r="P37" s="100"/>
      <c r="Q37" s="100">
        <v>2871</v>
      </c>
      <c r="R37" s="100">
        <v>22956</v>
      </c>
      <c r="S37" s="100"/>
      <c r="T37" s="100"/>
      <c r="U37" s="100">
        <v>5700</v>
      </c>
      <c r="V37" s="100">
        <v>1761</v>
      </c>
      <c r="W37" s="100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101"/>
      <c r="FP37" s="101"/>
      <c r="FQ37" s="101"/>
      <c r="FR37" s="101"/>
      <c r="FS37" s="101"/>
      <c r="FT37" s="101"/>
      <c r="FU37" s="101"/>
      <c r="FV37" s="101"/>
      <c r="FW37" s="101"/>
      <c r="FX37" s="101"/>
      <c r="FY37" s="101"/>
      <c r="FZ37" s="101"/>
      <c r="GA37" s="101"/>
      <c r="GB37" s="101"/>
      <c r="GC37" s="101"/>
      <c r="GD37" s="101"/>
      <c r="GE37" s="101"/>
      <c r="GF37" s="101"/>
      <c r="GG37" s="101"/>
      <c r="GH37" s="101"/>
      <c r="GI37" s="101"/>
      <c r="GJ37" s="101"/>
      <c r="GK37" s="101"/>
      <c r="GL37" s="101"/>
      <c r="GM37" s="101"/>
      <c r="GN37" s="101"/>
      <c r="GO37" s="101"/>
      <c r="GP37" s="101"/>
      <c r="GQ37" s="101"/>
      <c r="GR37" s="101"/>
      <c r="GS37" s="101"/>
      <c r="GT37" s="101"/>
      <c r="GU37" s="101"/>
      <c r="GV37" s="101"/>
      <c r="GW37" s="101"/>
      <c r="GX37" s="101"/>
      <c r="GY37" s="101"/>
      <c r="GZ37" s="101"/>
      <c r="HA37" s="101"/>
      <c r="HB37" s="101"/>
      <c r="HC37" s="101"/>
      <c r="HD37" s="101"/>
      <c r="HE37" s="101"/>
      <c r="HF37" s="101"/>
      <c r="HG37" s="101"/>
      <c r="HH37" s="101"/>
      <c r="HI37" s="101"/>
      <c r="HJ37" s="101"/>
      <c r="HK37" s="101"/>
      <c r="HL37" s="101"/>
      <c r="HM37" s="101"/>
      <c r="HN37" s="101"/>
      <c r="HO37" s="101"/>
      <c r="HP37" s="101"/>
      <c r="HQ37" s="101"/>
      <c r="HR37" s="101"/>
      <c r="HS37" s="101"/>
      <c r="HT37" s="101"/>
      <c r="HU37" s="101"/>
      <c r="HV37" s="101"/>
      <c r="HW37" s="101"/>
      <c r="HX37" s="101"/>
      <c r="HY37" s="101"/>
      <c r="HZ37" s="101"/>
      <c r="IA37" s="101"/>
      <c r="IB37" s="101"/>
      <c r="IC37" s="101"/>
      <c r="ID37" s="101"/>
      <c r="IE37" s="101"/>
      <c r="IF37" s="101"/>
      <c r="IG37" s="101"/>
      <c r="IH37" s="101"/>
      <c r="II37" s="101"/>
      <c r="IJ37" s="101"/>
      <c r="IK37" s="101"/>
      <c r="IL37" s="101"/>
      <c r="IM37" s="101"/>
      <c r="IN37" s="101"/>
      <c r="IO37" s="101"/>
      <c r="IP37" s="101"/>
      <c r="IQ37" s="101"/>
      <c r="IR37" s="101"/>
      <c r="IS37" s="101"/>
      <c r="IT37" s="101"/>
      <c r="IU37" s="101"/>
      <c r="IV37" s="101"/>
    </row>
    <row r="38" spans="1:256" ht="14.25">
      <c r="A38" s="99" t="s">
        <v>140</v>
      </c>
      <c r="B38" s="96">
        <f>SUM(C38,'表七(2)'!B38)</f>
        <v>39647</v>
      </c>
      <c r="C38" s="100">
        <v>28411</v>
      </c>
      <c r="D38" s="100">
        <v>2119</v>
      </c>
      <c r="E38" s="100">
        <v>6387</v>
      </c>
      <c r="F38" s="100">
        <v>4379</v>
      </c>
      <c r="G38" s="100">
        <v>100</v>
      </c>
      <c r="H38" s="100"/>
      <c r="I38" s="100"/>
      <c r="J38" s="100"/>
      <c r="K38" s="100">
        <v>285</v>
      </c>
      <c r="L38" s="100">
        <v>307</v>
      </c>
      <c r="M38" s="100">
        <v>68</v>
      </c>
      <c r="N38" s="100">
        <v>508</v>
      </c>
      <c r="O38" s="100"/>
      <c r="P38" s="100"/>
      <c r="Q38" s="100"/>
      <c r="R38" s="100">
        <v>12248</v>
      </c>
      <c r="S38" s="100"/>
      <c r="T38" s="100"/>
      <c r="U38" s="100">
        <v>1000</v>
      </c>
      <c r="V38" s="100">
        <v>1010</v>
      </c>
      <c r="W38" s="100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1"/>
      <c r="FU38" s="101"/>
      <c r="FV38" s="101"/>
      <c r="FW38" s="101"/>
      <c r="FX38" s="101"/>
      <c r="FY38" s="101"/>
      <c r="FZ38" s="101"/>
      <c r="GA38" s="101"/>
      <c r="GB38" s="101"/>
      <c r="GC38" s="101"/>
      <c r="GD38" s="101"/>
      <c r="GE38" s="101"/>
      <c r="GF38" s="101"/>
      <c r="GG38" s="101"/>
      <c r="GH38" s="101"/>
      <c r="GI38" s="101"/>
      <c r="GJ38" s="101"/>
      <c r="GK38" s="101"/>
      <c r="GL38" s="101"/>
      <c r="GM38" s="101"/>
      <c r="GN38" s="101"/>
      <c r="GO38" s="101"/>
      <c r="GP38" s="101"/>
      <c r="GQ38" s="101"/>
      <c r="GR38" s="101"/>
      <c r="GS38" s="101"/>
      <c r="GT38" s="101"/>
      <c r="GU38" s="101"/>
      <c r="GV38" s="101"/>
      <c r="GW38" s="101"/>
      <c r="GX38" s="101"/>
      <c r="GY38" s="101"/>
      <c r="GZ38" s="101"/>
      <c r="HA38" s="101"/>
      <c r="HB38" s="101"/>
      <c r="HC38" s="101"/>
      <c r="HD38" s="101"/>
      <c r="HE38" s="101"/>
      <c r="HF38" s="101"/>
      <c r="HG38" s="101"/>
      <c r="HH38" s="101"/>
      <c r="HI38" s="101"/>
      <c r="HJ38" s="101"/>
      <c r="HK38" s="101"/>
      <c r="HL38" s="101"/>
      <c r="HM38" s="101"/>
      <c r="HN38" s="101"/>
      <c r="HO38" s="101"/>
      <c r="HP38" s="101"/>
      <c r="HQ38" s="101"/>
      <c r="HR38" s="101"/>
      <c r="HS38" s="101"/>
      <c r="HT38" s="101"/>
      <c r="HU38" s="101"/>
      <c r="HV38" s="101"/>
      <c r="HW38" s="101"/>
      <c r="HX38" s="101"/>
      <c r="HY38" s="101"/>
      <c r="HZ38" s="101"/>
      <c r="IA38" s="101"/>
      <c r="IB38" s="101"/>
      <c r="IC38" s="101"/>
      <c r="ID38" s="101"/>
      <c r="IE38" s="101"/>
      <c r="IF38" s="101"/>
      <c r="IG38" s="101"/>
      <c r="IH38" s="101"/>
      <c r="II38" s="101"/>
      <c r="IJ38" s="101"/>
      <c r="IK38" s="101"/>
      <c r="IL38" s="101"/>
      <c r="IM38" s="101"/>
      <c r="IN38" s="101"/>
      <c r="IO38" s="101"/>
      <c r="IP38" s="101"/>
      <c r="IQ38" s="101"/>
      <c r="IR38" s="101"/>
      <c r="IS38" s="101"/>
      <c r="IT38" s="101"/>
      <c r="IU38" s="101"/>
      <c r="IV38" s="101"/>
    </row>
    <row r="39" spans="1:256" ht="14.25">
      <c r="A39" s="99" t="s">
        <v>141</v>
      </c>
      <c r="B39" s="96">
        <f>SUM(C39,'表七(2)'!B39)</f>
        <v>657542</v>
      </c>
      <c r="C39" s="100">
        <v>486947</v>
      </c>
      <c r="D39" s="100">
        <v>19895</v>
      </c>
      <c r="E39" s="100">
        <v>88021</v>
      </c>
      <c r="F39" s="100">
        <v>38154</v>
      </c>
      <c r="G39" s="100">
        <v>2394</v>
      </c>
      <c r="H39" s="100">
        <v>0</v>
      </c>
      <c r="I39" s="100">
        <v>1139</v>
      </c>
      <c r="J39" s="100">
        <v>0</v>
      </c>
      <c r="K39" s="100">
        <v>9627</v>
      </c>
      <c r="L39" s="100">
        <v>16348</v>
      </c>
      <c r="M39" s="100">
        <v>7615</v>
      </c>
      <c r="N39" s="100">
        <v>24424</v>
      </c>
      <c r="O39" s="100">
        <v>5169</v>
      </c>
      <c r="P39" s="100">
        <v>0</v>
      </c>
      <c r="Q39" s="100">
        <v>5260</v>
      </c>
      <c r="R39" s="100">
        <v>141094</v>
      </c>
      <c r="S39" s="100">
        <v>0</v>
      </c>
      <c r="T39" s="100">
        <v>0</v>
      </c>
      <c r="U39" s="100">
        <v>10545</v>
      </c>
      <c r="V39" s="100">
        <v>3990</v>
      </c>
      <c r="W39" s="100">
        <v>113272</v>
      </c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1"/>
      <c r="EF39" s="101"/>
      <c r="EG39" s="101"/>
      <c r="EH39" s="101"/>
      <c r="EI39" s="101"/>
      <c r="EJ39" s="101"/>
      <c r="EK39" s="101"/>
      <c r="EL39" s="101"/>
      <c r="EM39" s="101"/>
      <c r="EN39" s="101"/>
      <c r="EO39" s="101"/>
      <c r="EP39" s="101"/>
      <c r="EQ39" s="101"/>
      <c r="ER39" s="101"/>
      <c r="ES39" s="101"/>
      <c r="ET39" s="101"/>
      <c r="EU39" s="101"/>
      <c r="EV39" s="101"/>
      <c r="EW39" s="101"/>
      <c r="EX39" s="101"/>
      <c r="EY39" s="101"/>
      <c r="EZ39" s="101"/>
      <c r="FA39" s="101"/>
      <c r="FB39" s="101"/>
      <c r="FC39" s="101"/>
      <c r="FD39" s="101"/>
      <c r="FE39" s="101"/>
      <c r="FF39" s="101"/>
      <c r="FG39" s="101"/>
      <c r="FH39" s="101"/>
      <c r="FI39" s="101"/>
      <c r="FJ39" s="101"/>
      <c r="FK39" s="101"/>
      <c r="FL39" s="101"/>
      <c r="FM39" s="101"/>
      <c r="FN39" s="101"/>
      <c r="FO39" s="101"/>
      <c r="FP39" s="101"/>
      <c r="FQ39" s="101"/>
      <c r="FR39" s="101"/>
      <c r="FS39" s="101"/>
      <c r="FT39" s="101"/>
      <c r="FU39" s="101"/>
      <c r="FV39" s="101"/>
      <c r="FW39" s="101"/>
      <c r="FX39" s="101"/>
      <c r="FY39" s="101"/>
      <c r="FZ39" s="101"/>
      <c r="GA39" s="101"/>
      <c r="GB39" s="101"/>
      <c r="GC39" s="101"/>
      <c r="GD39" s="101"/>
      <c r="GE39" s="101"/>
      <c r="GF39" s="101"/>
      <c r="GG39" s="101"/>
      <c r="GH39" s="101"/>
      <c r="GI39" s="101"/>
      <c r="GJ39" s="101"/>
      <c r="GK39" s="101"/>
      <c r="GL39" s="101"/>
      <c r="GM39" s="101"/>
      <c r="GN39" s="101"/>
      <c r="GO39" s="101"/>
      <c r="GP39" s="101"/>
      <c r="GQ39" s="101"/>
      <c r="GR39" s="101"/>
      <c r="GS39" s="101"/>
      <c r="GT39" s="101"/>
      <c r="GU39" s="101"/>
      <c r="GV39" s="101"/>
      <c r="GW39" s="101"/>
      <c r="GX39" s="101"/>
      <c r="GY39" s="101"/>
      <c r="GZ39" s="101"/>
      <c r="HA39" s="101"/>
      <c r="HB39" s="101"/>
      <c r="HC39" s="101"/>
      <c r="HD39" s="101"/>
      <c r="HE39" s="101"/>
      <c r="HF39" s="101"/>
      <c r="HG39" s="101"/>
      <c r="HH39" s="101"/>
      <c r="HI39" s="101"/>
      <c r="HJ39" s="101"/>
      <c r="HK39" s="101"/>
      <c r="HL39" s="101"/>
      <c r="HM39" s="101"/>
      <c r="HN39" s="101"/>
      <c r="HO39" s="101"/>
      <c r="HP39" s="101"/>
      <c r="HQ39" s="101"/>
      <c r="HR39" s="101"/>
      <c r="HS39" s="101"/>
      <c r="HT39" s="101"/>
      <c r="HU39" s="101"/>
      <c r="HV39" s="101"/>
      <c r="HW39" s="101"/>
      <c r="HX39" s="101"/>
      <c r="HY39" s="101"/>
      <c r="HZ39" s="101"/>
      <c r="IA39" s="101"/>
      <c r="IB39" s="101"/>
      <c r="IC39" s="101"/>
      <c r="ID39" s="101"/>
      <c r="IE39" s="101"/>
      <c r="IF39" s="101"/>
      <c r="IG39" s="101"/>
      <c r="IH39" s="101"/>
      <c r="II39" s="101"/>
      <c r="IJ39" s="101"/>
      <c r="IK39" s="101"/>
      <c r="IL39" s="101"/>
      <c r="IM39" s="101"/>
      <c r="IN39" s="101"/>
      <c r="IO39" s="101"/>
      <c r="IP39" s="101"/>
      <c r="IQ39" s="101"/>
      <c r="IR39" s="101"/>
      <c r="IS39" s="101"/>
      <c r="IT39" s="101"/>
      <c r="IU39" s="101"/>
      <c r="IV39" s="101"/>
    </row>
    <row r="40" spans="1:256" ht="14.25">
      <c r="A40" s="99" t="s">
        <v>142</v>
      </c>
      <c r="B40" s="96">
        <f>SUM(C40,'表七(2)'!B40)</f>
        <v>205249</v>
      </c>
      <c r="C40" s="100">
        <v>182521</v>
      </c>
      <c r="D40" s="100">
        <v>4524</v>
      </c>
      <c r="E40" s="100">
        <v>12710</v>
      </c>
      <c r="F40" s="100">
        <v>0</v>
      </c>
      <c r="G40" s="100">
        <v>574</v>
      </c>
      <c r="H40" s="100">
        <v>0</v>
      </c>
      <c r="I40" s="100">
        <v>1108</v>
      </c>
      <c r="J40" s="100">
        <v>0</v>
      </c>
      <c r="K40" s="100">
        <v>1468</v>
      </c>
      <c r="L40" s="100">
        <v>1187</v>
      </c>
      <c r="M40" s="100">
        <v>0</v>
      </c>
      <c r="N40" s="100">
        <v>24424</v>
      </c>
      <c r="O40" s="100">
        <v>0</v>
      </c>
      <c r="P40" s="100">
        <v>0</v>
      </c>
      <c r="Q40" s="100">
        <v>0</v>
      </c>
      <c r="R40" s="100">
        <v>22242</v>
      </c>
      <c r="S40" s="100">
        <v>0</v>
      </c>
      <c r="T40" s="100">
        <v>0</v>
      </c>
      <c r="U40" s="100">
        <v>1012</v>
      </c>
      <c r="V40" s="100">
        <v>0</v>
      </c>
      <c r="W40" s="100">
        <v>113272</v>
      </c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  <c r="FZ40" s="101"/>
      <c r="GA40" s="101"/>
      <c r="GB40" s="101"/>
      <c r="GC40" s="101"/>
      <c r="GD40" s="101"/>
      <c r="GE40" s="101"/>
      <c r="GF40" s="101"/>
      <c r="GG40" s="101"/>
      <c r="GH40" s="101"/>
      <c r="GI40" s="101"/>
      <c r="GJ40" s="101"/>
      <c r="GK40" s="101"/>
      <c r="GL40" s="101"/>
      <c r="GM40" s="101"/>
      <c r="GN40" s="101"/>
      <c r="GO40" s="101"/>
      <c r="GP40" s="101"/>
      <c r="GQ40" s="101"/>
      <c r="GR40" s="101"/>
      <c r="GS40" s="101"/>
      <c r="GT40" s="101"/>
      <c r="GU40" s="101"/>
      <c r="GV40" s="101"/>
      <c r="GW40" s="101"/>
      <c r="GX40" s="101"/>
      <c r="GY40" s="101"/>
      <c r="GZ40" s="101"/>
      <c r="HA40" s="101"/>
      <c r="HB40" s="101"/>
      <c r="HC40" s="101"/>
      <c r="HD40" s="101"/>
      <c r="HE40" s="101"/>
      <c r="HF40" s="101"/>
      <c r="HG40" s="101"/>
      <c r="HH40" s="101"/>
      <c r="HI40" s="101"/>
      <c r="HJ40" s="101"/>
      <c r="HK40" s="101"/>
      <c r="HL40" s="101"/>
      <c r="HM40" s="101"/>
      <c r="HN40" s="101"/>
      <c r="HO40" s="101"/>
      <c r="HP40" s="101"/>
      <c r="HQ40" s="101"/>
      <c r="HR40" s="101"/>
      <c r="HS40" s="101"/>
      <c r="HT40" s="101"/>
      <c r="HU40" s="101"/>
      <c r="HV40" s="101"/>
      <c r="HW40" s="101"/>
      <c r="HX40" s="101"/>
      <c r="HY40" s="101"/>
      <c r="HZ40" s="101"/>
      <c r="IA40" s="101"/>
      <c r="IB40" s="101"/>
      <c r="IC40" s="101"/>
      <c r="ID40" s="101"/>
      <c r="IE40" s="101"/>
      <c r="IF40" s="101"/>
      <c r="IG40" s="101"/>
      <c r="IH40" s="101"/>
      <c r="II40" s="101"/>
      <c r="IJ40" s="101"/>
      <c r="IK40" s="101"/>
      <c r="IL40" s="101"/>
      <c r="IM40" s="101"/>
      <c r="IN40" s="101"/>
      <c r="IO40" s="101"/>
      <c r="IP40" s="101"/>
      <c r="IQ40" s="101"/>
      <c r="IR40" s="101"/>
      <c r="IS40" s="101"/>
      <c r="IT40" s="101"/>
      <c r="IU40" s="101"/>
      <c r="IV40" s="101"/>
    </row>
    <row r="41" spans="1:256" ht="14.25">
      <c r="A41" s="99" t="s">
        <v>116</v>
      </c>
      <c r="B41" s="96">
        <f>SUM(C41,'表七(2)'!B41)</f>
        <v>452293</v>
      </c>
      <c r="C41" s="100">
        <v>304426</v>
      </c>
      <c r="D41" s="100">
        <v>15371</v>
      </c>
      <c r="E41" s="100">
        <v>75311</v>
      </c>
      <c r="F41" s="100">
        <v>38154</v>
      </c>
      <c r="G41" s="100">
        <v>1820</v>
      </c>
      <c r="H41" s="100">
        <v>0</v>
      </c>
      <c r="I41" s="100">
        <v>31</v>
      </c>
      <c r="J41" s="100">
        <v>0</v>
      </c>
      <c r="K41" s="100">
        <v>8159</v>
      </c>
      <c r="L41" s="100">
        <v>15161</v>
      </c>
      <c r="M41" s="100">
        <v>7615</v>
      </c>
      <c r="N41" s="100">
        <v>0</v>
      </c>
      <c r="O41" s="100">
        <v>5169</v>
      </c>
      <c r="P41" s="100">
        <v>0</v>
      </c>
      <c r="Q41" s="100">
        <v>5260</v>
      </c>
      <c r="R41" s="100">
        <v>118852</v>
      </c>
      <c r="S41" s="100">
        <v>0</v>
      </c>
      <c r="T41" s="100">
        <v>0</v>
      </c>
      <c r="U41" s="100">
        <v>9533</v>
      </c>
      <c r="V41" s="100">
        <v>3990</v>
      </c>
      <c r="W41" s="100">
        <v>0</v>
      </c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  <c r="FO41" s="101"/>
      <c r="FP41" s="101"/>
      <c r="FQ41" s="101"/>
      <c r="FR41" s="101"/>
      <c r="FS41" s="101"/>
      <c r="FT41" s="101"/>
      <c r="FU41" s="101"/>
      <c r="FV41" s="101"/>
      <c r="FW41" s="101"/>
      <c r="FX41" s="101"/>
      <c r="FY41" s="101"/>
      <c r="FZ41" s="101"/>
      <c r="GA41" s="101"/>
      <c r="GB41" s="101"/>
      <c r="GC41" s="101"/>
      <c r="GD41" s="101"/>
      <c r="GE41" s="101"/>
      <c r="GF41" s="101"/>
      <c r="GG41" s="101"/>
      <c r="GH41" s="101"/>
      <c r="GI41" s="101"/>
      <c r="GJ41" s="101"/>
      <c r="GK41" s="101"/>
      <c r="GL41" s="101"/>
      <c r="GM41" s="101"/>
      <c r="GN41" s="101"/>
      <c r="GO41" s="101"/>
      <c r="GP41" s="101"/>
      <c r="GQ41" s="101"/>
      <c r="GR41" s="101"/>
      <c r="GS41" s="101"/>
      <c r="GT41" s="101"/>
      <c r="GU41" s="101"/>
      <c r="GV41" s="101"/>
      <c r="GW41" s="101"/>
      <c r="GX41" s="101"/>
      <c r="GY41" s="101"/>
      <c r="GZ41" s="101"/>
      <c r="HA41" s="101"/>
      <c r="HB41" s="101"/>
      <c r="HC41" s="101"/>
      <c r="HD41" s="101"/>
      <c r="HE41" s="101"/>
      <c r="HF41" s="101"/>
      <c r="HG41" s="101"/>
      <c r="HH41" s="101"/>
      <c r="HI41" s="101"/>
      <c r="HJ41" s="101"/>
      <c r="HK41" s="101"/>
      <c r="HL41" s="101"/>
      <c r="HM41" s="101"/>
      <c r="HN41" s="101"/>
      <c r="HO41" s="101"/>
      <c r="HP41" s="101"/>
      <c r="HQ41" s="101"/>
      <c r="HR41" s="101"/>
      <c r="HS41" s="101"/>
      <c r="HT41" s="101"/>
      <c r="HU41" s="101"/>
      <c r="HV41" s="101"/>
      <c r="HW41" s="101"/>
      <c r="HX41" s="101"/>
      <c r="HY41" s="101"/>
      <c r="HZ41" s="101"/>
      <c r="IA41" s="101"/>
      <c r="IB41" s="101"/>
      <c r="IC41" s="101"/>
      <c r="ID41" s="101"/>
      <c r="IE41" s="101"/>
      <c r="IF41" s="101"/>
      <c r="IG41" s="101"/>
      <c r="IH41" s="101"/>
      <c r="II41" s="101"/>
      <c r="IJ41" s="101"/>
      <c r="IK41" s="101"/>
      <c r="IL41" s="101"/>
      <c r="IM41" s="101"/>
      <c r="IN41" s="101"/>
      <c r="IO41" s="101"/>
      <c r="IP41" s="101"/>
      <c r="IQ41" s="101"/>
      <c r="IR41" s="101"/>
      <c r="IS41" s="101"/>
      <c r="IT41" s="101"/>
      <c r="IU41" s="101"/>
      <c r="IV41" s="101"/>
    </row>
    <row r="42" spans="1:256" ht="14.25">
      <c r="A42" s="99" t="s">
        <v>143</v>
      </c>
      <c r="B42" s="96">
        <f>SUM(C42,'表七(2)'!B42)</f>
        <v>66520</v>
      </c>
      <c r="C42" s="100">
        <v>44564</v>
      </c>
      <c r="D42" s="100">
        <v>3104</v>
      </c>
      <c r="E42" s="100">
        <v>9176</v>
      </c>
      <c r="F42" s="100">
        <v>6422</v>
      </c>
      <c r="G42" s="100">
        <v>290</v>
      </c>
      <c r="H42" s="100"/>
      <c r="I42" s="100"/>
      <c r="J42" s="100"/>
      <c r="K42" s="100">
        <v>914</v>
      </c>
      <c r="L42" s="100">
        <v>2169</v>
      </c>
      <c r="M42" s="100">
        <v>1029</v>
      </c>
      <c r="N42" s="100"/>
      <c r="O42" s="100">
        <v>1580</v>
      </c>
      <c r="P42" s="100"/>
      <c r="Q42" s="100">
        <v>2125</v>
      </c>
      <c r="R42" s="100">
        <v>17616</v>
      </c>
      <c r="S42" s="100"/>
      <c r="T42" s="100"/>
      <c r="U42" s="100">
        <v>59</v>
      </c>
      <c r="V42" s="100">
        <v>80</v>
      </c>
      <c r="W42" s="100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  <c r="GW42" s="101"/>
      <c r="GX42" s="101"/>
      <c r="GY42" s="101"/>
      <c r="GZ42" s="101"/>
      <c r="HA42" s="101"/>
      <c r="HB42" s="101"/>
      <c r="HC42" s="101"/>
      <c r="HD42" s="101"/>
      <c r="HE42" s="101"/>
      <c r="HF42" s="101"/>
      <c r="HG42" s="101"/>
      <c r="HH42" s="101"/>
      <c r="HI42" s="101"/>
      <c r="HJ42" s="101"/>
      <c r="HK42" s="101"/>
      <c r="HL42" s="101"/>
      <c r="HM42" s="101"/>
      <c r="HN42" s="101"/>
      <c r="HO42" s="101"/>
      <c r="HP42" s="101"/>
      <c r="HQ42" s="101"/>
      <c r="HR42" s="101"/>
      <c r="HS42" s="101"/>
      <c r="HT42" s="101"/>
      <c r="HU42" s="101"/>
      <c r="HV42" s="101"/>
      <c r="HW42" s="101"/>
      <c r="HX42" s="101"/>
      <c r="HY42" s="101"/>
      <c r="HZ42" s="101"/>
      <c r="IA42" s="101"/>
      <c r="IB42" s="101"/>
      <c r="IC42" s="101"/>
      <c r="ID42" s="101"/>
      <c r="IE42" s="101"/>
      <c r="IF42" s="101"/>
      <c r="IG42" s="101"/>
      <c r="IH42" s="101"/>
      <c r="II42" s="101"/>
      <c r="IJ42" s="101"/>
      <c r="IK42" s="101"/>
      <c r="IL42" s="101"/>
      <c r="IM42" s="101"/>
      <c r="IN42" s="101"/>
      <c r="IO42" s="101"/>
      <c r="IP42" s="101"/>
      <c r="IQ42" s="101"/>
      <c r="IR42" s="101"/>
      <c r="IS42" s="101"/>
      <c r="IT42" s="101"/>
      <c r="IU42" s="101"/>
      <c r="IV42" s="101"/>
    </row>
    <row r="43" spans="1:256" ht="14.25">
      <c r="A43" s="99" t="s">
        <v>144</v>
      </c>
      <c r="B43" s="96">
        <f>SUM(C43,'表七(2)'!B43)</f>
        <v>61278</v>
      </c>
      <c r="C43" s="100">
        <v>41044</v>
      </c>
      <c r="D43" s="100">
        <v>2247</v>
      </c>
      <c r="E43" s="100">
        <v>9393</v>
      </c>
      <c r="F43" s="100">
        <v>8043</v>
      </c>
      <c r="G43" s="100">
        <v>180</v>
      </c>
      <c r="H43" s="100"/>
      <c r="I43" s="100"/>
      <c r="J43" s="100"/>
      <c r="K43" s="100">
        <v>886</v>
      </c>
      <c r="L43" s="100">
        <v>1939</v>
      </c>
      <c r="M43" s="100">
        <v>819</v>
      </c>
      <c r="N43" s="100"/>
      <c r="O43" s="100">
        <v>745</v>
      </c>
      <c r="P43" s="100"/>
      <c r="Q43" s="100"/>
      <c r="R43" s="100">
        <v>16692</v>
      </c>
      <c r="S43" s="100"/>
      <c r="T43" s="100"/>
      <c r="U43" s="100">
        <v>0</v>
      </c>
      <c r="V43" s="100">
        <v>100</v>
      </c>
      <c r="W43" s="100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  <c r="EV43" s="101"/>
      <c r="EW43" s="101"/>
      <c r="EX43" s="101"/>
      <c r="EY43" s="101"/>
      <c r="EZ43" s="101"/>
      <c r="FA43" s="101"/>
      <c r="FB43" s="101"/>
      <c r="FC43" s="101"/>
      <c r="FD43" s="101"/>
      <c r="FE43" s="101"/>
      <c r="FF43" s="101"/>
      <c r="FG43" s="101"/>
      <c r="FH43" s="101"/>
      <c r="FI43" s="101"/>
      <c r="FJ43" s="101"/>
      <c r="FK43" s="101"/>
      <c r="FL43" s="101"/>
      <c r="FM43" s="101"/>
      <c r="FN43" s="101"/>
      <c r="FO43" s="101"/>
      <c r="FP43" s="101"/>
      <c r="FQ43" s="101"/>
      <c r="FR43" s="101"/>
      <c r="FS43" s="101"/>
      <c r="FT43" s="101"/>
      <c r="FU43" s="101"/>
      <c r="FV43" s="101"/>
      <c r="FW43" s="101"/>
      <c r="FX43" s="101"/>
      <c r="FY43" s="101"/>
      <c r="FZ43" s="101"/>
      <c r="GA43" s="101"/>
      <c r="GB43" s="101"/>
      <c r="GC43" s="101"/>
      <c r="GD43" s="101"/>
      <c r="GE43" s="101"/>
      <c r="GF43" s="101"/>
      <c r="GG43" s="101"/>
      <c r="GH43" s="101"/>
      <c r="GI43" s="101"/>
      <c r="GJ43" s="101"/>
      <c r="GK43" s="101"/>
      <c r="GL43" s="101"/>
      <c r="GM43" s="101"/>
      <c r="GN43" s="101"/>
      <c r="GO43" s="101"/>
      <c r="GP43" s="101"/>
      <c r="GQ43" s="101"/>
      <c r="GR43" s="101"/>
      <c r="GS43" s="101"/>
      <c r="GT43" s="101"/>
      <c r="GU43" s="101"/>
      <c r="GV43" s="101"/>
      <c r="GW43" s="101"/>
      <c r="GX43" s="101"/>
      <c r="GY43" s="101"/>
      <c r="GZ43" s="101"/>
      <c r="HA43" s="101"/>
      <c r="HB43" s="101"/>
      <c r="HC43" s="101"/>
      <c r="HD43" s="101"/>
      <c r="HE43" s="101"/>
      <c r="HF43" s="101"/>
      <c r="HG43" s="101"/>
      <c r="HH43" s="101"/>
      <c r="HI43" s="101"/>
      <c r="HJ43" s="101"/>
      <c r="HK43" s="101"/>
      <c r="HL43" s="101"/>
      <c r="HM43" s="101"/>
      <c r="HN43" s="101"/>
      <c r="HO43" s="101"/>
      <c r="HP43" s="101"/>
      <c r="HQ43" s="101"/>
      <c r="HR43" s="101"/>
      <c r="HS43" s="101"/>
      <c r="HT43" s="101"/>
      <c r="HU43" s="101"/>
      <c r="HV43" s="101"/>
      <c r="HW43" s="101"/>
      <c r="HX43" s="101"/>
      <c r="HY43" s="101"/>
      <c r="HZ43" s="101"/>
      <c r="IA43" s="101"/>
      <c r="IB43" s="101"/>
      <c r="IC43" s="101"/>
      <c r="ID43" s="101"/>
      <c r="IE43" s="101"/>
      <c r="IF43" s="101"/>
      <c r="IG43" s="101"/>
      <c r="IH43" s="101"/>
      <c r="II43" s="101"/>
      <c r="IJ43" s="101"/>
      <c r="IK43" s="101"/>
      <c r="IL43" s="101"/>
      <c r="IM43" s="101"/>
      <c r="IN43" s="101"/>
      <c r="IO43" s="101"/>
      <c r="IP43" s="101"/>
      <c r="IQ43" s="101"/>
      <c r="IR43" s="101"/>
      <c r="IS43" s="101"/>
      <c r="IT43" s="101"/>
      <c r="IU43" s="101"/>
      <c r="IV43" s="101"/>
    </row>
    <row r="44" spans="1:256" ht="14.25">
      <c r="A44" s="99" t="s">
        <v>145</v>
      </c>
      <c r="B44" s="96">
        <f>SUM(C44,'表七(2)'!B44)</f>
        <v>60548</v>
      </c>
      <c r="C44" s="100">
        <v>42093</v>
      </c>
      <c r="D44" s="100">
        <v>1966</v>
      </c>
      <c r="E44" s="100">
        <v>8437</v>
      </c>
      <c r="F44" s="100">
        <v>1838</v>
      </c>
      <c r="G44" s="100">
        <v>210</v>
      </c>
      <c r="H44" s="100"/>
      <c r="I44" s="100">
        <v>31</v>
      </c>
      <c r="J44" s="100"/>
      <c r="K44" s="100">
        <v>2870</v>
      </c>
      <c r="L44" s="100">
        <v>3562</v>
      </c>
      <c r="M44" s="100">
        <v>1271</v>
      </c>
      <c r="N44" s="100"/>
      <c r="O44" s="100">
        <v>1150</v>
      </c>
      <c r="P44" s="100"/>
      <c r="Q44" s="100"/>
      <c r="R44" s="100">
        <v>20063</v>
      </c>
      <c r="S44" s="100"/>
      <c r="T44" s="100"/>
      <c r="U44" s="100">
        <v>595</v>
      </c>
      <c r="V44" s="100">
        <v>100</v>
      </c>
      <c r="W44" s="100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  <c r="FL44" s="101"/>
      <c r="FM44" s="101"/>
      <c r="FN44" s="101"/>
      <c r="FO44" s="101"/>
      <c r="FP44" s="101"/>
      <c r="FQ44" s="101"/>
      <c r="FR44" s="101"/>
      <c r="FS44" s="101"/>
      <c r="FT44" s="101"/>
      <c r="FU44" s="101"/>
      <c r="FV44" s="101"/>
      <c r="FW44" s="101"/>
      <c r="FX44" s="101"/>
      <c r="FY44" s="101"/>
      <c r="FZ44" s="101"/>
      <c r="GA44" s="101"/>
      <c r="GB44" s="101"/>
      <c r="GC44" s="101"/>
      <c r="GD44" s="101"/>
      <c r="GE44" s="101"/>
      <c r="GF44" s="101"/>
      <c r="GG44" s="101"/>
      <c r="GH44" s="101"/>
      <c r="GI44" s="101"/>
      <c r="GJ44" s="101"/>
      <c r="GK44" s="101"/>
      <c r="GL44" s="101"/>
      <c r="GM44" s="101"/>
      <c r="GN44" s="101"/>
      <c r="GO44" s="101"/>
      <c r="GP44" s="101"/>
      <c r="GQ44" s="101"/>
      <c r="GR44" s="101"/>
      <c r="GS44" s="101"/>
      <c r="GT44" s="101"/>
      <c r="GU44" s="101"/>
      <c r="GV44" s="101"/>
      <c r="GW44" s="101"/>
      <c r="GX44" s="101"/>
      <c r="GY44" s="101"/>
      <c r="GZ44" s="101"/>
      <c r="HA44" s="101"/>
      <c r="HB44" s="101"/>
      <c r="HC44" s="101"/>
      <c r="HD44" s="101"/>
      <c r="HE44" s="101"/>
      <c r="HF44" s="101"/>
      <c r="HG44" s="101"/>
      <c r="HH44" s="101"/>
      <c r="HI44" s="101"/>
      <c r="HJ44" s="101"/>
      <c r="HK44" s="101"/>
      <c r="HL44" s="101"/>
      <c r="HM44" s="101"/>
      <c r="HN44" s="101"/>
      <c r="HO44" s="101"/>
      <c r="HP44" s="101"/>
      <c r="HQ44" s="101"/>
      <c r="HR44" s="101"/>
      <c r="HS44" s="101"/>
      <c r="HT44" s="101"/>
      <c r="HU44" s="101"/>
      <c r="HV44" s="101"/>
      <c r="HW44" s="101"/>
      <c r="HX44" s="101"/>
      <c r="HY44" s="101"/>
      <c r="HZ44" s="101"/>
      <c r="IA44" s="101"/>
      <c r="IB44" s="101"/>
      <c r="IC44" s="101"/>
      <c r="ID44" s="101"/>
      <c r="IE44" s="101"/>
      <c r="IF44" s="101"/>
      <c r="IG44" s="101"/>
      <c r="IH44" s="101"/>
      <c r="II44" s="101"/>
      <c r="IJ44" s="101"/>
      <c r="IK44" s="101"/>
      <c r="IL44" s="101"/>
      <c r="IM44" s="101"/>
      <c r="IN44" s="101"/>
      <c r="IO44" s="101"/>
      <c r="IP44" s="101"/>
      <c r="IQ44" s="101"/>
      <c r="IR44" s="101"/>
      <c r="IS44" s="101"/>
      <c r="IT44" s="101"/>
      <c r="IU44" s="101"/>
      <c r="IV44" s="101"/>
    </row>
    <row r="45" spans="1:256" ht="14.25">
      <c r="A45" s="99" t="s">
        <v>146</v>
      </c>
      <c r="B45" s="96">
        <f>SUM(C45,'表七(2)'!B45)</f>
        <v>49274</v>
      </c>
      <c r="C45" s="100">
        <v>28357</v>
      </c>
      <c r="D45" s="100">
        <v>1531</v>
      </c>
      <c r="E45" s="100">
        <v>7150</v>
      </c>
      <c r="F45" s="100">
        <v>2693</v>
      </c>
      <c r="G45" s="100">
        <v>180</v>
      </c>
      <c r="H45" s="100"/>
      <c r="I45" s="100"/>
      <c r="J45" s="100"/>
      <c r="K45" s="100">
        <v>1007</v>
      </c>
      <c r="L45" s="100">
        <v>1614</v>
      </c>
      <c r="M45" s="100">
        <v>767</v>
      </c>
      <c r="N45" s="100"/>
      <c r="O45" s="100">
        <v>850</v>
      </c>
      <c r="P45" s="100"/>
      <c r="Q45" s="100"/>
      <c r="R45" s="100">
        <v>12217</v>
      </c>
      <c r="S45" s="100"/>
      <c r="T45" s="100"/>
      <c r="U45" s="100">
        <v>0</v>
      </c>
      <c r="V45" s="100">
        <v>348</v>
      </c>
      <c r="W45" s="100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  <c r="EV45" s="101"/>
      <c r="EW45" s="101"/>
      <c r="EX45" s="101"/>
      <c r="EY45" s="101"/>
      <c r="EZ45" s="101"/>
      <c r="FA45" s="101"/>
      <c r="FB45" s="101"/>
      <c r="FC45" s="101"/>
      <c r="FD45" s="101"/>
      <c r="FE45" s="101"/>
      <c r="FF45" s="101"/>
      <c r="FG45" s="101"/>
      <c r="FH45" s="101"/>
      <c r="FI45" s="101"/>
      <c r="FJ45" s="101"/>
      <c r="FK45" s="101"/>
      <c r="FL45" s="101"/>
      <c r="FM45" s="101"/>
      <c r="FN45" s="101"/>
      <c r="FO45" s="101"/>
      <c r="FP45" s="101"/>
      <c r="FQ45" s="101"/>
      <c r="FR45" s="101"/>
      <c r="FS45" s="101"/>
      <c r="FT45" s="101"/>
      <c r="FU45" s="101"/>
      <c r="FV45" s="101"/>
      <c r="FW45" s="101"/>
      <c r="FX45" s="101"/>
      <c r="FY45" s="101"/>
      <c r="FZ45" s="101"/>
      <c r="GA45" s="101"/>
      <c r="GB45" s="101"/>
      <c r="GC45" s="101"/>
      <c r="GD45" s="101"/>
      <c r="GE45" s="101"/>
      <c r="GF45" s="101"/>
      <c r="GG45" s="101"/>
      <c r="GH45" s="101"/>
      <c r="GI45" s="101"/>
      <c r="GJ45" s="101"/>
      <c r="GK45" s="101"/>
      <c r="GL45" s="101"/>
      <c r="GM45" s="101"/>
      <c r="GN45" s="101"/>
      <c r="GO45" s="101"/>
      <c r="GP45" s="101"/>
      <c r="GQ45" s="101"/>
      <c r="GR45" s="101"/>
      <c r="GS45" s="101"/>
      <c r="GT45" s="101"/>
      <c r="GU45" s="101"/>
      <c r="GV45" s="101"/>
      <c r="GW45" s="101"/>
      <c r="GX45" s="101"/>
      <c r="GY45" s="101"/>
      <c r="GZ45" s="101"/>
      <c r="HA45" s="101"/>
      <c r="HB45" s="101"/>
      <c r="HC45" s="101"/>
      <c r="HD45" s="101"/>
      <c r="HE45" s="101"/>
      <c r="HF45" s="101"/>
      <c r="HG45" s="101"/>
      <c r="HH45" s="101"/>
      <c r="HI45" s="101"/>
      <c r="HJ45" s="101"/>
      <c r="HK45" s="101"/>
      <c r="HL45" s="101"/>
      <c r="HM45" s="101"/>
      <c r="HN45" s="101"/>
      <c r="HO45" s="101"/>
      <c r="HP45" s="101"/>
      <c r="HQ45" s="101"/>
      <c r="HR45" s="101"/>
      <c r="HS45" s="101"/>
      <c r="HT45" s="101"/>
      <c r="HU45" s="101"/>
      <c r="HV45" s="101"/>
      <c r="HW45" s="101"/>
      <c r="HX45" s="101"/>
      <c r="HY45" s="101"/>
      <c r="HZ45" s="101"/>
      <c r="IA45" s="101"/>
      <c r="IB45" s="101"/>
      <c r="IC45" s="101"/>
      <c r="ID45" s="101"/>
      <c r="IE45" s="101"/>
      <c r="IF45" s="101"/>
      <c r="IG45" s="101"/>
      <c r="IH45" s="101"/>
      <c r="II45" s="101"/>
      <c r="IJ45" s="101"/>
      <c r="IK45" s="101"/>
      <c r="IL45" s="101"/>
      <c r="IM45" s="101"/>
      <c r="IN45" s="101"/>
      <c r="IO45" s="101"/>
      <c r="IP45" s="101"/>
      <c r="IQ45" s="101"/>
      <c r="IR45" s="101"/>
      <c r="IS45" s="101"/>
      <c r="IT45" s="101"/>
      <c r="IU45" s="101"/>
      <c r="IV45" s="101"/>
    </row>
    <row r="46" spans="1:256" ht="14.25">
      <c r="A46" s="99" t="s">
        <v>147</v>
      </c>
      <c r="B46" s="96">
        <f>SUM(C46,'表七(2)'!B46)</f>
        <v>60982</v>
      </c>
      <c r="C46" s="100">
        <v>36728</v>
      </c>
      <c r="D46" s="100">
        <v>950</v>
      </c>
      <c r="E46" s="100">
        <v>10361</v>
      </c>
      <c r="F46" s="100">
        <v>5445</v>
      </c>
      <c r="G46" s="100">
        <v>220</v>
      </c>
      <c r="H46" s="100"/>
      <c r="I46" s="100"/>
      <c r="J46" s="100"/>
      <c r="K46" s="100">
        <v>720</v>
      </c>
      <c r="L46" s="100">
        <v>1650</v>
      </c>
      <c r="M46" s="100">
        <v>1193</v>
      </c>
      <c r="N46" s="100"/>
      <c r="O46" s="100">
        <v>750</v>
      </c>
      <c r="P46" s="100"/>
      <c r="Q46" s="100"/>
      <c r="R46" s="100">
        <v>14904</v>
      </c>
      <c r="S46" s="100"/>
      <c r="T46" s="100"/>
      <c r="U46" s="100">
        <v>35</v>
      </c>
      <c r="V46" s="100">
        <v>500</v>
      </c>
      <c r="W46" s="100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  <c r="FZ46" s="101"/>
      <c r="GA46" s="101"/>
      <c r="GB46" s="101"/>
      <c r="GC46" s="101"/>
      <c r="GD46" s="101"/>
      <c r="GE46" s="101"/>
      <c r="GF46" s="101"/>
      <c r="GG46" s="101"/>
      <c r="GH46" s="101"/>
      <c r="GI46" s="101"/>
      <c r="GJ46" s="101"/>
      <c r="GK46" s="101"/>
      <c r="GL46" s="101"/>
      <c r="GM46" s="101"/>
      <c r="GN46" s="101"/>
      <c r="GO46" s="101"/>
      <c r="GP46" s="101"/>
      <c r="GQ46" s="101"/>
      <c r="GR46" s="101"/>
      <c r="GS46" s="101"/>
      <c r="GT46" s="101"/>
      <c r="GU46" s="101"/>
      <c r="GV46" s="101"/>
      <c r="GW46" s="101"/>
      <c r="GX46" s="101"/>
      <c r="GY46" s="101"/>
      <c r="GZ46" s="101"/>
      <c r="HA46" s="101"/>
      <c r="HB46" s="101"/>
      <c r="HC46" s="101"/>
      <c r="HD46" s="101"/>
      <c r="HE46" s="101"/>
      <c r="HF46" s="101"/>
      <c r="HG46" s="101"/>
      <c r="HH46" s="101"/>
      <c r="HI46" s="101"/>
      <c r="HJ46" s="101"/>
      <c r="HK46" s="101"/>
      <c r="HL46" s="101"/>
      <c r="HM46" s="101"/>
      <c r="HN46" s="101"/>
      <c r="HO46" s="101"/>
      <c r="HP46" s="101"/>
      <c r="HQ46" s="101"/>
      <c r="HR46" s="101"/>
      <c r="HS46" s="101"/>
      <c r="HT46" s="101"/>
      <c r="HU46" s="101"/>
      <c r="HV46" s="101"/>
      <c r="HW46" s="101"/>
      <c r="HX46" s="101"/>
      <c r="HY46" s="101"/>
      <c r="HZ46" s="101"/>
      <c r="IA46" s="101"/>
      <c r="IB46" s="101"/>
      <c r="IC46" s="101"/>
      <c r="ID46" s="101"/>
      <c r="IE46" s="101"/>
      <c r="IF46" s="101"/>
      <c r="IG46" s="101"/>
      <c r="IH46" s="101"/>
      <c r="II46" s="101"/>
      <c r="IJ46" s="101"/>
      <c r="IK46" s="101"/>
      <c r="IL46" s="101"/>
      <c r="IM46" s="101"/>
      <c r="IN46" s="101"/>
      <c r="IO46" s="101"/>
      <c r="IP46" s="101"/>
      <c r="IQ46" s="101"/>
      <c r="IR46" s="101"/>
      <c r="IS46" s="101"/>
      <c r="IT46" s="101"/>
      <c r="IU46" s="101"/>
      <c r="IV46" s="101"/>
    </row>
    <row r="47" spans="1:256" ht="14.25">
      <c r="A47" s="99" t="s">
        <v>148</v>
      </c>
      <c r="B47" s="96">
        <f>SUM(C47,'表七(2)'!B47)</f>
        <v>81010</v>
      </c>
      <c r="C47" s="100">
        <v>60410</v>
      </c>
      <c r="D47" s="100">
        <v>2786</v>
      </c>
      <c r="E47" s="100">
        <v>17100</v>
      </c>
      <c r="F47" s="100">
        <v>6840</v>
      </c>
      <c r="G47" s="100">
        <v>390</v>
      </c>
      <c r="H47" s="100"/>
      <c r="I47" s="100"/>
      <c r="J47" s="100"/>
      <c r="K47" s="100">
        <v>1107</v>
      </c>
      <c r="L47" s="100">
        <v>2537</v>
      </c>
      <c r="M47" s="100">
        <v>1854</v>
      </c>
      <c r="N47" s="100"/>
      <c r="O47" s="100">
        <v>22</v>
      </c>
      <c r="P47" s="100"/>
      <c r="Q47" s="100"/>
      <c r="R47" s="100">
        <v>21830</v>
      </c>
      <c r="S47" s="100"/>
      <c r="T47" s="100"/>
      <c r="U47" s="100">
        <v>4474</v>
      </c>
      <c r="V47" s="100">
        <v>1470</v>
      </c>
      <c r="W47" s="100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1"/>
      <c r="EF47" s="101"/>
      <c r="EG47" s="101"/>
      <c r="EH47" s="101"/>
      <c r="EI47" s="101"/>
      <c r="EJ47" s="101"/>
      <c r="EK47" s="101"/>
      <c r="EL47" s="101"/>
      <c r="EM47" s="101"/>
      <c r="EN47" s="101"/>
      <c r="EO47" s="101"/>
      <c r="EP47" s="101"/>
      <c r="EQ47" s="101"/>
      <c r="ER47" s="101"/>
      <c r="ES47" s="101"/>
      <c r="ET47" s="101"/>
      <c r="EU47" s="101"/>
      <c r="EV47" s="101"/>
      <c r="EW47" s="101"/>
      <c r="EX47" s="101"/>
      <c r="EY47" s="101"/>
      <c r="EZ47" s="101"/>
      <c r="FA47" s="101"/>
      <c r="FB47" s="101"/>
      <c r="FC47" s="101"/>
      <c r="FD47" s="101"/>
      <c r="FE47" s="101"/>
      <c r="FF47" s="101"/>
      <c r="FG47" s="101"/>
      <c r="FH47" s="101"/>
      <c r="FI47" s="101"/>
      <c r="FJ47" s="101"/>
      <c r="FK47" s="101"/>
      <c r="FL47" s="101"/>
      <c r="FM47" s="101"/>
      <c r="FN47" s="101"/>
      <c r="FO47" s="101"/>
      <c r="FP47" s="101"/>
      <c r="FQ47" s="101"/>
      <c r="FR47" s="101"/>
      <c r="FS47" s="101"/>
      <c r="FT47" s="101"/>
      <c r="FU47" s="101"/>
      <c r="FV47" s="101"/>
      <c r="FW47" s="101"/>
      <c r="FX47" s="101"/>
      <c r="FY47" s="101"/>
      <c r="FZ47" s="101"/>
      <c r="GA47" s="101"/>
      <c r="GB47" s="101"/>
      <c r="GC47" s="101"/>
      <c r="GD47" s="101"/>
      <c r="GE47" s="101"/>
      <c r="GF47" s="101"/>
      <c r="GG47" s="101"/>
      <c r="GH47" s="101"/>
      <c r="GI47" s="101"/>
      <c r="GJ47" s="101"/>
      <c r="GK47" s="101"/>
      <c r="GL47" s="101"/>
      <c r="GM47" s="101"/>
      <c r="GN47" s="101"/>
      <c r="GO47" s="101"/>
      <c r="GP47" s="101"/>
      <c r="GQ47" s="101"/>
      <c r="GR47" s="101"/>
      <c r="GS47" s="101"/>
      <c r="GT47" s="101"/>
      <c r="GU47" s="101"/>
      <c r="GV47" s="101"/>
      <c r="GW47" s="101"/>
      <c r="GX47" s="101"/>
      <c r="GY47" s="101"/>
      <c r="GZ47" s="101"/>
      <c r="HA47" s="101"/>
      <c r="HB47" s="101"/>
      <c r="HC47" s="101"/>
      <c r="HD47" s="101"/>
      <c r="HE47" s="101"/>
      <c r="HF47" s="101"/>
      <c r="HG47" s="101"/>
      <c r="HH47" s="101"/>
      <c r="HI47" s="101"/>
      <c r="HJ47" s="101"/>
      <c r="HK47" s="101"/>
      <c r="HL47" s="101"/>
      <c r="HM47" s="101"/>
      <c r="HN47" s="101"/>
      <c r="HO47" s="101"/>
      <c r="HP47" s="101"/>
      <c r="HQ47" s="101"/>
      <c r="HR47" s="101"/>
      <c r="HS47" s="101"/>
      <c r="HT47" s="101"/>
      <c r="HU47" s="101"/>
      <c r="HV47" s="101"/>
      <c r="HW47" s="101"/>
      <c r="HX47" s="101"/>
      <c r="HY47" s="101"/>
      <c r="HZ47" s="101"/>
      <c r="IA47" s="101"/>
      <c r="IB47" s="101"/>
      <c r="IC47" s="101"/>
      <c r="ID47" s="101"/>
      <c r="IE47" s="101"/>
      <c r="IF47" s="101"/>
      <c r="IG47" s="101"/>
      <c r="IH47" s="101"/>
      <c r="II47" s="101"/>
      <c r="IJ47" s="101"/>
      <c r="IK47" s="101"/>
      <c r="IL47" s="101"/>
      <c r="IM47" s="101"/>
      <c r="IN47" s="101"/>
      <c r="IO47" s="101"/>
      <c r="IP47" s="101"/>
      <c r="IQ47" s="101"/>
      <c r="IR47" s="101"/>
      <c r="IS47" s="101"/>
      <c r="IT47" s="101"/>
      <c r="IU47" s="101"/>
      <c r="IV47" s="101"/>
    </row>
    <row r="48" spans="1:256" ht="14.25">
      <c r="A48" s="99" t="s">
        <v>149</v>
      </c>
      <c r="B48" s="96">
        <f>SUM(C48,'表七(2)'!B48)</f>
        <v>72681</v>
      </c>
      <c r="C48" s="100">
        <v>51230</v>
      </c>
      <c r="D48" s="100">
        <v>2787</v>
      </c>
      <c r="E48" s="100">
        <v>13694</v>
      </c>
      <c r="F48" s="100">
        <v>6873</v>
      </c>
      <c r="G48" s="100">
        <v>350</v>
      </c>
      <c r="H48" s="100"/>
      <c r="I48" s="100"/>
      <c r="J48" s="100"/>
      <c r="K48" s="100">
        <v>655</v>
      </c>
      <c r="L48" s="100">
        <v>1690</v>
      </c>
      <c r="M48" s="100">
        <v>682</v>
      </c>
      <c r="N48" s="100"/>
      <c r="O48" s="100">
        <v>72</v>
      </c>
      <c r="P48" s="100"/>
      <c r="Q48" s="100">
        <v>3135</v>
      </c>
      <c r="R48" s="100">
        <v>15530</v>
      </c>
      <c r="S48" s="100"/>
      <c r="T48" s="100"/>
      <c r="U48" s="100">
        <v>4370</v>
      </c>
      <c r="V48" s="100">
        <v>1392</v>
      </c>
      <c r="W48" s="100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  <c r="EM48" s="101"/>
      <c r="EN48" s="101"/>
      <c r="EO48" s="101"/>
      <c r="EP48" s="101"/>
      <c r="EQ48" s="101"/>
      <c r="ER48" s="101"/>
      <c r="ES48" s="101"/>
      <c r="ET48" s="101"/>
      <c r="EU48" s="101"/>
      <c r="EV48" s="101"/>
      <c r="EW48" s="101"/>
      <c r="EX48" s="101"/>
      <c r="EY48" s="101"/>
      <c r="EZ48" s="101"/>
      <c r="FA48" s="101"/>
      <c r="FB48" s="101"/>
      <c r="FC48" s="101"/>
      <c r="FD48" s="101"/>
      <c r="FE48" s="101"/>
      <c r="FF48" s="101"/>
      <c r="FG48" s="101"/>
      <c r="FH48" s="101"/>
      <c r="FI48" s="101"/>
      <c r="FJ48" s="101"/>
      <c r="FK48" s="101"/>
      <c r="FL48" s="101"/>
      <c r="FM48" s="101"/>
      <c r="FN48" s="101"/>
      <c r="FO48" s="101"/>
      <c r="FP48" s="101"/>
      <c r="FQ48" s="101"/>
      <c r="FR48" s="101"/>
      <c r="FS48" s="101"/>
      <c r="FT48" s="101"/>
      <c r="FU48" s="101"/>
      <c r="FV48" s="101"/>
      <c r="FW48" s="101"/>
      <c r="FX48" s="101"/>
      <c r="FY48" s="101"/>
      <c r="FZ48" s="101"/>
      <c r="GA48" s="101"/>
      <c r="GB48" s="101"/>
      <c r="GC48" s="101"/>
      <c r="GD48" s="101"/>
      <c r="GE48" s="101"/>
      <c r="GF48" s="101"/>
      <c r="GG48" s="101"/>
      <c r="GH48" s="101"/>
      <c r="GI48" s="101"/>
      <c r="GJ48" s="101"/>
      <c r="GK48" s="101"/>
      <c r="GL48" s="101"/>
      <c r="GM48" s="101"/>
      <c r="GN48" s="101"/>
      <c r="GO48" s="101"/>
      <c r="GP48" s="101"/>
      <c r="GQ48" s="101"/>
      <c r="GR48" s="101"/>
      <c r="GS48" s="101"/>
      <c r="GT48" s="101"/>
      <c r="GU48" s="101"/>
      <c r="GV48" s="101"/>
      <c r="GW48" s="101"/>
      <c r="GX48" s="101"/>
      <c r="GY48" s="101"/>
      <c r="GZ48" s="101"/>
      <c r="HA48" s="101"/>
      <c r="HB48" s="101"/>
      <c r="HC48" s="101"/>
      <c r="HD48" s="101"/>
      <c r="HE48" s="101"/>
      <c r="HF48" s="101"/>
      <c r="HG48" s="101"/>
      <c r="HH48" s="101"/>
      <c r="HI48" s="101"/>
      <c r="HJ48" s="101"/>
      <c r="HK48" s="101"/>
      <c r="HL48" s="101"/>
      <c r="HM48" s="101"/>
      <c r="HN48" s="101"/>
      <c r="HO48" s="101"/>
      <c r="HP48" s="101"/>
      <c r="HQ48" s="101"/>
      <c r="HR48" s="101"/>
      <c r="HS48" s="101"/>
      <c r="HT48" s="101"/>
      <c r="HU48" s="101"/>
      <c r="HV48" s="101"/>
      <c r="HW48" s="101"/>
      <c r="HX48" s="101"/>
      <c r="HY48" s="101"/>
      <c r="HZ48" s="101"/>
      <c r="IA48" s="101"/>
      <c r="IB48" s="101"/>
      <c r="IC48" s="101"/>
      <c r="ID48" s="101"/>
      <c r="IE48" s="101"/>
      <c r="IF48" s="101"/>
      <c r="IG48" s="101"/>
      <c r="IH48" s="101"/>
      <c r="II48" s="101"/>
      <c r="IJ48" s="101"/>
      <c r="IK48" s="101"/>
      <c r="IL48" s="101"/>
      <c r="IM48" s="101"/>
      <c r="IN48" s="101"/>
      <c r="IO48" s="101"/>
      <c r="IP48" s="101"/>
      <c r="IQ48" s="101"/>
      <c r="IR48" s="101"/>
      <c r="IS48" s="101"/>
      <c r="IT48" s="101"/>
      <c r="IU48" s="101"/>
      <c r="IV48" s="101"/>
    </row>
    <row r="49" spans="1:256" ht="14.25">
      <c r="A49" s="99" t="s">
        <v>150</v>
      </c>
      <c r="B49" s="96">
        <f>SUM(C49,'表七(2)'!B49)</f>
        <v>335796</v>
      </c>
      <c r="C49" s="100">
        <v>243269</v>
      </c>
      <c r="D49" s="100">
        <v>9272</v>
      </c>
      <c r="E49" s="100">
        <v>66499</v>
      </c>
      <c r="F49" s="100">
        <v>23995</v>
      </c>
      <c r="G49" s="100">
        <v>954</v>
      </c>
      <c r="H49" s="100"/>
      <c r="I49" s="100">
        <v>47</v>
      </c>
      <c r="J49" s="100"/>
      <c r="K49" s="100">
        <v>3377</v>
      </c>
      <c r="L49" s="100">
        <v>5252</v>
      </c>
      <c r="M49" s="100">
        <v>2421</v>
      </c>
      <c r="N49" s="100">
        <v>8545</v>
      </c>
      <c r="O49" s="100">
        <v>2043</v>
      </c>
      <c r="P49" s="100"/>
      <c r="Q49" s="100">
        <v>9598</v>
      </c>
      <c r="R49" s="100">
        <v>66701</v>
      </c>
      <c r="S49" s="100"/>
      <c r="T49" s="100"/>
      <c r="U49" s="100">
        <v>38902</v>
      </c>
      <c r="V49" s="100">
        <v>5663</v>
      </c>
      <c r="W49" s="100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  <c r="FA49" s="101"/>
      <c r="FB49" s="101"/>
      <c r="FC49" s="101"/>
      <c r="FD49" s="101"/>
      <c r="FE49" s="101"/>
      <c r="FF49" s="101"/>
      <c r="FG49" s="101"/>
      <c r="FH49" s="101"/>
      <c r="FI49" s="101"/>
      <c r="FJ49" s="101"/>
      <c r="FK49" s="101"/>
      <c r="FL49" s="101"/>
      <c r="FM49" s="101"/>
      <c r="FN49" s="101"/>
      <c r="FO49" s="101"/>
      <c r="FP49" s="101"/>
      <c r="FQ49" s="101"/>
      <c r="FR49" s="101"/>
      <c r="FS49" s="101"/>
      <c r="FT49" s="101"/>
      <c r="FU49" s="101"/>
      <c r="FV49" s="101"/>
      <c r="FW49" s="101"/>
      <c r="FX49" s="101"/>
      <c r="FY49" s="101"/>
      <c r="FZ49" s="101"/>
      <c r="GA49" s="101"/>
      <c r="GB49" s="101"/>
      <c r="GC49" s="101"/>
      <c r="GD49" s="101"/>
      <c r="GE49" s="101"/>
      <c r="GF49" s="101"/>
      <c r="GG49" s="101"/>
      <c r="GH49" s="101"/>
      <c r="GI49" s="101"/>
      <c r="GJ49" s="101"/>
      <c r="GK49" s="101"/>
      <c r="GL49" s="101"/>
      <c r="GM49" s="101"/>
      <c r="GN49" s="101"/>
      <c r="GO49" s="101"/>
      <c r="GP49" s="101"/>
      <c r="GQ49" s="101"/>
      <c r="GR49" s="101"/>
      <c r="GS49" s="101"/>
      <c r="GT49" s="101"/>
      <c r="GU49" s="101"/>
      <c r="GV49" s="101"/>
      <c r="GW49" s="101"/>
      <c r="GX49" s="101"/>
      <c r="GY49" s="101"/>
      <c r="GZ49" s="101"/>
      <c r="HA49" s="101"/>
      <c r="HB49" s="101"/>
      <c r="HC49" s="101"/>
      <c r="HD49" s="101"/>
      <c r="HE49" s="101"/>
      <c r="HF49" s="101"/>
      <c r="HG49" s="101"/>
      <c r="HH49" s="101"/>
      <c r="HI49" s="101"/>
      <c r="HJ49" s="101"/>
      <c r="HK49" s="101"/>
      <c r="HL49" s="101"/>
      <c r="HM49" s="101"/>
      <c r="HN49" s="101"/>
      <c r="HO49" s="101"/>
      <c r="HP49" s="101"/>
      <c r="HQ49" s="101"/>
      <c r="HR49" s="101"/>
      <c r="HS49" s="101"/>
      <c r="HT49" s="101"/>
      <c r="HU49" s="101"/>
      <c r="HV49" s="101"/>
      <c r="HW49" s="101"/>
      <c r="HX49" s="101"/>
      <c r="HY49" s="101"/>
      <c r="HZ49" s="101"/>
      <c r="IA49" s="101"/>
      <c r="IB49" s="101"/>
      <c r="IC49" s="101"/>
      <c r="ID49" s="101"/>
      <c r="IE49" s="101"/>
      <c r="IF49" s="101"/>
      <c r="IG49" s="101"/>
      <c r="IH49" s="101"/>
      <c r="II49" s="101"/>
      <c r="IJ49" s="101"/>
      <c r="IK49" s="101"/>
      <c r="IL49" s="101"/>
      <c r="IM49" s="101"/>
      <c r="IN49" s="101"/>
      <c r="IO49" s="101"/>
      <c r="IP49" s="101"/>
      <c r="IQ49" s="101"/>
      <c r="IR49" s="101"/>
      <c r="IS49" s="101"/>
      <c r="IT49" s="101"/>
      <c r="IU49" s="101"/>
      <c r="IV49" s="101"/>
    </row>
    <row r="50" spans="1:256" ht="14.25">
      <c r="A50" s="99" t="s">
        <v>151</v>
      </c>
      <c r="B50" s="96">
        <f>SUM(C50,'表七(2)'!B50)</f>
        <v>67023</v>
      </c>
      <c r="C50" s="100">
        <v>53122</v>
      </c>
      <c r="D50" s="100">
        <v>5081</v>
      </c>
      <c r="E50" s="100">
        <v>12088</v>
      </c>
      <c r="F50" s="100"/>
      <c r="G50" s="100">
        <v>371</v>
      </c>
      <c r="H50" s="100"/>
      <c r="I50" s="100">
        <v>47</v>
      </c>
      <c r="J50" s="100"/>
      <c r="K50" s="100">
        <v>973</v>
      </c>
      <c r="L50" s="100">
        <v>110</v>
      </c>
      <c r="M50" s="100"/>
      <c r="N50" s="100"/>
      <c r="O50" s="100"/>
      <c r="P50" s="100"/>
      <c r="Q50" s="100"/>
      <c r="R50" s="100">
        <v>14231</v>
      </c>
      <c r="S50" s="100"/>
      <c r="T50" s="100"/>
      <c r="U50" s="100">
        <v>20221</v>
      </c>
      <c r="V50" s="100"/>
      <c r="W50" s="100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1"/>
      <c r="EL50" s="101"/>
      <c r="EM50" s="101"/>
      <c r="EN50" s="101"/>
      <c r="EO50" s="101"/>
      <c r="EP50" s="101"/>
      <c r="EQ50" s="101"/>
      <c r="ER50" s="101"/>
      <c r="ES50" s="101"/>
      <c r="ET50" s="101"/>
      <c r="EU50" s="101"/>
      <c r="EV50" s="101"/>
      <c r="EW50" s="101"/>
      <c r="EX50" s="101"/>
      <c r="EY50" s="101"/>
      <c r="EZ50" s="101"/>
      <c r="FA50" s="101"/>
      <c r="FB50" s="101"/>
      <c r="FC50" s="101"/>
      <c r="FD50" s="101"/>
      <c r="FE50" s="101"/>
      <c r="FF50" s="101"/>
      <c r="FG50" s="101"/>
      <c r="FH50" s="101"/>
      <c r="FI50" s="101"/>
      <c r="FJ50" s="101"/>
      <c r="FK50" s="101"/>
      <c r="FL50" s="101"/>
      <c r="FM50" s="101"/>
      <c r="FN50" s="101"/>
      <c r="FO50" s="101"/>
      <c r="FP50" s="101"/>
      <c r="FQ50" s="101"/>
      <c r="FR50" s="101"/>
      <c r="FS50" s="101"/>
      <c r="FT50" s="101"/>
      <c r="FU50" s="101"/>
      <c r="FV50" s="101"/>
      <c r="FW50" s="101"/>
      <c r="FX50" s="101"/>
      <c r="FY50" s="101"/>
      <c r="FZ50" s="101"/>
      <c r="GA50" s="101"/>
      <c r="GB50" s="101"/>
      <c r="GC50" s="101"/>
      <c r="GD50" s="101"/>
      <c r="GE50" s="101"/>
      <c r="GF50" s="101"/>
      <c r="GG50" s="101"/>
      <c r="GH50" s="101"/>
      <c r="GI50" s="101"/>
      <c r="GJ50" s="101"/>
      <c r="GK50" s="101"/>
      <c r="GL50" s="101"/>
      <c r="GM50" s="101"/>
      <c r="GN50" s="101"/>
      <c r="GO50" s="101"/>
      <c r="GP50" s="101"/>
      <c r="GQ50" s="101"/>
      <c r="GR50" s="101"/>
      <c r="GS50" s="101"/>
      <c r="GT50" s="101"/>
      <c r="GU50" s="101"/>
      <c r="GV50" s="101"/>
      <c r="GW50" s="101"/>
      <c r="GX50" s="101"/>
      <c r="GY50" s="101"/>
      <c r="GZ50" s="101"/>
      <c r="HA50" s="101"/>
      <c r="HB50" s="101"/>
      <c r="HC50" s="101"/>
      <c r="HD50" s="101"/>
      <c r="HE50" s="101"/>
      <c r="HF50" s="101"/>
      <c r="HG50" s="101"/>
      <c r="HH50" s="101"/>
      <c r="HI50" s="101"/>
      <c r="HJ50" s="101"/>
      <c r="HK50" s="101"/>
      <c r="HL50" s="101"/>
      <c r="HM50" s="101"/>
      <c r="HN50" s="101"/>
      <c r="HO50" s="101"/>
      <c r="HP50" s="101"/>
      <c r="HQ50" s="101"/>
      <c r="HR50" s="101"/>
      <c r="HS50" s="101"/>
      <c r="HT50" s="101"/>
      <c r="HU50" s="101"/>
      <c r="HV50" s="101"/>
      <c r="HW50" s="101"/>
      <c r="HX50" s="101"/>
      <c r="HY50" s="101"/>
      <c r="HZ50" s="101"/>
      <c r="IA50" s="101"/>
      <c r="IB50" s="101"/>
      <c r="IC50" s="101"/>
      <c r="ID50" s="101"/>
      <c r="IE50" s="101"/>
      <c r="IF50" s="101"/>
      <c r="IG50" s="101"/>
      <c r="IH50" s="101"/>
      <c r="II50" s="101"/>
      <c r="IJ50" s="101"/>
      <c r="IK50" s="101"/>
      <c r="IL50" s="101"/>
      <c r="IM50" s="101"/>
      <c r="IN50" s="101"/>
      <c r="IO50" s="101"/>
      <c r="IP50" s="101"/>
      <c r="IQ50" s="101"/>
      <c r="IR50" s="101"/>
      <c r="IS50" s="101"/>
      <c r="IT50" s="101"/>
      <c r="IU50" s="101"/>
      <c r="IV50" s="101"/>
    </row>
    <row r="51" spans="1:256" ht="14.25">
      <c r="A51" s="99" t="s">
        <v>116</v>
      </c>
      <c r="B51" s="96">
        <f>SUM(C51,'表七(2)'!B51)</f>
        <v>268773</v>
      </c>
      <c r="C51" s="100">
        <v>190147</v>
      </c>
      <c r="D51" s="100">
        <v>4191</v>
      </c>
      <c r="E51" s="100">
        <v>54411</v>
      </c>
      <c r="F51" s="100">
        <v>23995</v>
      </c>
      <c r="G51" s="100">
        <v>583</v>
      </c>
      <c r="H51" s="100"/>
      <c r="I51" s="100"/>
      <c r="J51" s="100"/>
      <c r="K51" s="100">
        <v>2404</v>
      </c>
      <c r="L51" s="100">
        <v>5142</v>
      </c>
      <c r="M51" s="100">
        <v>2421</v>
      </c>
      <c r="N51" s="100">
        <v>8545</v>
      </c>
      <c r="O51" s="100">
        <v>2043</v>
      </c>
      <c r="P51" s="100"/>
      <c r="Q51" s="100">
        <v>9598</v>
      </c>
      <c r="R51" s="100">
        <v>52470</v>
      </c>
      <c r="S51" s="100"/>
      <c r="T51" s="100"/>
      <c r="U51" s="100">
        <v>18681</v>
      </c>
      <c r="V51" s="100">
        <v>5663</v>
      </c>
      <c r="W51" s="100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1"/>
      <c r="FF51" s="101"/>
      <c r="FG51" s="101"/>
      <c r="FH51" s="101"/>
      <c r="FI51" s="101"/>
      <c r="FJ51" s="101"/>
      <c r="FK51" s="101"/>
      <c r="FL51" s="101"/>
      <c r="FM51" s="101"/>
      <c r="FN51" s="101"/>
      <c r="FO51" s="101"/>
      <c r="FP51" s="101"/>
      <c r="FQ51" s="101"/>
      <c r="FR51" s="101"/>
      <c r="FS51" s="101"/>
      <c r="FT51" s="101"/>
      <c r="FU51" s="101"/>
      <c r="FV51" s="101"/>
      <c r="FW51" s="101"/>
      <c r="FX51" s="101"/>
      <c r="FY51" s="101"/>
      <c r="FZ51" s="101"/>
      <c r="GA51" s="101"/>
      <c r="GB51" s="101"/>
      <c r="GC51" s="101"/>
      <c r="GD51" s="101"/>
      <c r="GE51" s="101"/>
      <c r="GF51" s="101"/>
      <c r="GG51" s="101"/>
      <c r="GH51" s="101"/>
      <c r="GI51" s="101"/>
      <c r="GJ51" s="101"/>
      <c r="GK51" s="101"/>
      <c r="GL51" s="101"/>
      <c r="GM51" s="101"/>
      <c r="GN51" s="101"/>
      <c r="GO51" s="101"/>
      <c r="GP51" s="101"/>
      <c r="GQ51" s="101"/>
      <c r="GR51" s="101"/>
      <c r="GS51" s="101"/>
      <c r="GT51" s="101"/>
      <c r="GU51" s="101"/>
      <c r="GV51" s="101"/>
      <c r="GW51" s="101"/>
      <c r="GX51" s="101"/>
      <c r="GY51" s="101"/>
      <c r="GZ51" s="101"/>
      <c r="HA51" s="101"/>
      <c r="HB51" s="101"/>
      <c r="HC51" s="101"/>
      <c r="HD51" s="101"/>
      <c r="HE51" s="101"/>
      <c r="HF51" s="101"/>
      <c r="HG51" s="101"/>
      <c r="HH51" s="101"/>
      <c r="HI51" s="101"/>
      <c r="HJ51" s="101"/>
      <c r="HK51" s="101"/>
      <c r="HL51" s="101"/>
      <c r="HM51" s="101"/>
      <c r="HN51" s="101"/>
      <c r="HO51" s="101"/>
      <c r="HP51" s="101"/>
      <c r="HQ51" s="101"/>
      <c r="HR51" s="101"/>
      <c r="HS51" s="101"/>
      <c r="HT51" s="101"/>
      <c r="HU51" s="101"/>
      <c r="HV51" s="101"/>
      <c r="HW51" s="101"/>
      <c r="HX51" s="101"/>
      <c r="HY51" s="101"/>
      <c r="HZ51" s="101"/>
      <c r="IA51" s="101"/>
      <c r="IB51" s="101"/>
      <c r="IC51" s="101"/>
      <c r="ID51" s="101"/>
      <c r="IE51" s="101"/>
      <c r="IF51" s="101"/>
      <c r="IG51" s="101"/>
      <c r="IH51" s="101"/>
      <c r="II51" s="101"/>
      <c r="IJ51" s="101"/>
      <c r="IK51" s="101"/>
      <c r="IL51" s="101"/>
      <c r="IM51" s="101"/>
      <c r="IN51" s="101"/>
      <c r="IO51" s="101"/>
      <c r="IP51" s="101"/>
      <c r="IQ51" s="101"/>
      <c r="IR51" s="101"/>
      <c r="IS51" s="101"/>
      <c r="IT51" s="101"/>
      <c r="IU51" s="101"/>
      <c r="IV51" s="101"/>
    </row>
    <row r="52" spans="1:256" ht="14.25">
      <c r="A52" s="99" t="s">
        <v>152</v>
      </c>
      <c r="B52" s="96">
        <f>SUM(C52,'表七(2)'!B52)</f>
        <v>97499</v>
      </c>
      <c r="C52" s="100">
        <v>68829</v>
      </c>
      <c r="D52" s="100">
        <v>683</v>
      </c>
      <c r="E52" s="100">
        <v>19320</v>
      </c>
      <c r="F52" s="100">
        <v>8610</v>
      </c>
      <c r="G52" s="100">
        <v>201</v>
      </c>
      <c r="H52" s="100"/>
      <c r="I52" s="100"/>
      <c r="J52" s="100"/>
      <c r="K52" s="100">
        <v>987</v>
      </c>
      <c r="L52" s="100">
        <v>2572</v>
      </c>
      <c r="M52" s="100">
        <v>1223</v>
      </c>
      <c r="N52" s="100">
        <v>4085</v>
      </c>
      <c r="O52" s="100">
        <v>218</v>
      </c>
      <c r="P52" s="100"/>
      <c r="Q52" s="100">
        <v>1730</v>
      </c>
      <c r="R52" s="100">
        <v>21142</v>
      </c>
      <c r="S52" s="100"/>
      <c r="T52" s="100"/>
      <c r="U52" s="100">
        <v>5871</v>
      </c>
      <c r="V52" s="100">
        <v>2187</v>
      </c>
      <c r="W52" s="100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1"/>
      <c r="FB52" s="101"/>
      <c r="FC52" s="101"/>
      <c r="FD52" s="101"/>
      <c r="FE52" s="101"/>
      <c r="FF52" s="101"/>
      <c r="FG52" s="101"/>
      <c r="FH52" s="101"/>
      <c r="FI52" s="101"/>
      <c r="FJ52" s="101"/>
      <c r="FK52" s="101"/>
      <c r="FL52" s="101"/>
      <c r="FM52" s="101"/>
      <c r="FN52" s="101"/>
      <c r="FO52" s="101"/>
      <c r="FP52" s="101"/>
      <c r="FQ52" s="101"/>
      <c r="FR52" s="101"/>
      <c r="FS52" s="101"/>
      <c r="FT52" s="101"/>
      <c r="FU52" s="101"/>
      <c r="FV52" s="101"/>
      <c r="FW52" s="101"/>
      <c r="FX52" s="101"/>
      <c r="FY52" s="101"/>
      <c r="FZ52" s="101"/>
      <c r="GA52" s="101"/>
      <c r="GB52" s="101"/>
      <c r="GC52" s="101"/>
      <c r="GD52" s="101"/>
      <c r="GE52" s="101"/>
      <c r="GF52" s="101"/>
      <c r="GG52" s="101"/>
      <c r="GH52" s="101"/>
      <c r="GI52" s="101"/>
      <c r="GJ52" s="101"/>
      <c r="GK52" s="101"/>
      <c r="GL52" s="101"/>
      <c r="GM52" s="101"/>
      <c r="GN52" s="101"/>
      <c r="GO52" s="101"/>
      <c r="GP52" s="101"/>
      <c r="GQ52" s="101"/>
      <c r="GR52" s="101"/>
      <c r="GS52" s="101"/>
      <c r="GT52" s="101"/>
      <c r="GU52" s="101"/>
      <c r="GV52" s="101"/>
      <c r="GW52" s="101"/>
      <c r="GX52" s="101"/>
      <c r="GY52" s="101"/>
      <c r="GZ52" s="101"/>
      <c r="HA52" s="101"/>
      <c r="HB52" s="101"/>
      <c r="HC52" s="101"/>
      <c r="HD52" s="101"/>
      <c r="HE52" s="101"/>
      <c r="HF52" s="101"/>
      <c r="HG52" s="101"/>
      <c r="HH52" s="101"/>
      <c r="HI52" s="101"/>
      <c r="HJ52" s="101"/>
      <c r="HK52" s="101"/>
      <c r="HL52" s="101"/>
      <c r="HM52" s="101"/>
      <c r="HN52" s="101"/>
      <c r="HO52" s="101"/>
      <c r="HP52" s="101"/>
      <c r="HQ52" s="101"/>
      <c r="HR52" s="101"/>
      <c r="HS52" s="101"/>
      <c r="HT52" s="101"/>
      <c r="HU52" s="101"/>
      <c r="HV52" s="101"/>
      <c r="HW52" s="101"/>
      <c r="HX52" s="101"/>
      <c r="HY52" s="101"/>
      <c r="HZ52" s="101"/>
      <c r="IA52" s="101"/>
      <c r="IB52" s="101"/>
      <c r="IC52" s="101"/>
      <c r="ID52" s="101"/>
      <c r="IE52" s="101"/>
      <c r="IF52" s="101"/>
      <c r="IG52" s="101"/>
      <c r="IH52" s="101"/>
      <c r="II52" s="101"/>
      <c r="IJ52" s="101"/>
      <c r="IK52" s="101"/>
      <c r="IL52" s="101"/>
      <c r="IM52" s="101"/>
      <c r="IN52" s="101"/>
      <c r="IO52" s="101"/>
      <c r="IP52" s="101"/>
      <c r="IQ52" s="101"/>
      <c r="IR52" s="101"/>
      <c r="IS52" s="101"/>
      <c r="IT52" s="101"/>
      <c r="IU52" s="101"/>
      <c r="IV52" s="101"/>
    </row>
    <row r="53" spans="1:256" ht="14.25">
      <c r="A53" s="99" t="s">
        <v>153</v>
      </c>
      <c r="B53" s="96">
        <f>SUM(C53,'表七(2)'!B53)</f>
        <v>23267</v>
      </c>
      <c r="C53" s="100">
        <v>10668</v>
      </c>
      <c r="D53" s="100">
        <v>205</v>
      </c>
      <c r="E53" s="100"/>
      <c r="F53" s="100">
        <v>1222</v>
      </c>
      <c r="G53" s="100">
        <v>69</v>
      </c>
      <c r="H53" s="100"/>
      <c r="I53" s="100"/>
      <c r="J53" s="100"/>
      <c r="K53" s="100">
        <v>140</v>
      </c>
      <c r="L53" s="100">
        <v>50</v>
      </c>
      <c r="M53" s="100">
        <v>3</v>
      </c>
      <c r="N53" s="100">
        <v>78</v>
      </c>
      <c r="O53" s="100"/>
      <c r="P53" s="100"/>
      <c r="Q53" s="100">
        <v>460</v>
      </c>
      <c r="R53" s="100">
        <v>421</v>
      </c>
      <c r="S53" s="100"/>
      <c r="T53" s="100"/>
      <c r="U53" s="100">
        <v>7520</v>
      </c>
      <c r="V53" s="100">
        <v>500</v>
      </c>
      <c r="W53" s="100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01"/>
      <c r="EF53" s="101"/>
      <c r="EG53" s="101"/>
      <c r="EH53" s="101"/>
      <c r="EI53" s="101"/>
      <c r="EJ53" s="101"/>
      <c r="EK53" s="101"/>
      <c r="EL53" s="101"/>
      <c r="EM53" s="101"/>
      <c r="EN53" s="101"/>
      <c r="EO53" s="101"/>
      <c r="EP53" s="101"/>
      <c r="EQ53" s="101"/>
      <c r="ER53" s="101"/>
      <c r="ES53" s="101"/>
      <c r="ET53" s="101"/>
      <c r="EU53" s="101"/>
      <c r="EV53" s="101"/>
      <c r="EW53" s="101"/>
      <c r="EX53" s="101"/>
      <c r="EY53" s="101"/>
      <c r="EZ53" s="101"/>
      <c r="FA53" s="101"/>
      <c r="FB53" s="101"/>
      <c r="FC53" s="101"/>
      <c r="FD53" s="101"/>
      <c r="FE53" s="101"/>
      <c r="FF53" s="101"/>
      <c r="FG53" s="101"/>
      <c r="FH53" s="101"/>
      <c r="FI53" s="101"/>
      <c r="FJ53" s="101"/>
      <c r="FK53" s="101"/>
      <c r="FL53" s="101"/>
      <c r="FM53" s="101"/>
      <c r="FN53" s="101"/>
      <c r="FO53" s="101"/>
      <c r="FP53" s="101"/>
      <c r="FQ53" s="101"/>
      <c r="FR53" s="101"/>
      <c r="FS53" s="101"/>
      <c r="FT53" s="101"/>
      <c r="FU53" s="101"/>
      <c r="FV53" s="101"/>
      <c r="FW53" s="101"/>
      <c r="FX53" s="101"/>
      <c r="FY53" s="101"/>
      <c r="FZ53" s="101"/>
      <c r="GA53" s="101"/>
      <c r="GB53" s="101"/>
      <c r="GC53" s="101"/>
      <c r="GD53" s="101"/>
      <c r="GE53" s="101"/>
      <c r="GF53" s="101"/>
      <c r="GG53" s="101"/>
      <c r="GH53" s="101"/>
      <c r="GI53" s="101"/>
      <c r="GJ53" s="101"/>
      <c r="GK53" s="101"/>
      <c r="GL53" s="101"/>
      <c r="GM53" s="101"/>
      <c r="GN53" s="101"/>
      <c r="GO53" s="101"/>
      <c r="GP53" s="101"/>
      <c r="GQ53" s="101"/>
      <c r="GR53" s="101"/>
      <c r="GS53" s="101"/>
      <c r="GT53" s="101"/>
      <c r="GU53" s="101"/>
      <c r="GV53" s="101"/>
      <c r="GW53" s="101"/>
      <c r="GX53" s="101"/>
      <c r="GY53" s="101"/>
      <c r="GZ53" s="101"/>
      <c r="HA53" s="101"/>
      <c r="HB53" s="101"/>
      <c r="HC53" s="101"/>
      <c r="HD53" s="101"/>
      <c r="HE53" s="101"/>
      <c r="HF53" s="101"/>
      <c r="HG53" s="101"/>
      <c r="HH53" s="101"/>
      <c r="HI53" s="101"/>
      <c r="HJ53" s="101"/>
      <c r="HK53" s="101"/>
      <c r="HL53" s="101"/>
      <c r="HM53" s="101"/>
      <c r="HN53" s="101"/>
      <c r="HO53" s="101"/>
      <c r="HP53" s="101"/>
      <c r="HQ53" s="101"/>
      <c r="HR53" s="101"/>
      <c r="HS53" s="101"/>
      <c r="HT53" s="101"/>
      <c r="HU53" s="101"/>
      <c r="HV53" s="101"/>
      <c r="HW53" s="101"/>
      <c r="HX53" s="101"/>
      <c r="HY53" s="101"/>
      <c r="HZ53" s="101"/>
      <c r="IA53" s="101"/>
      <c r="IB53" s="101"/>
      <c r="IC53" s="101"/>
      <c r="ID53" s="101"/>
      <c r="IE53" s="101"/>
      <c r="IF53" s="101"/>
      <c r="IG53" s="101"/>
      <c r="IH53" s="101"/>
      <c r="II53" s="101"/>
      <c r="IJ53" s="101"/>
      <c r="IK53" s="101"/>
      <c r="IL53" s="101"/>
      <c r="IM53" s="101"/>
      <c r="IN53" s="101"/>
      <c r="IO53" s="101"/>
      <c r="IP53" s="101"/>
      <c r="IQ53" s="101"/>
      <c r="IR53" s="101"/>
      <c r="IS53" s="101"/>
      <c r="IT53" s="101"/>
      <c r="IU53" s="101"/>
      <c r="IV53" s="101"/>
    </row>
    <row r="54" spans="1:256" ht="14.25">
      <c r="A54" s="99" t="s">
        <v>154</v>
      </c>
      <c r="B54" s="96">
        <f>SUM(C54,'表七(2)'!B54)</f>
        <v>78381</v>
      </c>
      <c r="C54" s="100">
        <v>59124</v>
      </c>
      <c r="D54" s="100">
        <v>1186</v>
      </c>
      <c r="E54" s="100">
        <v>20751</v>
      </c>
      <c r="F54" s="100">
        <v>7716</v>
      </c>
      <c r="G54" s="100">
        <v>163</v>
      </c>
      <c r="H54" s="100"/>
      <c r="I54" s="100"/>
      <c r="J54" s="100"/>
      <c r="K54" s="100">
        <v>815</v>
      </c>
      <c r="L54" s="100">
        <v>1786</v>
      </c>
      <c r="M54" s="100">
        <v>781</v>
      </c>
      <c r="N54" s="100">
        <v>2863</v>
      </c>
      <c r="O54" s="100">
        <v>1450</v>
      </c>
      <c r="P54" s="100"/>
      <c r="Q54" s="100">
        <v>2729</v>
      </c>
      <c r="R54" s="100">
        <v>17656</v>
      </c>
      <c r="S54" s="100"/>
      <c r="T54" s="100"/>
      <c r="U54" s="100">
        <v>676</v>
      </c>
      <c r="V54" s="100">
        <v>552</v>
      </c>
      <c r="W54" s="100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01"/>
      <c r="EF54" s="101"/>
      <c r="EG54" s="101"/>
      <c r="EH54" s="101"/>
      <c r="EI54" s="101"/>
      <c r="EJ54" s="101"/>
      <c r="EK54" s="101"/>
      <c r="EL54" s="101"/>
      <c r="EM54" s="101"/>
      <c r="EN54" s="101"/>
      <c r="EO54" s="101"/>
      <c r="EP54" s="101"/>
      <c r="EQ54" s="101"/>
      <c r="ER54" s="101"/>
      <c r="ES54" s="101"/>
      <c r="ET54" s="101"/>
      <c r="EU54" s="101"/>
      <c r="EV54" s="101"/>
      <c r="EW54" s="101"/>
      <c r="EX54" s="101"/>
      <c r="EY54" s="101"/>
      <c r="EZ54" s="101"/>
      <c r="FA54" s="101"/>
      <c r="FB54" s="101"/>
      <c r="FC54" s="101"/>
      <c r="FD54" s="101"/>
      <c r="FE54" s="101"/>
      <c r="FF54" s="101"/>
      <c r="FG54" s="101"/>
      <c r="FH54" s="101"/>
      <c r="FI54" s="101"/>
      <c r="FJ54" s="101"/>
      <c r="FK54" s="101"/>
      <c r="FL54" s="101"/>
      <c r="FM54" s="101"/>
      <c r="FN54" s="101"/>
      <c r="FO54" s="101"/>
      <c r="FP54" s="101"/>
      <c r="FQ54" s="101"/>
      <c r="FR54" s="101"/>
      <c r="FS54" s="101"/>
      <c r="FT54" s="101"/>
      <c r="FU54" s="101"/>
      <c r="FV54" s="101"/>
      <c r="FW54" s="101"/>
      <c r="FX54" s="101"/>
      <c r="FY54" s="101"/>
      <c r="FZ54" s="101"/>
      <c r="GA54" s="101"/>
      <c r="GB54" s="101"/>
      <c r="GC54" s="101"/>
      <c r="GD54" s="101"/>
      <c r="GE54" s="101"/>
      <c r="GF54" s="101"/>
      <c r="GG54" s="101"/>
      <c r="GH54" s="101"/>
      <c r="GI54" s="101"/>
      <c r="GJ54" s="101"/>
      <c r="GK54" s="101"/>
      <c r="GL54" s="101"/>
      <c r="GM54" s="101"/>
      <c r="GN54" s="101"/>
      <c r="GO54" s="101"/>
      <c r="GP54" s="101"/>
      <c r="GQ54" s="101"/>
      <c r="GR54" s="101"/>
      <c r="GS54" s="101"/>
      <c r="GT54" s="101"/>
      <c r="GU54" s="101"/>
      <c r="GV54" s="101"/>
      <c r="GW54" s="101"/>
      <c r="GX54" s="101"/>
      <c r="GY54" s="101"/>
      <c r="GZ54" s="101"/>
      <c r="HA54" s="101"/>
      <c r="HB54" s="101"/>
      <c r="HC54" s="101"/>
      <c r="HD54" s="101"/>
      <c r="HE54" s="101"/>
      <c r="HF54" s="101"/>
      <c r="HG54" s="101"/>
      <c r="HH54" s="101"/>
      <c r="HI54" s="101"/>
      <c r="HJ54" s="101"/>
      <c r="HK54" s="101"/>
      <c r="HL54" s="101"/>
      <c r="HM54" s="101"/>
      <c r="HN54" s="101"/>
      <c r="HO54" s="101"/>
      <c r="HP54" s="101"/>
      <c r="HQ54" s="101"/>
      <c r="HR54" s="101"/>
      <c r="HS54" s="101"/>
      <c r="HT54" s="101"/>
      <c r="HU54" s="101"/>
      <c r="HV54" s="101"/>
      <c r="HW54" s="101"/>
      <c r="HX54" s="101"/>
      <c r="HY54" s="101"/>
      <c r="HZ54" s="101"/>
      <c r="IA54" s="101"/>
      <c r="IB54" s="101"/>
      <c r="IC54" s="101"/>
      <c r="ID54" s="101"/>
      <c r="IE54" s="101"/>
      <c r="IF54" s="101"/>
      <c r="IG54" s="101"/>
      <c r="IH54" s="101"/>
      <c r="II54" s="101"/>
      <c r="IJ54" s="101"/>
      <c r="IK54" s="101"/>
      <c r="IL54" s="101"/>
      <c r="IM54" s="101"/>
      <c r="IN54" s="101"/>
      <c r="IO54" s="101"/>
      <c r="IP54" s="101"/>
      <c r="IQ54" s="101"/>
      <c r="IR54" s="101"/>
      <c r="IS54" s="101"/>
      <c r="IT54" s="101"/>
      <c r="IU54" s="101"/>
      <c r="IV54" s="101"/>
    </row>
    <row r="55" spans="1:256" ht="14.25">
      <c r="A55" s="99" t="s">
        <v>155</v>
      </c>
      <c r="B55" s="96">
        <f>SUM(C55,'表七(2)'!B55)</f>
        <v>69626</v>
      </c>
      <c r="C55" s="100">
        <v>51526</v>
      </c>
      <c r="D55" s="100">
        <v>2117</v>
      </c>
      <c r="E55" s="100">
        <v>14340</v>
      </c>
      <c r="F55" s="100">
        <v>6447</v>
      </c>
      <c r="G55" s="100">
        <v>150</v>
      </c>
      <c r="H55" s="100"/>
      <c r="I55" s="100"/>
      <c r="J55" s="100"/>
      <c r="K55" s="100">
        <v>462</v>
      </c>
      <c r="L55" s="100">
        <v>734</v>
      </c>
      <c r="M55" s="100">
        <v>414</v>
      </c>
      <c r="N55" s="100">
        <v>1519</v>
      </c>
      <c r="O55" s="100">
        <v>375</v>
      </c>
      <c r="P55" s="100"/>
      <c r="Q55" s="100">
        <v>4679</v>
      </c>
      <c r="R55" s="100">
        <v>13251</v>
      </c>
      <c r="S55" s="100"/>
      <c r="T55" s="100"/>
      <c r="U55" s="100">
        <v>4614</v>
      </c>
      <c r="V55" s="100">
        <v>2424</v>
      </c>
      <c r="W55" s="100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  <c r="EB55" s="101"/>
      <c r="EC55" s="101"/>
      <c r="ED55" s="101"/>
      <c r="EE55" s="101"/>
      <c r="EF55" s="101"/>
      <c r="EG55" s="101"/>
      <c r="EH55" s="101"/>
      <c r="EI55" s="101"/>
      <c r="EJ55" s="101"/>
      <c r="EK55" s="101"/>
      <c r="EL55" s="101"/>
      <c r="EM55" s="101"/>
      <c r="EN55" s="101"/>
      <c r="EO55" s="101"/>
      <c r="EP55" s="101"/>
      <c r="EQ55" s="101"/>
      <c r="ER55" s="101"/>
      <c r="ES55" s="101"/>
      <c r="ET55" s="101"/>
      <c r="EU55" s="101"/>
      <c r="EV55" s="101"/>
      <c r="EW55" s="101"/>
      <c r="EX55" s="101"/>
      <c r="EY55" s="101"/>
      <c r="EZ55" s="101"/>
      <c r="FA55" s="101"/>
      <c r="FB55" s="101"/>
      <c r="FC55" s="101"/>
      <c r="FD55" s="101"/>
      <c r="FE55" s="101"/>
      <c r="FF55" s="101"/>
      <c r="FG55" s="101"/>
      <c r="FH55" s="101"/>
      <c r="FI55" s="101"/>
      <c r="FJ55" s="101"/>
      <c r="FK55" s="101"/>
      <c r="FL55" s="101"/>
      <c r="FM55" s="101"/>
      <c r="FN55" s="101"/>
      <c r="FO55" s="101"/>
      <c r="FP55" s="101"/>
      <c r="FQ55" s="101"/>
      <c r="FR55" s="101"/>
      <c r="FS55" s="101"/>
      <c r="FT55" s="101"/>
      <c r="FU55" s="101"/>
      <c r="FV55" s="101"/>
      <c r="FW55" s="101"/>
      <c r="FX55" s="101"/>
      <c r="FY55" s="101"/>
      <c r="FZ55" s="101"/>
      <c r="GA55" s="101"/>
      <c r="GB55" s="101"/>
      <c r="GC55" s="101"/>
      <c r="GD55" s="101"/>
      <c r="GE55" s="101"/>
      <c r="GF55" s="101"/>
      <c r="GG55" s="101"/>
      <c r="GH55" s="101"/>
      <c r="GI55" s="101"/>
      <c r="GJ55" s="101"/>
      <c r="GK55" s="101"/>
      <c r="GL55" s="101"/>
      <c r="GM55" s="101"/>
      <c r="GN55" s="101"/>
      <c r="GO55" s="101"/>
      <c r="GP55" s="101"/>
      <c r="GQ55" s="101"/>
      <c r="GR55" s="101"/>
      <c r="GS55" s="101"/>
      <c r="GT55" s="101"/>
      <c r="GU55" s="101"/>
      <c r="GV55" s="101"/>
      <c r="GW55" s="101"/>
      <c r="GX55" s="101"/>
      <c r="GY55" s="101"/>
      <c r="GZ55" s="101"/>
      <c r="HA55" s="101"/>
      <c r="HB55" s="101"/>
      <c r="HC55" s="101"/>
      <c r="HD55" s="101"/>
      <c r="HE55" s="101"/>
      <c r="HF55" s="101"/>
      <c r="HG55" s="101"/>
      <c r="HH55" s="101"/>
      <c r="HI55" s="101"/>
      <c r="HJ55" s="101"/>
      <c r="HK55" s="101"/>
      <c r="HL55" s="101"/>
      <c r="HM55" s="101"/>
      <c r="HN55" s="101"/>
      <c r="HO55" s="101"/>
      <c r="HP55" s="101"/>
      <c r="HQ55" s="101"/>
      <c r="HR55" s="101"/>
      <c r="HS55" s="101"/>
      <c r="HT55" s="101"/>
      <c r="HU55" s="101"/>
      <c r="HV55" s="101"/>
      <c r="HW55" s="101"/>
      <c r="HX55" s="101"/>
      <c r="HY55" s="101"/>
      <c r="HZ55" s="101"/>
      <c r="IA55" s="101"/>
      <c r="IB55" s="101"/>
      <c r="IC55" s="101"/>
      <c r="ID55" s="101"/>
      <c r="IE55" s="101"/>
      <c r="IF55" s="101"/>
      <c r="IG55" s="101"/>
      <c r="IH55" s="101"/>
      <c r="II55" s="101"/>
      <c r="IJ55" s="101"/>
      <c r="IK55" s="101"/>
      <c r="IL55" s="101"/>
      <c r="IM55" s="101"/>
      <c r="IN55" s="101"/>
      <c r="IO55" s="101"/>
      <c r="IP55" s="101"/>
      <c r="IQ55" s="101"/>
      <c r="IR55" s="101"/>
      <c r="IS55" s="101"/>
      <c r="IT55" s="101"/>
      <c r="IU55" s="101"/>
      <c r="IV55" s="101"/>
    </row>
    <row r="56" spans="1:256" ht="14.25">
      <c r="A56" s="99" t="s">
        <v>156</v>
      </c>
      <c r="B56" s="96">
        <f>SUM(C56,'表七(2)'!B56)</f>
        <v>665307</v>
      </c>
      <c r="C56" s="100">
        <v>446061</v>
      </c>
      <c r="D56" s="100">
        <v>22203</v>
      </c>
      <c r="E56" s="100">
        <v>108682</v>
      </c>
      <c r="F56" s="100">
        <v>47430</v>
      </c>
      <c r="G56" s="100">
        <v>1327</v>
      </c>
      <c r="H56" s="100">
        <v>0</v>
      </c>
      <c r="I56" s="100">
        <v>8115</v>
      </c>
      <c r="J56" s="100">
        <v>0</v>
      </c>
      <c r="K56" s="100">
        <v>8297</v>
      </c>
      <c r="L56" s="100">
        <v>16950</v>
      </c>
      <c r="M56" s="100">
        <v>22385</v>
      </c>
      <c r="N56" s="100">
        <v>0</v>
      </c>
      <c r="O56" s="100">
        <v>4146</v>
      </c>
      <c r="P56" s="100">
        <v>0</v>
      </c>
      <c r="Q56" s="100">
        <v>30013</v>
      </c>
      <c r="R56" s="100">
        <v>164576</v>
      </c>
      <c r="S56" s="100">
        <v>0</v>
      </c>
      <c r="T56" s="100">
        <v>0</v>
      </c>
      <c r="U56" s="100">
        <v>272</v>
      </c>
      <c r="V56" s="100">
        <v>11665</v>
      </c>
      <c r="W56" s="100">
        <v>0</v>
      </c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  <c r="EB56" s="101"/>
      <c r="EC56" s="101"/>
      <c r="ED56" s="101"/>
      <c r="EE56" s="101"/>
      <c r="EF56" s="101"/>
      <c r="EG56" s="101"/>
      <c r="EH56" s="101"/>
      <c r="EI56" s="101"/>
      <c r="EJ56" s="101"/>
      <c r="EK56" s="101"/>
      <c r="EL56" s="101"/>
      <c r="EM56" s="101"/>
      <c r="EN56" s="101"/>
      <c r="EO56" s="101"/>
      <c r="EP56" s="101"/>
      <c r="EQ56" s="101"/>
      <c r="ER56" s="101"/>
      <c r="ES56" s="101"/>
      <c r="ET56" s="101"/>
      <c r="EU56" s="101"/>
      <c r="EV56" s="101"/>
      <c r="EW56" s="101"/>
      <c r="EX56" s="101"/>
      <c r="EY56" s="101"/>
      <c r="EZ56" s="101"/>
      <c r="FA56" s="101"/>
      <c r="FB56" s="101"/>
      <c r="FC56" s="101"/>
      <c r="FD56" s="101"/>
      <c r="FE56" s="101"/>
      <c r="FF56" s="101"/>
      <c r="FG56" s="101"/>
      <c r="FH56" s="101"/>
      <c r="FI56" s="101"/>
      <c r="FJ56" s="101"/>
      <c r="FK56" s="101"/>
      <c r="FL56" s="101"/>
      <c r="FM56" s="101"/>
      <c r="FN56" s="101"/>
      <c r="FO56" s="101"/>
      <c r="FP56" s="101"/>
      <c r="FQ56" s="101"/>
      <c r="FR56" s="101"/>
      <c r="FS56" s="101"/>
      <c r="FT56" s="101"/>
      <c r="FU56" s="101"/>
      <c r="FV56" s="101"/>
      <c r="FW56" s="101"/>
      <c r="FX56" s="101"/>
      <c r="FY56" s="101"/>
      <c r="FZ56" s="101"/>
      <c r="GA56" s="101"/>
      <c r="GB56" s="101"/>
      <c r="GC56" s="101"/>
      <c r="GD56" s="101"/>
      <c r="GE56" s="101"/>
      <c r="GF56" s="101"/>
      <c r="GG56" s="101"/>
      <c r="GH56" s="101"/>
      <c r="GI56" s="101"/>
      <c r="GJ56" s="101"/>
      <c r="GK56" s="101"/>
      <c r="GL56" s="101"/>
      <c r="GM56" s="101"/>
      <c r="GN56" s="101"/>
      <c r="GO56" s="101"/>
      <c r="GP56" s="101"/>
      <c r="GQ56" s="101"/>
      <c r="GR56" s="101"/>
      <c r="GS56" s="101"/>
      <c r="GT56" s="101"/>
      <c r="GU56" s="101"/>
      <c r="GV56" s="101"/>
      <c r="GW56" s="101"/>
      <c r="GX56" s="101"/>
      <c r="GY56" s="101"/>
      <c r="GZ56" s="101"/>
      <c r="HA56" s="101"/>
      <c r="HB56" s="101"/>
      <c r="HC56" s="101"/>
      <c r="HD56" s="101"/>
      <c r="HE56" s="101"/>
      <c r="HF56" s="101"/>
      <c r="HG56" s="101"/>
      <c r="HH56" s="101"/>
      <c r="HI56" s="101"/>
      <c r="HJ56" s="101"/>
      <c r="HK56" s="101"/>
      <c r="HL56" s="101"/>
      <c r="HM56" s="101"/>
      <c r="HN56" s="101"/>
      <c r="HO56" s="101"/>
      <c r="HP56" s="101"/>
      <c r="HQ56" s="101"/>
      <c r="HR56" s="101"/>
      <c r="HS56" s="101"/>
      <c r="HT56" s="101"/>
      <c r="HU56" s="101"/>
      <c r="HV56" s="101"/>
      <c r="HW56" s="101"/>
      <c r="HX56" s="101"/>
      <c r="HY56" s="101"/>
      <c r="HZ56" s="101"/>
      <c r="IA56" s="101"/>
      <c r="IB56" s="101"/>
      <c r="IC56" s="101"/>
      <c r="ID56" s="101"/>
      <c r="IE56" s="101"/>
      <c r="IF56" s="101"/>
      <c r="IG56" s="101"/>
      <c r="IH56" s="101"/>
      <c r="II56" s="101"/>
      <c r="IJ56" s="101"/>
      <c r="IK56" s="101"/>
      <c r="IL56" s="101"/>
      <c r="IM56" s="101"/>
      <c r="IN56" s="101"/>
      <c r="IO56" s="101"/>
      <c r="IP56" s="101"/>
      <c r="IQ56" s="101"/>
      <c r="IR56" s="101"/>
      <c r="IS56" s="101"/>
      <c r="IT56" s="101"/>
      <c r="IU56" s="101"/>
      <c r="IV56" s="101"/>
    </row>
    <row r="57" spans="1:256" ht="14.25">
      <c r="A57" s="99" t="s">
        <v>157</v>
      </c>
      <c r="B57" s="96">
        <f>SUM(C57,'表七(2)'!B57)</f>
        <v>138043</v>
      </c>
      <c r="C57" s="100">
        <v>54462</v>
      </c>
      <c r="D57" s="100">
        <v>4076</v>
      </c>
      <c r="E57" s="100">
        <v>15498</v>
      </c>
      <c r="F57" s="100">
        <v>0</v>
      </c>
      <c r="G57" s="100">
        <v>0</v>
      </c>
      <c r="H57" s="100">
        <v>0</v>
      </c>
      <c r="I57" s="100">
        <v>7038</v>
      </c>
      <c r="J57" s="100">
        <v>0</v>
      </c>
      <c r="K57" s="100">
        <v>0</v>
      </c>
      <c r="L57" s="100">
        <v>800</v>
      </c>
      <c r="M57" s="100">
        <v>2000</v>
      </c>
      <c r="N57" s="100">
        <v>0</v>
      </c>
      <c r="O57" s="100">
        <v>0</v>
      </c>
      <c r="P57" s="100">
        <v>0</v>
      </c>
      <c r="Q57" s="100">
        <v>0</v>
      </c>
      <c r="R57" s="100">
        <v>24778</v>
      </c>
      <c r="S57" s="100">
        <v>0</v>
      </c>
      <c r="T57" s="100">
        <v>0</v>
      </c>
      <c r="U57" s="100">
        <v>272</v>
      </c>
      <c r="V57" s="100">
        <v>0</v>
      </c>
      <c r="W57" s="100">
        <v>0</v>
      </c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  <c r="DM57" s="101"/>
      <c r="DN57" s="101"/>
      <c r="DO57" s="101"/>
      <c r="DP57" s="101"/>
      <c r="DQ57" s="101"/>
      <c r="DR57" s="101"/>
      <c r="DS57" s="101"/>
      <c r="DT57" s="101"/>
      <c r="DU57" s="101"/>
      <c r="DV57" s="101"/>
      <c r="DW57" s="101"/>
      <c r="DX57" s="101"/>
      <c r="DY57" s="101"/>
      <c r="DZ57" s="101"/>
      <c r="EA57" s="101"/>
      <c r="EB57" s="101"/>
      <c r="EC57" s="101"/>
      <c r="ED57" s="101"/>
      <c r="EE57" s="101"/>
      <c r="EF57" s="101"/>
      <c r="EG57" s="101"/>
      <c r="EH57" s="101"/>
      <c r="EI57" s="101"/>
      <c r="EJ57" s="101"/>
      <c r="EK57" s="101"/>
      <c r="EL57" s="101"/>
      <c r="EM57" s="101"/>
      <c r="EN57" s="101"/>
      <c r="EO57" s="101"/>
      <c r="EP57" s="101"/>
      <c r="EQ57" s="101"/>
      <c r="ER57" s="101"/>
      <c r="ES57" s="101"/>
      <c r="ET57" s="101"/>
      <c r="EU57" s="101"/>
      <c r="EV57" s="101"/>
      <c r="EW57" s="101"/>
      <c r="EX57" s="101"/>
      <c r="EY57" s="101"/>
      <c r="EZ57" s="101"/>
      <c r="FA57" s="101"/>
      <c r="FB57" s="101"/>
      <c r="FC57" s="101"/>
      <c r="FD57" s="101"/>
      <c r="FE57" s="101"/>
      <c r="FF57" s="101"/>
      <c r="FG57" s="101"/>
      <c r="FH57" s="101"/>
      <c r="FI57" s="101"/>
      <c r="FJ57" s="101"/>
      <c r="FK57" s="101"/>
      <c r="FL57" s="101"/>
      <c r="FM57" s="101"/>
      <c r="FN57" s="101"/>
      <c r="FO57" s="101"/>
      <c r="FP57" s="101"/>
      <c r="FQ57" s="101"/>
      <c r="FR57" s="101"/>
      <c r="FS57" s="101"/>
      <c r="FT57" s="101"/>
      <c r="FU57" s="101"/>
      <c r="FV57" s="101"/>
      <c r="FW57" s="101"/>
      <c r="FX57" s="101"/>
      <c r="FY57" s="101"/>
      <c r="FZ57" s="101"/>
      <c r="GA57" s="101"/>
      <c r="GB57" s="101"/>
      <c r="GC57" s="101"/>
      <c r="GD57" s="101"/>
      <c r="GE57" s="101"/>
      <c r="GF57" s="101"/>
      <c r="GG57" s="101"/>
      <c r="GH57" s="101"/>
      <c r="GI57" s="101"/>
      <c r="GJ57" s="101"/>
      <c r="GK57" s="101"/>
      <c r="GL57" s="101"/>
      <c r="GM57" s="101"/>
      <c r="GN57" s="101"/>
      <c r="GO57" s="101"/>
      <c r="GP57" s="101"/>
      <c r="GQ57" s="101"/>
      <c r="GR57" s="101"/>
      <c r="GS57" s="101"/>
      <c r="GT57" s="101"/>
      <c r="GU57" s="101"/>
      <c r="GV57" s="101"/>
      <c r="GW57" s="101"/>
      <c r="GX57" s="101"/>
      <c r="GY57" s="101"/>
      <c r="GZ57" s="101"/>
      <c r="HA57" s="101"/>
      <c r="HB57" s="101"/>
      <c r="HC57" s="101"/>
      <c r="HD57" s="101"/>
      <c r="HE57" s="101"/>
      <c r="HF57" s="101"/>
      <c r="HG57" s="101"/>
      <c r="HH57" s="101"/>
      <c r="HI57" s="101"/>
      <c r="HJ57" s="101"/>
      <c r="HK57" s="101"/>
      <c r="HL57" s="101"/>
      <c r="HM57" s="101"/>
      <c r="HN57" s="101"/>
      <c r="HO57" s="101"/>
      <c r="HP57" s="101"/>
      <c r="HQ57" s="101"/>
      <c r="HR57" s="101"/>
      <c r="HS57" s="101"/>
      <c r="HT57" s="101"/>
      <c r="HU57" s="101"/>
      <c r="HV57" s="101"/>
      <c r="HW57" s="101"/>
      <c r="HX57" s="101"/>
      <c r="HY57" s="101"/>
      <c r="HZ57" s="101"/>
      <c r="IA57" s="101"/>
      <c r="IB57" s="101"/>
      <c r="IC57" s="101"/>
      <c r="ID57" s="101"/>
      <c r="IE57" s="101"/>
      <c r="IF57" s="101"/>
      <c r="IG57" s="101"/>
      <c r="IH57" s="101"/>
      <c r="II57" s="101"/>
      <c r="IJ57" s="101"/>
      <c r="IK57" s="101"/>
      <c r="IL57" s="101"/>
      <c r="IM57" s="101"/>
      <c r="IN57" s="101"/>
      <c r="IO57" s="101"/>
      <c r="IP57" s="101"/>
      <c r="IQ57" s="101"/>
      <c r="IR57" s="101"/>
      <c r="IS57" s="101"/>
      <c r="IT57" s="101"/>
      <c r="IU57" s="101"/>
      <c r="IV57" s="101"/>
    </row>
    <row r="58" spans="1:256" ht="14.25">
      <c r="A58" s="99" t="s">
        <v>116</v>
      </c>
      <c r="B58" s="96">
        <f>SUM(C58,'表七(2)'!B58)</f>
        <v>527264</v>
      </c>
      <c r="C58" s="100">
        <v>391599</v>
      </c>
      <c r="D58" s="100">
        <v>18127</v>
      </c>
      <c r="E58" s="100">
        <v>93184</v>
      </c>
      <c r="F58" s="100">
        <v>47430</v>
      </c>
      <c r="G58" s="100">
        <v>1327</v>
      </c>
      <c r="H58" s="100">
        <v>0</v>
      </c>
      <c r="I58" s="100">
        <v>1077</v>
      </c>
      <c r="J58" s="100">
        <v>0</v>
      </c>
      <c r="K58" s="100">
        <v>8297</v>
      </c>
      <c r="L58" s="100">
        <v>16150</v>
      </c>
      <c r="M58" s="100">
        <v>20385</v>
      </c>
      <c r="N58" s="100">
        <v>0</v>
      </c>
      <c r="O58" s="100">
        <v>4146</v>
      </c>
      <c r="P58" s="100">
        <v>0</v>
      </c>
      <c r="Q58" s="100">
        <v>30013</v>
      </c>
      <c r="R58" s="100">
        <v>139798</v>
      </c>
      <c r="S58" s="100">
        <v>0</v>
      </c>
      <c r="T58" s="100">
        <v>0</v>
      </c>
      <c r="U58" s="100"/>
      <c r="V58" s="100">
        <v>11665</v>
      </c>
      <c r="W58" s="100">
        <v>0</v>
      </c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  <c r="DY58" s="101"/>
      <c r="DZ58" s="101"/>
      <c r="EA58" s="101"/>
      <c r="EB58" s="101"/>
      <c r="EC58" s="101"/>
      <c r="ED58" s="101"/>
      <c r="EE58" s="101"/>
      <c r="EF58" s="101"/>
      <c r="EG58" s="101"/>
      <c r="EH58" s="101"/>
      <c r="EI58" s="101"/>
      <c r="EJ58" s="101"/>
      <c r="EK58" s="101"/>
      <c r="EL58" s="101"/>
      <c r="EM58" s="101"/>
      <c r="EN58" s="101"/>
      <c r="EO58" s="101"/>
      <c r="EP58" s="101"/>
      <c r="EQ58" s="101"/>
      <c r="ER58" s="101"/>
      <c r="ES58" s="101"/>
      <c r="ET58" s="101"/>
      <c r="EU58" s="101"/>
      <c r="EV58" s="101"/>
      <c r="EW58" s="101"/>
      <c r="EX58" s="101"/>
      <c r="EY58" s="101"/>
      <c r="EZ58" s="101"/>
      <c r="FA58" s="101"/>
      <c r="FB58" s="101"/>
      <c r="FC58" s="101"/>
      <c r="FD58" s="101"/>
      <c r="FE58" s="101"/>
      <c r="FF58" s="101"/>
      <c r="FG58" s="101"/>
      <c r="FH58" s="101"/>
      <c r="FI58" s="101"/>
      <c r="FJ58" s="101"/>
      <c r="FK58" s="101"/>
      <c r="FL58" s="101"/>
      <c r="FM58" s="101"/>
      <c r="FN58" s="101"/>
      <c r="FO58" s="101"/>
      <c r="FP58" s="101"/>
      <c r="FQ58" s="101"/>
      <c r="FR58" s="101"/>
      <c r="FS58" s="101"/>
      <c r="FT58" s="101"/>
      <c r="FU58" s="101"/>
      <c r="FV58" s="101"/>
      <c r="FW58" s="101"/>
      <c r="FX58" s="101"/>
      <c r="FY58" s="101"/>
      <c r="FZ58" s="101"/>
      <c r="GA58" s="101"/>
      <c r="GB58" s="101"/>
      <c r="GC58" s="101"/>
      <c r="GD58" s="101"/>
      <c r="GE58" s="101"/>
      <c r="GF58" s="101"/>
      <c r="GG58" s="101"/>
      <c r="GH58" s="101"/>
      <c r="GI58" s="101"/>
      <c r="GJ58" s="101"/>
      <c r="GK58" s="101"/>
      <c r="GL58" s="101"/>
      <c r="GM58" s="101"/>
      <c r="GN58" s="101"/>
      <c r="GO58" s="101"/>
      <c r="GP58" s="101"/>
      <c r="GQ58" s="101"/>
      <c r="GR58" s="101"/>
      <c r="GS58" s="101"/>
      <c r="GT58" s="101"/>
      <c r="GU58" s="101"/>
      <c r="GV58" s="101"/>
      <c r="GW58" s="101"/>
      <c r="GX58" s="101"/>
      <c r="GY58" s="101"/>
      <c r="GZ58" s="101"/>
      <c r="HA58" s="101"/>
      <c r="HB58" s="101"/>
      <c r="HC58" s="101"/>
      <c r="HD58" s="101"/>
      <c r="HE58" s="101"/>
      <c r="HF58" s="101"/>
      <c r="HG58" s="101"/>
      <c r="HH58" s="101"/>
      <c r="HI58" s="101"/>
      <c r="HJ58" s="101"/>
      <c r="HK58" s="101"/>
      <c r="HL58" s="101"/>
      <c r="HM58" s="101"/>
      <c r="HN58" s="101"/>
      <c r="HO58" s="101"/>
      <c r="HP58" s="101"/>
      <c r="HQ58" s="101"/>
      <c r="HR58" s="101"/>
      <c r="HS58" s="101"/>
      <c r="HT58" s="101"/>
      <c r="HU58" s="101"/>
      <c r="HV58" s="101"/>
      <c r="HW58" s="101"/>
      <c r="HX58" s="101"/>
      <c r="HY58" s="101"/>
      <c r="HZ58" s="101"/>
      <c r="IA58" s="101"/>
      <c r="IB58" s="101"/>
      <c r="IC58" s="101"/>
      <c r="ID58" s="101"/>
      <c r="IE58" s="101"/>
      <c r="IF58" s="101"/>
      <c r="IG58" s="101"/>
      <c r="IH58" s="101"/>
      <c r="II58" s="101"/>
      <c r="IJ58" s="101"/>
      <c r="IK58" s="101"/>
      <c r="IL58" s="101"/>
      <c r="IM58" s="101"/>
      <c r="IN58" s="101"/>
      <c r="IO58" s="101"/>
      <c r="IP58" s="101"/>
      <c r="IQ58" s="101"/>
      <c r="IR58" s="101"/>
      <c r="IS58" s="101"/>
      <c r="IT58" s="101"/>
      <c r="IU58" s="101"/>
      <c r="IV58" s="101"/>
    </row>
    <row r="59" spans="1:256" ht="14.25">
      <c r="A59" s="99" t="s">
        <v>158</v>
      </c>
      <c r="B59" s="96">
        <f>SUM(C59,'表七(2)'!B59)</f>
        <v>84971</v>
      </c>
      <c r="C59" s="100">
        <v>61957</v>
      </c>
      <c r="D59" s="100">
        <v>2197</v>
      </c>
      <c r="E59" s="100">
        <v>8769</v>
      </c>
      <c r="F59" s="100">
        <v>578</v>
      </c>
      <c r="G59" s="100">
        <v>269</v>
      </c>
      <c r="H59" s="100">
        <v>0</v>
      </c>
      <c r="I59" s="100">
        <v>1077</v>
      </c>
      <c r="J59" s="100">
        <v>0</v>
      </c>
      <c r="K59" s="100">
        <v>3078</v>
      </c>
      <c r="L59" s="100">
        <v>7411</v>
      </c>
      <c r="M59" s="100">
        <v>8214</v>
      </c>
      <c r="N59" s="100">
        <v>0</v>
      </c>
      <c r="O59" s="100">
        <v>500</v>
      </c>
      <c r="P59" s="100">
        <v>0</v>
      </c>
      <c r="Q59" s="100">
        <v>0</v>
      </c>
      <c r="R59" s="100">
        <v>29589</v>
      </c>
      <c r="S59" s="100">
        <v>0</v>
      </c>
      <c r="T59" s="100">
        <v>0</v>
      </c>
      <c r="U59" s="100">
        <v>0</v>
      </c>
      <c r="V59" s="100">
        <v>275</v>
      </c>
      <c r="W59" s="100">
        <v>0</v>
      </c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  <c r="ED59" s="101"/>
      <c r="EE59" s="101"/>
      <c r="EF59" s="101"/>
      <c r="EG59" s="101"/>
      <c r="EH59" s="101"/>
      <c r="EI59" s="101"/>
      <c r="EJ59" s="101"/>
      <c r="EK59" s="101"/>
      <c r="EL59" s="101"/>
      <c r="EM59" s="101"/>
      <c r="EN59" s="101"/>
      <c r="EO59" s="101"/>
      <c r="EP59" s="101"/>
      <c r="EQ59" s="101"/>
      <c r="ER59" s="101"/>
      <c r="ES59" s="101"/>
      <c r="ET59" s="101"/>
      <c r="EU59" s="101"/>
      <c r="EV59" s="101"/>
      <c r="EW59" s="101"/>
      <c r="EX59" s="101"/>
      <c r="EY59" s="101"/>
      <c r="EZ59" s="101"/>
      <c r="FA59" s="101"/>
      <c r="FB59" s="101"/>
      <c r="FC59" s="101"/>
      <c r="FD59" s="101"/>
      <c r="FE59" s="101"/>
      <c r="FF59" s="101"/>
      <c r="FG59" s="101"/>
      <c r="FH59" s="101"/>
      <c r="FI59" s="101"/>
      <c r="FJ59" s="101"/>
      <c r="FK59" s="101"/>
      <c r="FL59" s="101"/>
      <c r="FM59" s="101"/>
      <c r="FN59" s="101"/>
      <c r="FO59" s="101"/>
      <c r="FP59" s="101"/>
      <c r="FQ59" s="101"/>
      <c r="FR59" s="101"/>
      <c r="FS59" s="101"/>
      <c r="FT59" s="101"/>
      <c r="FU59" s="101"/>
      <c r="FV59" s="101"/>
      <c r="FW59" s="101"/>
      <c r="FX59" s="101"/>
      <c r="FY59" s="101"/>
      <c r="FZ59" s="101"/>
      <c r="GA59" s="101"/>
      <c r="GB59" s="101"/>
      <c r="GC59" s="101"/>
      <c r="GD59" s="101"/>
      <c r="GE59" s="101"/>
      <c r="GF59" s="101"/>
      <c r="GG59" s="101"/>
      <c r="GH59" s="101"/>
      <c r="GI59" s="101"/>
      <c r="GJ59" s="101"/>
      <c r="GK59" s="101"/>
      <c r="GL59" s="101"/>
      <c r="GM59" s="101"/>
      <c r="GN59" s="101"/>
      <c r="GO59" s="101"/>
      <c r="GP59" s="101"/>
      <c r="GQ59" s="101"/>
      <c r="GR59" s="101"/>
      <c r="GS59" s="101"/>
      <c r="GT59" s="101"/>
      <c r="GU59" s="101"/>
      <c r="GV59" s="101"/>
      <c r="GW59" s="101"/>
      <c r="GX59" s="101"/>
      <c r="GY59" s="101"/>
      <c r="GZ59" s="101"/>
      <c r="HA59" s="101"/>
      <c r="HB59" s="101"/>
      <c r="HC59" s="101"/>
      <c r="HD59" s="101"/>
      <c r="HE59" s="101"/>
      <c r="HF59" s="101"/>
      <c r="HG59" s="101"/>
      <c r="HH59" s="101"/>
      <c r="HI59" s="101"/>
      <c r="HJ59" s="101"/>
      <c r="HK59" s="101"/>
      <c r="HL59" s="101"/>
      <c r="HM59" s="101"/>
      <c r="HN59" s="101"/>
      <c r="HO59" s="101"/>
      <c r="HP59" s="101"/>
      <c r="HQ59" s="101"/>
      <c r="HR59" s="101"/>
      <c r="HS59" s="101"/>
      <c r="HT59" s="101"/>
      <c r="HU59" s="101"/>
      <c r="HV59" s="101"/>
      <c r="HW59" s="101"/>
      <c r="HX59" s="101"/>
      <c r="HY59" s="101"/>
      <c r="HZ59" s="101"/>
      <c r="IA59" s="101"/>
      <c r="IB59" s="101"/>
      <c r="IC59" s="101"/>
      <c r="ID59" s="101"/>
      <c r="IE59" s="101"/>
      <c r="IF59" s="101"/>
      <c r="IG59" s="101"/>
      <c r="IH59" s="101"/>
      <c r="II59" s="101"/>
      <c r="IJ59" s="101"/>
      <c r="IK59" s="101"/>
      <c r="IL59" s="101"/>
      <c r="IM59" s="101"/>
      <c r="IN59" s="101"/>
      <c r="IO59" s="101"/>
      <c r="IP59" s="101"/>
      <c r="IQ59" s="101"/>
      <c r="IR59" s="101"/>
      <c r="IS59" s="101"/>
      <c r="IT59" s="101"/>
      <c r="IU59" s="101"/>
      <c r="IV59" s="101"/>
    </row>
    <row r="60" spans="1:256" ht="14.25">
      <c r="A60" s="99" t="s">
        <v>159</v>
      </c>
      <c r="B60" s="96">
        <f>SUM(C60,'表七(2)'!B60)</f>
        <v>43870</v>
      </c>
      <c r="C60" s="100">
        <v>31236</v>
      </c>
      <c r="D60" s="100">
        <v>2592</v>
      </c>
      <c r="E60" s="100">
        <v>4834</v>
      </c>
      <c r="F60" s="100">
        <v>1804</v>
      </c>
      <c r="G60" s="100">
        <v>125</v>
      </c>
      <c r="H60" s="100">
        <v>0</v>
      </c>
      <c r="I60" s="100">
        <v>0</v>
      </c>
      <c r="J60" s="100">
        <v>0</v>
      </c>
      <c r="K60" s="100">
        <v>1024</v>
      </c>
      <c r="L60" s="100">
        <v>3053</v>
      </c>
      <c r="M60" s="100">
        <v>2850</v>
      </c>
      <c r="N60" s="100">
        <v>0</v>
      </c>
      <c r="O60" s="100">
        <v>136</v>
      </c>
      <c r="P60" s="100">
        <v>0</v>
      </c>
      <c r="Q60" s="100">
        <v>0</v>
      </c>
      <c r="R60" s="100">
        <v>12453</v>
      </c>
      <c r="S60" s="100">
        <v>0</v>
      </c>
      <c r="T60" s="100">
        <v>0</v>
      </c>
      <c r="U60" s="100">
        <v>0</v>
      </c>
      <c r="V60" s="100">
        <v>2365</v>
      </c>
      <c r="W60" s="100">
        <v>0</v>
      </c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01"/>
      <c r="EF60" s="101"/>
      <c r="EG60" s="101"/>
      <c r="EH60" s="101"/>
      <c r="EI60" s="101"/>
      <c r="EJ60" s="101"/>
      <c r="EK60" s="101"/>
      <c r="EL60" s="101"/>
      <c r="EM60" s="101"/>
      <c r="EN60" s="101"/>
      <c r="EO60" s="101"/>
      <c r="EP60" s="101"/>
      <c r="EQ60" s="101"/>
      <c r="ER60" s="101"/>
      <c r="ES60" s="101"/>
      <c r="ET60" s="101"/>
      <c r="EU60" s="101"/>
      <c r="EV60" s="101"/>
      <c r="EW60" s="101"/>
      <c r="EX60" s="101"/>
      <c r="EY60" s="101"/>
      <c r="EZ60" s="101"/>
      <c r="FA60" s="101"/>
      <c r="FB60" s="101"/>
      <c r="FC60" s="101"/>
      <c r="FD60" s="101"/>
      <c r="FE60" s="101"/>
      <c r="FF60" s="101"/>
      <c r="FG60" s="101"/>
      <c r="FH60" s="101"/>
      <c r="FI60" s="101"/>
      <c r="FJ60" s="101"/>
      <c r="FK60" s="101"/>
      <c r="FL60" s="101"/>
      <c r="FM60" s="101"/>
      <c r="FN60" s="101"/>
      <c r="FO60" s="101"/>
      <c r="FP60" s="101"/>
      <c r="FQ60" s="101"/>
      <c r="FR60" s="101"/>
      <c r="FS60" s="101"/>
      <c r="FT60" s="101"/>
      <c r="FU60" s="101"/>
      <c r="FV60" s="101"/>
      <c r="FW60" s="101"/>
      <c r="FX60" s="101"/>
      <c r="FY60" s="101"/>
      <c r="FZ60" s="101"/>
      <c r="GA60" s="101"/>
      <c r="GB60" s="101"/>
      <c r="GC60" s="101"/>
      <c r="GD60" s="101"/>
      <c r="GE60" s="101"/>
      <c r="GF60" s="101"/>
      <c r="GG60" s="101"/>
      <c r="GH60" s="101"/>
      <c r="GI60" s="101"/>
      <c r="GJ60" s="101"/>
      <c r="GK60" s="101"/>
      <c r="GL60" s="101"/>
      <c r="GM60" s="101"/>
      <c r="GN60" s="101"/>
      <c r="GO60" s="101"/>
      <c r="GP60" s="101"/>
      <c r="GQ60" s="101"/>
      <c r="GR60" s="101"/>
      <c r="GS60" s="101"/>
      <c r="GT60" s="101"/>
      <c r="GU60" s="101"/>
      <c r="GV60" s="101"/>
      <c r="GW60" s="101"/>
      <c r="GX60" s="101"/>
      <c r="GY60" s="101"/>
      <c r="GZ60" s="101"/>
      <c r="HA60" s="101"/>
      <c r="HB60" s="101"/>
      <c r="HC60" s="101"/>
      <c r="HD60" s="101"/>
      <c r="HE60" s="101"/>
      <c r="HF60" s="101"/>
      <c r="HG60" s="101"/>
      <c r="HH60" s="101"/>
      <c r="HI60" s="101"/>
      <c r="HJ60" s="101"/>
      <c r="HK60" s="101"/>
      <c r="HL60" s="101"/>
      <c r="HM60" s="101"/>
      <c r="HN60" s="101"/>
      <c r="HO60" s="101"/>
      <c r="HP60" s="101"/>
      <c r="HQ60" s="101"/>
      <c r="HR60" s="101"/>
      <c r="HS60" s="101"/>
      <c r="HT60" s="101"/>
      <c r="HU60" s="101"/>
      <c r="HV60" s="101"/>
      <c r="HW60" s="101"/>
      <c r="HX60" s="101"/>
      <c r="HY60" s="101"/>
      <c r="HZ60" s="101"/>
      <c r="IA60" s="101"/>
      <c r="IB60" s="101"/>
      <c r="IC60" s="101"/>
      <c r="ID60" s="101"/>
      <c r="IE60" s="101"/>
      <c r="IF60" s="101"/>
      <c r="IG60" s="101"/>
      <c r="IH60" s="101"/>
      <c r="II60" s="101"/>
      <c r="IJ60" s="101"/>
      <c r="IK60" s="101"/>
      <c r="IL60" s="101"/>
      <c r="IM60" s="101"/>
      <c r="IN60" s="101"/>
      <c r="IO60" s="101"/>
      <c r="IP60" s="101"/>
      <c r="IQ60" s="101"/>
      <c r="IR60" s="101"/>
      <c r="IS60" s="101"/>
      <c r="IT60" s="101"/>
      <c r="IU60" s="101"/>
      <c r="IV60" s="101"/>
    </row>
    <row r="61" spans="1:256" ht="14.25">
      <c r="A61" s="99" t="s">
        <v>160</v>
      </c>
      <c r="B61" s="96">
        <f>SUM(C61,'表七(2)'!B61)</f>
        <v>51091</v>
      </c>
      <c r="C61" s="100">
        <v>37862</v>
      </c>
      <c r="D61" s="100">
        <v>1778</v>
      </c>
      <c r="E61" s="100">
        <v>10993</v>
      </c>
      <c r="F61" s="100">
        <v>5534</v>
      </c>
      <c r="G61" s="100">
        <v>160</v>
      </c>
      <c r="H61" s="100">
        <v>0</v>
      </c>
      <c r="I61" s="100">
        <v>0</v>
      </c>
      <c r="J61" s="100">
        <v>0</v>
      </c>
      <c r="K61" s="100">
        <v>680</v>
      </c>
      <c r="L61" s="100">
        <v>955</v>
      </c>
      <c r="M61" s="100">
        <v>1662</v>
      </c>
      <c r="N61" s="100">
        <v>0</v>
      </c>
      <c r="O61" s="100">
        <v>1000</v>
      </c>
      <c r="P61" s="100">
        <v>0</v>
      </c>
      <c r="Q61" s="100">
        <v>0</v>
      </c>
      <c r="R61" s="100">
        <v>14333</v>
      </c>
      <c r="S61" s="100">
        <v>0</v>
      </c>
      <c r="T61" s="100">
        <v>0</v>
      </c>
      <c r="U61" s="100"/>
      <c r="V61" s="100">
        <v>767</v>
      </c>
      <c r="W61" s="100">
        <v>0</v>
      </c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  <c r="DY61" s="101"/>
      <c r="DZ61" s="101"/>
      <c r="EA61" s="101"/>
      <c r="EB61" s="101"/>
      <c r="EC61" s="101"/>
      <c r="ED61" s="101"/>
      <c r="EE61" s="101"/>
      <c r="EF61" s="101"/>
      <c r="EG61" s="101"/>
      <c r="EH61" s="101"/>
      <c r="EI61" s="101"/>
      <c r="EJ61" s="101"/>
      <c r="EK61" s="101"/>
      <c r="EL61" s="101"/>
      <c r="EM61" s="101"/>
      <c r="EN61" s="101"/>
      <c r="EO61" s="101"/>
      <c r="EP61" s="101"/>
      <c r="EQ61" s="101"/>
      <c r="ER61" s="101"/>
      <c r="ES61" s="101"/>
      <c r="ET61" s="101"/>
      <c r="EU61" s="101"/>
      <c r="EV61" s="101"/>
      <c r="EW61" s="101"/>
      <c r="EX61" s="101"/>
      <c r="EY61" s="101"/>
      <c r="EZ61" s="101"/>
      <c r="FA61" s="101"/>
      <c r="FB61" s="101"/>
      <c r="FC61" s="101"/>
      <c r="FD61" s="101"/>
      <c r="FE61" s="101"/>
      <c r="FF61" s="101"/>
      <c r="FG61" s="101"/>
      <c r="FH61" s="101"/>
      <c r="FI61" s="101"/>
      <c r="FJ61" s="101"/>
      <c r="FK61" s="101"/>
      <c r="FL61" s="101"/>
      <c r="FM61" s="101"/>
      <c r="FN61" s="101"/>
      <c r="FO61" s="101"/>
      <c r="FP61" s="101"/>
      <c r="FQ61" s="101"/>
      <c r="FR61" s="101"/>
      <c r="FS61" s="101"/>
      <c r="FT61" s="101"/>
      <c r="FU61" s="101"/>
      <c r="FV61" s="101"/>
      <c r="FW61" s="101"/>
      <c r="FX61" s="101"/>
      <c r="FY61" s="101"/>
      <c r="FZ61" s="101"/>
      <c r="GA61" s="101"/>
      <c r="GB61" s="101"/>
      <c r="GC61" s="101"/>
      <c r="GD61" s="101"/>
      <c r="GE61" s="101"/>
      <c r="GF61" s="101"/>
      <c r="GG61" s="101"/>
      <c r="GH61" s="101"/>
      <c r="GI61" s="101"/>
      <c r="GJ61" s="101"/>
      <c r="GK61" s="101"/>
      <c r="GL61" s="101"/>
      <c r="GM61" s="101"/>
      <c r="GN61" s="101"/>
      <c r="GO61" s="101"/>
      <c r="GP61" s="101"/>
      <c r="GQ61" s="101"/>
      <c r="GR61" s="101"/>
      <c r="GS61" s="101"/>
      <c r="GT61" s="101"/>
      <c r="GU61" s="101"/>
      <c r="GV61" s="101"/>
      <c r="GW61" s="101"/>
      <c r="GX61" s="101"/>
      <c r="GY61" s="101"/>
      <c r="GZ61" s="101"/>
      <c r="HA61" s="101"/>
      <c r="HB61" s="101"/>
      <c r="HC61" s="101"/>
      <c r="HD61" s="101"/>
      <c r="HE61" s="101"/>
      <c r="HF61" s="101"/>
      <c r="HG61" s="101"/>
      <c r="HH61" s="101"/>
      <c r="HI61" s="101"/>
      <c r="HJ61" s="101"/>
      <c r="HK61" s="101"/>
      <c r="HL61" s="101"/>
      <c r="HM61" s="101"/>
      <c r="HN61" s="101"/>
      <c r="HO61" s="101"/>
      <c r="HP61" s="101"/>
      <c r="HQ61" s="101"/>
      <c r="HR61" s="101"/>
      <c r="HS61" s="101"/>
      <c r="HT61" s="101"/>
      <c r="HU61" s="101"/>
      <c r="HV61" s="101"/>
      <c r="HW61" s="101"/>
      <c r="HX61" s="101"/>
      <c r="HY61" s="101"/>
      <c r="HZ61" s="101"/>
      <c r="IA61" s="101"/>
      <c r="IB61" s="101"/>
      <c r="IC61" s="101"/>
      <c r="ID61" s="101"/>
      <c r="IE61" s="101"/>
      <c r="IF61" s="101"/>
      <c r="IG61" s="101"/>
      <c r="IH61" s="101"/>
      <c r="II61" s="101"/>
      <c r="IJ61" s="101"/>
      <c r="IK61" s="101"/>
      <c r="IL61" s="101"/>
      <c r="IM61" s="101"/>
      <c r="IN61" s="101"/>
      <c r="IO61" s="101"/>
      <c r="IP61" s="101"/>
      <c r="IQ61" s="101"/>
      <c r="IR61" s="101"/>
      <c r="IS61" s="101"/>
      <c r="IT61" s="101"/>
      <c r="IU61" s="101"/>
      <c r="IV61" s="101"/>
    </row>
    <row r="62" spans="1:256" ht="14.25">
      <c r="A62" s="99" t="s">
        <v>161</v>
      </c>
      <c r="B62" s="96">
        <f>SUM(C62,'表七(2)'!B62)</f>
        <v>63347</v>
      </c>
      <c r="C62" s="100">
        <v>41205</v>
      </c>
      <c r="D62" s="100">
        <v>1082</v>
      </c>
      <c r="E62" s="100">
        <v>6973</v>
      </c>
      <c r="F62" s="100">
        <v>6013</v>
      </c>
      <c r="G62" s="100">
        <v>161</v>
      </c>
      <c r="H62" s="100">
        <v>0</v>
      </c>
      <c r="I62" s="100">
        <v>0</v>
      </c>
      <c r="J62" s="100">
        <v>0</v>
      </c>
      <c r="K62" s="100">
        <v>801</v>
      </c>
      <c r="L62" s="100">
        <v>728</v>
      </c>
      <c r="M62" s="100">
        <v>1598</v>
      </c>
      <c r="N62" s="100">
        <v>0</v>
      </c>
      <c r="O62" s="100">
        <v>174</v>
      </c>
      <c r="P62" s="100">
        <v>0</v>
      </c>
      <c r="Q62" s="100">
        <v>7003</v>
      </c>
      <c r="R62" s="100">
        <v>14291</v>
      </c>
      <c r="S62" s="100">
        <v>0</v>
      </c>
      <c r="T62" s="100">
        <v>0</v>
      </c>
      <c r="U62" s="100">
        <v>0</v>
      </c>
      <c r="V62" s="100">
        <v>2381</v>
      </c>
      <c r="W62" s="100">
        <v>0</v>
      </c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1"/>
      <c r="DS62" s="101"/>
      <c r="DT62" s="101"/>
      <c r="DU62" s="101"/>
      <c r="DV62" s="101"/>
      <c r="DW62" s="101"/>
      <c r="DX62" s="101"/>
      <c r="DY62" s="101"/>
      <c r="DZ62" s="101"/>
      <c r="EA62" s="101"/>
      <c r="EB62" s="101"/>
      <c r="EC62" s="101"/>
      <c r="ED62" s="101"/>
      <c r="EE62" s="101"/>
      <c r="EF62" s="101"/>
      <c r="EG62" s="101"/>
      <c r="EH62" s="101"/>
      <c r="EI62" s="101"/>
      <c r="EJ62" s="101"/>
      <c r="EK62" s="101"/>
      <c r="EL62" s="101"/>
      <c r="EM62" s="101"/>
      <c r="EN62" s="101"/>
      <c r="EO62" s="101"/>
      <c r="EP62" s="101"/>
      <c r="EQ62" s="101"/>
      <c r="ER62" s="101"/>
      <c r="ES62" s="101"/>
      <c r="ET62" s="101"/>
      <c r="EU62" s="101"/>
      <c r="EV62" s="101"/>
      <c r="EW62" s="101"/>
      <c r="EX62" s="101"/>
      <c r="EY62" s="101"/>
      <c r="EZ62" s="101"/>
      <c r="FA62" s="101"/>
      <c r="FB62" s="101"/>
      <c r="FC62" s="101"/>
      <c r="FD62" s="101"/>
      <c r="FE62" s="101"/>
      <c r="FF62" s="101"/>
      <c r="FG62" s="101"/>
      <c r="FH62" s="101"/>
      <c r="FI62" s="101"/>
      <c r="FJ62" s="101"/>
      <c r="FK62" s="101"/>
      <c r="FL62" s="101"/>
      <c r="FM62" s="101"/>
      <c r="FN62" s="101"/>
      <c r="FO62" s="101"/>
      <c r="FP62" s="101"/>
      <c r="FQ62" s="101"/>
      <c r="FR62" s="101"/>
      <c r="FS62" s="101"/>
      <c r="FT62" s="101"/>
      <c r="FU62" s="101"/>
      <c r="FV62" s="101"/>
      <c r="FW62" s="101"/>
      <c r="FX62" s="101"/>
      <c r="FY62" s="101"/>
      <c r="FZ62" s="101"/>
      <c r="GA62" s="101"/>
      <c r="GB62" s="101"/>
      <c r="GC62" s="101"/>
      <c r="GD62" s="101"/>
      <c r="GE62" s="101"/>
      <c r="GF62" s="101"/>
      <c r="GG62" s="101"/>
      <c r="GH62" s="101"/>
      <c r="GI62" s="101"/>
      <c r="GJ62" s="101"/>
      <c r="GK62" s="101"/>
      <c r="GL62" s="101"/>
      <c r="GM62" s="101"/>
      <c r="GN62" s="101"/>
      <c r="GO62" s="101"/>
      <c r="GP62" s="101"/>
      <c r="GQ62" s="101"/>
      <c r="GR62" s="101"/>
      <c r="GS62" s="101"/>
      <c r="GT62" s="101"/>
      <c r="GU62" s="101"/>
      <c r="GV62" s="101"/>
      <c r="GW62" s="101"/>
      <c r="GX62" s="101"/>
      <c r="GY62" s="101"/>
      <c r="GZ62" s="101"/>
      <c r="HA62" s="101"/>
      <c r="HB62" s="101"/>
      <c r="HC62" s="101"/>
      <c r="HD62" s="101"/>
      <c r="HE62" s="101"/>
      <c r="HF62" s="101"/>
      <c r="HG62" s="101"/>
      <c r="HH62" s="101"/>
      <c r="HI62" s="101"/>
      <c r="HJ62" s="101"/>
      <c r="HK62" s="101"/>
      <c r="HL62" s="101"/>
      <c r="HM62" s="101"/>
      <c r="HN62" s="101"/>
      <c r="HO62" s="101"/>
      <c r="HP62" s="101"/>
      <c r="HQ62" s="101"/>
      <c r="HR62" s="101"/>
      <c r="HS62" s="101"/>
      <c r="HT62" s="101"/>
      <c r="HU62" s="101"/>
      <c r="HV62" s="101"/>
      <c r="HW62" s="101"/>
      <c r="HX62" s="101"/>
      <c r="HY62" s="101"/>
      <c r="HZ62" s="101"/>
      <c r="IA62" s="101"/>
      <c r="IB62" s="101"/>
      <c r="IC62" s="101"/>
      <c r="ID62" s="101"/>
      <c r="IE62" s="101"/>
      <c r="IF62" s="101"/>
      <c r="IG62" s="101"/>
      <c r="IH62" s="101"/>
      <c r="II62" s="101"/>
      <c r="IJ62" s="101"/>
      <c r="IK62" s="101"/>
      <c r="IL62" s="101"/>
      <c r="IM62" s="101"/>
      <c r="IN62" s="101"/>
      <c r="IO62" s="101"/>
      <c r="IP62" s="101"/>
      <c r="IQ62" s="101"/>
      <c r="IR62" s="101"/>
      <c r="IS62" s="101"/>
      <c r="IT62" s="101"/>
      <c r="IU62" s="101"/>
      <c r="IV62" s="101"/>
    </row>
    <row r="63" spans="1:256" ht="14.25">
      <c r="A63" s="99" t="s">
        <v>162</v>
      </c>
      <c r="B63" s="96">
        <f>SUM(C63,'表七(2)'!B63)</f>
        <v>36558</v>
      </c>
      <c r="C63" s="100">
        <v>25600</v>
      </c>
      <c r="D63" s="100">
        <v>1427</v>
      </c>
      <c r="E63" s="100">
        <v>3875</v>
      </c>
      <c r="F63" s="100">
        <v>2990</v>
      </c>
      <c r="G63" s="100">
        <v>120</v>
      </c>
      <c r="H63" s="100">
        <v>0</v>
      </c>
      <c r="I63" s="100">
        <v>0</v>
      </c>
      <c r="J63" s="100">
        <v>0</v>
      </c>
      <c r="K63" s="100">
        <v>519</v>
      </c>
      <c r="L63" s="100">
        <v>381</v>
      </c>
      <c r="M63" s="100">
        <v>642</v>
      </c>
      <c r="N63" s="100">
        <v>0</v>
      </c>
      <c r="O63" s="100">
        <v>35</v>
      </c>
      <c r="P63" s="100">
        <v>0</v>
      </c>
      <c r="Q63" s="100">
        <v>5993</v>
      </c>
      <c r="R63" s="100">
        <v>8888</v>
      </c>
      <c r="S63" s="100">
        <v>0</v>
      </c>
      <c r="T63" s="100">
        <v>0</v>
      </c>
      <c r="U63" s="100">
        <v>0</v>
      </c>
      <c r="V63" s="100">
        <v>730</v>
      </c>
      <c r="W63" s="100">
        <v>0</v>
      </c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101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101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101"/>
      <c r="IP63" s="101"/>
      <c r="IQ63" s="101"/>
      <c r="IR63" s="101"/>
      <c r="IS63" s="101"/>
      <c r="IT63" s="101"/>
      <c r="IU63" s="101"/>
      <c r="IV63" s="101"/>
    </row>
    <row r="64" spans="1:256" ht="14.25">
      <c r="A64" s="99" t="s">
        <v>163</v>
      </c>
      <c r="B64" s="96">
        <f>SUM(C64,'表七(2)'!B64)</f>
        <v>60089</v>
      </c>
      <c r="C64" s="100">
        <v>44159</v>
      </c>
      <c r="D64" s="100">
        <v>2431</v>
      </c>
      <c r="E64" s="100">
        <v>14473</v>
      </c>
      <c r="F64" s="100">
        <v>9170</v>
      </c>
      <c r="G64" s="100">
        <v>0</v>
      </c>
      <c r="H64" s="100">
        <v>0</v>
      </c>
      <c r="I64" s="100">
        <v>0</v>
      </c>
      <c r="J64" s="100">
        <v>0</v>
      </c>
      <c r="K64" s="100">
        <v>190</v>
      </c>
      <c r="L64" s="100">
        <v>200</v>
      </c>
      <c r="M64" s="100">
        <v>0</v>
      </c>
      <c r="N64" s="100">
        <v>0</v>
      </c>
      <c r="O64" s="100">
        <v>112</v>
      </c>
      <c r="P64" s="100">
        <v>0</v>
      </c>
      <c r="Q64" s="100">
        <v>2685</v>
      </c>
      <c r="R64" s="100">
        <v>14898</v>
      </c>
      <c r="S64" s="100">
        <v>0</v>
      </c>
      <c r="T64" s="100">
        <v>0</v>
      </c>
      <c r="U64" s="100">
        <v>0</v>
      </c>
      <c r="V64" s="100">
        <v>0</v>
      </c>
      <c r="W64" s="100">
        <v>0</v>
      </c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1"/>
      <c r="DN64" s="101"/>
      <c r="DO64" s="101"/>
      <c r="DP64" s="101"/>
      <c r="DQ64" s="101"/>
      <c r="DR64" s="101"/>
      <c r="DS64" s="101"/>
      <c r="DT64" s="101"/>
      <c r="DU64" s="101"/>
      <c r="DV64" s="101"/>
      <c r="DW64" s="101"/>
      <c r="DX64" s="101"/>
      <c r="DY64" s="101"/>
      <c r="DZ64" s="101"/>
      <c r="EA64" s="101"/>
      <c r="EB64" s="101"/>
      <c r="EC64" s="101"/>
      <c r="ED64" s="101"/>
      <c r="EE64" s="101"/>
      <c r="EF64" s="101"/>
      <c r="EG64" s="101"/>
      <c r="EH64" s="101"/>
      <c r="EI64" s="101"/>
      <c r="EJ64" s="101"/>
      <c r="EK64" s="101"/>
      <c r="EL64" s="101"/>
      <c r="EM64" s="101"/>
      <c r="EN64" s="101"/>
      <c r="EO64" s="101"/>
      <c r="EP64" s="101"/>
      <c r="EQ64" s="101"/>
      <c r="ER64" s="101"/>
      <c r="ES64" s="101"/>
      <c r="ET64" s="101"/>
      <c r="EU64" s="101"/>
      <c r="EV64" s="101"/>
      <c r="EW64" s="101"/>
      <c r="EX64" s="101"/>
      <c r="EY64" s="101"/>
      <c r="EZ64" s="101"/>
      <c r="FA64" s="101"/>
      <c r="FB64" s="101"/>
      <c r="FC64" s="101"/>
      <c r="FD64" s="101"/>
      <c r="FE64" s="101"/>
      <c r="FF64" s="101"/>
      <c r="FG64" s="101"/>
      <c r="FH64" s="101"/>
      <c r="FI64" s="101"/>
      <c r="FJ64" s="101"/>
      <c r="FK64" s="101"/>
      <c r="FL64" s="101"/>
      <c r="FM64" s="101"/>
      <c r="FN64" s="101"/>
      <c r="FO64" s="101"/>
      <c r="FP64" s="101"/>
      <c r="FQ64" s="101"/>
      <c r="FR64" s="101"/>
      <c r="FS64" s="101"/>
      <c r="FT64" s="101"/>
      <c r="FU64" s="101"/>
      <c r="FV64" s="101"/>
      <c r="FW64" s="101"/>
      <c r="FX64" s="101"/>
      <c r="FY64" s="101"/>
      <c r="FZ64" s="101"/>
      <c r="GA64" s="101"/>
      <c r="GB64" s="101"/>
      <c r="GC64" s="101"/>
      <c r="GD64" s="101"/>
      <c r="GE64" s="101"/>
      <c r="GF64" s="101"/>
      <c r="GG64" s="101"/>
      <c r="GH64" s="101"/>
      <c r="GI64" s="101"/>
      <c r="GJ64" s="101"/>
      <c r="GK64" s="101"/>
      <c r="GL64" s="101"/>
      <c r="GM64" s="101"/>
      <c r="GN64" s="101"/>
      <c r="GO64" s="101"/>
      <c r="GP64" s="101"/>
      <c r="GQ64" s="101"/>
      <c r="GR64" s="101"/>
      <c r="GS64" s="101"/>
      <c r="GT64" s="101"/>
      <c r="GU64" s="101"/>
      <c r="GV64" s="101"/>
      <c r="GW64" s="101"/>
      <c r="GX64" s="101"/>
      <c r="GY64" s="101"/>
      <c r="GZ64" s="101"/>
      <c r="HA64" s="101"/>
      <c r="HB64" s="101"/>
      <c r="HC64" s="101"/>
      <c r="HD64" s="101"/>
      <c r="HE64" s="101"/>
      <c r="HF64" s="101"/>
      <c r="HG64" s="101"/>
      <c r="HH64" s="101"/>
      <c r="HI64" s="101"/>
      <c r="HJ64" s="101"/>
      <c r="HK64" s="101"/>
      <c r="HL64" s="101"/>
      <c r="HM64" s="101"/>
      <c r="HN64" s="101"/>
      <c r="HO64" s="101"/>
      <c r="HP64" s="101"/>
      <c r="HQ64" s="101"/>
      <c r="HR64" s="101"/>
      <c r="HS64" s="101"/>
      <c r="HT64" s="101"/>
      <c r="HU64" s="101"/>
      <c r="HV64" s="101"/>
      <c r="HW64" s="101"/>
      <c r="HX64" s="101"/>
      <c r="HY64" s="101"/>
      <c r="HZ64" s="101"/>
      <c r="IA64" s="101"/>
      <c r="IB64" s="101"/>
      <c r="IC64" s="101"/>
      <c r="ID64" s="101"/>
      <c r="IE64" s="101"/>
      <c r="IF64" s="101"/>
      <c r="IG64" s="101"/>
      <c r="IH64" s="101"/>
      <c r="II64" s="101"/>
      <c r="IJ64" s="101"/>
      <c r="IK64" s="101"/>
      <c r="IL64" s="101"/>
      <c r="IM64" s="101"/>
      <c r="IN64" s="101"/>
      <c r="IO64" s="101"/>
      <c r="IP64" s="101"/>
      <c r="IQ64" s="101"/>
      <c r="IR64" s="101"/>
      <c r="IS64" s="101"/>
      <c r="IT64" s="101"/>
      <c r="IU64" s="101"/>
      <c r="IV64" s="101"/>
    </row>
    <row r="65" spans="1:256" ht="14.25">
      <c r="A65" s="99" t="s">
        <v>164</v>
      </c>
      <c r="B65" s="96">
        <f>SUM(C65,'表七(2)'!B65)</f>
        <v>93169</v>
      </c>
      <c r="C65" s="100">
        <v>70079</v>
      </c>
      <c r="D65" s="100">
        <v>2790</v>
      </c>
      <c r="E65" s="100">
        <v>21409</v>
      </c>
      <c r="F65" s="100">
        <v>7077</v>
      </c>
      <c r="G65" s="100">
        <v>227</v>
      </c>
      <c r="H65" s="100">
        <v>0</v>
      </c>
      <c r="I65" s="100">
        <v>0</v>
      </c>
      <c r="J65" s="100">
        <v>0</v>
      </c>
      <c r="K65" s="100">
        <v>993</v>
      </c>
      <c r="L65" s="100">
        <v>1865</v>
      </c>
      <c r="M65" s="100">
        <v>2976</v>
      </c>
      <c r="N65" s="100">
        <v>0</v>
      </c>
      <c r="O65" s="100">
        <v>1000</v>
      </c>
      <c r="P65" s="100">
        <v>0</v>
      </c>
      <c r="Q65" s="100">
        <v>5029</v>
      </c>
      <c r="R65" s="100">
        <v>23678</v>
      </c>
      <c r="S65" s="100">
        <v>0</v>
      </c>
      <c r="T65" s="100">
        <v>0</v>
      </c>
      <c r="U65" s="100">
        <v>0</v>
      </c>
      <c r="V65" s="100">
        <v>3035</v>
      </c>
      <c r="W65" s="100">
        <v>0</v>
      </c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N65" s="101"/>
      <c r="DO65" s="101"/>
      <c r="DP65" s="101"/>
      <c r="DQ65" s="101"/>
      <c r="DR65" s="101"/>
      <c r="DS65" s="101"/>
      <c r="DT65" s="101"/>
      <c r="DU65" s="101"/>
      <c r="DV65" s="101"/>
      <c r="DW65" s="101"/>
      <c r="DX65" s="101"/>
      <c r="DY65" s="101"/>
      <c r="DZ65" s="101"/>
      <c r="EA65" s="101"/>
      <c r="EB65" s="101"/>
      <c r="EC65" s="101"/>
      <c r="ED65" s="101"/>
      <c r="EE65" s="101"/>
      <c r="EF65" s="101"/>
      <c r="EG65" s="101"/>
      <c r="EH65" s="101"/>
      <c r="EI65" s="101"/>
      <c r="EJ65" s="101"/>
      <c r="EK65" s="101"/>
      <c r="EL65" s="101"/>
      <c r="EM65" s="101"/>
      <c r="EN65" s="101"/>
      <c r="EO65" s="101"/>
      <c r="EP65" s="101"/>
      <c r="EQ65" s="101"/>
      <c r="ER65" s="101"/>
      <c r="ES65" s="101"/>
      <c r="ET65" s="101"/>
      <c r="EU65" s="101"/>
      <c r="EV65" s="101"/>
      <c r="EW65" s="101"/>
      <c r="EX65" s="101"/>
      <c r="EY65" s="101"/>
      <c r="EZ65" s="101"/>
      <c r="FA65" s="101"/>
      <c r="FB65" s="101"/>
      <c r="FC65" s="101"/>
      <c r="FD65" s="101"/>
      <c r="FE65" s="101"/>
      <c r="FF65" s="101"/>
      <c r="FG65" s="101"/>
      <c r="FH65" s="101"/>
      <c r="FI65" s="101"/>
      <c r="FJ65" s="101"/>
      <c r="FK65" s="101"/>
      <c r="FL65" s="101"/>
      <c r="FM65" s="101"/>
      <c r="FN65" s="101"/>
      <c r="FO65" s="101"/>
      <c r="FP65" s="101"/>
      <c r="FQ65" s="101"/>
      <c r="FR65" s="101"/>
      <c r="FS65" s="101"/>
      <c r="FT65" s="101"/>
      <c r="FU65" s="101"/>
      <c r="FV65" s="101"/>
      <c r="FW65" s="101"/>
      <c r="FX65" s="101"/>
      <c r="FY65" s="101"/>
      <c r="FZ65" s="101"/>
      <c r="GA65" s="101"/>
      <c r="GB65" s="101"/>
      <c r="GC65" s="101"/>
      <c r="GD65" s="101"/>
      <c r="GE65" s="101"/>
      <c r="GF65" s="101"/>
      <c r="GG65" s="101"/>
      <c r="GH65" s="101"/>
      <c r="GI65" s="101"/>
      <c r="GJ65" s="101"/>
      <c r="GK65" s="101"/>
      <c r="GL65" s="101"/>
      <c r="GM65" s="101"/>
      <c r="GN65" s="101"/>
      <c r="GO65" s="101"/>
      <c r="GP65" s="101"/>
      <c r="GQ65" s="101"/>
      <c r="GR65" s="101"/>
      <c r="GS65" s="101"/>
      <c r="GT65" s="101"/>
      <c r="GU65" s="101"/>
      <c r="GV65" s="101"/>
      <c r="GW65" s="101"/>
      <c r="GX65" s="101"/>
      <c r="GY65" s="101"/>
      <c r="GZ65" s="101"/>
      <c r="HA65" s="101"/>
      <c r="HB65" s="101"/>
      <c r="HC65" s="101"/>
      <c r="HD65" s="101"/>
      <c r="HE65" s="101"/>
      <c r="HF65" s="101"/>
      <c r="HG65" s="101"/>
      <c r="HH65" s="101"/>
      <c r="HI65" s="101"/>
      <c r="HJ65" s="101"/>
      <c r="HK65" s="101"/>
      <c r="HL65" s="101"/>
      <c r="HM65" s="101"/>
      <c r="HN65" s="101"/>
      <c r="HO65" s="101"/>
      <c r="HP65" s="101"/>
      <c r="HQ65" s="101"/>
      <c r="HR65" s="101"/>
      <c r="HS65" s="101"/>
      <c r="HT65" s="101"/>
      <c r="HU65" s="101"/>
      <c r="HV65" s="101"/>
      <c r="HW65" s="101"/>
      <c r="HX65" s="101"/>
      <c r="HY65" s="101"/>
      <c r="HZ65" s="101"/>
      <c r="IA65" s="101"/>
      <c r="IB65" s="101"/>
      <c r="IC65" s="101"/>
      <c r="ID65" s="101"/>
      <c r="IE65" s="101"/>
      <c r="IF65" s="101"/>
      <c r="IG65" s="101"/>
      <c r="IH65" s="101"/>
      <c r="II65" s="101"/>
      <c r="IJ65" s="101"/>
      <c r="IK65" s="101"/>
      <c r="IL65" s="101"/>
      <c r="IM65" s="101"/>
      <c r="IN65" s="101"/>
      <c r="IO65" s="101"/>
      <c r="IP65" s="101"/>
      <c r="IQ65" s="101"/>
      <c r="IR65" s="101"/>
      <c r="IS65" s="101"/>
      <c r="IT65" s="101"/>
      <c r="IU65" s="101"/>
      <c r="IV65" s="101"/>
    </row>
    <row r="66" spans="1:256" ht="14.25">
      <c r="A66" s="99" t="s">
        <v>165</v>
      </c>
      <c r="B66" s="96">
        <f>SUM(C66,'表七(2)'!B66)</f>
        <v>52894</v>
      </c>
      <c r="C66" s="100">
        <v>41444</v>
      </c>
      <c r="D66" s="100">
        <v>2126</v>
      </c>
      <c r="E66" s="100">
        <v>11457</v>
      </c>
      <c r="F66" s="100">
        <v>6454</v>
      </c>
      <c r="G66" s="100">
        <v>169</v>
      </c>
      <c r="H66" s="100">
        <v>0</v>
      </c>
      <c r="I66" s="100">
        <v>0</v>
      </c>
      <c r="J66" s="100">
        <v>0</v>
      </c>
      <c r="K66" s="100">
        <v>550</v>
      </c>
      <c r="L66" s="100">
        <v>699</v>
      </c>
      <c r="M66" s="100">
        <v>1231</v>
      </c>
      <c r="N66" s="100">
        <v>0</v>
      </c>
      <c r="O66" s="100">
        <v>1138</v>
      </c>
      <c r="P66" s="100">
        <v>0</v>
      </c>
      <c r="Q66" s="100">
        <v>4838</v>
      </c>
      <c r="R66" s="100">
        <v>11617</v>
      </c>
      <c r="S66" s="100">
        <v>0</v>
      </c>
      <c r="T66" s="100">
        <v>0</v>
      </c>
      <c r="U66" s="100">
        <v>0</v>
      </c>
      <c r="V66" s="100">
        <v>1165</v>
      </c>
      <c r="W66" s="100">
        <v>0</v>
      </c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  <c r="EQ66" s="101"/>
      <c r="ER66" s="101"/>
      <c r="ES66" s="101"/>
      <c r="ET66" s="101"/>
      <c r="EU66" s="101"/>
      <c r="EV66" s="101"/>
      <c r="EW66" s="101"/>
      <c r="EX66" s="101"/>
      <c r="EY66" s="101"/>
      <c r="EZ66" s="101"/>
      <c r="FA66" s="101"/>
      <c r="FB66" s="101"/>
      <c r="FC66" s="101"/>
      <c r="FD66" s="101"/>
      <c r="FE66" s="101"/>
      <c r="FF66" s="101"/>
      <c r="FG66" s="101"/>
      <c r="FH66" s="101"/>
      <c r="FI66" s="101"/>
      <c r="FJ66" s="101"/>
      <c r="FK66" s="101"/>
      <c r="FL66" s="101"/>
      <c r="FM66" s="101"/>
      <c r="FN66" s="101"/>
      <c r="FO66" s="101"/>
      <c r="FP66" s="101"/>
      <c r="FQ66" s="101"/>
      <c r="FR66" s="101"/>
      <c r="FS66" s="101"/>
      <c r="FT66" s="101"/>
      <c r="FU66" s="101"/>
      <c r="FV66" s="101"/>
      <c r="FW66" s="101"/>
      <c r="FX66" s="101"/>
      <c r="FY66" s="101"/>
      <c r="FZ66" s="101"/>
      <c r="GA66" s="101"/>
      <c r="GB66" s="101"/>
      <c r="GC66" s="101"/>
      <c r="GD66" s="101"/>
      <c r="GE66" s="101"/>
      <c r="GF66" s="101"/>
      <c r="GG66" s="101"/>
      <c r="GH66" s="101"/>
      <c r="GI66" s="101"/>
      <c r="GJ66" s="101"/>
      <c r="GK66" s="101"/>
      <c r="GL66" s="101"/>
      <c r="GM66" s="101"/>
      <c r="GN66" s="101"/>
      <c r="GO66" s="101"/>
      <c r="GP66" s="101"/>
      <c r="GQ66" s="101"/>
      <c r="GR66" s="101"/>
      <c r="GS66" s="101"/>
      <c r="GT66" s="101"/>
      <c r="GU66" s="101"/>
      <c r="GV66" s="101"/>
      <c r="GW66" s="101"/>
      <c r="GX66" s="101"/>
      <c r="GY66" s="101"/>
      <c r="GZ66" s="101"/>
      <c r="HA66" s="101"/>
      <c r="HB66" s="101"/>
      <c r="HC66" s="101"/>
      <c r="HD66" s="101"/>
      <c r="HE66" s="101"/>
      <c r="HF66" s="101"/>
      <c r="HG66" s="101"/>
      <c r="HH66" s="101"/>
      <c r="HI66" s="101"/>
      <c r="HJ66" s="101"/>
      <c r="HK66" s="101"/>
      <c r="HL66" s="101"/>
      <c r="HM66" s="101"/>
      <c r="HN66" s="101"/>
      <c r="HO66" s="101"/>
      <c r="HP66" s="101"/>
      <c r="HQ66" s="101"/>
      <c r="HR66" s="101"/>
      <c r="HS66" s="101"/>
      <c r="HT66" s="101"/>
      <c r="HU66" s="101"/>
      <c r="HV66" s="101"/>
      <c r="HW66" s="101"/>
      <c r="HX66" s="101"/>
      <c r="HY66" s="101"/>
      <c r="HZ66" s="101"/>
      <c r="IA66" s="101"/>
      <c r="IB66" s="101"/>
      <c r="IC66" s="101"/>
      <c r="ID66" s="101"/>
      <c r="IE66" s="101"/>
      <c r="IF66" s="101"/>
      <c r="IG66" s="101"/>
      <c r="IH66" s="101"/>
      <c r="II66" s="101"/>
      <c r="IJ66" s="101"/>
      <c r="IK66" s="101"/>
      <c r="IL66" s="101"/>
      <c r="IM66" s="101"/>
      <c r="IN66" s="101"/>
      <c r="IO66" s="101"/>
      <c r="IP66" s="101"/>
      <c r="IQ66" s="101"/>
      <c r="IR66" s="101"/>
      <c r="IS66" s="101"/>
      <c r="IT66" s="101"/>
      <c r="IU66" s="101"/>
      <c r="IV66" s="101"/>
    </row>
    <row r="67" spans="1:256" ht="14.25">
      <c r="A67" s="99" t="s">
        <v>166</v>
      </c>
      <c r="B67" s="96">
        <f>SUM(C67,'表七(2)'!B67)</f>
        <v>41275</v>
      </c>
      <c r="C67" s="100">
        <v>38057</v>
      </c>
      <c r="D67" s="100">
        <v>1704</v>
      </c>
      <c r="E67" s="100">
        <v>10401</v>
      </c>
      <c r="F67" s="100">
        <v>7810</v>
      </c>
      <c r="G67" s="100">
        <v>96</v>
      </c>
      <c r="H67" s="100">
        <v>0</v>
      </c>
      <c r="I67" s="100">
        <v>0</v>
      </c>
      <c r="J67" s="100">
        <v>0</v>
      </c>
      <c r="K67" s="100">
        <v>462</v>
      </c>
      <c r="L67" s="100">
        <v>858</v>
      </c>
      <c r="M67" s="100">
        <v>1212</v>
      </c>
      <c r="N67" s="100">
        <v>0</v>
      </c>
      <c r="O67" s="100">
        <v>51</v>
      </c>
      <c r="P67" s="100">
        <v>0</v>
      </c>
      <c r="Q67" s="100">
        <v>4465</v>
      </c>
      <c r="R67" s="100">
        <v>10051</v>
      </c>
      <c r="S67" s="100">
        <v>0</v>
      </c>
      <c r="T67" s="100">
        <v>0</v>
      </c>
      <c r="U67" s="100">
        <v>0</v>
      </c>
      <c r="V67" s="100">
        <v>947</v>
      </c>
      <c r="W67" s="100">
        <v>0</v>
      </c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1"/>
      <c r="EZ67" s="101"/>
      <c r="FA67" s="101"/>
      <c r="FB67" s="101"/>
      <c r="FC67" s="101"/>
      <c r="FD67" s="101"/>
      <c r="FE67" s="101"/>
      <c r="FF67" s="101"/>
      <c r="FG67" s="101"/>
      <c r="FH67" s="101"/>
      <c r="FI67" s="101"/>
      <c r="FJ67" s="101"/>
      <c r="FK67" s="101"/>
      <c r="FL67" s="101"/>
      <c r="FM67" s="101"/>
      <c r="FN67" s="101"/>
      <c r="FO67" s="101"/>
      <c r="FP67" s="101"/>
      <c r="FQ67" s="101"/>
      <c r="FR67" s="101"/>
      <c r="FS67" s="101"/>
      <c r="FT67" s="101"/>
      <c r="FU67" s="101"/>
      <c r="FV67" s="101"/>
      <c r="FW67" s="101"/>
      <c r="FX67" s="101"/>
      <c r="FY67" s="101"/>
      <c r="FZ67" s="101"/>
      <c r="GA67" s="101"/>
      <c r="GB67" s="101"/>
      <c r="GC67" s="101"/>
      <c r="GD67" s="101"/>
      <c r="GE67" s="101"/>
      <c r="GF67" s="101"/>
      <c r="GG67" s="101"/>
      <c r="GH67" s="101"/>
      <c r="GI67" s="101"/>
      <c r="GJ67" s="101"/>
      <c r="GK67" s="101"/>
      <c r="GL67" s="101"/>
      <c r="GM67" s="101"/>
      <c r="GN67" s="101"/>
      <c r="GO67" s="101"/>
      <c r="GP67" s="101"/>
      <c r="GQ67" s="101"/>
      <c r="GR67" s="101"/>
      <c r="GS67" s="101"/>
      <c r="GT67" s="101"/>
      <c r="GU67" s="101"/>
      <c r="GV67" s="101"/>
      <c r="GW67" s="101"/>
      <c r="GX67" s="101"/>
      <c r="GY67" s="101"/>
      <c r="GZ67" s="101"/>
      <c r="HA67" s="101"/>
      <c r="HB67" s="101"/>
      <c r="HC67" s="101"/>
      <c r="HD67" s="101"/>
      <c r="HE67" s="101"/>
      <c r="HF67" s="101"/>
      <c r="HG67" s="101"/>
      <c r="HH67" s="101"/>
      <c r="HI67" s="101"/>
      <c r="HJ67" s="101"/>
      <c r="HK67" s="101"/>
      <c r="HL67" s="101"/>
      <c r="HM67" s="101"/>
      <c r="HN67" s="101"/>
      <c r="HO67" s="101"/>
      <c r="HP67" s="101"/>
      <c r="HQ67" s="101"/>
      <c r="HR67" s="101"/>
      <c r="HS67" s="101"/>
      <c r="HT67" s="101"/>
      <c r="HU67" s="101"/>
      <c r="HV67" s="101"/>
      <c r="HW67" s="101"/>
      <c r="HX67" s="101"/>
      <c r="HY67" s="101"/>
      <c r="HZ67" s="101"/>
      <c r="IA67" s="101"/>
      <c r="IB67" s="101"/>
      <c r="IC67" s="101"/>
      <c r="ID67" s="101"/>
      <c r="IE67" s="101"/>
      <c r="IF67" s="101"/>
      <c r="IG67" s="101"/>
      <c r="IH67" s="101"/>
      <c r="II67" s="101"/>
      <c r="IJ67" s="101"/>
      <c r="IK67" s="101"/>
      <c r="IL67" s="101"/>
      <c r="IM67" s="101"/>
      <c r="IN67" s="101"/>
      <c r="IO67" s="101"/>
      <c r="IP67" s="101"/>
      <c r="IQ67" s="101"/>
      <c r="IR67" s="101"/>
      <c r="IS67" s="101"/>
      <c r="IT67" s="101"/>
      <c r="IU67" s="101"/>
      <c r="IV67" s="101"/>
    </row>
    <row r="68" spans="1:256" ht="14.25">
      <c r="A68" s="99" t="s">
        <v>167</v>
      </c>
      <c r="B68" s="96">
        <f>SUM(C68,'表七(2)'!B68)</f>
        <v>1241694</v>
      </c>
      <c r="C68" s="100">
        <v>715645</v>
      </c>
      <c r="D68" s="100">
        <v>36943</v>
      </c>
      <c r="E68" s="100">
        <v>171257</v>
      </c>
      <c r="F68" s="100">
        <v>74958</v>
      </c>
      <c r="G68" s="100">
        <v>0</v>
      </c>
      <c r="H68" s="100">
        <v>0</v>
      </c>
      <c r="I68" s="100">
        <v>98</v>
      </c>
      <c r="J68" s="100">
        <v>0</v>
      </c>
      <c r="K68" s="100">
        <v>5243</v>
      </c>
      <c r="L68" s="100">
        <v>3528</v>
      </c>
      <c r="M68" s="100">
        <v>0</v>
      </c>
      <c r="N68" s="100">
        <v>0</v>
      </c>
      <c r="O68" s="100">
        <v>1599</v>
      </c>
      <c r="P68" s="100">
        <v>0</v>
      </c>
      <c r="Q68" s="100">
        <v>18658</v>
      </c>
      <c r="R68" s="100">
        <v>323425</v>
      </c>
      <c r="S68" s="100">
        <v>0</v>
      </c>
      <c r="T68" s="100">
        <v>0</v>
      </c>
      <c r="U68" s="100">
        <v>9589</v>
      </c>
      <c r="V68" s="100">
        <v>70347</v>
      </c>
      <c r="W68" s="100">
        <v>0</v>
      </c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1"/>
      <c r="FX68" s="101"/>
      <c r="FY68" s="101"/>
      <c r="FZ68" s="101"/>
      <c r="GA68" s="101"/>
      <c r="GB68" s="101"/>
      <c r="GC68" s="101"/>
      <c r="GD68" s="101"/>
      <c r="GE68" s="101"/>
      <c r="GF68" s="101"/>
      <c r="GG68" s="101"/>
      <c r="GH68" s="101"/>
      <c r="GI68" s="101"/>
      <c r="GJ68" s="101"/>
      <c r="GK68" s="101"/>
      <c r="GL68" s="101"/>
      <c r="GM68" s="101"/>
      <c r="GN68" s="101"/>
      <c r="GO68" s="101"/>
      <c r="GP68" s="101"/>
      <c r="GQ68" s="101"/>
      <c r="GR68" s="101"/>
      <c r="GS68" s="101"/>
      <c r="GT68" s="101"/>
      <c r="GU68" s="101"/>
      <c r="GV68" s="101"/>
      <c r="GW68" s="101"/>
      <c r="GX68" s="101"/>
      <c r="GY68" s="101"/>
      <c r="GZ68" s="101"/>
      <c r="HA68" s="101"/>
      <c r="HB68" s="101"/>
      <c r="HC68" s="101"/>
      <c r="HD68" s="101"/>
      <c r="HE68" s="101"/>
      <c r="HF68" s="101"/>
      <c r="HG68" s="101"/>
      <c r="HH68" s="101"/>
      <c r="HI68" s="101"/>
      <c r="HJ68" s="101"/>
      <c r="HK68" s="101"/>
      <c r="HL68" s="101"/>
      <c r="HM68" s="101"/>
      <c r="HN68" s="101"/>
      <c r="HO68" s="101"/>
      <c r="HP68" s="101"/>
      <c r="HQ68" s="101"/>
      <c r="HR68" s="101"/>
      <c r="HS68" s="101"/>
      <c r="HT68" s="101"/>
      <c r="HU68" s="101"/>
      <c r="HV68" s="101"/>
      <c r="HW68" s="101"/>
      <c r="HX68" s="101"/>
      <c r="HY68" s="101"/>
      <c r="HZ68" s="101"/>
      <c r="IA68" s="101"/>
      <c r="IB68" s="101"/>
      <c r="IC68" s="101"/>
      <c r="ID68" s="101"/>
      <c r="IE68" s="101"/>
      <c r="IF68" s="101"/>
      <c r="IG68" s="101"/>
      <c r="IH68" s="101"/>
      <c r="II68" s="101"/>
      <c r="IJ68" s="101"/>
      <c r="IK68" s="101"/>
      <c r="IL68" s="101"/>
      <c r="IM68" s="101"/>
      <c r="IN68" s="101"/>
      <c r="IO68" s="101"/>
      <c r="IP68" s="101"/>
      <c r="IQ68" s="101"/>
      <c r="IR68" s="101"/>
      <c r="IS68" s="101"/>
      <c r="IT68" s="101"/>
      <c r="IU68" s="101"/>
      <c r="IV68" s="101"/>
    </row>
    <row r="69" spans="1:256" ht="14.25">
      <c r="A69" s="99" t="s">
        <v>168</v>
      </c>
      <c r="B69" s="96">
        <f>SUM(C69,'表七(2)'!B69)</f>
        <v>86443</v>
      </c>
      <c r="C69" s="100">
        <v>69095</v>
      </c>
      <c r="D69" s="100">
        <v>5898</v>
      </c>
      <c r="E69" s="100">
        <v>19075</v>
      </c>
      <c r="F69" s="100">
        <v>5030</v>
      </c>
      <c r="G69" s="100"/>
      <c r="H69" s="100"/>
      <c r="I69" s="100">
        <v>-4293</v>
      </c>
      <c r="J69" s="100"/>
      <c r="K69" s="100">
        <v>173</v>
      </c>
      <c r="L69" s="100"/>
      <c r="M69" s="100"/>
      <c r="N69" s="100"/>
      <c r="O69" s="100">
        <v>530</v>
      </c>
      <c r="P69" s="100"/>
      <c r="Q69" s="100"/>
      <c r="R69" s="100">
        <v>42221</v>
      </c>
      <c r="S69" s="100"/>
      <c r="T69" s="100"/>
      <c r="U69" s="100">
        <v>461</v>
      </c>
      <c r="V69" s="100"/>
      <c r="W69" s="100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1"/>
      <c r="FX69" s="101"/>
      <c r="FY69" s="101"/>
      <c r="FZ69" s="101"/>
      <c r="GA69" s="101"/>
      <c r="GB69" s="101"/>
      <c r="GC69" s="101"/>
      <c r="GD69" s="101"/>
      <c r="GE69" s="101"/>
      <c r="GF69" s="101"/>
      <c r="GG69" s="101"/>
      <c r="GH69" s="101"/>
      <c r="GI69" s="101"/>
      <c r="GJ69" s="101"/>
      <c r="GK69" s="101"/>
      <c r="GL69" s="101"/>
      <c r="GM69" s="101"/>
      <c r="GN69" s="101"/>
      <c r="GO69" s="101"/>
      <c r="GP69" s="101"/>
      <c r="GQ69" s="101"/>
      <c r="GR69" s="101"/>
      <c r="GS69" s="101"/>
      <c r="GT69" s="101"/>
      <c r="GU69" s="101"/>
      <c r="GV69" s="101"/>
      <c r="GW69" s="101"/>
      <c r="GX69" s="101"/>
      <c r="GY69" s="101"/>
      <c r="GZ69" s="101"/>
      <c r="HA69" s="101"/>
      <c r="HB69" s="101"/>
      <c r="HC69" s="101"/>
      <c r="HD69" s="101"/>
      <c r="HE69" s="101"/>
      <c r="HF69" s="101"/>
      <c r="HG69" s="101"/>
      <c r="HH69" s="101"/>
      <c r="HI69" s="101"/>
      <c r="HJ69" s="101"/>
      <c r="HK69" s="101"/>
      <c r="HL69" s="101"/>
      <c r="HM69" s="101"/>
      <c r="HN69" s="101"/>
      <c r="HO69" s="101"/>
      <c r="HP69" s="101"/>
      <c r="HQ69" s="101"/>
      <c r="HR69" s="101"/>
      <c r="HS69" s="101"/>
      <c r="HT69" s="101"/>
      <c r="HU69" s="101"/>
      <c r="HV69" s="101"/>
      <c r="HW69" s="101"/>
      <c r="HX69" s="101"/>
      <c r="HY69" s="101"/>
      <c r="HZ69" s="101"/>
      <c r="IA69" s="101"/>
      <c r="IB69" s="101"/>
      <c r="IC69" s="101"/>
      <c r="ID69" s="101"/>
      <c r="IE69" s="101"/>
      <c r="IF69" s="101"/>
      <c r="IG69" s="101"/>
      <c r="IH69" s="101"/>
      <c r="II69" s="101"/>
      <c r="IJ69" s="101"/>
      <c r="IK69" s="101"/>
      <c r="IL69" s="101"/>
      <c r="IM69" s="101"/>
      <c r="IN69" s="101"/>
      <c r="IO69" s="101"/>
      <c r="IP69" s="101"/>
      <c r="IQ69" s="101"/>
      <c r="IR69" s="101"/>
      <c r="IS69" s="101"/>
      <c r="IT69" s="101"/>
      <c r="IU69" s="101"/>
      <c r="IV69" s="101"/>
    </row>
    <row r="70" spans="1:256" ht="14.25">
      <c r="A70" s="99" t="s">
        <v>116</v>
      </c>
      <c r="B70" s="96">
        <f>SUM(C70,'表七(2)'!B70)</f>
        <v>1155251</v>
      </c>
      <c r="C70" s="100">
        <v>646550</v>
      </c>
      <c r="D70" s="100">
        <v>31045</v>
      </c>
      <c r="E70" s="100">
        <v>152182</v>
      </c>
      <c r="F70" s="100">
        <v>69928</v>
      </c>
      <c r="G70" s="100">
        <v>0</v>
      </c>
      <c r="H70" s="100">
        <v>0</v>
      </c>
      <c r="I70" s="100">
        <v>4391</v>
      </c>
      <c r="J70" s="100">
        <v>0</v>
      </c>
      <c r="K70" s="100">
        <v>5070</v>
      </c>
      <c r="L70" s="100">
        <v>3528</v>
      </c>
      <c r="M70" s="100">
        <v>0</v>
      </c>
      <c r="N70" s="100">
        <v>0</v>
      </c>
      <c r="O70" s="100">
        <v>1069</v>
      </c>
      <c r="P70" s="100">
        <v>0</v>
      </c>
      <c r="Q70" s="100">
        <v>18658</v>
      </c>
      <c r="R70" s="100">
        <v>281204</v>
      </c>
      <c r="S70" s="100">
        <v>0</v>
      </c>
      <c r="T70" s="100">
        <v>0</v>
      </c>
      <c r="U70" s="100">
        <v>9128</v>
      </c>
      <c r="V70" s="100">
        <v>70347</v>
      </c>
      <c r="W70" s="100">
        <v>0</v>
      </c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1"/>
      <c r="EH70" s="101"/>
      <c r="EI70" s="101"/>
      <c r="EJ70" s="101"/>
      <c r="EK70" s="101"/>
      <c r="EL70" s="101"/>
      <c r="EM70" s="101"/>
      <c r="EN70" s="101"/>
      <c r="EO70" s="101"/>
      <c r="EP70" s="101"/>
      <c r="EQ70" s="101"/>
      <c r="ER70" s="101"/>
      <c r="ES70" s="101"/>
      <c r="ET70" s="101"/>
      <c r="EU70" s="101"/>
      <c r="EV70" s="101"/>
      <c r="EW70" s="101"/>
      <c r="EX70" s="101"/>
      <c r="EY70" s="101"/>
      <c r="EZ70" s="101"/>
      <c r="FA70" s="101"/>
      <c r="FB70" s="101"/>
      <c r="FC70" s="101"/>
      <c r="FD70" s="101"/>
      <c r="FE70" s="101"/>
      <c r="FF70" s="101"/>
      <c r="FG70" s="101"/>
      <c r="FH70" s="101"/>
      <c r="FI70" s="101"/>
      <c r="FJ70" s="101"/>
      <c r="FK70" s="101"/>
      <c r="FL70" s="101"/>
      <c r="FM70" s="101"/>
      <c r="FN70" s="101"/>
      <c r="FO70" s="101"/>
      <c r="FP70" s="101"/>
      <c r="FQ70" s="101"/>
      <c r="FR70" s="101"/>
      <c r="FS70" s="101"/>
      <c r="FT70" s="101"/>
      <c r="FU70" s="101"/>
      <c r="FV70" s="101"/>
      <c r="FW70" s="101"/>
      <c r="FX70" s="101"/>
      <c r="FY70" s="101"/>
      <c r="FZ70" s="101"/>
      <c r="GA70" s="101"/>
      <c r="GB70" s="101"/>
      <c r="GC70" s="101"/>
      <c r="GD70" s="101"/>
      <c r="GE70" s="101"/>
      <c r="GF70" s="101"/>
      <c r="GG70" s="101"/>
      <c r="GH70" s="101"/>
      <c r="GI70" s="101"/>
      <c r="GJ70" s="101"/>
      <c r="GK70" s="101"/>
      <c r="GL70" s="101"/>
      <c r="GM70" s="101"/>
      <c r="GN70" s="101"/>
      <c r="GO70" s="101"/>
      <c r="GP70" s="101"/>
      <c r="GQ70" s="101"/>
      <c r="GR70" s="101"/>
      <c r="GS70" s="101"/>
      <c r="GT70" s="101"/>
      <c r="GU70" s="101"/>
      <c r="GV70" s="101"/>
      <c r="GW70" s="101"/>
      <c r="GX70" s="101"/>
      <c r="GY70" s="101"/>
      <c r="GZ70" s="101"/>
      <c r="HA70" s="101"/>
      <c r="HB70" s="101"/>
      <c r="HC70" s="101"/>
      <c r="HD70" s="101"/>
      <c r="HE70" s="101"/>
      <c r="HF70" s="101"/>
      <c r="HG70" s="101"/>
      <c r="HH70" s="101"/>
      <c r="HI70" s="101"/>
      <c r="HJ70" s="101"/>
      <c r="HK70" s="101"/>
      <c r="HL70" s="101"/>
      <c r="HM70" s="101"/>
      <c r="HN70" s="101"/>
      <c r="HO70" s="101"/>
      <c r="HP70" s="101"/>
      <c r="HQ70" s="101"/>
      <c r="HR70" s="101"/>
      <c r="HS70" s="101"/>
      <c r="HT70" s="101"/>
      <c r="HU70" s="101"/>
      <c r="HV70" s="101"/>
      <c r="HW70" s="101"/>
      <c r="HX70" s="101"/>
      <c r="HY70" s="101"/>
      <c r="HZ70" s="101"/>
      <c r="IA70" s="101"/>
      <c r="IB70" s="101"/>
      <c r="IC70" s="101"/>
      <c r="ID70" s="101"/>
      <c r="IE70" s="101"/>
      <c r="IF70" s="101"/>
      <c r="IG70" s="101"/>
      <c r="IH70" s="101"/>
      <c r="II70" s="101"/>
      <c r="IJ70" s="101"/>
      <c r="IK70" s="101"/>
      <c r="IL70" s="101"/>
      <c r="IM70" s="101"/>
      <c r="IN70" s="101"/>
      <c r="IO70" s="101"/>
      <c r="IP70" s="101"/>
      <c r="IQ70" s="101"/>
      <c r="IR70" s="101"/>
      <c r="IS70" s="101"/>
      <c r="IT70" s="101"/>
      <c r="IU70" s="101"/>
      <c r="IV70" s="101"/>
    </row>
    <row r="71" spans="1:256" ht="14.25">
      <c r="A71" s="99" t="s">
        <v>169</v>
      </c>
      <c r="B71" s="96">
        <f>SUM(C71,'表七(2)'!B71)</f>
        <v>142845</v>
      </c>
      <c r="C71" s="100">
        <v>68543</v>
      </c>
      <c r="D71" s="100">
        <v>1499</v>
      </c>
      <c r="E71" s="100">
        <v>17320</v>
      </c>
      <c r="F71" s="100">
        <v>3228</v>
      </c>
      <c r="G71" s="100"/>
      <c r="H71" s="100"/>
      <c r="I71" s="100">
        <v>3391</v>
      </c>
      <c r="J71" s="100"/>
      <c r="K71" s="100">
        <v>826</v>
      </c>
      <c r="L71" s="100">
        <v>433</v>
      </c>
      <c r="M71" s="100"/>
      <c r="N71" s="100"/>
      <c r="O71" s="100">
        <v>60</v>
      </c>
      <c r="P71" s="100"/>
      <c r="Q71" s="100">
        <v>146</v>
      </c>
      <c r="R71" s="100">
        <v>40078</v>
      </c>
      <c r="S71" s="100"/>
      <c r="T71" s="100"/>
      <c r="U71" s="100"/>
      <c r="V71" s="100">
        <v>1562</v>
      </c>
      <c r="W71" s="100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01"/>
      <c r="EF71" s="101"/>
      <c r="EG71" s="101"/>
      <c r="EH71" s="101"/>
      <c r="EI71" s="101"/>
      <c r="EJ71" s="101"/>
      <c r="EK71" s="101"/>
      <c r="EL71" s="101"/>
      <c r="EM71" s="101"/>
      <c r="EN71" s="101"/>
      <c r="EO71" s="101"/>
      <c r="EP71" s="101"/>
      <c r="EQ71" s="101"/>
      <c r="ER71" s="101"/>
      <c r="ES71" s="101"/>
      <c r="ET71" s="101"/>
      <c r="EU71" s="101"/>
      <c r="EV71" s="101"/>
      <c r="EW71" s="101"/>
      <c r="EX71" s="101"/>
      <c r="EY71" s="101"/>
      <c r="EZ71" s="101"/>
      <c r="FA71" s="101"/>
      <c r="FB71" s="101"/>
      <c r="FC71" s="101"/>
      <c r="FD71" s="101"/>
      <c r="FE71" s="101"/>
      <c r="FF71" s="101"/>
      <c r="FG71" s="101"/>
      <c r="FH71" s="101"/>
      <c r="FI71" s="101"/>
      <c r="FJ71" s="101"/>
      <c r="FK71" s="101"/>
      <c r="FL71" s="101"/>
      <c r="FM71" s="101"/>
      <c r="FN71" s="101"/>
      <c r="FO71" s="101"/>
      <c r="FP71" s="101"/>
      <c r="FQ71" s="101"/>
      <c r="FR71" s="101"/>
      <c r="FS71" s="101"/>
      <c r="FT71" s="101"/>
      <c r="FU71" s="101"/>
      <c r="FV71" s="101"/>
      <c r="FW71" s="101"/>
      <c r="FX71" s="101"/>
      <c r="FY71" s="101"/>
      <c r="FZ71" s="101"/>
      <c r="GA71" s="101"/>
      <c r="GB71" s="101"/>
      <c r="GC71" s="101"/>
      <c r="GD71" s="101"/>
      <c r="GE71" s="101"/>
      <c r="GF71" s="101"/>
      <c r="GG71" s="101"/>
      <c r="GH71" s="101"/>
      <c r="GI71" s="101"/>
      <c r="GJ71" s="101"/>
      <c r="GK71" s="101"/>
      <c r="GL71" s="101"/>
      <c r="GM71" s="101"/>
      <c r="GN71" s="101"/>
      <c r="GO71" s="101"/>
      <c r="GP71" s="101"/>
      <c r="GQ71" s="101"/>
      <c r="GR71" s="101"/>
      <c r="GS71" s="101"/>
      <c r="GT71" s="101"/>
      <c r="GU71" s="101"/>
      <c r="GV71" s="101"/>
      <c r="GW71" s="101"/>
      <c r="GX71" s="101"/>
      <c r="GY71" s="101"/>
      <c r="GZ71" s="101"/>
      <c r="HA71" s="101"/>
      <c r="HB71" s="101"/>
      <c r="HC71" s="101"/>
      <c r="HD71" s="101"/>
      <c r="HE71" s="101"/>
      <c r="HF71" s="101"/>
      <c r="HG71" s="101"/>
      <c r="HH71" s="101"/>
      <c r="HI71" s="101"/>
      <c r="HJ71" s="101"/>
      <c r="HK71" s="101"/>
      <c r="HL71" s="101"/>
      <c r="HM71" s="101"/>
      <c r="HN71" s="101"/>
      <c r="HO71" s="101"/>
      <c r="HP71" s="101"/>
      <c r="HQ71" s="101"/>
      <c r="HR71" s="101"/>
      <c r="HS71" s="101"/>
      <c r="HT71" s="101"/>
      <c r="HU71" s="101"/>
      <c r="HV71" s="101"/>
      <c r="HW71" s="101"/>
      <c r="HX71" s="101"/>
      <c r="HY71" s="101"/>
      <c r="HZ71" s="101"/>
      <c r="IA71" s="101"/>
      <c r="IB71" s="101"/>
      <c r="IC71" s="101"/>
      <c r="ID71" s="101"/>
      <c r="IE71" s="101"/>
      <c r="IF71" s="101"/>
      <c r="IG71" s="101"/>
      <c r="IH71" s="101"/>
      <c r="II71" s="101"/>
      <c r="IJ71" s="101"/>
      <c r="IK71" s="101"/>
      <c r="IL71" s="101"/>
      <c r="IM71" s="101"/>
      <c r="IN71" s="101"/>
      <c r="IO71" s="101"/>
      <c r="IP71" s="101"/>
      <c r="IQ71" s="101"/>
      <c r="IR71" s="101"/>
      <c r="IS71" s="101"/>
      <c r="IT71" s="101"/>
      <c r="IU71" s="101"/>
      <c r="IV71" s="101"/>
    </row>
    <row r="72" spans="1:256" ht="14.25">
      <c r="A72" s="99" t="s">
        <v>170</v>
      </c>
      <c r="B72" s="96">
        <f>SUM(C72,'表七(2)'!B72)</f>
        <v>178108</v>
      </c>
      <c r="C72" s="100">
        <v>78390</v>
      </c>
      <c r="D72" s="100">
        <v>4626</v>
      </c>
      <c r="E72" s="100">
        <v>14451</v>
      </c>
      <c r="F72" s="100">
        <v>5342</v>
      </c>
      <c r="G72" s="100"/>
      <c r="H72" s="100"/>
      <c r="I72" s="100"/>
      <c r="J72" s="100"/>
      <c r="K72" s="100">
        <v>1052</v>
      </c>
      <c r="L72" s="100">
        <v>683</v>
      </c>
      <c r="M72" s="100"/>
      <c r="N72" s="100"/>
      <c r="O72" s="100">
        <v>200</v>
      </c>
      <c r="P72" s="100"/>
      <c r="Q72" s="100"/>
      <c r="R72" s="100">
        <v>44302</v>
      </c>
      <c r="S72" s="100"/>
      <c r="T72" s="100"/>
      <c r="U72" s="100"/>
      <c r="V72" s="100">
        <v>7734</v>
      </c>
      <c r="W72" s="100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01"/>
      <c r="EF72" s="101"/>
      <c r="EG72" s="101"/>
      <c r="EH72" s="101"/>
      <c r="EI72" s="101"/>
      <c r="EJ72" s="101"/>
      <c r="EK72" s="101"/>
      <c r="EL72" s="101"/>
      <c r="EM72" s="101"/>
      <c r="EN72" s="101"/>
      <c r="EO72" s="101"/>
      <c r="EP72" s="101"/>
      <c r="EQ72" s="101"/>
      <c r="ER72" s="101"/>
      <c r="ES72" s="101"/>
      <c r="ET72" s="101"/>
      <c r="EU72" s="101"/>
      <c r="EV72" s="101"/>
      <c r="EW72" s="101"/>
      <c r="EX72" s="101"/>
      <c r="EY72" s="101"/>
      <c r="EZ72" s="101"/>
      <c r="FA72" s="101"/>
      <c r="FB72" s="101"/>
      <c r="FC72" s="101"/>
      <c r="FD72" s="101"/>
      <c r="FE72" s="101"/>
      <c r="FF72" s="101"/>
      <c r="FG72" s="101"/>
      <c r="FH72" s="101"/>
      <c r="FI72" s="101"/>
      <c r="FJ72" s="101"/>
      <c r="FK72" s="101"/>
      <c r="FL72" s="101"/>
      <c r="FM72" s="101"/>
      <c r="FN72" s="101"/>
      <c r="FO72" s="101"/>
      <c r="FP72" s="101"/>
      <c r="FQ72" s="101"/>
      <c r="FR72" s="101"/>
      <c r="FS72" s="101"/>
      <c r="FT72" s="101"/>
      <c r="FU72" s="101"/>
      <c r="FV72" s="101"/>
      <c r="FW72" s="101"/>
      <c r="FX72" s="101"/>
      <c r="FY72" s="101"/>
      <c r="FZ72" s="101"/>
      <c r="GA72" s="101"/>
      <c r="GB72" s="101"/>
      <c r="GC72" s="101"/>
      <c r="GD72" s="101"/>
      <c r="GE72" s="101"/>
      <c r="GF72" s="101"/>
      <c r="GG72" s="101"/>
      <c r="GH72" s="101"/>
      <c r="GI72" s="101"/>
      <c r="GJ72" s="101"/>
      <c r="GK72" s="101"/>
      <c r="GL72" s="101"/>
      <c r="GM72" s="101"/>
      <c r="GN72" s="101"/>
      <c r="GO72" s="101"/>
      <c r="GP72" s="101"/>
      <c r="GQ72" s="101"/>
      <c r="GR72" s="101"/>
      <c r="GS72" s="101"/>
      <c r="GT72" s="101"/>
      <c r="GU72" s="101"/>
      <c r="GV72" s="101"/>
      <c r="GW72" s="101"/>
      <c r="GX72" s="101"/>
      <c r="GY72" s="101"/>
      <c r="GZ72" s="101"/>
      <c r="HA72" s="101"/>
      <c r="HB72" s="101"/>
      <c r="HC72" s="101"/>
      <c r="HD72" s="101"/>
      <c r="HE72" s="101"/>
      <c r="HF72" s="101"/>
      <c r="HG72" s="101"/>
      <c r="HH72" s="101"/>
      <c r="HI72" s="101"/>
      <c r="HJ72" s="101"/>
      <c r="HK72" s="101"/>
      <c r="HL72" s="101"/>
      <c r="HM72" s="101"/>
      <c r="HN72" s="101"/>
      <c r="HO72" s="101"/>
      <c r="HP72" s="101"/>
      <c r="HQ72" s="101"/>
      <c r="HR72" s="101"/>
      <c r="HS72" s="101"/>
      <c r="HT72" s="101"/>
      <c r="HU72" s="101"/>
      <c r="HV72" s="101"/>
      <c r="HW72" s="101"/>
      <c r="HX72" s="101"/>
      <c r="HY72" s="101"/>
      <c r="HZ72" s="101"/>
      <c r="IA72" s="101"/>
      <c r="IB72" s="101"/>
      <c r="IC72" s="101"/>
      <c r="ID72" s="101"/>
      <c r="IE72" s="101"/>
      <c r="IF72" s="101"/>
      <c r="IG72" s="101"/>
      <c r="IH72" s="101"/>
      <c r="II72" s="101"/>
      <c r="IJ72" s="101"/>
      <c r="IK72" s="101"/>
      <c r="IL72" s="101"/>
      <c r="IM72" s="101"/>
      <c r="IN72" s="101"/>
      <c r="IO72" s="101"/>
      <c r="IP72" s="101"/>
      <c r="IQ72" s="101"/>
      <c r="IR72" s="101"/>
      <c r="IS72" s="101"/>
      <c r="IT72" s="101"/>
      <c r="IU72" s="101"/>
      <c r="IV72" s="101"/>
    </row>
    <row r="73" spans="1:256" ht="14.25">
      <c r="A73" s="99" t="s">
        <v>171</v>
      </c>
      <c r="B73" s="96">
        <f>SUM(C73,'表七(2)'!B73)</f>
        <v>109389</v>
      </c>
      <c r="C73" s="100">
        <v>67215</v>
      </c>
      <c r="D73" s="100">
        <v>4248</v>
      </c>
      <c r="E73" s="100">
        <v>15778</v>
      </c>
      <c r="F73" s="100">
        <v>5355</v>
      </c>
      <c r="G73" s="100"/>
      <c r="H73" s="100"/>
      <c r="I73" s="100"/>
      <c r="J73" s="100"/>
      <c r="K73" s="100">
        <v>536</v>
      </c>
      <c r="L73" s="100">
        <v>450</v>
      </c>
      <c r="M73" s="100"/>
      <c r="N73" s="100"/>
      <c r="O73" s="100">
        <v>80</v>
      </c>
      <c r="P73" s="100"/>
      <c r="Q73" s="100"/>
      <c r="R73" s="100">
        <v>34898</v>
      </c>
      <c r="S73" s="100"/>
      <c r="T73" s="100"/>
      <c r="U73" s="100"/>
      <c r="V73" s="100">
        <v>5870</v>
      </c>
      <c r="W73" s="100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01"/>
      <c r="EF73" s="101"/>
      <c r="EG73" s="101"/>
      <c r="EH73" s="101"/>
      <c r="EI73" s="101"/>
      <c r="EJ73" s="101"/>
      <c r="EK73" s="101"/>
      <c r="EL73" s="101"/>
      <c r="EM73" s="101"/>
      <c r="EN73" s="101"/>
      <c r="EO73" s="101"/>
      <c r="EP73" s="101"/>
      <c r="EQ73" s="101"/>
      <c r="ER73" s="101"/>
      <c r="ES73" s="101"/>
      <c r="ET73" s="101"/>
      <c r="EU73" s="101"/>
      <c r="EV73" s="101"/>
      <c r="EW73" s="101"/>
      <c r="EX73" s="101"/>
      <c r="EY73" s="101"/>
      <c r="EZ73" s="101"/>
      <c r="FA73" s="101"/>
      <c r="FB73" s="101"/>
      <c r="FC73" s="101"/>
      <c r="FD73" s="101"/>
      <c r="FE73" s="101"/>
      <c r="FF73" s="101"/>
      <c r="FG73" s="101"/>
      <c r="FH73" s="101"/>
      <c r="FI73" s="101"/>
      <c r="FJ73" s="101"/>
      <c r="FK73" s="101"/>
      <c r="FL73" s="101"/>
      <c r="FM73" s="101"/>
      <c r="FN73" s="101"/>
      <c r="FO73" s="101"/>
      <c r="FP73" s="101"/>
      <c r="FQ73" s="101"/>
      <c r="FR73" s="101"/>
      <c r="FS73" s="101"/>
      <c r="FT73" s="101"/>
      <c r="FU73" s="101"/>
      <c r="FV73" s="101"/>
      <c r="FW73" s="101"/>
      <c r="FX73" s="101"/>
      <c r="FY73" s="101"/>
      <c r="FZ73" s="101"/>
      <c r="GA73" s="101"/>
      <c r="GB73" s="101"/>
      <c r="GC73" s="101"/>
      <c r="GD73" s="101"/>
      <c r="GE73" s="101"/>
      <c r="GF73" s="101"/>
      <c r="GG73" s="101"/>
      <c r="GH73" s="101"/>
      <c r="GI73" s="101"/>
      <c r="GJ73" s="101"/>
      <c r="GK73" s="101"/>
      <c r="GL73" s="101"/>
      <c r="GM73" s="101"/>
      <c r="GN73" s="101"/>
      <c r="GO73" s="101"/>
      <c r="GP73" s="101"/>
      <c r="GQ73" s="101"/>
      <c r="GR73" s="101"/>
      <c r="GS73" s="101"/>
      <c r="GT73" s="101"/>
      <c r="GU73" s="101"/>
      <c r="GV73" s="101"/>
      <c r="GW73" s="101"/>
      <c r="GX73" s="101"/>
      <c r="GY73" s="101"/>
      <c r="GZ73" s="101"/>
      <c r="HA73" s="101"/>
      <c r="HB73" s="101"/>
      <c r="HC73" s="101"/>
      <c r="HD73" s="101"/>
      <c r="HE73" s="101"/>
      <c r="HF73" s="101"/>
      <c r="HG73" s="101"/>
      <c r="HH73" s="101"/>
      <c r="HI73" s="101"/>
      <c r="HJ73" s="101"/>
      <c r="HK73" s="101"/>
      <c r="HL73" s="101"/>
      <c r="HM73" s="101"/>
      <c r="HN73" s="101"/>
      <c r="HO73" s="101"/>
      <c r="HP73" s="101"/>
      <c r="HQ73" s="101"/>
      <c r="HR73" s="101"/>
      <c r="HS73" s="101"/>
      <c r="HT73" s="101"/>
      <c r="HU73" s="101"/>
      <c r="HV73" s="101"/>
      <c r="HW73" s="101"/>
      <c r="HX73" s="101"/>
      <c r="HY73" s="101"/>
      <c r="HZ73" s="101"/>
      <c r="IA73" s="101"/>
      <c r="IB73" s="101"/>
      <c r="IC73" s="101"/>
      <c r="ID73" s="101"/>
      <c r="IE73" s="101"/>
      <c r="IF73" s="101"/>
      <c r="IG73" s="101"/>
      <c r="IH73" s="101"/>
      <c r="II73" s="101"/>
      <c r="IJ73" s="101"/>
      <c r="IK73" s="101"/>
      <c r="IL73" s="101"/>
      <c r="IM73" s="101"/>
      <c r="IN73" s="101"/>
      <c r="IO73" s="101"/>
      <c r="IP73" s="101"/>
      <c r="IQ73" s="101"/>
      <c r="IR73" s="101"/>
      <c r="IS73" s="101"/>
      <c r="IT73" s="101"/>
      <c r="IU73" s="101"/>
      <c r="IV73" s="101"/>
    </row>
    <row r="74" spans="1:256" ht="14.25">
      <c r="A74" s="99" t="s">
        <v>172</v>
      </c>
      <c r="B74" s="96">
        <f>SUM(C74,'表七(2)'!B74)</f>
        <v>96002</v>
      </c>
      <c r="C74" s="100">
        <v>55210</v>
      </c>
      <c r="D74" s="100">
        <v>3468</v>
      </c>
      <c r="E74" s="100">
        <v>12828</v>
      </c>
      <c r="F74" s="100">
        <v>8029</v>
      </c>
      <c r="G74" s="100"/>
      <c r="H74" s="100"/>
      <c r="I74" s="100"/>
      <c r="J74" s="100"/>
      <c r="K74" s="100">
        <v>345</v>
      </c>
      <c r="L74" s="100">
        <v>304</v>
      </c>
      <c r="M74" s="100"/>
      <c r="N74" s="100"/>
      <c r="O74" s="100"/>
      <c r="P74" s="100"/>
      <c r="Q74" s="100"/>
      <c r="R74" s="100">
        <v>24866</v>
      </c>
      <c r="S74" s="100"/>
      <c r="T74" s="100"/>
      <c r="U74" s="100"/>
      <c r="V74" s="100">
        <v>5370</v>
      </c>
      <c r="W74" s="100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101"/>
      <c r="EH74" s="101"/>
      <c r="EI74" s="101"/>
      <c r="EJ74" s="101"/>
      <c r="EK74" s="101"/>
      <c r="EL74" s="101"/>
      <c r="EM74" s="101"/>
      <c r="EN74" s="101"/>
      <c r="EO74" s="101"/>
      <c r="EP74" s="101"/>
      <c r="EQ74" s="101"/>
      <c r="ER74" s="101"/>
      <c r="ES74" s="101"/>
      <c r="ET74" s="101"/>
      <c r="EU74" s="101"/>
      <c r="EV74" s="101"/>
      <c r="EW74" s="101"/>
      <c r="EX74" s="101"/>
      <c r="EY74" s="101"/>
      <c r="EZ74" s="101"/>
      <c r="FA74" s="101"/>
      <c r="FB74" s="101"/>
      <c r="FC74" s="101"/>
      <c r="FD74" s="101"/>
      <c r="FE74" s="101"/>
      <c r="FF74" s="101"/>
      <c r="FG74" s="101"/>
      <c r="FH74" s="101"/>
      <c r="FI74" s="101"/>
      <c r="FJ74" s="101"/>
      <c r="FK74" s="101"/>
      <c r="FL74" s="101"/>
      <c r="FM74" s="101"/>
      <c r="FN74" s="101"/>
      <c r="FO74" s="101"/>
      <c r="FP74" s="101"/>
      <c r="FQ74" s="101"/>
      <c r="FR74" s="101"/>
      <c r="FS74" s="101"/>
      <c r="FT74" s="101"/>
      <c r="FU74" s="101"/>
      <c r="FV74" s="101"/>
      <c r="FW74" s="101"/>
      <c r="FX74" s="101"/>
      <c r="FY74" s="101"/>
      <c r="FZ74" s="101"/>
      <c r="GA74" s="101"/>
      <c r="GB74" s="101"/>
      <c r="GC74" s="101"/>
      <c r="GD74" s="101"/>
      <c r="GE74" s="101"/>
      <c r="GF74" s="101"/>
      <c r="GG74" s="101"/>
      <c r="GH74" s="101"/>
      <c r="GI74" s="101"/>
      <c r="GJ74" s="101"/>
      <c r="GK74" s="101"/>
      <c r="GL74" s="101"/>
      <c r="GM74" s="101"/>
      <c r="GN74" s="101"/>
      <c r="GO74" s="101"/>
      <c r="GP74" s="101"/>
      <c r="GQ74" s="101"/>
      <c r="GR74" s="101"/>
      <c r="GS74" s="101"/>
      <c r="GT74" s="101"/>
      <c r="GU74" s="101"/>
      <c r="GV74" s="101"/>
      <c r="GW74" s="101"/>
      <c r="GX74" s="101"/>
      <c r="GY74" s="101"/>
      <c r="GZ74" s="101"/>
      <c r="HA74" s="101"/>
      <c r="HB74" s="101"/>
      <c r="HC74" s="101"/>
      <c r="HD74" s="101"/>
      <c r="HE74" s="101"/>
      <c r="HF74" s="101"/>
      <c r="HG74" s="101"/>
      <c r="HH74" s="101"/>
      <c r="HI74" s="101"/>
      <c r="HJ74" s="101"/>
      <c r="HK74" s="101"/>
      <c r="HL74" s="101"/>
      <c r="HM74" s="101"/>
      <c r="HN74" s="101"/>
      <c r="HO74" s="101"/>
      <c r="HP74" s="101"/>
      <c r="HQ74" s="101"/>
      <c r="HR74" s="101"/>
      <c r="HS74" s="101"/>
      <c r="HT74" s="101"/>
      <c r="HU74" s="101"/>
      <c r="HV74" s="101"/>
      <c r="HW74" s="101"/>
      <c r="HX74" s="101"/>
      <c r="HY74" s="101"/>
      <c r="HZ74" s="101"/>
      <c r="IA74" s="101"/>
      <c r="IB74" s="101"/>
      <c r="IC74" s="101"/>
      <c r="ID74" s="101"/>
      <c r="IE74" s="101"/>
      <c r="IF74" s="101"/>
      <c r="IG74" s="101"/>
      <c r="IH74" s="101"/>
      <c r="II74" s="101"/>
      <c r="IJ74" s="101"/>
      <c r="IK74" s="101"/>
      <c r="IL74" s="101"/>
      <c r="IM74" s="101"/>
      <c r="IN74" s="101"/>
      <c r="IO74" s="101"/>
      <c r="IP74" s="101"/>
      <c r="IQ74" s="101"/>
      <c r="IR74" s="101"/>
      <c r="IS74" s="101"/>
      <c r="IT74" s="101"/>
      <c r="IU74" s="101"/>
      <c r="IV74" s="101"/>
    </row>
    <row r="75" spans="1:256" ht="14.25">
      <c r="A75" s="99" t="s">
        <v>173</v>
      </c>
      <c r="B75" s="96">
        <f>SUM(C75,'表七(2)'!B75)</f>
        <v>142364</v>
      </c>
      <c r="C75" s="100">
        <v>55380</v>
      </c>
      <c r="D75" s="100">
        <v>3088</v>
      </c>
      <c r="E75" s="100">
        <v>10767</v>
      </c>
      <c r="F75" s="100">
        <v>7373</v>
      </c>
      <c r="G75" s="100"/>
      <c r="H75" s="100"/>
      <c r="I75" s="100"/>
      <c r="J75" s="100"/>
      <c r="K75" s="100">
        <v>493</v>
      </c>
      <c r="L75" s="100">
        <v>385</v>
      </c>
      <c r="M75" s="100"/>
      <c r="N75" s="100"/>
      <c r="O75" s="100">
        <v>110</v>
      </c>
      <c r="P75" s="100"/>
      <c r="Q75" s="100">
        <v>460</v>
      </c>
      <c r="R75" s="100">
        <v>27137</v>
      </c>
      <c r="S75" s="100"/>
      <c r="T75" s="100"/>
      <c r="U75" s="100"/>
      <c r="V75" s="100">
        <v>5567</v>
      </c>
      <c r="W75" s="100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  <c r="DO75" s="101"/>
      <c r="DP75" s="101"/>
      <c r="DQ75" s="101"/>
      <c r="DR75" s="101"/>
      <c r="DS75" s="101"/>
      <c r="DT75" s="101"/>
      <c r="DU75" s="101"/>
      <c r="DV75" s="101"/>
      <c r="DW75" s="101"/>
      <c r="DX75" s="101"/>
      <c r="DY75" s="101"/>
      <c r="DZ75" s="101"/>
      <c r="EA75" s="101"/>
      <c r="EB75" s="101"/>
      <c r="EC75" s="101"/>
      <c r="ED75" s="101"/>
      <c r="EE75" s="101"/>
      <c r="EF75" s="101"/>
      <c r="EG75" s="101"/>
      <c r="EH75" s="101"/>
      <c r="EI75" s="101"/>
      <c r="EJ75" s="101"/>
      <c r="EK75" s="101"/>
      <c r="EL75" s="101"/>
      <c r="EM75" s="101"/>
      <c r="EN75" s="101"/>
      <c r="EO75" s="101"/>
      <c r="EP75" s="101"/>
      <c r="EQ75" s="101"/>
      <c r="ER75" s="101"/>
      <c r="ES75" s="101"/>
      <c r="ET75" s="101"/>
      <c r="EU75" s="101"/>
      <c r="EV75" s="101"/>
      <c r="EW75" s="101"/>
      <c r="EX75" s="101"/>
      <c r="EY75" s="101"/>
      <c r="EZ75" s="101"/>
      <c r="FA75" s="101"/>
      <c r="FB75" s="101"/>
      <c r="FC75" s="101"/>
      <c r="FD75" s="101"/>
      <c r="FE75" s="101"/>
      <c r="FF75" s="101"/>
      <c r="FG75" s="101"/>
      <c r="FH75" s="101"/>
      <c r="FI75" s="101"/>
      <c r="FJ75" s="101"/>
      <c r="FK75" s="101"/>
      <c r="FL75" s="101"/>
      <c r="FM75" s="101"/>
      <c r="FN75" s="101"/>
      <c r="FO75" s="101"/>
      <c r="FP75" s="101"/>
      <c r="FQ75" s="101"/>
      <c r="FR75" s="101"/>
      <c r="FS75" s="101"/>
      <c r="FT75" s="101"/>
      <c r="FU75" s="101"/>
      <c r="FV75" s="101"/>
      <c r="FW75" s="101"/>
      <c r="FX75" s="101"/>
      <c r="FY75" s="101"/>
      <c r="FZ75" s="101"/>
      <c r="GA75" s="101"/>
      <c r="GB75" s="101"/>
      <c r="GC75" s="101"/>
      <c r="GD75" s="101"/>
      <c r="GE75" s="101"/>
      <c r="GF75" s="101"/>
      <c r="GG75" s="101"/>
      <c r="GH75" s="101"/>
      <c r="GI75" s="101"/>
      <c r="GJ75" s="101"/>
      <c r="GK75" s="101"/>
      <c r="GL75" s="101"/>
      <c r="GM75" s="101"/>
      <c r="GN75" s="101"/>
      <c r="GO75" s="101"/>
      <c r="GP75" s="101"/>
      <c r="GQ75" s="101"/>
      <c r="GR75" s="101"/>
      <c r="GS75" s="101"/>
      <c r="GT75" s="101"/>
      <c r="GU75" s="101"/>
      <c r="GV75" s="101"/>
      <c r="GW75" s="101"/>
      <c r="GX75" s="101"/>
      <c r="GY75" s="101"/>
      <c r="GZ75" s="101"/>
      <c r="HA75" s="101"/>
      <c r="HB75" s="101"/>
      <c r="HC75" s="101"/>
      <c r="HD75" s="101"/>
      <c r="HE75" s="101"/>
      <c r="HF75" s="101"/>
      <c r="HG75" s="101"/>
      <c r="HH75" s="101"/>
      <c r="HI75" s="101"/>
      <c r="HJ75" s="101"/>
      <c r="HK75" s="101"/>
      <c r="HL75" s="101"/>
      <c r="HM75" s="101"/>
      <c r="HN75" s="101"/>
      <c r="HO75" s="101"/>
      <c r="HP75" s="101"/>
      <c r="HQ75" s="101"/>
      <c r="HR75" s="101"/>
      <c r="HS75" s="101"/>
      <c r="HT75" s="101"/>
      <c r="HU75" s="101"/>
      <c r="HV75" s="101"/>
      <c r="HW75" s="101"/>
      <c r="HX75" s="101"/>
      <c r="HY75" s="101"/>
      <c r="HZ75" s="101"/>
      <c r="IA75" s="101"/>
      <c r="IB75" s="101"/>
      <c r="IC75" s="101"/>
      <c r="ID75" s="101"/>
      <c r="IE75" s="101"/>
      <c r="IF75" s="101"/>
      <c r="IG75" s="101"/>
      <c r="IH75" s="101"/>
      <c r="II75" s="101"/>
      <c r="IJ75" s="101"/>
      <c r="IK75" s="101"/>
      <c r="IL75" s="101"/>
      <c r="IM75" s="101"/>
      <c r="IN75" s="101"/>
      <c r="IO75" s="101"/>
      <c r="IP75" s="101"/>
      <c r="IQ75" s="101"/>
      <c r="IR75" s="101"/>
      <c r="IS75" s="101"/>
      <c r="IT75" s="101"/>
      <c r="IU75" s="101"/>
      <c r="IV75" s="101"/>
    </row>
    <row r="76" spans="1:256" ht="14.25">
      <c r="A76" s="99" t="s">
        <v>174</v>
      </c>
      <c r="B76" s="96">
        <f>SUM(C76,'表七(2)'!B76)</f>
        <v>130352</v>
      </c>
      <c r="C76" s="100">
        <v>76900</v>
      </c>
      <c r="D76" s="100">
        <v>4120</v>
      </c>
      <c r="E76" s="100">
        <v>18494</v>
      </c>
      <c r="F76" s="100">
        <v>10871</v>
      </c>
      <c r="G76" s="100"/>
      <c r="H76" s="100"/>
      <c r="I76" s="100">
        <v>1000</v>
      </c>
      <c r="J76" s="100"/>
      <c r="K76" s="100">
        <v>295</v>
      </c>
      <c r="L76" s="100">
        <v>415</v>
      </c>
      <c r="M76" s="100"/>
      <c r="N76" s="100"/>
      <c r="O76" s="100">
        <v>584</v>
      </c>
      <c r="P76" s="100"/>
      <c r="Q76" s="100">
        <v>1013</v>
      </c>
      <c r="R76" s="100">
        <v>29655</v>
      </c>
      <c r="S76" s="100"/>
      <c r="T76" s="100"/>
      <c r="U76" s="100">
        <v>4485</v>
      </c>
      <c r="V76" s="100">
        <v>5968</v>
      </c>
      <c r="W76" s="100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1"/>
      <c r="EA76" s="101"/>
      <c r="EB76" s="101"/>
      <c r="EC76" s="101"/>
      <c r="ED76" s="101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101"/>
      <c r="EP76" s="101"/>
      <c r="EQ76" s="101"/>
      <c r="ER76" s="101"/>
      <c r="ES76" s="101"/>
      <c r="ET76" s="101"/>
      <c r="EU76" s="101"/>
      <c r="EV76" s="101"/>
      <c r="EW76" s="101"/>
      <c r="EX76" s="101"/>
      <c r="EY76" s="101"/>
      <c r="EZ76" s="101"/>
      <c r="FA76" s="101"/>
      <c r="FB76" s="101"/>
      <c r="FC76" s="101"/>
      <c r="FD76" s="101"/>
      <c r="FE76" s="101"/>
      <c r="FF76" s="101"/>
      <c r="FG76" s="101"/>
      <c r="FH76" s="101"/>
      <c r="FI76" s="101"/>
      <c r="FJ76" s="101"/>
      <c r="FK76" s="101"/>
      <c r="FL76" s="101"/>
      <c r="FM76" s="101"/>
      <c r="FN76" s="101"/>
      <c r="FO76" s="101"/>
      <c r="FP76" s="101"/>
      <c r="FQ76" s="101"/>
      <c r="FR76" s="101"/>
      <c r="FS76" s="101"/>
      <c r="FT76" s="101"/>
      <c r="FU76" s="101"/>
      <c r="FV76" s="101"/>
      <c r="FW76" s="101"/>
      <c r="FX76" s="101"/>
      <c r="FY76" s="101"/>
      <c r="FZ76" s="101"/>
      <c r="GA76" s="101"/>
      <c r="GB76" s="101"/>
      <c r="GC76" s="101"/>
      <c r="GD76" s="101"/>
      <c r="GE76" s="101"/>
      <c r="GF76" s="101"/>
      <c r="GG76" s="101"/>
      <c r="GH76" s="101"/>
      <c r="GI76" s="101"/>
      <c r="GJ76" s="101"/>
      <c r="GK76" s="101"/>
      <c r="GL76" s="101"/>
      <c r="GM76" s="101"/>
      <c r="GN76" s="101"/>
      <c r="GO76" s="101"/>
      <c r="GP76" s="101"/>
      <c r="GQ76" s="101"/>
      <c r="GR76" s="101"/>
      <c r="GS76" s="101"/>
      <c r="GT76" s="101"/>
      <c r="GU76" s="101"/>
      <c r="GV76" s="101"/>
      <c r="GW76" s="101"/>
      <c r="GX76" s="101"/>
      <c r="GY76" s="101"/>
      <c r="GZ76" s="101"/>
      <c r="HA76" s="101"/>
      <c r="HB76" s="101"/>
      <c r="HC76" s="101"/>
      <c r="HD76" s="101"/>
      <c r="HE76" s="101"/>
      <c r="HF76" s="101"/>
      <c r="HG76" s="101"/>
      <c r="HH76" s="101"/>
      <c r="HI76" s="101"/>
      <c r="HJ76" s="101"/>
      <c r="HK76" s="101"/>
      <c r="HL76" s="101"/>
      <c r="HM76" s="101"/>
      <c r="HN76" s="101"/>
      <c r="HO76" s="101"/>
      <c r="HP76" s="101"/>
      <c r="HQ76" s="101"/>
      <c r="HR76" s="101"/>
      <c r="HS76" s="101"/>
      <c r="HT76" s="101"/>
      <c r="HU76" s="101"/>
      <c r="HV76" s="101"/>
      <c r="HW76" s="101"/>
      <c r="HX76" s="101"/>
      <c r="HY76" s="101"/>
      <c r="HZ76" s="101"/>
      <c r="IA76" s="101"/>
      <c r="IB76" s="101"/>
      <c r="IC76" s="101"/>
      <c r="ID76" s="101"/>
      <c r="IE76" s="101"/>
      <c r="IF76" s="101"/>
      <c r="IG76" s="101"/>
      <c r="IH76" s="101"/>
      <c r="II76" s="101"/>
      <c r="IJ76" s="101"/>
      <c r="IK76" s="101"/>
      <c r="IL76" s="101"/>
      <c r="IM76" s="101"/>
      <c r="IN76" s="101"/>
      <c r="IO76" s="101"/>
      <c r="IP76" s="101"/>
      <c r="IQ76" s="101"/>
      <c r="IR76" s="101"/>
      <c r="IS76" s="101"/>
      <c r="IT76" s="101"/>
      <c r="IU76" s="101"/>
      <c r="IV76" s="101"/>
    </row>
    <row r="77" spans="1:256" ht="14.25">
      <c r="A77" s="99" t="s">
        <v>175</v>
      </c>
      <c r="B77" s="96">
        <f>SUM(C77,'表七(2)'!B77)</f>
        <v>147854</v>
      </c>
      <c r="C77" s="100">
        <v>101920</v>
      </c>
      <c r="D77" s="100">
        <v>3726</v>
      </c>
      <c r="E77" s="100">
        <v>24342</v>
      </c>
      <c r="F77" s="100">
        <v>11477</v>
      </c>
      <c r="G77" s="100"/>
      <c r="H77" s="100"/>
      <c r="I77" s="100"/>
      <c r="J77" s="100"/>
      <c r="K77" s="100">
        <v>644</v>
      </c>
      <c r="L77" s="100">
        <v>344</v>
      </c>
      <c r="M77" s="100"/>
      <c r="N77" s="100"/>
      <c r="O77" s="100"/>
      <c r="P77" s="100"/>
      <c r="Q77" s="100">
        <v>5258</v>
      </c>
      <c r="R77" s="100">
        <v>30115</v>
      </c>
      <c r="S77" s="100"/>
      <c r="T77" s="100"/>
      <c r="U77" s="100">
        <v>4643</v>
      </c>
      <c r="V77" s="100">
        <v>21371</v>
      </c>
      <c r="W77" s="100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101"/>
      <c r="FL77" s="101"/>
      <c r="FM77" s="101"/>
      <c r="FN77" s="101"/>
      <c r="FO77" s="101"/>
      <c r="FP77" s="101"/>
      <c r="FQ77" s="101"/>
      <c r="FR77" s="101"/>
      <c r="FS77" s="101"/>
      <c r="FT77" s="101"/>
      <c r="FU77" s="101"/>
      <c r="FV77" s="101"/>
      <c r="FW77" s="101"/>
      <c r="FX77" s="101"/>
      <c r="FY77" s="101"/>
      <c r="FZ77" s="101"/>
      <c r="GA77" s="101"/>
      <c r="GB77" s="101"/>
      <c r="GC77" s="101"/>
      <c r="GD77" s="101"/>
      <c r="GE77" s="101"/>
      <c r="GF77" s="101"/>
      <c r="GG77" s="101"/>
      <c r="GH77" s="101"/>
      <c r="GI77" s="101"/>
      <c r="GJ77" s="101"/>
      <c r="GK77" s="101"/>
      <c r="GL77" s="101"/>
      <c r="GM77" s="101"/>
      <c r="GN77" s="101"/>
      <c r="GO77" s="101"/>
      <c r="GP77" s="101"/>
      <c r="GQ77" s="101"/>
      <c r="GR77" s="101"/>
      <c r="GS77" s="101"/>
      <c r="GT77" s="101"/>
      <c r="GU77" s="101"/>
      <c r="GV77" s="101"/>
      <c r="GW77" s="101"/>
      <c r="GX77" s="101"/>
      <c r="GY77" s="101"/>
      <c r="GZ77" s="101"/>
      <c r="HA77" s="101"/>
      <c r="HB77" s="101"/>
      <c r="HC77" s="101"/>
      <c r="HD77" s="101"/>
      <c r="HE77" s="101"/>
      <c r="HF77" s="101"/>
      <c r="HG77" s="101"/>
      <c r="HH77" s="101"/>
      <c r="HI77" s="101"/>
      <c r="HJ77" s="101"/>
      <c r="HK77" s="101"/>
      <c r="HL77" s="101"/>
      <c r="HM77" s="101"/>
      <c r="HN77" s="101"/>
      <c r="HO77" s="101"/>
      <c r="HP77" s="101"/>
      <c r="HQ77" s="101"/>
      <c r="HR77" s="101"/>
      <c r="HS77" s="101"/>
      <c r="HT77" s="101"/>
      <c r="HU77" s="101"/>
      <c r="HV77" s="101"/>
      <c r="HW77" s="101"/>
      <c r="HX77" s="101"/>
      <c r="HY77" s="101"/>
      <c r="HZ77" s="101"/>
      <c r="IA77" s="101"/>
      <c r="IB77" s="101"/>
      <c r="IC77" s="101"/>
      <c r="ID77" s="101"/>
      <c r="IE77" s="101"/>
      <c r="IF77" s="101"/>
      <c r="IG77" s="101"/>
      <c r="IH77" s="101"/>
      <c r="II77" s="101"/>
      <c r="IJ77" s="101"/>
      <c r="IK77" s="101"/>
      <c r="IL77" s="101"/>
      <c r="IM77" s="101"/>
      <c r="IN77" s="101"/>
      <c r="IO77" s="101"/>
      <c r="IP77" s="101"/>
      <c r="IQ77" s="101"/>
      <c r="IR77" s="101"/>
      <c r="IS77" s="101"/>
      <c r="IT77" s="101"/>
      <c r="IU77" s="101"/>
      <c r="IV77" s="101"/>
    </row>
    <row r="78" spans="1:256" ht="14.25">
      <c r="A78" s="99" t="s">
        <v>176</v>
      </c>
      <c r="B78" s="96">
        <f>SUM(C78,'表七(2)'!B78)</f>
        <v>142708</v>
      </c>
      <c r="C78" s="100">
        <v>92686</v>
      </c>
      <c r="D78" s="100">
        <v>3519</v>
      </c>
      <c r="E78" s="100">
        <v>25329</v>
      </c>
      <c r="F78" s="100">
        <v>13120</v>
      </c>
      <c r="G78" s="100"/>
      <c r="H78" s="100"/>
      <c r="I78" s="100"/>
      <c r="J78" s="100"/>
      <c r="K78" s="100">
        <v>690</v>
      </c>
      <c r="L78" s="100">
        <v>392</v>
      </c>
      <c r="M78" s="100"/>
      <c r="N78" s="100"/>
      <c r="O78" s="100">
        <v>35</v>
      </c>
      <c r="P78" s="100"/>
      <c r="Q78" s="100">
        <v>6536</v>
      </c>
      <c r="R78" s="100">
        <v>34795</v>
      </c>
      <c r="S78" s="100"/>
      <c r="T78" s="100"/>
      <c r="U78" s="100"/>
      <c r="V78" s="100">
        <v>8270</v>
      </c>
      <c r="W78" s="100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101"/>
      <c r="FL78" s="101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1"/>
      <c r="FX78" s="101"/>
      <c r="FY78" s="101"/>
      <c r="FZ78" s="101"/>
      <c r="GA78" s="101"/>
      <c r="GB78" s="101"/>
      <c r="GC78" s="101"/>
      <c r="GD78" s="101"/>
      <c r="GE78" s="101"/>
      <c r="GF78" s="101"/>
      <c r="GG78" s="101"/>
      <c r="GH78" s="101"/>
      <c r="GI78" s="101"/>
      <c r="GJ78" s="101"/>
      <c r="GK78" s="101"/>
      <c r="GL78" s="101"/>
      <c r="GM78" s="101"/>
      <c r="GN78" s="101"/>
      <c r="GO78" s="101"/>
      <c r="GP78" s="101"/>
      <c r="GQ78" s="101"/>
      <c r="GR78" s="101"/>
      <c r="GS78" s="101"/>
      <c r="GT78" s="101"/>
      <c r="GU78" s="101"/>
      <c r="GV78" s="101"/>
      <c r="GW78" s="101"/>
      <c r="GX78" s="101"/>
      <c r="GY78" s="101"/>
      <c r="GZ78" s="101"/>
      <c r="HA78" s="101"/>
      <c r="HB78" s="101"/>
      <c r="HC78" s="101"/>
      <c r="HD78" s="101"/>
      <c r="HE78" s="101"/>
      <c r="HF78" s="101"/>
      <c r="HG78" s="101"/>
      <c r="HH78" s="101"/>
      <c r="HI78" s="101"/>
      <c r="HJ78" s="101"/>
      <c r="HK78" s="101"/>
      <c r="HL78" s="101"/>
      <c r="HM78" s="101"/>
      <c r="HN78" s="101"/>
      <c r="HO78" s="101"/>
      <c r="HP78" s="101"/>
      <c r="HQ78" s="101"/>
      <c r="HR78" s="101"/>
      <c r="HS78" s="101"/>
      <c r="HT78" s="101"/>
      <c r="HU78" s="101"/>
      <c r="HV78" s="101"/>
      <c r="HW78" s="101"/>
      <c r="HX78" s="101"/>
      <c r="HY78" s="101"/>
      <c r="HZ78" s="101"/>
      <c r="IA78" s="101"/>
      <c r="IB78" s="101"/>
      <c r="IC78" s="101"/>
      <c r="ID78" s="101"/>
      <c r="IE78" s="101"/>
      <c r="IF78" s="101"/>
      <c r="IG78" s="101"/>
      <c r="IH78" s="101"/>
      <c r="II78" s="101"/>
      <c r="IJ78" s="101"/>
      <c r="IK78" s="101"/>
      <c r="IL78" s="101"/>
      <c r="IM78" s="101"/>
      <c r="IN78" s="101"/>
      <c r="IO78" s="101"/>
      <c r="IP78" s="101"/>
      <c r="IQ78" s="101"/>
      <c r="IR78" s="101"/>
      <c r="IS78" s="101"/>
      <c r="IT78" s="101"/>
      <c r="IU78" s="101"/>
      <c r="IV78" s="101"/>
    </row>
    <row r="79" spans="1:256" ht="14.25">
      <c r="A79" s="99" t="s">
        <v>177</v>
      </c>
      <c r="B79" s="96">
        <f>SUM(C79,'表七(2)'!B79)</f>
        <v>65629</v>
      </c>
      <c r="C79" s="100">
        <v>50306</v>
      </c>
      <c r="D79" s="100">
        <v>2751</v>
      </c>
      <c r="E79" s="100">
        <v>12873</v>
      </c>
      <c r="F79" s="100">
        <v>5133</v>
      </c>
      <c r="G79" s="100"/>
      <c r="H79" s="100"/>
      <c r="I79" s="100"/>
      <c r="J79" s="100"/>
      <c r="K79" s="100">
        <v>189</v>
      </c>
      <c r="L79" s="100">
        <v>122</v>
      </c>
      <c r="M79" s="100"/>
      <c r="N79" s="100"/>
      <c r="O79" s="100"/>
      <c r="P79" s="100"/>
      <c r="Q79" s="100">
        <v>5245</v>
      </c>
      <c r="R79" s="100">
        <v>15358</v>
      </c>
      <c r="S79" s="100"/>
      <c r="T79" s="100"/>
      <c r="U79" s="100"/>
      <c r="V79" s="100">
        <v>8635</v>
      </c>
      <c r="W79" s="100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1"/>
      <c r="CM79" s="101"/>
      <c r="CN79" s="101"/>
      <c r="CO79" s="101"/>
      <c r="CP79" s="101"/>
      <c r="CQ79" s="101"/>
      <c r="CR79" s="101"/>
      <c r="CS79" s="101"/>
      <c r="CT79" s="101"/>
      <c r="CU79" s="101"/>
      <c r="CV79" s="101"/>
      <c r="CW79" s="101"/>
      <c r="CX79" s="101"/>
      <c r="CY79" s="101"/>
      <c r="CZ79" s="101"/>
      <c r="DA79" s="101"/>
      <c r="DB79" s="101"/>
      <c r="DC79" s="101"/>
      <c r="DD79" s="101"/>
      <c r="DE79" s="101"/>
      <c r="DF79" s="101"/>
      <c r="DG79" s="101"/>
      <c r="DH79" s="101"/>
      <c r="DI79" s="101"/>
      <c r="DJ79" s="101"/>
      <c r="DK79" s="101"/>
      <c r="DL79" s="101"/>
      <c r="DM79" s="101"/>
      <c r="DN79" s="101"/>
      <c r="DO79" s="101"/>
      <c r="DP79" s="101"/>
      <c r="DQ79" s="101"/>
      <c r="DR79" s="101"/>
      <c r="DS79" s="101"/>
      <c r="DT79" s="101"/>
      <c r="DU79" s="101"/>
      <c r="DV79" s="101"/>
      <c r="DW79" s="101"/>
      <c r="DX79" s="101"/>
      <c r="DY79" s="101"/>
      <c r="DZ79" s="101"/>
      <c r="EA79" s="101"/>
      <c r="EB79" s="101"/>
      <c r="EC79" s="101"/>
      <c r="ED79" s="101"/>
      <c r="EE79" s="101"/>
      <c r="EF79" s="101"/>
      <c r="EG79" s="101"/>
      <c r="EH79" s="101"/>
      <c r="EI79" s="101"/>
      <c r="EJ79" s="101"/>
      <c r="EK79" s="101"/>
      <c r="EL79" s="101"/>
      <c r="EM79" s="101"/>
      <c r="EN79" s="101"/>
      <c r="EO79" s="101"/>
      <c r="EP79" s="101"/>
      <c r="EQ79" s="101"/>
      <c r="ER79" s="101"/>
      <c r="ES79" s="101"/>
      <c r="ET79" s="101"/>
      <c r="EU79" s="101"/>
      <c r="EV79" s="101"/>
      <c r="EW79" s="101"/>
      <c r="EX79" s="101"/>
      <c r="EY79" s="101"/>
      <c r="EZ79" s="101"/>
      <c r="FA79" s="101"/>
      <c r="FB79" s="101"/>
      <c r="FC79" s="101"/>
      <c r="FD79" s="101"/>
      <c r="FE79" s="101"/>
      <c r="FF79" s="101"/>
      <c r="FG79" s="101"/>
      <c r="FH79" s="101"/>
      <c r="FI79" s="101"/>
      <c r="FJ79" s="101"/>
      <c r="FK79" s="101"/>
      <c r="FL79" s="101"/>
      <c r="FM79" s="101"/>
      <c r="FN79" s="101"/>
      <c r="FO79" s="101"/>
      <c r="FP79" s="101"/>
      <c r="FQ79" s="101"/>
      <c r="FR79" s="101"/>
      <c r="FS79" s="101"/>
      <c r="FT79" s="101"/>
      <c r="FU79" s="101"/>
      <c r="FV79" s="101"/>
      <c r="FW79" s="101"/>
      <c r="FX79" s="101"/>
      <c r="FY79" s="101"/>
      <c r="FZ79" s="101"/>
      <c r="GA79" s="101"/>
      <c r="GB79" s="101"/>
      <c r="GC79" s="101"/>
      <c r="GD79" s="101"/>
      <c r="GE79" s="101"/>
      <c r="GF79" s="101"/>
      <c r="GG79" s="101"/>
      <c r="GH79" s="101"/>
      <c r="GI79" s="101"/>
      <c r="GJ79" s="101"/>
      <c r="GK79" s="101"/>
      <c r="GL79" s="101"/>
      <c r="GM79" s="101"/>
      <c r="GN79" s="101"/>
      <c r="GO79" s="101"/>
      <c r="GP79" s="101"/>
      <c r="GQ79" s="101"/>
      <c r="GR79" s="101"/>
      <c r="GS79" s="101"/>
      <c r="GT79" s="101"/>
      <c r="GU79" s="101"/>
      <c r="GV79" s="101"/>
      <c r="GW79" s="101"/>
      <c r="GX79" s="101"/>
      <c r="GY79" s="101"/>
      <c r="GZ79" s="101"/>
      <c r="HA79" s="101"/>
      <c r="HB79" s="101"/>
      <c r="HC79" s="101"/>
      <c r="HD79" s="101"/>
      <c r="HE79" s="101"/>
      <c r="HF79" s="101"/>
      <c r="HG79" s="101"/>
      <c r="HH79" s="101"/>
      <c r="HI79" s="101"/>
      <c r="HJ79" s="101"/>
      <c r="HK79" s="101"/>
      <c r="HL79" s="101"/>
      <c r="HM79" s="101"/>
      <c r="HN79" s="101"/>
      <c r="HO79" s="101"/>
      <c r="HP79" s="101"/>
      <c r="HQ79" s="101"/>
      <c r="HR79" s="101"/>
      <c r="HS79" s="101"/>
      <c r="HT79" s="101"/>
      <c r="HU79" s="101"/>
      <c r="HV79" s="101"/>
      <c r="HW79" s="101"/>
      <c r="HX79" s="101"/>
      <c r="HY79" s="101"/>
      <c r="HZ79" s="101"/>
      <c r="IA79" s="101"/>
      <c r="IB79" s="101"/>
      <c r="IC79" s="101"/>
      <c r="ID79" s="101"/>
      <c r="IE79" s="101"/>
      <c r="IF79" s="101"/>
      <c r="IG79" s="101"/>
      <c r="IH79" s="101"/>
      <c r="II79" s="101"/>
      <c r="IJ79" s="101"/>
      <c r="IK79" s="101"/>
      <c r="IL79" s="101"/>
      <c r="IM79" s="101"/>
      <c r="IN79" s="101"/>
      <c r="IO79" s="101"/>
      <c r="IP79" s="101"/>
      <c r="IQ79" s="101"/>
      <c r="IR79" s="101"/>
      <c r="IS79" s="101"/>
      <c r="IT79" s="101"/>
      <c r="IU79" s="101"/>
      <c r="IV79" s="101"/>
    </row>
    <row r="80" spans="1:256" ht="14.25">
      <c r="A80" s="99" t="s">
        <v>178</v>
      </c>
      <c r="B80" s="96">
        <f>SUM(C80,'表七(2)'!B80)</f>
        <v>1256361</v>
      </c>
      <c r="C80" s="100">
        <v>634324</v>
      </c>
      <c r="D80" s="100">
        <v>22815</v>
      </c>
      <c r="E80" s="100">
        <v>151231</v>
      </c>
      <c r="F80" s="100">
        <v>74195</v>
      </c>
      <c r="G80" s="100">
        <v>7624</v>
      </c>
      <c r="H80" s="100">
        <v>2165</v>
      </c>
      <c r="I80" s="100">
        <v>0</v>
      </c>
      <c r="J80" s="100">
        <v>0</v>
      </c>
      <c r="K80" s="100">
        <v>0</v>
      </c>
      <c r="L80" s="100">
        <v>11000</v>
      </c>
      <c r="M80" s="100"/>
      <c r="N80" s="100">
        <v>22000</v>
      </c>
      <c r="O80" s="100">
        <v>375</v>
      </c>
      <c r="P80" s="100">
        <v>2100</v>
      </c>
      <c r="Q80" s="100">
        <v>22101</v>
      </c>
      <c r="R80" s="100">
        <v>215923</v>
      </c>
      <c r="S80" s="100">
        <v>0</v>
      </c>
      <c r="T80" s="100">
        <v>0</v>
      </c>
      <c r="U80" s="100">
        <v>20795</v>
      </c>
      <c r="V80" s="100">
        <v>82000</v>
      </c>
      <c r="W80" s="100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1"/>
      <c r="CM80" s="101"/>
      <c r="CN80" s="101"/>
      <c r="CO80" s="101"/>
      <c r="CP80" s="101"/>
      <c r="CQ80" s="101"/>
      <c r="CR80" s="101"/>
      <c r="CS80" s="101"/>
      <c r="CT80" s="101"/>
      <c r="CU80" s="101"/>
      <c r="CV80" s="101"/>
      <c r="CW80" s="101"/>
      <c r="CX80" s="101"/>
      <c r="CY80" s="101"/>
      <c r="CZ80" s="101"/>
      <c r="DA80" s="101"/>
      <c r="DB80" s="101"/>
      <c r="DC80" s="101"/>
      <c r="DD80" s="101"/>
      <c r="DE80" s="101"/>
      <c r="DF80" s="101"/>
      <c r="DG80" s="101"/>
      <c r="DH80" s="101"/>
      <c r="DI80" s="101"/>
      <c r="DJ80" s="101"/>
      <c r="DK80" s="101"/>
      <c r="DL80" s="101"/>
      <c r="DM80" s="101"/>
      <c r="DN80" s="101"/>
      <c r="DO80" s="101"/>
      <c r="DP80" s="101"/>
      <c r="DQ80" s="101"/>
      <c r="DR80" s="101"/>
      <c r="DS80" s="101"/>
      <c r="DT80" s="101"/>
      <c r="DU80" s="101"/>
      <c r="DV80" s="101"/>
      <c r="DW80" s="101"/>
      <c r="DX80" s="101"/>
      <c r="DY80" s="101"/>
      <c r="DZ80" s="101"/>
      <c r="EA80" s="101"/>
      <c r="EB80" s="101"/>
      <c r="EC80" s="101"/>
      <c r="ED80" s="101"/>
      <c r="EE80" s="101"/>
      <c r="EF80" s="101"/>
      <c r="EG80" s="101"/>
      <c r="EH80" s="101"/>
      <c r="EI80" s="101"/>
      <c r="EJ80" s="101"/>
      <c r="EK80" s="101"/>
      <c r="EL80" s="101"/>
      <c r="EM80" s="101"/>
      <c r="EN80" s="101"/>
      <c r="EO80" s="101"/>
      <c r="EP80" s="101"/>
      <c r="EQ80" s="101"/>
      <c r="ER80" s="101"/>
      <c r="ES80" s="101"/>
      <c r="ET80" s="101"/>
      <c r="EU80" s="101"/>
      <c r="EV80" s="101"/>
      <c r="EW80" s="101"/>
      <c r="EX80" s="101"/>
      <c r="EY80" s="101"/>
      <c r="EZ80" s="101"/>
      <c r="FA80" s="101"/>
      <c r="FB80" s="101"/>
      <c r="FC80" s="101"/>
      <c r="FD80" s="101"/>
      <c r="FE80" s="101"/>
      <c r="FF80" s="101"/>
      <c r="FG80" s="101"/>
      <c r="FH80" s="101"/>
      <c r="FI80" s="101"/>
      <c r="FJ80" s="101"/>
      <c r="FK80" s="101"/>
      <c r="FL80" s="101"/>
      <c r="FM80" s="101"/>
      <c r="FN80" s="101"/>
      <c r="FO80" s="101"/>
      <c r="FP80" s="101"/>
      <c r="FQ80" s="101"/>
      <c r="FR80" s="101"/>
      <c r="FS80" s="101"/>
      <c r="FT80" s="101"/>
      <c r="FU80" s="101"/>
      <c r="FV80" s="101"/>
      <c r="FW80" s="101"/>
      <c r="FX80" s="101"/>
      <c r="FY80" s="101"/>
      <c r="FZ80" s="101"/>
      <c r="GA80" s="101"/>
      <c r="GB80" s="101"/>
      <c r="GC80" s="101"/>
      <c r="GD80" s="101"/>
      <c r="GE80" s="101"/>
      <c r="GF80" s="101"/>
      <c r="GG80" s="101"/>
      <c r="GH80" s="101"/>
      <c r="GI80" s="101"/>
      <c r="GJ80" s="101"/>
      <c r="GK80" s="101"/>
      <c r="GL80" s="101"/>
      <c r="GM80" s="101"/>
      <c r="GN80" s="101"/>
      <c r="GO80" s="101"/>
      <c r="GP80" s="101"/>
      <c r="GQ80" s="101"/>
      <c r="GR80" s="101"/>
      <c r="GS80" s="101"/>
      <c r="GT80" s="101"/>
      <c r="GU80" s="101"/>
      <c r="GV80" s="101"/>
      <c r="GW80" s="101"/>
      <c r="GX80" s="101"/>
      <c r="GY80" s="101"/>
      <c r="GZ80" s="101"/>
      <c r="HA80" s="101"/>
      <c r="HB80" s="101"/>
      <c r="HC80" s="101"/>
      <c r="HD80" s="101"/>
      <c r="HE80" s="101"/>
      <c r="HF80" s="101"/>
      <c r="HG80" s="101"/>
      <c r="HH80" s="101"/>
      <c r="HI80" s="101"/>
      <c r="HJ80" s="101"/>
      <c r="HK80" s="101"/>
      <c r="HL80" s="101"/>
      <c r="HM80" s="101"/>
      <c r="HN80" s="101"/>
      <c r="HO80" s="101"/>
      <c r="HP80" s="101"/>
      <c r="HQ80" s="101"/>
      <c r="HR80" s="101"/>
      <c r="HS80" s="101"/>
      <c r="HT80" s="101"/>
      <c r="HU80" s="101"/>
      <c r="HV80" s="101"/>
      <c r="HW80" s="101"/>
      <c r="HX80" s="101"/>
      <c r="HY80" s="101"/>
      <c r="HZ80" s="101"/>
      <c r="IA80" s="101"/>
      <c r="IB80" s="101"/>
      <c r="IC80" s="101"/>
      <c r="ID80" s="101"/>
      <c r="IE80" s="101"/>
      <c r="IF80" s="101"/>
      <c r="IG80" s="101"/>
      <c r="IH80" s="101"/>
      <c r="II80" s="101"/>
      <c r="IJ80" s="101"/>
      <c r="IK80" s="101"/>
      <c r="IL80" s="101"/>
      <c r="IM80" s="101"/>
      <c r="IN80" s="101"/>
      <c r="IO80" s="101"/>
      <c r="IP80" s="101"/>
      <c r="IQ80" s="101"/>
      <c r="IR80" s="101"/>
      <c r="IS80" s="101"/>
      <c r="IT80" s="101"/>
      <c r="IU80" s="101"/>
      <c r="IV80" s="101"/>
    </row>
    <row r="81" spans="1:256" ht="14.25">
      <c r="A81" s="99" t="s">
        <v>179</v>
      </c>
      <c r="B81" s="96">
        <f>SUM(C81,'表七(2)'!B81)</f>
        <v>186594</v>
      </c>
      <c r="C81" s="100">
        <v>107582</v>
      </c>
      <c r="D81" s="100">
        <v>9161</v>
      </c>
      <c r="E81" s="100">
        <v>42378</v>
      </c>
      <c r="F81" s="100"/>
      <c r="G81" s="100">
        <v>6446</v>
      </c>
      <c r="H81" s="100"/>
      <c r="I81" s="100"/>
      <c r="J81" s="100"/>
      <c r="K81" s="100"/>
      <c r="L81" s="100">
        <v>304</v>
      </c>
      <c r="M81" s="100"/>
      <c r="N81" s="100">
        <v>1897</v>
      </c>
      <c r="O81" s="100"/>
      <c r="P81" s="100"/>
      <c r="Q81" s="100"/>
      <c r="R81" s="100">
        <v>43564</v>
      </c>
      <c r="S81" s="100"/>
      <c r="T81" s="100"/>
      <c r="U81" s="100">
        <v>3832</v>
      </c>
      <c r="V81" s="100"/>
      <c r="W81" s="100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1"/>
      <c r="BZ81" s="101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1"/>
      <c r="CM81" s="101"/>
      <c r="CN81" s="101"/>
      <c r="CO81" s="101"/>
      <c r="CP81" s="101"/>
      <c r="CQ81" s="101"/>
      <c r="CR81" s="101"/>
      <c r="CS81" s="101"/>
      <c r="CT81" s="101"/>
      <c r="CU81" s="101"/>
      <c r="CV81" s="101"/>
      <c r="CW81" s="101"/>
      <c r="CX81" s="101"/>
      <c r="CY81" s="101"/>
      <c r="CZ81" s="101"/>
      <c r="DA81" s="101"/>
      <c r="DB81" s="101"/>
      <c r="DC81" s="101"/>
      <c r="DD81" s="101"/>
      <c r="DE81" s="101"/>
      <c r="DF81" s="101"/>
      <c r="DG81" s="101"/>
      <c r="DH81" s="101"/>
      <c r="DI81" s="101"/>
      <c r="DJ81" s="101"/>
      <c r="DK81" s="101"/>
      <c r="DL81" s="101"/>
      <c r="DM81" s="101"/>
      <c r="DN81" s="101"/>
      <c r="DO81" s="101"/>
      <c r="DP81" s="101"/>
      <c r="DQ81" s="101"/>
      <c r="DR81" s="101"/>
      <c r="DS81" s="101"/>
      <c r="DT81" s="101"/>
      <c r="DU81" s="101"/>
      <c r="DV81" s="101"/>
      <c r="DW81" s="101"/>
      <c r="DX81" s="101"/>
      <c r="DY81" s="101"/>
      <c r="DZ81" s="101"/>
      <c r="EA81" s="101"/>
      <c r="EB81" s="101"/>
      <c r="EC81" s="101"/>
      <c r="ED81" s="101"/>
      <c r="EE81" s="101"/>
      <c r="EF81" s="101"/>
      <c r="EG81" s="101"/>
      <c r="EH81" s="101"/>
      <c r="EI81" s="101"/>
      <c r="EJ81" s="101"/>
      <c r="EK81" s="101"/>
      <c r="EL81" s="101"/>
      <c r="EM81" s="101"/>
      <c r="EN81" s="101"/>
      <c r="EO81" s="101"/>
      <c r="EP81" s="101"/>
      <c r="EQ81" s="101"/>
      <c r="ER81" s="101"/>
      <c r="ES81" s="101"/>
      <c r="ET81" s="101"/>
      <c r="EU81" s="101"/>
      <c r="EV81" s="101"/>
      <c r="EW81" s="101"/>
      <c r="EX81" s="101"/>
      <c r="EY81" s="101"/>
      <c r="EZ81" s="101"/>
      <c r="FA81" s="101"/>
      <c r="FB81" s="101"/>
      <c r="FC81" s="101"/>
      <c r="FD81" s="101"/>
      <c r="FE81" s="101"/>
      <c r="FF81" s="101"/>
      <c r="FG81" s="101"/>
      <c r="FH81" s="101"/>
      <c r="FI81" s="101"/>
      <c r="FJ81" s="101"/>
      <c r="FK81" s="101"/>
      <c r="FL81" s="101"/>
      <c r="FM81" s="101"/>
      <c r="FN81" s="101"/>
      <c r="FO81" s="101"/>
      <c r="FP81" s="101"/>
      <c r="FQ81" s="101"/>
      <c r="FR81" s="101"/>
      <c r="FS81" s="101"/>
      <c r="FT81" s="101"/>
      <c r="FU81" s="101"/>
      <c r="FV81" s="101"/>
      <c r="FW81" s="101"/>
      <c r="FX81" s="101"/>
      <c r="FY81" s="101"/>
      <c r="FZ81" s="101"/>
      <c r="GA81" s="101"/>
      <c r="GB81" s="101"/>
      <c r="GC81" s="101"/>
      <c r="GD81" s="101"/>
      <c r="GE81" s="101"/>
      <c r="GF81" s="101"/>
      <c r="GG81" s="101"/>
      <c r="GH81" s="101"/>
      <c r="GI81" s="101"/>
      <c r="GJ81" s="101"/>
      <c r="GK81" s="101"/>
      <c r="GL81" s="101"/>
      <c r="GM81" s="101"/>
      <c r="GN81" s="101"/>
      <c r="GO81" s="101"/>
      <c r="GP81" s="101"/>
      <c r="GQ81" s="101"/>
      <c r="GR81" s="101"/>
      <c r="GS81" s="101"/>
      <c r="GT81" s="101"/>
      <c r="GU81" s="101"/>
      <c r="GV81" s="101"/>
      <c r="GW81" s="101"/>
      <c r="GX81" s="101"/>
      <c r="GY81" s="101"/>
      <c r="GZ81" s="101"/>
      <c r="HA81" s="101"/>
      <c r="HB81" s="101"/>
      <c r="HC81" s="101"/>
      <c r="HD81" s="101"/>
      <c r="HE81" s="101"/>
      <c r="HF81" s="101"/>
      <c r="HG81" s="101"/>
      <c r="HH81" s="101"/>
      <c r="HI81" s="101"/>
      <c r="HJ81" s="101"/>
      <c r="HK81" s="101"/>
      <c r="HL81" s="101"/>
      <c r="HM81" s="101"/>
      <c r="HN81" s="101"/>
      <c r="HO81" s="101"/>
      <c r="HP81" s="101"/>
      <c r="HQ81" s="101"/>
      <c r="HR81" s="101"/>
      <c r="HS81" s="101"/>
      <c r="HT81" s="101"/>
      <c r="HU81" s="101"/>
      <c r="HV81" s="101"/>
      <c r="HW81" s="101"/>
      <c r="HX81" s="101"/>
      <c r="HY81" s="101"/>
      <c r="HZ81" s="101"/>
      <c r="IA81" s="101"/>
      <c r="IB81" s="101"/>
      <c r="IC81" s="101"/>
      <c r="ID81" s="101"/>
      <c r="IE81" s="101"/>
      <c r="IF81" s="101"/>
      <c r="IG81" s="101"/>
      <c r="IH81" s="101"/>
      <c r="II81" s="101"/>
      <c r="IJ81" s="101"/>
      <c r="IK81" s="101"/>
      <c r="IL81" s="101"/>
      <c r="IM81" s="101"/>
      <c r="IN81" s="101"/>
      <c r="IO81" s="101"/>
      <c r="IP81" s="101"/>
      <c r="IQ81" s="101"/>
      <c r="IR81" s="101"/>
      <c r="IS81" s="101"/>
      <c r="IT81" s="101"/>
      <c r="IU81" s="101"/>
      <c r="IV81" s="101"/>
    </row>
    <row r="82" spans="1:256" ht="14.25">
      <c r="A82" s="99" t="s">
        <v>116</v>
      </c>
      <c r="B82" s="96">
        <f>SUM(C82,'表七(2)'!B82)</f>
        <v>1069767</v>
      </c>
      <c r="C82" s="100">
        <v>526742</v>
      </c>
      <c r="D82" s="100">
        <v>13654</v>
      </c>
      <c r="E82" s="100">
        <v>108853</v>
      </c>
      <c r="F82" s="100">
        <v>74195</v>
      </c>
      <c r="G82" s="100">
        <v>1178</v>
      </c>
      <c r="H82" s="100">
        <v>2165</v>
      </c>
      <c r="I82" s="100">
        <v>0</v>
      </c>
      <c r="J82" s="100">
        <v>0</v>
      </c>
      <c r="K82" s="100">
        <v>0</v>
      </c>
      <c r="L82" s="100">
        <v>10696</v>
      </c>
      <c r="M82" s="100"/>
      <c r="N82" s="100">
        <v>20103</v>
      </c>
      <c r="O82" s="100">
        <v>375</v>
      </c>
      <c r="P82" s="100">
        <v>2100</v>
      </c>
      <c r="Q82" s="100">
        <v>22101</v>
      </c>
      <c r="R82" s="100">
        <v>172359</v>
      </c>
      <c r="S82" s="100">
        <v>0</v>
      </c>
      <c r="T82" s="100">
        <v>0</v>
      </c>
      <c r="U82" s="100">
        <v>16963</v>
      </c>
      <c r="V82" s="100">
        <v>82000</v>
      </c>
      <c r="W82" s="100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1"/>
      <c r="CM82" s="101"/>
      <c r="CN82" s="101"/>
      <c r="CO82" s="101"/>
      <c r="CP82" s="101"/>
      <c r="CQ82" s="101"/>
      <c r="CR82" s="101"/>
      <c r="CS82" s="101"/>
      <c r="CT82" s="101"/>
      <c r="CU82" s="101"/>
      <c r="CV82" s="101"/>
      <c r="CW82" s="101"/>
      <c r="CX82" s="101"/>
      <c r="CY82" s="101"/>
      <c r="CZ82" s="101"/>
      <c r="DA82" s="101"/>
      <c r="DB82" s="101"/>
      <c r="DC82" s="101"/>
      <c r="DD82" s="101"/>
      <c r="DE82" s="101"/>
      <c r="DF82" s="101"/>
      <c r="DG82" s="101"/>
      <c r="DH82" s="101"/>
      <c r="DI82" s="101"/>
      <c r="DJ82" s="101"/>
      <c r="DK82" s="101"/>
      <c r="DL82" s="101"/>
      <c r="DM82" s="101"/>
      <c r="DN82" s="101"/>
      <c r="DO82" s="101"/>
      <c r="DP82" s="101"/>
      <c r="DQ82" s="101"/>
      <c r="DR82" s="101"/>
      <c r="DS82" s="101"/>
      <c r="DT82" s="101"/>
      <c r="DU82" s="101"/>
      <c r="DV82" s="101"/>
      <c r="DW82" s="101"/>
      <c r="DX82" s="101"/>
      <c r="DY82" s="101"/>
      <c r="DZ82" s="101"/>
      <c r="EA82" s="101"/>
      <c r="EB82" s="101"/>
      <c r="EC82" s="101"/>
      <c r="ED82" s="101"/>
      <c r="EE82" s="101"/>
      <c r="EF82" s="101"/>
      <c r="EG82" s="101"/>
      <c r="EH82" s="101"/>
      <c r="EI82" s="101"/>
      <c r="EJ82" s="101"/>
      <c r="EK82" s="101"/>
      <c r="EL82" s="101"/>
      <c r="EM82" s="101"/>
      <c r="EN82" s="101"/>
      <c r="EO82" s="101"/>
      <c r="EP82" s="101"/>
      <c r="EQ82" s="101"/>
      <c r="ER82" s="101"/>
      <c r="ES82" s="101"/>
      <c r="ET82" s="101"/>
      <c r="EU82" s="101"/>
      <c r="EV82" s="101"/>
      <c r="EW82" s="101"/>
      <c r="EX82" s="101"/>
      <c r="EY82" s="101"/>
      <c r="EZ82" s="101"/>
      <c r="FA82" s="101"/>
      <c r="FB82" s="101"/>
      <c r="FC82" s="101"/>
      <c r="FD82" s="101"/>
      <c r="FE82" s="101"/>
      <c r="FF82" s="101"/>
      <c r="FG82" s="101"/>
      <c r="FH82" s="101"/>
      <c r="FI82" s="101"/>
      <c r="FJ82" s="101"/>
      <c r="FK82" s="101"/>
      <c r="FL82" s="101"/>
      <c r="FM82" s="101"/>
      <c r="FN82" s="101"/>
      <c r="FO82" s="101"/>
      <c r="FP82" s="101"/>
      <c r="FQ82" s="101"/>
      <c r="FR82" s="101"/>
      <c r="FS82" s="101"/>
      <c r="FT82" s="101"/>
      <c r="FU82" s="101"/>
      <c r="FV82" s="101"/>
      <c r="FW82" s="101"/>
      <c r="FX82" s="101"/>
      <c r="FY82" s="101"/>
      <c r="FZ82" s="101"/>
      <c r="GA82" s="101"/>
      <c r="GB82" s="101"/>
      <c r="GC82" s="101"/>
      <c r="GD82" s="101"/>
      <c r="GE82" s="101"/>
      <c r="GF82" s="101"/>
      <c r="GG82" s="101"/>
      <c r="GH82" s="101"/>
      <c r="GI82" s="101"/>
      <c r="GJ82" s="101"/>
      <c r="GK82" s="101"/>
      <c r="GL82" s="101"/>
      <c r="GM82" s="101"/>
      <c r="GN82" s="101"/>
      <c r="GO82" s="101"/>
      <c r="GP82" s="101"/>
      <c r="GQ82" s="101"/>
      <c r="GR82" s="101"/>
      <c r="GS82" s="101"/>
      <c r="GT82" s="101"/>
      <c r="GU82" s="101"/>
      <c r="GV82" s="101"/>
      <c r="GW82" s="101"/>
      <c r="GX82" s="101"/>
      <c r="GY82" s="101"/>
      <c r="GZ82" s="101"/>
      <c r="HA82" s="101"/>
      <c r="HB82" s="101"/>
      <c r="HC82" s="101"/>
      <c r="HD82" s="101"/>
      <c r="HE82" s="101"/>
      <c r="HF82" s="101"/>
      <c r="HG82" s="101"/>
      <c r="HH82" s="101"/>
      <c r="HI82" s="101"/>
      <c r="HJ82" s="101"/>
      <c r="HK82" s="101"/>
      <c r="HL82" s="101"/>
      <c r="HM82" s="101"/>
      <c r="HN82" s="101"/>
      <c r="HO82" s="101"/>
      <c r="HP82" s="101"/>
      <c r="HQ82" s="101"/>
      <c r="HR82" s="101"/>
      <c r="HS82" s="101"/>
      <c r="HT82" s="101"/>
      <c r="HU82" s="101"/>
      <c r="HV82" s="101"/>
      <c r="HW82" s="101"/>
      <c r="HX82" s="101"/>
      <c r="HY82" s="101"/>
      <c r="HZ82" s="101"/>
      <c r="IA82" s="101"/>
      <c r="IB82" s="101"/>
      <c r="IC82" s="101"/>
      <c r="ID82" s="101"/>
      <c r="IE82" s="101"/>
      <c r="IF82" s="101"/>
      <c r="IG82" s="101"/>
      <c r="IH82" s="101"/>
      <c r="II82" s="101"/>
      <c r="IJ82" s="101"/>
      <c r="IK82" s="101"/>
      <c r="IL82" s="101"/>
      <c r="IM82" s="101"/>
      <c r="IN82" s="101"/>
      <c r="IO82" s="101"/>
      <c r="IP82" s="101"/>
      <c r="IQ82" s="101"/>
      <c r="IR82" s="101"/>
      <c r="IS82" s="101"/>
      <c r="IT82" s="101"/>
      <c r="IU82" s="101"/>
      <c r="IV82" s="101"/>
    </row>
    <row r="83" spans="1:256" ht="14.25">
      <c r="A83" s="99" t="s">
        <v>180</v>
      </c>
      <c r="B83" s="96">
        <f>SUM(C83,'表七(2)'!B83)</f>
        <v>340292</v>
      </c>
      <c r="C83" s="100">
        <v>159139</v>
      </c>
      <c r="D83" s="100">
        <v>4241</v>
      </c>
      <c r="E83" s="100">
        <v>37693</v>
      </c>
      <c r="F83" s="100">
        <v>23863</v>
      </c>
      <c r="G83" s="100">
        <v>318</v>
      </c>
      <c r="H83" s="100"/>
      <c r="I83" s="100"/>
      <c r="J83" s="100"/>
      <c r="K83" s="100"/>
      <c r="L83" s="100">
        <v>4455</v>
      </c>
      <c r="M83" s="100"/>
      <c r="N83" s="100">
        <v>7835</v>
      </c>
      <c r="O83" s="100">
        <v>57</v>
      </c>
      <c r="P83" s="100">
        <v>683</v>
      </c>
      <c r="Q83" s="100">
        <v>530</v>
      </c>
      <c r="R83" s="100">
        <v>46178</v>
      </c>
      <c r="S83" s="100"/>
      <c r="T83" s="100"/>
      <c r="U83" s="100">
        <v>5206</v>
      </c>
      <c r="V83" s="100">
        <v>28080</v>
      </c>
      <c r="W83" s="100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1"/>
      <c r="CM83" s="101"/>
      <c r="CN83" s="101"/>
      <c r="CO83" s="101"/>
      <c r="CP83" s="101"/>
      <c r="CQ83" s="101"/>
      <c r="CR83" s="101"/>
      <c r="CS83" s="101"/>
      <c r="CT83" s="101"/>
      <c r="CU83" s="101"/>
      <c r="CV83" s="101"/>
      <c r="CW83" s="101"/>
      <c r="CX83" s="101"/>
      <c r="CY83" s="101"/>
      <c r="CZ83" s="101"/>
      <c r="DA83" s="101"/>
      <c r="DB83" s="101"/>
      <c r="DC83" s="101"/>
      <c r="DD83" s="101"/>
      <c r="DE83" s="101"/>
      <c r="DF83" s="101"/>
      <c r="DG83" s="101"/>
      <c r="DH83" s="101"/>
      <c r="DI83" s="101"/>
      <c r="DJ83" s="101"/>
      <c r="DK83" s="101"/>
      <c r="DL83" s="101"/>
      <c r="DM83" s="101"/>
      <c r="DN83" s="101"/>
      <c r="DO83" s="101"/>
      <c r="DP83" s="101"/>
      <c r="DQ83" s="101"/>
      <c r="DR83" s="101"/>
      <c r="DS83" s="101"/>
      <c r="DT83" s="101"/>
      <c r="DU83" s="101"/>
      <c r="DV83" s="101"/>
      <c r="DW83" s="101"/>
      <c r="DX83" s="101"/>
      <c r="DY83" s="101"/>
      <c r="DZ83" s="101"/>
      <c r="EA83" s="101"/>
      <c r="EB83" s="101"/>
      <c r="EC83" s="101"/>
      <c r="ED83" s="101"/>
      <c r="EE83" s="101"/>
      <c r="EF83" s="101"/>
      <c r="EG83" s="101"/>
      <c r="EH83" s="101"/>
      <c r="EI83" s="101"/>
      <c r="EJ83" s="101"/>
      <c r="EK83" s="101"/>
      <c r="EL83" s="101"/>
      <c r="EM83" s="101"/>
      <c r="EN83" s="101"/>
      <c r="EO83" s="101"/>
      <c r="EP83" s="101"/>
      <c r="EQ83" s="101"/>
      <c r="ER83" s="101"/>
      <c r="ES83" s="101"/>
      <c r="ET83" s="101"/>
      <c r="EU83" s="101"/>
      <c r="EV83" s="101"/>
      <c r="EW83" s="101"/>
      <c r="EX83" s="101"/>
      <c r="EY83" s="101"/>
      <c r="EZ83" s="101"/>
      <c r="FA83" s="101"/>
      <c r="FB83" s="101"/>
      <c r="FC83" s="101"/>
      <c r="FD83" s="101"/>
      <c r="FE83" s="101"/>
      <c r="FF83" s="101"/>
      <c r="FG83" s="101"/>
      <c r="FH83" s="101"/>
      <c r="FI83" s="101"/>
      <c r="FJ83" s="101"/>
      <c r="FK83" s="101"/>
      <c r="FL83" s="101"/>
      <c r="FM83" s="101"/>
      <c r="FN83" s="101"/>
      <c r="FO83" s="101"/>
      <c r="FP83" s="101"/>
      <c r="FQ83" s="101"/>
      <c r="FR83" s="101"/>
      <c r="FS83" s="101"/>
      <c r="FT83" s="101"/>
      <c r="FU83" s="101"/>
      <c r="FV83" s="101"/>
      <c r="FW83" s="101"/>
      <c r="FX83" s="101"/>
      <c r="FY83" s="101"/>
      <c r="FZ83" s="101"/>
      <c r="GA83" s="101"/>
      <c r="GB83" s="101"/>
      <c r="GC83" s="101"/>
      <c r="GD83" s="101"/>
      <c r="GE83" s="101"/>
      <c r="GF83" s="101"/>
      <c r="GG83" s="101"/>
      <c r="GH83" s="101"/>
      <c r="GI83" s="101"/>
      <c r="GJ83" s="101"/>
      <c r="GK83" s="101"/>
      <c r="GL83" s="101"/>
      <c r="GM83" s="101"/>
      <c r="GN83" s="101"/>
      <c r="GO83" s="101"/>
      <c r="GP83" s="101"/>
      <c r="GQ83" s="101"/>
      <c r="GR83" s="101"/>
      <c r="GS83" s="101"/>
      <c r="GT83" s="101"/>
      <c r="GU83" s="101"/>
      <c r="GV83" s="101"/>
      <c r="GW83" s="101"/>
      <c r="GX83" s="101"/>
      <c r="GY83" s="101"/>
      <c r="GZ83" s="101"/>
      <c r="HA83" s="101"/>
      <c r="HB83" s="101"/>
      <c r="HC83" s="101"/>
      <c r="HD83" s="101"/>
      <c r="HE83" s="101"/>
      <c r="HF83" s="101"/>
      <c r="HG83" s="101"/>
      <c r="HH83" s="101"/>
      <c r="HI83" s="101"/>
      <c r="HJ83" s="101"/>
      <c r="HK83" s="101"/>
      <c r="HL83" s="101"/>
      <c r="HM83" s="101"/>
      <c r="HN83" s="101"/>
      <c r="HO83" s="101"/>
      <c r="HP83" s="101"/>
      <c r="HQ83" s="101"/>
      <c r="HR83" s="101"/>
      <c r="HS83" s="101"/>
      <c r="HT83" s="101"/>
      <c r="HU83" s="101"/>
      <c r="HV83" s="101"/>
      <c r="HW83" s="101"/>
      <c r="HX83" s="101"/>
      <c r="HY83" s="101"/>
      <c r="HZ83" s="101"/>
      <c r="IA83" s="101"/>
      <c r="IB83" s="101"/>
      <c r="IC83" s="101"/>
      <c r="ID83" s="101"/>
      <c r="IE83" s="101"/>
      <c r="IF83" s="101"/>
      <c r="IG83" s="101"/>
      <c r="IH83" s="101"/>
      <c r="II83" s="101"/>
      <c r="IJ83" s="101"/>
      <c r="IK83" s="101"/>
      <c r="IL83" s="101"/>
      <c r="IM83" s="101"/>
      <c r="IN83" s="101"/>
      <c r="IO83" s="101"/>
      <c r="IP83" s="101"/>
      <c r="IQ83" s="101"/>
      <c r="IR83" s="101"/>
      <c r="IS83" s="101"/>
      <c r="IT83" s="101"/>
      <c r="IU83" s="101"/>
      <c r="IV83" s="101"/>
    </row>
    <row r="84" spans="1:256" ht="14.25">
      <c r="A84" s="99" t="s">
        <v>181</v>
      </c>
      <c r="B84" s="96">
        <f>SUM(C84,'表七(2)'!B84)</f>
        <v>359700</v>
      </c>
      <c r="C84" s="100">
        <v>180812</v>
      </c>
      <c r="D84" s="100">
        <v>4031</v>
      </c>
      <c r="E84" s="100">
        <v>38236</v>
      </c>
      <c r="F84" s="100">
        <v>28226</v>
      </c>
      <c r="G84" s="100">
        <v>430</v>
      </c>
      <c r="H84" s="100"/>
      <c r="I84" s="100"/>
      <c r="J84" s="100"/>
      <c r="K84" s="100"/>
      <c r="L84" s="100">
        <v>4211</v>
      </c>
      <c r="M84" s="100"/>
      <c r="N84" s="100">
        <v>7201</v>
      </c>
      <c r="O84" s="100">
        <v>218</v>
      </c>
      <c r="P84" s="100">
        <v>635</v>
      </c>
      <c r="Q84" s="100">
        <v>7941</v>
      </c>
      <c r="R84" s="100">
        <v>58232</v>
      </c>
      <c r="S84" s="100"/>
      <c r="T84" s="100"/>
      <c r="U84" s="100">
        <v>4531</v>
      </c>
      <c r="V84" s="100">
        <v>26920</v>
      </c>
      <c r="W84" s="100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1"/>
      <c r="CM84" s="101"/>
      <c r="CN84" s="101"/>
      <c r="CO84" s="101"/>
      <c r="CP84" s="101"/>
      <c r="CQ84" s="101"/>
      <c r="CR84" s="101"/>
      <c r="CS84" s="101"/>
      <c r="CT84" s="101"/>
      <c r="CU84" s="101"/>
      <c r="CV84" s="101"/>
      <c r="CW84" s="101"/>
      <c r="CX84" s="101"/>
      <c r="CY84" s="101"/>
      <c r="CZ84" s="101"/>
      <c r="DA84" s="101"/>
      <c r="DB84" s="101"/>
      <c r="DC84" s="101"/>
      <c r="DD84" s="101"/>
      <c r="DE84" s="101"/>
      <c r="DF84" s="101"/>
      <c r="DG84" s="101"/>
      <c r="DH84" s="101"/>
      <c r="DI84" s="101"/>
      <c r="DJ84" s="101"/>
      <c r="DK84" s="101"/>
      <c r="DL84" s="101"/>
      <c r="DM84" s="101"/>
      <c r="DN84" s="101"/>
      <c r="DO84" s="101"/>
      <c r="DP84" s="101"/>
      <c r="DQ84" s="101"/>
      <c r="DR84" s="101"/>
      <c r="DS84" s="101"/>
      <c r="DT84" s="101"/>
      <c r="DU84" s="101"/>
      <c r="DV84" s="101"/>
      <c r="DW84" s="101"/>
      <c r="DX84" s="101"/>
      <c r="DY84" s="101"/>
      <c r="DZ84" s="101"/>
      <c r="EA84" s="101"/>
      <c r="EB84" s="101"/>
      <c r="EC84" s="101"/>
      <c r="ED84" s="101"/>
      <c r="EE84" s="101"/>
      <c r="EF84" s="101"/>
      <c r="EG84" s="101"/>
      <c r="EH84" s="101"/>
      <c r="EI84" s="101"/>
      <c r="EJ84" s="101"/>
      <c r="EK84" s="101"/>
      <c r="EL84" s="101"/>
      <c r="EM84" s="101"/>
      <c r="EN84" s="101"/>
      <c r="EO84" s="101"/>
      <c r="EP84" s="101"/>
      <c r="EQ84" s="101"/>
      <c r="ER84" s="101"/>
      <c r="ES84" s="101"/>
      <c r="ET84" s="101"/>
      <c r="EU84" s="101"/>
      <c r="EV84" s="101"/>
      <c r="EW84" s="101"/>
      <c r="EX84" s="101"/>
      <c r="EY84" s="101"/>
      <c r="EZ84" s="101"/>
      <c r="FA84" s="101"/>
      <c r="FB84" s="101"/>
      <c r="FC84" s="101"/>
      <c r="FD84" s="101"/>
      <c r="FE84" s="101"/>
      <c r="FF84" s="101"/>
      <c r="FG84" s="101"/>
      <c r="FH84" s="101"/>
      <c r="FI84" s="101"/>
      <c r="FJ84" s="101"/>
      <c r="FK84" s="101"/>
      <c r="FL84" s="101"/>
      <c r="FM84" s="101"/>
      <c r="FN84" s="101"/>
      <c r="FO84" s="101"/>
      <c r="FP84" s="101"/>
      <c r="FQ84" s="101"/>
      <c r="FR84" s="101"/>
      <c r="FS84" s="101"/>
      <c r="FT84" s="101"/>
      <c r="FU84" s="101"/>
      <c r="FV84" s="101"/>
      <c r="FW84" s="101"/>
      <c r="FX84" s="101"/>
      <c r="FY84" s="101"/>
      <c r="FZ84" s="101"/>
      <c r="GA84" s="101"/>
      <c r="GB84" s="101"/>
      <c r="GC84" s="101"/>
      <c r="GD84" s="101"/>
      <c r="GE84" s="101"/>
      <c r="GF84" s="101"/>
      <c r="GG84" s="101"/>
      <c r="GH84" s="101"/>
      <c r="GI84" s="101"/>
      <c r="GJ84" s="101"/>
      <c r="GK84" s="101"/>
      <c r="GL84" s="101"/>
      <c r="GM84" s="101"/>
      <c r="GN84" s="101"/>
      <c r="GO84" s="101"/>
      <c r="GP84" s="101"/>
      <c r="GQ84" s="101"/>
      <c r="GR84" s="101"/>
      <c r="GS84" s="101"/>
      <c r="GT84" s="101"/>
      <c r="GU84" s="101"/>
      <c r="GV84" s="101"/>
      <c r="GW84" s="101"/>
      <c r="GX84" s="101"/>
      <c r="GY84" s="101"/>
      <c r="GZ84" s="101"/>
      <c r="HA84" s="101"/>
      <c r="HB84" s="101"/>
      <c r="HC84" s="101"/>
      <c r="HD84" s="101"/>
      <c r="HE84" s="101"/>
      <c r="HF84" s="101"/>
      <c r="HG84" s="101"/>
      <c r="HH84" s="101"/>
      <c r="HI84" s="101"/>
      <c r="HJ84" s="101"/>
      <c r="HK84" s="101"/>
      <c r="HL84" s="101"/>
      <c r="HM84" s="101"/>
      <c r="HN84" s="101"/>
      <c r="HO84" s="101"/>
      <c r="HP84" s="101"/>
      <c r="HQ84" s="101"/>
      <c r="HR84" s="101"/>
      <c r="HS84" s="101"/>
      <c r="HT84" s="101"/>
      <c r="HU84" s="101"/>
      <c r="HV84" s="101"/>
      <c r="HW84" s="101"/>
      <c r="HX84" s="101"/>
      <c r="HY84" s="101"/>
      <c r="HZ84" s="101"/>
      <c r="IA84" s="101"/>
      <c r="IB84" s="101"/>
      <c r="IC84" s="101"/>
      <c r="ID84" s="101"/>
      <c r="IE84" s="101"/>
      <c r="IF84" s="101"/>
      <c r="IG84" s="101"/>
      <c r="IH84" s="101"/>
      <c r="II84" s="101"/>
      <c r="IJ84" s="101"/>
      <c r="IK84" s="101"/>
      <c r="IL84" s="101"/>
      <c r="IM84" s="101"/>
      <c r="IN84" s="101"/>
      <c r="IO84" s="101"/>
      <c r="IP84" s="101"/>
      <c r="IQ84" s="101"/>
      <c r="IR84" s="101"/>
      <c r="IS84" s="101"/>
      <c r="IT84" s="101"/>
      <c r="IU84" s="101"/>
      <c r="IV84" s="101"/>
    </row>
    <row r="85" spans="1:256" ht="14.25">
      <c r="A85" s="99" t="s">
        <v>182</v>
      </c>
      <c r="B85" s="96">
        <f>SUM(C85,'表七(2)'!B85)</f>
        <v>204441</v>
      </c>
      <c r="C85" s="100">
        <v>104430</v>
      </c>
      <c r="D85" s="100">
        <v>2937</v>
      </c>
      <c r="E85" s="100">
        <v>17275</v>
      </c>
      <c r="F85" s="100">
        <v>13468</v>
      </c>
      <c r="G85" s="100">
        <v>275</v>
      </c>
      <c r="H85" s="100">
        <v>2165</v>
      </c>
      <c r="I85" s="100"/>
      <c r="J85" s="100"/>
      <c r="K85" s="100"/>
      <c r="L85" s="100">
        <v>1245</v>
      </c>
      <c r="M85" s="100"/>
      <c r="N85" s="100">
        <v>2567</v>
      </c>
      <c r="O85" s="100">
        <v>100</v>
      </c>
      <c r="P85" s="100">
        <v>356</v>
      </c>
      <c r="Q85" s="100">
        <v>7009</v>
      </c>
      <c r="R85" s="100">
        <v>36745</v>
      </c>
      <c r="S85" s="100"/>
      <c r="T85" s="100"/>
      <c r="U85" s="100">
        <v>3788</v>
      </c>
      <c r="V85" s="100">
        <v>16500</v>
      </c>
      <c r="W85" s="100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1"/>
      <c r="CM85" s="101"/>
      <c r="CN85" s="101"/>
      <c r="CO85" s="101"/>
      <c r="CP85" s="101"/>
      <c r="CQ85" s="101"/>
      <c r="CR85" s="101"/>
      <c r="CS85" s="101"/>
      <c r="CT85" s="101"/>
      <c r="CU85" s="101"/>
      <c r="CV85" s="101"/>
      <c r="CW85" s="101"/>
      <c r="CX85" s="101"/>
      <c r="CY85" s="101"/>
      <c r="CZ85" s="101"/>
      <c r="DA85" s="101"/>
      <c r="DB85" s="101"/>
      <c r="DC85" s="101"/>
      <c r="DD85" s="101"/>
      <c r="DE85" s="101"/>
      <c r="DF85" s="101"/>
      <c r="DG85" s="101"/>
      <c r="DH85" s="101"/>
      <c r="DI85" s="101"/>
      <c r="DJ85" s="101"/>
      <c r="DK85" s="101"/>
      <c r="DL85" s="101"/>
      <c r="DM85" s="101"/>
      <c r="DN85" s="101"/>
      <c r="DO85" s="101"/>
      <c r="DP85" s="101"/>
      <c r="DQ85" s="101"/>
      <c r="DR85" s="101"/>
      <c r="DS85" s="101"/>
      <c r="DT85" s="101"/>
      <c r="DU85" s="101"/>
      <c r="DV85" s="101"/>
      <c r="DW85" s="101"/>
      <c r="DX85" s="101"/>
      <c r="DY85" s="101"/>
      <c r="DZ85" s="101"/>
      <c r="EA85" s="101"/>
      <c r="EB85" s="101"/>
      <c r="EC85" s="101"/>
      <c r="ED85" s="101"/>
      <c r="EE85" s="101"/>
      <c r="EF85" s="101"/>
      <c r="EG85" s="101"/>
      <c r="EH85" s="101"/>
      <c r="EI85" s="101"/>
      <c r="EJ85" s="101"/>
      <c r="EK85" s="101"/>
      <c r="EL85" s="101"/>
      <c r="EM85" s="101"/>
      <c r="EN85" s="101"/>
      <c r="EO85" s="101"/>
      <c r="EP85" s="101"/>
      <c r="EQ85" s="101"/>
      <c r="ER85" s="101"/>
      <c r="ES85" s="101"/>
      <c r="ET85" s="101"/>
      <c r="EU85" s="101"/>
      <c r="EV85" s="101"/>
      <c r="EW85" s="101"/>
      <c r="EX85" s="101"/>
      <c r="EY85" s="101"/>
      <c r="EZ85" s="101"/>
      <c r="FA85" s="101"/>
      <c r="FB85" s="101"/>
      <c r="FC85" s="101"/>
      <c r="FD85" s="101"/>
      <c r="FE85" s="101"/>
      <c r="FF85" s="101"/>
      <c r="FG85" s="101"/>
      <c r="FH85" s="101"/>
      <c r="FI85" s="101"/>
      <c r="FJ85" s="101"/>
      <c r="FK85" s="101"/>
      <c r="FL85" s="101"/>
      <c r="FM85" s="101"/>
      <c r="FN85" s="101"/>
      <c r="FO85" s="101"/>
      <c r="FP85" s="101"/>
      <c r="FQ85" s="101"/>
      <c r="FR85" s="101"/>
      <c r="FS85" s="101"/>
      <c r="FT85" s="101"/>
      <c r="FU85" s="101"/>
      <c r="FV85" s="101"/>
      <c r="FW85" s="101"/>
      <c r="FX85" s="101"/>
      <c r="FY85" s="101"/>
      <c r="FZ85" s="101"/>
      <c r="GA85" s="101"/>
      <c r="GB85" s="101"/>
      <c r="GC85" s="101"/>
      <c r="GD85" s="101"/>
      <c r="GE85" s="101"/>
      <c r="GF85" s="101"/>
      <c r="GG85" s="101"/>
      <c r="GH85" s="101"/>
      <c r="GI85" s="101"/>
      <c r="GJ85" s="101"/>
      <c r="GK85" s="101"/>
      <c r="GL85" s="101"/>
      <c r="GM85" s="101"/>
      <c r="GN85" s="101"/>
      <c r="GO85" s="101"/>
      <c r="GP85" s="101"/>
      <c r="GQ85" s="101"/>
      <c r="GR85" s="101"/>
      <c r="GS85" s="101"/>
      <c r="GT85" s="101"/>
      <c r="GU85" s="101"/>
      <c r="GV85" s="101"/>
      <c r="GW85" s="101"/>
      <c r="GX85" s="101"/>
      <c r="GY85" s="101"/>
      <c r="GZ85" s="101"/>
      <c r="HA85" s="101"/>
      <c r="HB85" s="101"/>
      <c r="HC85" s="101"/>
      <c r="HD85" s="101"/>
      <c r="HE85" s="101"/>
      <c r="HF85" s="101"/>
      <c r="HG85" s="101"/>
      <c r="HH85" s="101"/>
      <c r="HI85" s="101"/>
      <c r="HJ85" s="101"/>
      <c r="HK85" s="101"/>
      <c r="HL85" s="101"/>
      <c r="HM85" s="101"/>
      <c r="HN85" s="101"/>
      <c r="HO85" s="101"/>
      <c r="HP85" s="101"/>
      <c r="HQ85" s="101"/>
      <c r="HR85" s="101"/>
      <c r="HS85" s="101"/>
      <c r="HT85" s="101"/>
      <c r="HU85" s="101"/>
      <c r="HV85" s="101"/>
      <c r="HW85" s="101"/>
      <c r="HX85" s="101"/>
      <c r="HY85" s="101"/>
      <c r="HZ85" s="101"/>
      <c r="IA85" s="101"/>
      <c r="IB85" s="101"/>
      <c r="IC85" s="101"/>
      <c r="ID85" s="101"/>
      <c r="IE85" s="101"/>
      <c r="IF85" s="101"/>
      <c r="IG85" s="101"/>
      <c r="IH85" s="101"/>
      <c r="II85" s="101"/>
      <c r="IJ85" s="101"/>
      <c r="IK85" s="101"/>
      <c r="IL85" s="101"/>
      <c r="IM85" s="101"/>
      <c r="IN85" s="101"/>
      <c r="IO85" s="101"/>
      <c r="IP85" s="101"/>
      <c r="IQ85" s="101"/>
      <c r="IR85" s="101"/>
      <c r="IS85" s="101"/>
      <c r="IT85" s="101"/>
      <c r="IU85" s="101"/>
      <c r="IV85" s="101"/>
    </row>
    <row r="86" spans="1:256" ht="14.25">
      <c r="A86" s="99" t="s">
        <v>183</v>
      </c>
      <c r="B86" s="96">
        <f>SUM(C86,'表七(2)'!B86)</f>
        <v>165334</v>
      </c>
      <c r="C86" s="100">
        <v>82361</v>
      </c>
      <c r="D86" s="100">
        <v>2445</v>
      </c>
      <c r="E86" s="100">
        <v>15649</v>
      </c>
      <c r="F86" s="100">
        <v>8638</v>
      </c>
      <c r="G86" s="100">
        <v>155</v>
      </c>
      <c r="H86" s="100"/>
      <c r="I86" s="100"/>
      <c r="J86" s="100"/>
      <c r="K86" s="100"/>
      <c r="L86" s="100">
        <v>785</v>
      </c>
      <c r="M86" s="100"/>
      <c r="N86" s="100">
        <v>2500</v>
      </c>
      <c r="O86" s="100"/>
      <c r="P86" s="100">
        <v>426</v>
      </c>
      <c r="Q86" s="100">
        <v>6621</v>
      </c>
      <c r="R86" s="100">
        <v>31204</v>
      </c>
      <c r="S86" s="100"/>
      <c r="T86" s="100"/>
      <c r="U86" s="100">
        <v>3438</v>
      </c>
      <c r="V86" s="100">
        <v>10500</v>
      </c>
      <c r="W86" s="100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1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1"/>
      <c r="BZ86" s="101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1"/>
      <c r="CM86" s="101"/>
      <c r="CN86" s="101"/>
      <c r="CO86" s="101"/>
      <c r="CP86" s="101"/>
      <c r="CQ86" s="101"/>
      <c r="CR86" s="101"/>
      <c r="CS86" s="101"/>
      <c r="CT86" s="101"/>
      <c r="CU86" s="101"/>
      <c r="CV86" s="101"/>
      <c r="CW86" s="101"/>
      <c r="CX86" s="101"/>
      <c r="CY86" s="101"/>
      <c r="CZ86" s="101"/>
      <c r="DA86" s="101"/>
      <c r="DB86" s="101"/>
      <c r="DC86" s="101"/>
      <c r="DD86" s="101"/>
      <c r="DE86" s="101"/>
      <c r="DF86" s="101"/>
      <c r="DG86" s="101"/>
      <c r="DH86" s="101"/>
      <c r="DI86" s="101"/>
      <c r="DJ86" s="101"/>
      <c r="DK86" s="101"/>
      <c r="DL86" s="101"/>
      <c r="DM86" s="101"/>
      <c r="DN86" s="101"/>
      <c r="DO86" s="101"/>
      <c r="DP86" s="101"/>
      <c r="DQ86" s="101"/>
      <c r="DR86" s="101"/>
      <c r="DS86" s="101"/>
      <c r="DT86" s="101"/>
      <c r="DU86" s="101"/>
      <c r="DV86" s="101"/>
      <c r="DW86" s="101"/>
      <c r="DX86" s="101"/>
      <c r="DY86" s="101"/>
      <c r="DZ86" s="101"/>
      <c r="EA86" s="101"/>
      <c r="EB86" s="101"/>
      <c r="EC86" s="101"/>
      <c r="ED86" s="101"/>
      <c r="EE86" s="101"/>
      <c r="EF86" s="101"/>
      <c r="EG86" s="101"/>
      <c r="EH86" s="101"/>
      <c r="EI86" s="101"/>
      <c r="EJ86" s="101"/>
      <c r="EK86" s="101"/>
      <c r="EL86" s="101"/>
      <c r="EM86" s="101"/>
      <c r="EN86" s="101"/>
      <c r="EO86" s="101"/>
      <c r="EP86" s="101"/>
      <c r="EQ86" s="101"/>
      <c r="ER86" s="101"/>
      <c r="ES86" s="101"/>
      <c r="ET86" s="101"/>
      <c r="EU86" s="101"/>
      <c r="EV86" s="101"/>
      <c r="EW86" s="101"/>
      <c r="EX86" s="101"/>
      <c r="EY86" s="101"/>
      <c r="EZ86" s="101"/>
      <c r="FA86" s="101"/>
      <c r="FB86" s="101"/>
      <c r="FC86" s="101"/>
      <c r="FD86" s="101"/>
      <c r="FE86" s="101"/>
      <c r="FF86" s="101"/>
      <c r="FG86" s="101"/>
      <c r="FH86" s="101"/>
      <c r="FI86" s="101"/>
      <c r="FJ86" s="101"/>
      <c r="FK86" s="101"/>
      <c r="FL86" s="101"/>
      <c r="FM86" s="101"/>
      <c r="FN86" s="101"/>
      <c r="FO86" s="101"/>
      <c r="FP86" s="101"/>
      <c r="FQ86" s="101"/>
      <c r="FR86" s="101"/>
      <c r="FS86" s="101"/>
      <c r="FT86" s="101"/>
      <c r="FU86" s="101"/>
      <c r="FV86" s="101"/>
      <c r="FW86" s="101"/>
      <c r="FX86" s="101"/>
      <c r="FY86" s="101"/>
      <c r="FZ86" s="101"/>
      <c r="GA86" s="101"/>
      <c r="GB86" s="101"/>
      <c r="GC86" s="101"/>
      <c r="GD86" s="101"/>
      <c r="GE86" s="101"/>
      <c r="GF86" s="101"/>
      <c r="GG86" s="101"/>
      <c r="GH86" s="101"/>
      <c r="GI86" s="101"/>
      <c r="GJ86" s="101"/>
      <c r="GK86" s="101"/>
      <c r="GL86" s="101"/>
      <c r="GM86" s="101"/>
      <c r="GN86" s="101"/>
      <c r="GO86" s="101"/>
      <c r="GP86" s="101"/>
      <c r="GQ86" s="101"/>
      <c r="GR86" s="101"/>
      <c r="GS86" s="101"/>
      <c r="GT86" s="101"/>
      <c r="GU86" s="101"/>
      <c r="GV86" s="101"/>
      <c r="GW86" s="101"/>
      <c r="GX86" s="101"/>
      <c r="GY86" s="101"/>
      <c r="GZ86" s="101"/>
      <c r="HA86" s="101"/>
      <c r="HB86" s="101"/>
      <c r="HC86" s="101"/>
      <c r="HD86" s="101"/>
      <c r="HE86" s="101"/>
      <c r="HF86" s="101"/>
      <c r="HG86" s="101"/>
      <c r="HH86" s="101"/>
      <c r="HI86" s="101"/>
      <c r="HJ86" s="101"/>
      <c r="HK86" s="101"/>
      <c r="HL86" s="101"/>
      <c r="HM86" s="101"/>
      <c r="HN86" s="101"/>
      <c r="HO86" s="101"/>
      <c r="HP86" s="101"/>
      <c r="HQ86" s="101"/>
      <c r="HR86" s="101"/>
      <c r="HS86" s="101"/>
      <c r="HT86" s="101"/>
      <c r="HU86" s="101"/>
      <c r="HV86" s="101"/>
      <c r="HW86" s="101"/>
      <c r="HX86" s="101"/>
      <c r="HY86" s="101"/>
      <c r="HZ86" s="101"/>
      <c r="IA86" s="101"/>
      <c r="IB86" s="101"/>
      <c r="IC86" s="101"/>
      <c r="ID86" s="101"/>
      <c r="IE86" s="101"/>
      <c r="IF86" s="101"/>
      <c r="IG86" s="101"/>
      <c r="IH86" s="101"/>
      <c r="II86" s="101"/>
      <c r="IJ86" s="101"/>
      <c r="IK86" s="101"/>
      <c r="IL86" s="101"/>
      <c r="IM86" s="101"/>
      <c r="IN86" s="101"/>
      <c r="IO86" s="101"/>
      <c r="IP86" s="101"/>
      <c r="IQ86" s="101"/>
      <c r="IR86" s="101"/>
      <c r="IS86" s="101"/>
      <c r="IT86" s="101"/>
      <c r="IU86" s="101"/>
      <c r="IV86" s="101"/>
    </row>
    <row r="87" spans="1:256" ht="14.25">
      <c r="A87" s="99" t="s">
        <v>184</v>
      </c>
      <c r="B87" s="96">
        <f>SUM(C87,'表七(2)'!B87)</f>
        <v>2745018</v>
      </c>
      <c r="C87" s="100">
        <v>2029744</v>
      </c>
      <c r="D87" s="100">
        <v>54154</v>
      </c>
      <c r="E87" s="100">
        <v>495541</v>
      </c>
      <c r="F87" s="100">
        <v>177255</v>
      </c>
      <c r="G87" s="100">
        <v>33395</v>
      </c>
      <c r="H87" s="100">
        <v>0</v>
      </c>
      <c r="I87" s="100">
        <v>759</v>
      </c>
      <c r="J87" s="100">
        <v>0</v>
      </c>
      <c r="K87" s="100">
        <v>47203</v>
      </c>
      <c r="L87" s="100">
        <v>93022</v>
      </c>
      <c r="M87" s="100">
        <v>24800</v>
      </c>
      <c r="N87" s="100">
        <v>122913</v>
      </c>
      <c r="O87" s="100">
        <v>8346</v>
      </c>
      <c r="P87" s="100">
        <v>0</v>
      </c>
      <c r="Q87" s="100">
        <v>71283</v>
      </c>
      <c r="R87" s="100">
        <v>628655</v>
      </c>
      <c r="S87" s="100">
        <v>0</v>
      </c>
      <c r="T87" s="100">
        <v>0</v>
      </c>
      <c r="U87" s="100">
        <v>13115</v>
      </c>
      <c r="V87" s="100">
        <v>259303</v>
      </c>
      <c r="W87" s="100">
        <v>0</v>
      </c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1"/>
      <c r="BN87" s="101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1"/>
      <c r="BZ87" s="101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1"/>
      <c r="CM87" s="101"/>
      <c r="CN87" s="101"/>
      <c r="CO87" s="101"/>
      <c r="CP87" s="101"/>
      <c r="CQ87" s="101"/>
      <c r="CR87" s="101"/>
      <c r="CS87" s="101"/>
      <c r="CT87" s="101"/>
      <c r="CU87" s="101"/>
      <c r="CV87" s="101"/>
      <c r="CW87" s="101"/>
      <c r="CX87" s="101"/>
      <c r="CY87" s="101"/>
      <c r="CZ87" s="101"/>
      <c r="DA87" s="101"/>
      <c r="DB87" s="101"/>
      <c r="DC87" s="101"/>
      <c r="DD87" s="101"/>
      <c r="DE87" s="101"/>
      <c r="DF87" s="101"/>
      <c r="DG87" s="101"/>
      <c r="DH87" s="101"/>
      <c r="DI87" s="101"/>
      <c r="DJ87" s="101"/>
      <c r="DK87" s="101"/>
      <c r="DL87" s="101"/>
      <c r="DM87" s="101"/>
      <c r="DN87" s="101"/>
      <c r="DO87" s="101"/>
      <c r="DP87" s="101"/>
      <c r="DQ87" s="101"/>
      <c r="DR87" s="101"/>
      <c r="DS87" s="101"/>
      <c r="DT87" s="101"/>
      <c r="DU87" s="101"/>
      <c r="DV87" s="101"/>
      <c r="DW87" s="101"/>
      <c r="DX87" s="101"/>
      <c r="DY87" s="101"/>
      <c r="DZ87" s="101"/>
      <c r="EA87" s="101"/>
      <c r="EB87" s="101"/>
      <c r="EC87" s="101"/>
      <c r="ED87" s="101"/>
      <c r="EE87" s="101"/>
      <c r="EF87" s="101"/>
      <c r="EG87" s="101"/>
      <c r="EH87" s="101"/>
      <c r="EI87" s="101"/>
      <c r="EJ87" s="101"/>
      <c r="EK87" s="101"/>
      <c r="EL87" s="101"/>
      <c r="EM87" s="101"/>
      <c r="EN87" s="101"/>
      <c r="EO87" s="101"/>
      <c r="EP87" s="101"/>
      <c r="EQ87" s="101"/>
      <c r="ER87" s="101"/>
      <c r="ES87" s="101"/>
      <c r="ET87" s="101"/>
      <c r="EU87" s="101"/>
      <c r="EV87" s="101"/>
      <c r="EW87" s="101"/>
      <c r="EX87" s="101"/>
      <c r="EY87" s="101"/>
      <c r="EZ87" s="101"/>
      <c r="FA87" s="101"/>
      <c r="FB87" s="101"/>
      <c r="FC87" s="101"/>
      <c r="FD87" s="101"/>
      <c r="FE87" s="101"/>
      <c r="FF87" s="101"/>
      <c r="FG87" s="101"/>
      <c r="FH87" s="101"/>
      <c r="FI87" s="101"/>
      <c r="FJ87" s="101"/>
      <c r="FK87" s="101"/>
      <c r="FL87" s="101"/>
      <c r="FM87" s="101"/>
      <c r="FN87" s="101"/>
      <c r="FO87" s="101"/>
      <c r="FP87" s="101"/>
      <c r="FQ87" s="101"/>
      <c r="FR87" s="101"/>
      <c r="FS87" s="101"/>
      <c r="FT87" s="101"/>
      <c r="FU87" s="101"/>
      <c r="FV87" s="101"/>
      <c r="FW87" s="101"/>
      <c r="FX87" s="101"/>
      <c r="FY87" s="101"/>
      <c r="FZ87" s="101"/>
      <c r="GA87" s="101"/>
      <c r="GB87" s="101"/>
      <c r="GC87" s="101"/>
      <c r="GD87" s="101"/>
      <c r="GE87" s="101"/>
      <c r="GF87" s="101"/>
      <c r="GG87" s="101"/>
      <c r="GH87" s="101"/>
      <c r="GI87" s="101"/>
      <c r="GJ87" s="101"/>
      <c r="GK87" s="101"/>
      <c r="GL87" s="101"/>
      <c r="GM87" s="101"/>
      <c r="GN87" s="101"/>
      <c r="GO87" s="101"/>
      <c r="GP87" s="101"/>
      <c r="GQ87" s="101"/>
      <c r="GR87" s="101"/>
      <c r="GS87" s="101"/>
      <c r="GT87" s="101"/>
      <c r="GU87" s="101"/>
      <c r="GV87" s="101"/>
      <c r="GW87" s="101"/>
      <c r="GX87" s="101"/>
      <c r="GY87" s="101"/>
      <c r="GZ87" s="101"/>
      <c r="HA87" s="101"/>
      <c r="HB87" s="101"/>
      <c r="HC87" s="101"/>
      <c r="HD87" s="101"/>
      <c r="HE87" s="101"/>
      <c r="HF87" s="101"/>
      <c r="HG87" s="101"/>
      <c r="HH87" s="101"/>
      <c r="HI87" s="101"/>
      <c r="HJ87" s="101"/>
      <c r="HK87" s="101"/>
      <c r="HL87" s="101"/>
      <c r="HM87" s="101"/>
      <c r="HN87" s="101"/>
      <c r="HO87" s="101"/>
      <c r="HP87" s="101"/>
      <c r="HQ87" s="101"/>
      <c r="HR87" s="101"/>
      <c r="HS87" s="101"/>
      <c r="HT87" s="101"/>
      <c r="HU87" s="101"/>
      <c r="HV87" s="101"/>
      <c r="HW87" s="101"/>
      <c r="HX87" s="101"/>
      <c r="HY87" s="101"/>
      <c r="HZ87" s="101"/>
      <c r="IA87" s="101"/>
      <c r="IB87" s="101"/>
      <c r="IC87" s="101"/>
      <c r="ID87" s="101"/>
      <c r="IE87" s="101"/>
      <c r="IF87" s="101"/>
      <c r="IG87" s="101"/>
      <c r="IH87" s="101"/>
      <c r="II87" s="101"/>
      <c r="IJ87" s="101"/>
      <c r="IK87" s="101"/>
      <c r="IL87" s="101"/>
      <c r="IM87" s="101"/>
      <c r="IN87" s="101"/>
      <c r="IO87" s="101"/>
      <c r="IP87" s="101"/>
      <c r="IQ87" s="101"/>
      <c r="IR87" s="101"/>
      <c r="IS87" s="101"/>
      <c r="IT87" s="101"/>
      <c r="IU87" s="101"/>
      <c r="IV87" s="101"/>
    </row>
    <row r="88" spans="1:256" ht="14.25">
      <c r="A88" s="99" t="s">
        <v>185</v>
      </c>
      <c r="B88" s="96">
        <f>SUM(C88,'表七(2)'!B88)</f>
        <v>246268</v>
      </c>
      <c r="C88" s="100">
        <v>169323</v>
      </c>
      <c r="D88" s="100">
        <v>11022</v>
      </c>
      <c r="E88" s="100">
        <v>71801</v>
      </c>
      <c r="F88" s="100">
        <v>0</v>
      </c>
      <c r="G88" s="100">
        <v>22993</v>
      </c>
      <c r="H88" s="100">
        <v>0</v>
      </c>
      <c r="I88" s="100">
        <v>759</v>
      </c>
      <c r="J88" s="100">
        <v>0</v>
      </c>
      <c r="K88" s="100">
        <v>3939</v>
      </c>
      <c r="L88" s="100">
        <v>605</v>
      </c>
      <c r="M88" s="100">
        <v>0</v>
      </c>
      <c r="N88" s="100">
        <v>0</v>
      </c>
      <c r="O88" s="100">
        <v>0</v>
      </c>
      <c r="P88" s="100">
        <v>0</v>
      </c>
      <c r="Q88" s="100">
        <v>0</v>
      </c>
      <c r="R88" s="100">
        <v>54149</v>
      </c>
      <c r="S88" s="100">
        <v>0</v>
      </c>
      <c r="T88" s="100">
        <v>0</v>
      </c>
      <c r="U88" s="100">
        <v>3889</v>
      </c>
      <c r="V88" s="100">
        <v>166</v>
      </c>
      <c r="W88" s="100">
        <v>0</v>
      </c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1"/>
      <c r="BN88" s="101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1"/>
      <c r="BZ88" s="101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1"/>
      <c r="CM88" s="101"/>
      <c r="CN88" s="101"/>
      <c r="CO88" s="101"/>
      <c r="CP88" s="101"/>
      <c r="CQ88" s="101"/>
      <c r="CR88" s="101"/>
      <c r="CS88" s="101"/>
      <c r="CT88" s="101"/>
      <c r="CU88" s="101"/>
      <c r="CV88" s="101"/>
      <c r="CW88" s="101"/>
      <c r="CX88" s="101"/>
      <c r="CY88" s="101"/>
      <c r="CZ88" s="101"/>
      <c r="DA88" s="101"/>
      <c r="DB88" s="101"/>
      <c r="DC88" s="101"/>
      <c r="DD88" s="101"/>
      <c r="DE88" s="101"/>
      <c r="DF88" s="101"/>
      <c r="DG88" s="101"/>
      <c r="DH88" s="101"/>
      <c r="DI88" s="101"/>
      <c r="DJ88" s="101"/>
      <c r="DK88" s="101"/>
      <c r="DL88" s="101"/>
      <c r="DM88" s="101"/>
      <c r="DN88" s="101"/>
      <c r="DO88" s="101"/>
      <c r="DP88" s="101"/>
      <c r="DQ88" s="101"/>
      <c r="DR88" s="101"/>
      <c r="DS88" s="101"/>
      <c r="DT88" s="101"/>
      <c r="DU88" s="101"/>
      <c r="DV88" s="101"/>
      <c r="DW88" s="101"/>
      <c r="DX88" s="101"/>
      <c r="DY88" s="101"/>
      <c r="DZ88" s="101"/>
      <c r="EA88" s="101"/>
      <c r="EB88" s="101"/>
      <c r="EC88" s="101"/>
      <c r="ED88" s="101"/>
      <c r="EE88" s="101"/>
      <c r="EF88" s="101"/>
      <c r="EG88" s="101"/>
      <c r="EH88" s="101"/>
      <c r="EI88" s="101"/>
      <c r="EJ88" s="101"/>
      <c r="EK88" s="101"/>
      <c r="EL88" s="101"/>
      <c r="EM88" s="101"/>
      <c r="EN88" s="101"/>
      <c r="EO88" s="101"/>
      <c r="EP88" s="101"/>
      <c r="EQ88" s="101"/>
      <c r="ER88" s="101"/>
      <c r="ES88" s="101"/>
      <c r="ET88" s="101"/>
      <c r="EU88" s="101"/>
      <c r="EV88" s="101"/>
      <c r="EW88" s="101"/>
      <c r="EX88" s="101"/>
      <c r="EY88" s="101"/>
      <c r="EZ88" s="101"/>
      <c r="FA88" s="101"/>
      <c r="FB88" s="101"/>
      <c r="FC88" s="101"/>
      <c r="FD88" s="101"/>
      <c r="FE88" s="101"/>
      <c r="FF88" s="101"/>
      <c r="FG88" s="101"/>
      <c r="FH88" s="101"/>
      <c r="FI88" s="101"/>
      <c r="FJ88" s="101"/>
      <c r="FK88" s="101"/>
      <c r="FL88" s="101"/>
      <c r="FM88" s="101"/>
      <c r="FN88" s="101"/>
      <c r="FO88" s="101"/>
      <c r="FP88" s="101"/>
      <c r="FQ88" s="101"/>
      <c r="FR88" s="101"/>
      <c r="FS88" s="101"/>
      <c r="FT88" s="101"/>
      <c r="FU88" s="101"/>
      <c r="FV88" s="101"/>
      <c r="FW88" s="101"/>
      <c r="FX88" s="101"/>
      <c r="FY88" s="101"/>
      <c r="FZ88" s="101"/>
      <c r="GA88" s="101"/>
      <c r="GB88" s="101"/>
      <c r="GC88" s="101"/>
      <c r="GD88" s="101"/>
      <c r="GE88" s="101"/>
      <c r="GF88" s="101"/>
      <c r="GG88" s="101"/>
      <c r="GH88" s="101"/>
      <c r="GI88" s="101"/>
      <c r="GJ88" s="101"/>
      <c r="GK88" s="101"/>
      <c r="GL88" s="101"/>
      <c r="GM88" s="101"/>
      <c r="GN88" s="101"/>
      <c r="GO88" s="101"/>
      <c r="GP88" s="101"/>
      <c r="GQ88" s="101"/>
      <c r="GR88" s="101"/>
      <c r="GS88" s="101"/>
      <c r="GT88" s="101"/>
      <c r="GU88" s="101"/>
      <c r="GV88" s="101"/>
      <c r="GW88" s="101"/>
      <c r="GX88" s="101"/>
      <c r="GY88" s="101"/>
      <c r="GZ88" s="101"/>
      <c r="HA88" s="101"/>
      <c r="HB88" s="101"/>
      <c r="HC88" s="101"/>
      <c r="HD88" s="101"/>
      <c r="HE88" s="101"/>
      <c r="HF88" s="101"/>
      <c r="HG88" s="101"/>
      <c r="HH88" s="101"/>
      <c r="HI88" s="101"/>
      <c r="HJ88" s="101"/>
      <c r="HK88" s="101"/>
      <c r="HL88" s="101"/>
      <c r="HM88" s="101"/>
      <c r="HN88" s="101"/>
      <c r="HO88" s="101"/>
      <c r="HP88" s="101"/>
      <c r="HQ88" s="101"/>
      <c r="HR88" s="101"/>
      <c r="HS88" s="101"/>
      <c r="HT88" s="101"/>
      <c r="HU88" s="101"/>
      <c r="HV88" s="101"/>
      <c r="HW88" s="101"/>
      <c r="HX88" s="101"/>
      <c r="HY88" s="101"/>
      <c r="HZ88" s="101"/>
      <c r="IA88" s="101"/>
      <c r="IB88" s="101"/>
      <c r="IC88" s="101"/>
      <c r="ID88" s="101"/>
      <c r="IE88" s="101"/>
      <c r="IF88" s="101"/>
      <c r="IG88" s="101"/>
      <c r="IH88" s="101"/>
      <c r="II88" s="101"/>
      <c r="IJ88" s="101"/>
      <c r="IK88" s="101"/>
      <c r="IL88" s="101"/>
      <c r="IM88" s="101"/>
      <c r="IN88" s="101"/>
      <c r="IO88" s="101"/>
      <c r="IP88" s="101"/>
      <c r="IQ88" s="101"/>
      <c r="IR88" s="101"/>
      <c r="IS88" s="101"/>
      <c r="IT88" s="101"/>
      <c r="IU88" s="101"/>
      <c r="IV88" s="101"/>
    </row>
    <row r="89" spans="1:256" ht="14.25">
      <c r="A89" s="99" t="s">
        <v>116</v>
      </c>
      <c r="B89" s="96">
        <f>SUM(C89,'表七(2)'!B89)</f>
        <v>2498750</v>
      </c>
      <c r="C89" s="100">
        <v>1860421</v>
      </c>
      <c r="D89" s="100">
        <v>43132</v>
      </c>
      <c r="E89" s="100">
        <v>423740</v>
      </c>
      <c r="F89" s="100">
        <v>177255</v>
      </c>
      <c r="G89" s="100">
        <v>10402</v>
      </c>
      <c r="H89" s="100">
        <v>0</v>
      </c>
      <c r="I89" s="100">
        <v>0</v>
      </c>
      <c r="J89" s="100">
        <v>0</v>
      </c>
      <c r="K89" s="100">
        <v>43264</v>
      </c>
      <c r="L89" s="100">
        <v>92417</v>
      </c>
      <c r="M89" s="100">
        <v>24800</v>
      </c>
      <c r="N89" s="100">
        <v>122913</v>
      </c>
      <c r="O89" s="100">
        <v>8346</v>
      </c>
      <c r="P89" s="100">
        <v>0</v>
      </c>
      <c r="Q89" s="100">
        <v>71283</v>
      </c>
      <c r="R89" s="100">
        <v>574506</v>
      </c>
      <c r="S89" s="100">
        <v>0</v>
      </c>
      <c r="T89" s="100">
        <v>0</v>
      </c>
      <c r="U89" s="100">
        <v>9226</v>
      </c>
      <c r="V89" s="100">
        <v>259137</v>
      </c>
      <c r="W89" s="100">
        <v>0</v>
      </c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1"/>
      <c r="BN89" s="101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1"/>
      <c r="BZ89" s="101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1"/>
      <c r="CM89" s="101"/>
      <c r="CN89" s="101"/>
      <c r="CO89" s="101"/>
      <c r="CP89" s="101"/>
      <c r="CQ89" s="101"/>
      <c r="CR89" s="101"/>
      <c r="CS89" s="101"/>
      <c r="CT89" s="101"/>
      <c r="CU89" s="101"/>
      <c r="CV89" s="101"/>
      <c r="CW89" s="101"/>
      <c r="CX89" s="101"/>
      <c r="CY89" s="101"/>
      <c r="CZ89" s="101"/>
      <c r="DA89" s="101"/>
      <c r="DB89" s="101"/>
      <c r="DC89" s="101"/>
      <c r="DD89" s="101"/>
      <c r="DE89" s="101"/>
      <c r="DF89" s="101"/>
      <c r="DG89" s="101"/>
      <c r="DH89" s="101"/>
      <c r="DI89" s="101"/>
      <c r="DJ89" s="101"/>
      <c r="DK89" s="101"/>
      <c r="DL89" s="101"/>
      <c r="DM89" s="101"/>
      <c r="DN89" s="101"/>
      <c r="DO89" s="101"/>
      <c r="DP89" s="101"/>
      <c r="DQ89" s="101"/>
      <c r="DR89" s="101"/>
      <c r="DS89" s="101"/>
      <c r="DT89" s="101"/>
      <c r="DU89" s="101"/>
      <c r="DV89" s="101"/>
      <c r="DW89" s="101"/>
      <c r="DX89" s="101"/>
      <c r="DY89" s="101"/>
      <c r="DZ89" s="101"/>
      <c r="EA89" s="101"/>
      <c r="EB89" s="101"/>
      <c r="EC89" s="101"/>
      <c r="ED89" s="101"/>
      <c r="EE89" s="101"/>
      <c r="EF89" s="101"/>
      <c r="EG89" s="101"/>
      <c r="EH89" s="101"/>
      <c r="EI89" s="101"/>
      <c r="EJ89" s="101"/>
      <c r="EK89" s="101"/>
      <c r="EL89" s="101"/>
      <c r="EM89" s="101"/>
      <c r="EN89" s="101"/>
      <c r="EO89" s="101"/>
      <c r="EP89" s="101"/>
      <c r="EQ89" s="101"/>
      <c r="ER89" s="101"/>
      <c r="ES89" s="101"/>
      <c r="ET89" s="101"/>
      <c r="EU89" s="101"/>
      <c r="EV89" s="101"/>
      <c r="EW89" s="101"/>
      <c r="EX89" s="101"/>
      <c r="EY89" s="101"/>
      <c r="EZ89" s="101"/>
      <c r="FA89" s="101"/>
      <c r="FB89" s="101"/>
      <c r="FC89" s="101"/>
      <c r="FD89" s="101"/>
      <c r="FE89" s="101"/>
      <c r="FF89" s="101"/>
      <c r="FG89" s="101"/>
      <c r="FH89" s="101"/>
      <c r="FI89" s="101"/>
      <c r="FJ89" s="101"/>
      <c r="FK89" s="101"/>
      <c r="FL89" s="101"/>
      <c r="FM89" s="101"/>
      <c r="FN89" s="101"/>
      <c r="FO89" s="101"/>
      <c r="FP89" s="101"/>
      <c r="FQ89" s="101"/>
      <c r="FR89" s="101"/>
      <c r="FS89" s="101"/>
      <c r="FT89" s="101"/>
      <c r="FU89" s="101"/>
      <c r="FV89" s="101"/>
      <c r="FW89" s="101"/>
      <c r="FX89" s="101"/>
      <c r="FY89" s="101"/>
      <c r="FZ89" s="101"/>
      <c r="GA89" s="101"/>
      <c r="GB89" s="101"/>
      <c r="GC89" s="101"/>
      <c r="GD89" s="101"/>
      <c r="GE89" s="101"/>
      <c r="GF89" s="101"/>
      <c r="GG89" s="101"/>
      <c r="GH89" s="101"/>
      <c r="GI89" s="101"/>
      <c r="GJ89" s="101"/>
      <c r="GK89" s="101"/>
      <c r="GL89" s="101"/>
      <c r="GM89" s="101"/>
      <c r="GN89" s="101"/>
      <c r="GO89" s="101"/>
      <c r="GP89" s="101"/>
      <c r="GQ89" s="101"/>
      <c r="GR89" s="101"/>
      <c r="GS89" s="101"/>
      <c r="GT89" s="101"/>
      <c r="GU89" s="101"/>
      <c r="GV89" s="101"/>
      <c r="GW89" s="101"/>
      <c r="GX89" s="101"/>
      <c r="GY89" s="101"/>
      <c r="GZ89" s="101"/>
      <c r="HA89" s="101"/>
      <c r="HB89" s="101"/>
      <c r="HC89" s="101"/>
      <c r="HD89" s="101"/>
      <c r="HE89" s="101"/>
      <c r="HF89" s="101"/>
      <c r="HG89" s="101"/>
      <c r="HH89" s="101"/>
      <c r="HI89" s="101"/>
      <c r="HJ89" s="101"/>
      <c r="HK89" s="101"/>
      <c r="HL89" s="101"/>
      <c r="HM89" s="101"/>
      <c r="HN89" s="101"/>
      <c r="HO89" s="101"/>
      <c r="HP89" s="101"/>
      <c r="HQ89" s="101"/>
      <c r="HR89" s="101"/>
      <c r="HS89" s="101"/>
      <c r="HT89" s="101"/>
      <c r="HU89" s="101"/>
      <c r="HV89" s="101"/>
      <c r="HW89" s="101"/>
      <c r="HX89" s="101"/>
      <c r="HY89" s="101"/>
      <c r="HZ89" s="101"/>
      <c r="IA89" s="101"/>
      <c r="IB89" s="101"/>
      <c r="IC89" s="101"/>
      <c r="ID89" s="101"/>
      <c r="IE89" s="101"/>
      <c r="IF89" s="101"/>
      <c r="IG89" s="101"/>
      <c r="IH89" s="101"/>
      <c r="II89" s="101"/>
      <c r="IJ89" s="101"/>
      <c r="IK89" s="101"/>
      <c r="IL89" s="101"/>
      <c r="IM89" s="101"/>
      <c r="IN89" s="101"/>
      <c r="IO89" s="101"/>
      <c r="IP89" s="101"/>
      <c r="IQ89" s="101"/>
      <c r="IR89" s="101"/>
      <c r="IS89" s="101"/>
      <c r="IT89" s="101"/>
      <c r="IU89" s="101"/>
      <c r="IV89" s="101"/>
    </row>
    <row r="90" spans="1:256" ht="14.25">
      <c r="A90" s="99" t="s">
        <v>186</v>
      </c>
      <c r="B90" s="96">
        <f>SUM(C90,'表七(2)'!B90)</f>
        <v>220666</v>
      </c>
      <c r="C90" s="100">
        <v>165475</v>
      </c>
      <c r="D90" s="100">
        <v>2366</v>
      </c>
      <c r="E90" s="100">
        <v>33241</v>
      </c>
      <c r="F90" s="100">
        <v>11672</v>
      </c>
      <c r="G90" s="100">
        <v>1041</v>
      </c>
      <c r="H90" s="100"/>
      <c r="I90" s="100"/>
      <c r="J90" s="100"/>
      <c r="K90" s="100">
        <v>5891</v>
      </c>
      <c r="L90" s="100">
        <v>13008</v>
      </c>
      <c r="M90" s="100">
        <v>2500</v>
      </c>
      <c r="N90" s="100">
        <v>15715</v>
      </c>
      <c r="O90" s="100">
        <v>558</v>
      </c>
      <c r="P90" s="100"/>
      <c r="Q90" s="100">
        <v>62</v>
      </c>
      <c r="R90" s="100">
        <v>63810</v>
      </c>
      <c r="S90" s="100"/>
      <c r="T90" s="100"/>
      <c r="U90" s="100"/>
      <c r="V90" s="100">
        <v>15611</v>
      </c>
      <c r="W90" s="100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1"/>
      <c r="BN90" s="101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1"/>
      <c r="BZ90" s="101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1"/>
      <c r="CM90" s="101"/>
      <c r="CN90" s="101"/>
      <c r="CO90" s="101"/>
      <c r="CP90" s="101"/>
      <c r="CQ90" s="101"/>
      <c r="CR90" s="101"/>
      <c r="CS90" s="101"/>
      <c r="CT90" s="101"/>
      <c r="CU90" s="101"/>
      <c r="CV90" s="101"/>
      <c r="CW90" s="101"/>
      <c r="CX90" s="101"/>
      <c r="CY90" s="101"/>
      <c r="CZ90" s="101"/>
      <c r="DA90" s="101"/>
      <c r="DB90" s="101"/>
      <c r="DC90" s="101"/>
      <c r="DD90" s="101"/>
      <c r="DE90" s="101"/>
      <c r="DF90" s="101"/>
      <c r="DG90" s="101"/>
      <c r="DH90" s="101"/>
      <c r="DI90" s="101"/>
      <c r="DJ90" s="101"/>
      <c r="DK90" s="101"/>
      <c r="DL90" s="101"/>
      <c r="DM90" s="101"/>
      <c r="DN90" s="101"/>
      <c r="DO90" s="101"/>
      <c r="DP90" s="101"/>
      <c r="DQ90" s="101"/>
      <c r="DR90" s="101"/>
      <c r="DS90" s="101"/>
      <c r="DT90" s="101"/>
      <c r="DU90" s="101"/>
      <c r="DV90" s="101"/>
      <c r="DW90" s="101"/>
      <c r="DX90" s="101"/>
      <c r="DY90" s="101"/>
      <c r="DZ90" s="101"/>
      <c r="EA90" s="101"/>
      <c r="EB90" s="101"/>
      <c r="EC90" s="101"/>
      <c r="ED90" s="101"/>
      <c r="EE90" s="101"/>
      <c r="EF90" s="101"/>
      <c r="EG90" s="101"/>
      <c r="EH90" s="101"/>
      <c r="EI90" s="101"/>
      <c r="EJ90" s="101"/>
      <c r="EK90" s="101"/>
      <c r="EL90" s="101"/>
      <c r="EM90" s="101"/>
      <c r="EN90" s="101"/>
      <c r="EO90" s="101"/>
      <c r="EP90" s="101"/>
      <c r="EQ90" s="101"/>
      <c r="ER90" s="101"/>
      <c r="ES90" s="101"/>
      <c r="ET90" s="101"/>
      <c r="EU90" s="101"/>
      <c r="EV90" s="101"/>
      <c r="EW90" s="101"/>
      <c r="EX90" s="101"/>
      <c r="EY90" s="101"/>
      <c r="EZ90" s="101"/>
      <c r="FA90" s="101"/>
      <c r="FB90" s="101"/>
      <c r="FC90" s="101"/>
      <c r="FD90" s="101"/>
      <c r="FE90" s="101"/>
      <c r="FF90" s="101"/>
      <c r="FG90" s="101"/>
      <c r="FH90" s="101"/>
      <c r="FI90" s="101"/>
      <c r="FJ90" s="101"/>
      <c r="FK90" s="101"/>
      <c r="FL90" s="101"/>
      <c r="FM90" s="101"/>
      <c r="FN90" s="101"/>
      <c r="FO90" s="101"/>
      <c r="FP90" s="101"/>
      <c r="FQ90" s="101"/>
      <c r="FR90" s="101"/>
      <c r="FS90" s="101"/>
      <c r="FT90" s="101"/>
      <c r="FU90" s="101"/>
      <c r="FV90" s="101"/>
      <c r="FW90" s="101"/>
      <c r="FX90" s="101"/>
      <c r="FY90" s="101"/>
      <c r="FZ90" s="101"/>
      <c r="GA90" s="101"/>
      <c r="GB90" s="101"/>
      <c r="GC90" s="101"/>
      <c r="GD90" s="101"/>
      <c r="GE90" s="101"/>
      <c r="GF90" s="101"/>
      <c r="GG90" s="101"/>
      <c r="GH90" s="101"/>
      <c r="GI90" s="101"/>
      <c r="GJ90" s="101"/>
      <c r="GK90" s="101"/>
      <c r="GL90" s="101"/>
      <c r="GM90" s="101"/>
      <c r="GN90" s="101"/>
      <c r="GO90" s="101"/>
      <c r="GP90" s="101"/>
      <c r="GQ90" s="101"/>
      <c r="GR90" s="101"/>
      <c r="GS90" s="101"/>
      <c r="GT90" s="101"/>
      <c r="GU90" s="101"/>
      <c r="GV90" s="101"/>
      <c r="GW90" s="101"/>
      <c r="GX90" s="101"/>
      <c r="GY90" s="101"/>
      <c r="GZ90" s="101"/>
      <c r="HA90" s="101"/>
      <c r="HB90" s="101"/>
      <c r="HC90" s="101"/>
      <c r="HD90" s="101"/>
      <c r="HE90" s="101"/>
      <c r="HF90" s="101"/>
      <c r="HG90" s="101"/>
      <c r="HH90" s="101"/>
      <c r="HI90" s="101"/>
      <c r="HJ90" s="101"/>
      <c r="HK90" s="101"/>
      <c r="HL90" s="101"/>
      <c r="HM90" s="101"/>
      <c r="HN90" s="101"/>
      <c r="HO90" s="101"/>
      <c r="HP90" s="101"/>
      <c r="HQ90" s="101"/>
      <c r="HR90" s="101"/>
      <c r="HS90" s="101"/>
      <c r="HT90" s="101"/>
      <c r="HU90" s="101"/>
      <c r="HV90" s="101"/>
      <c r="HW90" s="101"/>
      <c r="HX90" s="101"/>
      <c r="HY90" s="101"/>
      <c r="HZ90" s="101"/>
      <c r="IA90" s="101"/>
      <c r="IB90" s="101"/>
      <c r="IC90" s="101"/>
      <c r="ID90" s="101"/>
      <c r="IE90" s="101"/>
      <c r="IF90" s="101"/>
      <c r="IG90" s="101"/>
      <c r="IH90" s="101"/>
      <c r="II90" s="101"/>
      <c r="IJ90" s="101"/>
      <c r="IK90" s="101"/>
      <c r="IL90" s="101"/>
      <c r="IM90" s="101"/>
      <c r="IN90" s="101"/>
      <c r="IO90" s="101"/>
      <c r="IP90" s="101"/>
      <c r="IQ90" s="101"/>
      <c r="IR90" s="101"/>
      <c r="IS90" s="101"/>
      <c r="IT90" s="101"/>
      <c r="IU90" s="101"/>
      <c r="IV90" s="101"/>
    </row>
    <row r="91" spans="1:256" ht="14.25">
      <c r="A91" s="99" t="s">
        <v>187</v>
      </c>
      <c r="B91" s="96">
        <f>SUM(C91,'表七(2)'!B91)</f>
        <v>180770</v>
      </c>
      <c r="C91" s="100">
        <v>140028</v>
      </c>
      <c r="D91" s="100">
        <v>5312</v>
      </c>
      <c r="E91" s="100">
        <v>33145</v>
      </c>
      <c r="F91" s="100">
        <v>13559</v>
      </c>
      <c r="G91" s="100">
        <v>534</v>
      </c>
      <c r="H91" s="100"/>
      <c r="I91" s="100"/>
      <c r="J91" s="100"/>
      <c r="K91" s="100">
        <v>2865</v>
      </c>
      <c r="L91" s="100">
        <v>5532</v>
      </c>
      <c r="M91" s="100">
        <v>1705</v>
      </c>
      <c r="N91" s="100">
        <v>8290</v>
      </c>
      <c r="O91" s="100">
        <v>425</v>
      </c>
      <c r="P91" s="100"/>
      <c r="Q91" s="100">
        <v>5237</v>
      </c>
      <c r="R91" s="100">
        <v>42270</v>
      </c>
      <c r="S91" s="100"/>
      <c r="T91" s="100"/>
      <c r="U91" s="100"/>
      <c r="V91" s="100">
        <v>21154</v>
      </c>
      <c r="W91" s="100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1"/>
      <c r="BN91" s="101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1"/>
      <c r="BZ91" s="101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1"/>
      <c r="CM91" s="101"/>
      <c r="CN91" s="101"/>
      <c r="CO91" s="101"/>
      <c r="CP91" s="101"/>
      <c r="CQ91" s="101"/>
      <c r="CR91" s="101"/>
      <c r="CS91" s="101"/>
      <c r="CT91" s="101"/>
      <c r="CU91" s="101"/>
      <c r="CV91" s="101"/>
      <c r="CW91" s="101"/>
      <c r="CX91" s="101"/>
      <c r="CY91" s="101"/>
      <c r="CZ91" s="101"/>
      <c r="DA91" s="101"/>
      <c r="DB91" s="101"/>
      <c r="DC91" s="101"/>
      <c r="DD91" s="101"/>
      <c r="DE91" s="101"/>
      <c r="DF91" s="101"/>
      <c r="DG91" s="101"/>
      <c r="DH91" s="101"/>
      <c r="DI91" s="101"/>
      <c r="DJ91" s="101"/>
      <c r="DK91" s="101"/>
      <c r="DL91" s="101"/>
      <c r="DM91" s="101"/>
      <c r="DN91" s="101"/>
      <c r="DO91" s="101"/>
      <c r="DP91" s="101"/>
      <c r="DQ91" s="101"/>
      <c r="DR91" s="101"/>
      <c r="DS91" s="101"/>
      <c r="DT91" s="101"/>
      <c r="DU91" s="101"/>
      <c r="DV91" s="101"/>
      <c r="DW91" s="101"/>
      <c r="DX91" s="101"/>
      <c r="DY91" s="101"/>
      <c r="DZ91" s="101"/>
      <c r="EA91" s="101"/>
      <c r="EB91" s="101"/>
      <c r="EC91" s="101"/>
      <c r="ED91" s="101"/>
      <c r="EE91" s="101"/>
      <c r="EF91" s="101"/>
      <c r="EG91" s="101"/>
      <c r="EH91" s="101"/>
      <c r="EI91" s="101"/>
      <c r="EJ91" s="101"/>
      <c r="EK91" s="101"/>
      <c r="EL91" s="101"/>
      <c r="EM91" s="101"/>
      <c r="EN91" s="101"/>
      <c r="EO91" s="101"/>
      <c r="EP91" s="101"/>
      <c r="EQ91" s="101"/>
      <c r="ER91" s="101"/>
      <c r="ES91" s="101"/>
      <c r="ET91" s="101"/>
      <c r="EU91" s="101"/>
      <c r="EV91" s="101"/>
      <c r="EW91" s="101"/>
      <c r="EX91" s="101"/>
      <c r="EY91" s="101"/>
      <c r="EZ91" s="101"/>
      <c r="FA91" s="101"/>
      <c r="FB91" s="101"/>
      <c r="FC91" s="101"/>
      <c r="FD91" s="101"/>
      <c r="FE91" s="101"/>
      <c r="FF91" s="101"/>
      <c r="FG91" s="101"/>
      <c r="FH91" s="101"/>
      <c r="FI91" s="101"/>
      <c r="FJ91" s="101"/>
      <c r="FK91" s="101"/>
      <c r="FL91" s="101"/>
      <c r="FM91" s="101"/>
      <c r="FN91" s="101"/>
      <c r="FO91" s="101"/>
      <c r="FP91" s="101"/>
      <c r="FQ91" s="101"/>
      <c r="FR91" s="101"/>
      <c r="FS91" s="101"/>
      <c r="FT91" s="101"/>
      <c r="FU91" s="101"/>
      <c r="FV91" s="101"/>
      <c r="FW91" s="101"/>
      <c r="FX91" s="101"/>
      <c r="FY91" s="101"/>
      <c r="FZ91" s="101"/>
      <c r="GA91" s="101"/>
      <c r="GB91" s="101"/>
      <c r="GC91" s="101"/>
      <c r="GD91" s="101"/>
      <c r="GE91" s="101"/>
      <c r="GF91" s="101"/>
      <c r="GG91" s="101"/>
      <c r="GH91" s="101"/>
      <c r="GI91" s="101"/>
      <c r="GJ91" s="101"/>
      <c r="GK91" s="101"/>
      <c r="GL91" s="101"/>
      <c r="GM91" s="101"/>
      <c r="GN91" s="101"/>
      <c r="GO91" s="101"/>
      <c r="GP91" s="101"/>
      <c r="GQ91" s="101"/>
      <c r="GR91" s="101"/>
      <c r="GS91" s="101"/>
      <c r="GT91" s="101"/>
      <c r="GU91" s="101"/>
      <c r="GV91" s="101"/>
      <c r="GW91" s="101"/>
      <c r="GX91" s="101"/>
      <c r="GY91" s="101"/>
      <c r="GZ91" s="101"/>
      <c r="HA91" s="101"/>
      <c r="HB91" s="101"/>
      <c r="HC91" s="101"/>
      <c r="HD91" s="101"/>
      <c r="HE91" s="101"/>
      <c r="HF91" s="101"/>
      <c r="HG91" s="101"/>
      <c r="HH91" s="101"/>
      <c r="HI91" s="101"/>
      <c r="HJ91" s="101"/>
      <c r="HK91" s="101"/>
      <c r="HL91" s="101"/>
      <c r="HM91" s="101"/>
      <c r="HN91" s="101"/>
      <c r="HO91" s="101"/>
      <c r="HP91" s="101"/>
      <c r="HQ91" s="101"/>
      <c r="HR91" s="101"/>
      <c r="HS91" s="101"/>
      <c r="HT91" s="101"/>
      <c r="HU91" s="101"/>
      <c r="HV91" s="101"/>
      <c r="HW91" s="101"/>
      <c r="HX91" s="101"/>
      <c r="HY91" s="101"/>
      <c r="HZ91" s="101"/>
      <c r="IA91" s="101"/>
      <c r="IB91" s="101"/>
      <c r="IC91" s="101"/>
      <c r="ID91" s="101"/>
      <c r="IE91" s="101"/>
      <c r="IF91" s="101"/>
      <c r="IG91" s="101"/>
      <c r="IH91" s="101"/>
      <c r="II91" s="101"/>
      <c r="IJ91" s="101"/>
      <c r="IK91" s="101"/>
      <c r="IL91" s="101"/>
      <c r="IM91" s="101"/>
      <c r="IN91" s="101"/>
      <c r="IO91" s="101"/>
      <c r="IP91" s="101"/>
      <c r="IQ91" s="101"/>
      <c r="IR91" s="101"/>
      <c r="IS91" s="101"/>
      <c r="IT91" s="101"/>
      <c r="IU91" s="101"/>
      <c r="IV91" s="101"/>
    </row>
    <row r="92" spans="1:256" ht="14.25">
      <c r="A92" s="99" t="s">
        <v>188</v>
      </c>
      <c r="B92" s="96">
        <f>SUM(C92,'表七(2)'!B92)</f>
        <v>194805</v>
      </c>
      <c r="C92" s="100">
        <v>157251</v>
      </c>
      <c r="D92" s="100">
        <v>3701</v>
      </c>
      <c r="E92" s="100">
        <v>34689</v>
      </c>
      <c r="F92" s="100">
        <v>17650</v>
      </c>
      <c r="G92" s="100">
        <v>864</v>
      </c>
      <c r="H92" s="100"/>
      <c r="I92" s="100"/>
      <c r="J92" s="100"/>
      <c r="K92" s="100">
        <v>3570</v>
      </c>
      <c r="L92" s="100">
        <v>7008</v>
      </c>
      <c r="M92" s="100">
        <v>2383</v>
      </c>
      <c r="N92" s="100">
        <v>10787</v>
      </c>
      <c r="O92" s="100">
        <v>515</v>
      </c>
      <c r="P92" s="100"/>
      <c r="Q92" s="100">
        <v>2820</v>
      </c>
      <c r="R92" s="100">
        <v>44721</v>
      </c>
      <c r="S92" s="100"/>
      <c r="T92" s="100"/>
      <c r="U92" s="100"/>
      <c r="V92" s="100">
        <v>28543</v>
      </c>
      <c r="W92" s="100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1"/>
      <c r="CM92" s="101"/>
      <c r="CN92" s="101"/>
      <c r="CO92" s="101"/>
      <c r="CP92" s="101"/>
      <c r="CQ92" s="101"/>
      <c r="CR92" s="101"/>
      <c r="CS92" s="101"/>
      <c r="CT92" s="101"/>
      <c r="CU92" s="101"/>
      <c r="CV92" s="101"/>
      <c r="CW92" s="101"/>
      <c r="CX92" s="101"/>
      <c r="CY92" s="101"/>
      <c r="CZ92" s="101"/>
      <c r="DA92" s="101"/>
      <c r="DB92" s="101"/>
      <c r="DC92" s="101"/>
      <c r="DD92" s="101"/>
      <c r="DE92" s="101"/>
      <c r="DF92" s="101"/>
      <c r="DG92" s="101"/>
      <c r="DH92" s="101"/>
      <c r="DI92" s="101"/>
      <c r="DJ92" s="101"/>
      <c r="DK92" s="101"/>
      <c r="DL92" s="101"/>
      <c r="DM92" s="101"/>
      <c r="DN92" s="101"/>
      <c r="DO92" s="101"/>
      <c r="DP92" s="101"/>
      <c r="DQ92" s="101"/>
      <c r="DR92" s="101"/>
      <c r="DS92" s="101"/>
      <c r="DT92" s="101"/>
      <c r="DU92" s="101"/>
      <c r="DV92" s="101"/>
      <c r="DW92" s="101"/>
      <c r="DX92" s="101"/>
      <c r="DY92" s="101"/>
      <c r="DZ92" s="101"/>
      <c r="EA92" s="101"/>
      <c r="EB92" s="101"/>
      <c r="EC92" s="101"/>
      <c r="ED92" s="101"/>
      <c r="EE92" s="101"/>
      <c r="EF92" s="101"/>
      <c r="EG92" s="101"/>
      <c r="EH92" s="101"/>
      <c r="EI92" s="101"/>
      <c r="EJ92" s="101"/>
      <c r="EK92" s="101"/>
      <c r="EL92" s="101"/>
      <c r="EM92" s="101"/>
      <c r="EN92" s="101"/>
      <c r="EO92" s="101"/>
      <c r="EP92" s="101"/>
      <c r="EQ92" s="101"/>
      <c r="ER92" s="101"/>
      <c r="ES92" s="101"/>
      <c r="ET92" s="101"/>
      <c r="EU92" s="101"/>
      <c r="EV92" s="101"/>
      <c r="EW92" s="101"/>
      <c r="EX92" s="101"/>
      <c r="EY92" s="101"/>
      <c r="EZ92" s="101"/>
      <c r="FA92" s="101"/>
      <c r="FB92" s="101"/>
      <c r="FC92" s="101"/>
      <c r="FD92" s="101"/>
      <c r="FE92" s="101"/>
      <c r="FF92" s="101"/>
      <c r="FG92" s="101"/>
      <c r="FH92" s="101"/>
      <c r="FI92" s="101"/>
      <c r="FJ92" s="101"/>
      <c r="FK92" s="101"/>
      <c r="FL92" s="101"/>
      <c r="FM92" s="101"/>
      <c r="FN92" s="101"/>
      <c r="FO92" s="101"/>
      <c r="FP92" s="101"/>
      <c r="FQ92" s="101"/>
      <c r="FR92" s="101"/>
      <c r="FS92" s="101"/>
      <c r="FT92" s="101"/>
      <c r="FU92" s="101"/>
      <c r="FV92" s="101"/>
      <c r="FW92" s="101"/>
      <c r="FX92" s="101"/>
      <c r="FY92" s="101"/>
      <c r="FZ92" s="101"/>
      <c r="GA92" s="101"/>
      <c r="GB92" s="101"/>
      <c r="GC92" s="101"/>
      <c r="GD92" s="101"/>
      <c r="GE92" s="101"/>
      <c r="GF92" s="101"/>
      <c r="GG92" s="101"/>
      <c r="GH92" s="101"/>
      <c r="GI92" s="101"/>
      <c r="GJ92" s="101"/>
      <c r="GK92" s="101"/>
      <c r="GL92" s="101"/>
      <c r="GM92" s="101"/>
      <c r="GN92" s="101"/>
      <c r="GO92" s="101"/>
      <c r="GP92" s="101"/>
      <c r="GQ92" s="101"/>
      <c r="GR92" s="101"/>
      <c r="GS92" s="101"/>
      <c r="GT92" s="101"/>
      <c r="GU92" s="101"/>
      <c r="GV92" s="101"/>
      <c r="GW92" s="101"/>
      <c r="GX92" s="101"/>
      <c r="GY92" s="101"/>
      <c r="GZ92" s="101"/>
      <c r="HA92" s="101"/>
      <c r="HB92" s="101"/>
      <c r="HC92" s="101"/>
      <c r="HD92" s="101"/>
      <c r="HE92" s="101"/>
      <c r="HF92" s="101"/>
      <c r="HG92" s="101"/>
      <c r="HH92" s="101"/>
      <c r="HI92" s="101"/>
      <c r="HJ92" s="101"/>
      <c r="HK92" s="101"/>
      <c r="HL92" s="101"/>
      <c r="HM92" s="101"/>
      <c r="HN92" s="101"/>
      <c r="HO92" s="101"/>
      <c r="HP92" s="101"/>
      <c r="HQ92" s="101"/>
      <c r="HR92" s="101"/>
      <c r="HS92" s="101"/>
      <c r="HT92" s="101"/>
      <c r="HU92" s="101"/>
      <c r="HV92" s="101"/>
      <c r="HW92" s="101"/>
      <c r="HX92" s="101"/>
      <c r="HY92" s="101"/>
      <c r="HZ92" s="101"/>
      <c r="IA92" s="101"/>
      <c r="IB92" s="101"/>
      <c r="IC92" s="101"/>
      <c r="ID92" s="101"/>
      <c r="IE92" s="101"/>
      <c r="IF92" s="101"/>
      <c r="IG92" s="101"/>
      <c r="IH92" s="101"/>
      <c r="II92" s="101"/>
      <c r="IJ92" s="101"/>
      <c r="IK92" s="101"/>
      <c r="IL92" s="101"/>
      <c r="IM92" s="101"/>
      <c r="IN92" s="101"/>
      <c r="IO92" s="101"/>
      <c r="IP92" s="101"/>
      <c r="IQ92" s="101"/>
      <c r="IR92" s="101"/>
      <c r="IS92" s="101"/>
      <c r="IT92" s="101"/>
      <c r="IU92" s="101"/>
      <c r="IV92" s="101"/>
    </row>
    <row r="93" spans="1:256" ht="14.25">
      <c r="A93" s="99" t="s">
        <v>189</v>
      </c>
      <c r="B93" s="96">
        <f>SUM(C93,'表七(2)'!B93)</f>
        <v>179707</v>
      </c>
      <c r="C93" s="100">
        <v>135427</v>
      </c>
      <c r="D93" s="100">
        <v>3283</v>
      </c>
      <c r="E93" s="100">
        <v>30703</v>
      </c>
      <c r="F93" s="100">
        <v>13607</v>
      </c>
      <c r="G93" s="100">
        <v>594</v>
      </c>
      <c r="H93" s="100"/>
      <c r="I93" s="100"/>
      <c r="J93" s="100"/>
      <c r="K93" s="100">
        <v>2784</v>
      </c>
      <c r="L93" s="100">
        <v>6267</v>
      </c>
      <c r="M93" s="100">
        <v>1366</v>
      </c>
      <c r="N93" s="100">
        <v>8710</v>
      </c>
      <c r="O93" s="100">
        <v>439</v>
      </c>
      <c r="P93" s="100"/>
      <c r="Q93" s="100">
        <v>6330</v>
      </c>
      <c r="R93" s="100">
        <v>36307</v>
      </c>
      <c r="S93" s="100"/>
      <c r="T93" s="100"/>
      <c r="U93" s="100"/>
      <c r="V93" s="100">
        <v>25037</v>
      </c>
      <c r="W93" s="100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1"/>
      <c r="BN93" s="101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1"/>
      <c r="BZ93" s="101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1"/>
      <c r="CM93" s="101"/>
      <c r="CN93" s="101"/>
      <c r="CO93" s="101"/>
      <c r="CP93" s="101"/>
      <c r="CQ93" s="101"/>
      <c r="CR93" s="101"/>
      <c r="CS93" s="101"/>
      <c r="CT93" s="101"/>
      <c r="CU93" s="101"/>
      <c r="CV93" s="101"/>
      <c r="CW93" s="101"/>
      <c r="CX93" s="101"/>
      <c r="CY93" s="101"/>
      <c r="CZ93" s="101"/>
      <c r="DA93" s="101"/>
      <c r="DB93" s="101"/>
      <c r="DC93" s="101"/>
      <c r="DD93" s="101"/>
      <c r="DE93" s="101"/>
      <c r="DF93" s="101"/>
      <c r="DG93" s="101"/>
      <c r="DH93" s="101"/>
      <c r="DI93" s="101"/>
      <c r="DJ93" s="101"/>
      <c r="DK93" s="101"/>
      <c r="DL93" s="101"/>
      <c r="DM93" s="101"/>
      <c r="DN93" s="101"/>
      <c r="DO93" s="101"/>
      <c r="DP93" s="101"/>
      <c r="DQ93" s="101"/>
      <c r="DR93" s="101"/>
      <c r="DS93" s="101"/>
      <c r="DT93" s="101"/>
      <c r="DU93" s="101"/>
      <c r="DV93" s="101"/>
      <c r="DW93" s="101"/>
      <c r="DX93" s="101"/>
      <c r="DY93" s="101"/>
      <c r="DZ93" s="101"/>
      <c r="EA93" s="101"/>
      <c r="EB93" s="101"/>
      <c r="EC93" s="101"/>
      <c r="ED93" s="101"/>
      <c r="EE93" s="101"/>
      <c r="EF93" s="101"/>
      <c r="EG93" s="101"/>
      <c r="EH93" s="101"/>
      <c r="EI93" s="101"/>
      <c r="EJ93" s="101"/>
      <c r="EK93" s="101"/>
      <c r="EL93" s="101"/>
      <c r="EM93" s="101"/>
      <c r="EN93" s="101"/>
      <c r="EO93" s="101"/>
      <c r="EP93" s="101"/>
      <c r="EQ93" s="101"/>
      <c r="ER93" s="101"/>
      <c r="ES93" s="101"/>
      <c r="ET93" s="101"/>
      <c r="EU93" s="101"/>
      <c r="EV93" s="101"/>
      <c r="EW93" s="101"/>
      <c r="EX93" s="101"/>
      <c r="EY93" s="101"/>
      <c r="EZ93" s="101"/>
      <c r="FA93" s="101"/>
      <c r="FB93" s="101"/>
      <c r="FC93" s="101"/>
      <c r="FD93" s="101"/>
      <c r="FE93" s="101"/>
      <c r="FF93" s="101"/>
      <c r="FG93" s="101"/>
      <c r="FH93" s="101"/>
      <c r="FI93" s="101"/>
      <c r="FJ93" s="101"/>
      <c r="FK93" s="101"/>
      <c r="FL93" s="101"/>
      <c r="FM93" s="101"/>
      <c r="FN93" s="101"/>
      <c r="FO93" s="101"/>
      <c r="FP93" s="101"/>
      <c r="FQ93" s="101"/>
      <c r="FR93" s="101"/>
      <c r="FS93" s="101"/>
      <c r="FT93" s="101"/>
      <c r="FU93" s="101"/>
      <c r="FV93" s="101"/>
      <c r="FW93" s="101"/>
      <c r="FX93" s="101"/>
      <c r="FY93" s="101"/>
      <c r="FZ93" s="101"/>
      <c r="GA93" s="101"/>
      <c r="GB93" s="101"/>
      <c r="GC93" s="101"/>
      <c r="GD93" s="101"/>
      <c r="GE93" s="101"/>
      <c r="GF93" s="101"/>
      <c r="GG93" s="101"/>
      <c r="GH93" s="101"/>
      <c r="GI93" s="101"/>
      <c r="GJ93" s="101"/>
      <c r="GK93" s="101"/>
      <c r="GL93" s="101"/>
      <c r="GM93" s="101"/>
      <c r="GN93" s="101"/>
      <c r="GO93" s="101"/>
      <c r="GP93" s="101"/>
      <c r="GQ93" s="101"/>
      <c r="GR93" s="101"/>
      <c r="GS93" s="101"/>
      <c r="GT93" s="101"/>
      <c r="GU93" s="101"/>
      <c r="GV93" s="101"/>
      <c r="GW93" s="101"/>
      <c r="GX93" s="101"/>
      <c r="GY93" s="101"/>
      <c r="GZ93" s="101"/>
      <c r="HA93" s="101"/>
      <c r="HB93" s="101"/>
      <c r="HC93" s="101"/>
      <c r="HD93" s="101"/>
      <c r="HE93" s="101"/>
      <c r="HF93" s="101"/>
      <c r="HG93" s="101"/>
      <c r="HH93" s="101"/>
      <c r="HI93" s="101"/>
      <c r="HJ93" s="101"/>
      <c r="HK93" s="101"/>
      <c r="HL93" s="101"/>
      <c r="HM93" s="101"/>
      <c r="HN93" s="101"/>
      <c r="HO93" s="101"/>
      <c r="HP93" s="101"/>
      <c r="HQ93" s="101"/>
      <c r="HR93" s="101"/>
      <c r="HS93" s="101"/>
      <c r="HT93" s="101"/>
      <c r="HU93" s="101"/>
      <c r="HV93" s="101"/>
      <c r="HW93" s="101"/>
      <c r="HX93" s="101"/>
      <c r="HY93" s="101"/>
      <c r="HZ93" s="101"/>
      <c r="IA93" s="101"/>
      <c r="IB93" s="101"/>
      <c r="IC93" s="101"/>
      <c r="ID93" s="101"/>
      <c r="IE93" s="101"/>
      <c r="IF93" s="101"/>
      <c r="IG93" s="101"/>
      <c r="IH93" s="101"/>
      <c r="II93" s="101"/>
      <c r="IJ93" s="101"/>
      <c r="IK93" s="101"/>
      <c r="IL93" s="101"/>
      <c r="IM93" s="101"/>
      <c r="IN93" s="101"/>
      <c r="IO93" s="101"/>
      <c r="IP93" s="101"/>
      <c r="IQ93" s="101"/>
      <c r="IR93" s="101"/>
      <c r="IS93" s="101"/>
      <c r="IT93" s="101"/>
      <c r="IU93" s="101"/>
      <c r="IV93" s="101"/>
    </row>
    <row r="94" spans="1:256" ht="14.25">
      <c r="A94" s="99" t="s">
        <v>190</v>
      </c>
      <c r="B94" s="96">
        <f>SUM(C94,'表七(2)'!B94)</f>
        <v>124721</v>
      </c>
      <c r="C94" s="100">
        <v>100336</v>
      </c>
      <c r="D94" s="100">
        <v>1210</v>
      </c>
      <c r="E94" s="100">
        <v>21128</v>
      </c>
      <c r="F94" s="100">
        <v>9654</v>
      </c>
      <c r="G94" s="100">
        <v>696</v>
      </c>
      <c r="H94" s="100"/>
      <c r="I94" s="100"/>
      <c r="J94" s="100"/>
      <c r="K94" s="100">
        <v>2394</v>
      </c>
      <c r="L94" s="100">
        <v>4636</v>
      </c>
      <c r="M94" s="100">
        <v>1127</v>
      </c>
      <c r="N94" s="100">
        <v>5749</v>
      </c>
      <c r="O94" s="100">
        <v>1417</v>
      </c>
      <c r="P94" s="100"/>
      <c r="Q94" s="100">
        <v>6337</v>
      </c>
      <c r="R94" s="100">
        <v>31756</v>
      </c>
      <c r="S94" s="100"/>
      <c r="T94" s="100"/>
      <c r="U94" s="100"/>
      <c r="V94" s="100">
        <v>14232</v>
      </c>
      <c r="W94" s="100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1"/>
      <c r="BN94" s="101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1"/>
      <c r="BZ94" s="101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1"/>
      <c r="CM94" s="101"/>
      <c r="CN94" s="101"/>
      <c r="CO94" s="101"/>
      <c r="CP94" s="101"/>
      <c r="CQ94" s="101"/>
      <c r="CR94" s="101"/>
      <c r="CS94" s="101"/>
      <c r="CT94" s="101"/>
      <c r="CU94" s="101"/>
      <c r="CV94" s="101"/>
      <c r="CW94" s="101"/>
      <c r="CX94" s="101"/>
      <c r="CY94" s="101"/>
      <c r="CZ94" s="101"/>
      <c r="DA94" s="101"/>
      <c r="DB94" s="101"/>
      <c r="DC94" s="101"/>
      <c r="DD94" s="101"/>
      <c r="DE94" s="101"/>
      <c r="DF94" s="101"/>
      <c r="DG94" s="101"/>
      <c r="DH94" s="101"/>
      <c r="DI94" s="101"/>
      <c r="DJ94" s="101"/>
      <c r="DK94" s="101"/>
      <c r="DL94" s="101"/>
      <c r="DM94" s="101"/>
      <c r="DN94" s="101"/>
      <c r="DO94" s="101"/>
      <c r="DP94" s="101"/>
      <c r="DQ94" s="101"/>
      <c r="DR94" s="101"/>
      <c r="DS94" s="101"/>
      <c r="DT94" s="101"/>
      <c r="DU94" s="101"/>
      <c r="DV94" s="101"/>
      <c r="DW94" s="101"/>
      <c r="DX94" s="101"/>
      <c r="DY94" s="101"/>
      <c r="DZ94" s="101"/>
      <c r="EA94" s="101"/>
      <c r="EB94" s="101"/>
      <c r="EC94" s="101"/>
      <c r="ED94" s="101"/>
      <c r="EE94" s="101"/>
      <c r="EF94" s="101"/>
      <c r="EG94" s="101"/>
      <c r="EH94" s="101"/>
      <c r="EI94" s="101"/>
      <c r="EJ94" s="101"/>
      <c r="EK94" s="101"/>
      <c r="EL94" s="101"/>
      <c r="EM94" s="101"/>
      <c r="EN94" s="101"/>
      <c r="EO94" s="101"/>
      <c r="EP94" s="101"/>
      <c r="EQ94" s="101"/>
      <c r="ER94" s="101"/>
      <c r="ES94" s="101"/>
      <c r="ET94" s="101"/>
      <c r="EU94" s="101"/>
      <c r="EV94" s="101"/>
      <c r="EW94" s="101"/>
      <c r="EX94" s="101"/>
      <c r="EY94" s="101"/>
      <c r="EZ94" s="101"/>
      <c r="FA94" s="101"/>
      <c r="FB94" s="101"/>
      <c r="FC94" s="101"/>
      <c r="FD94" s="101"/>
      <c r="FE94" s="101"/>
      <c r="FF94" s="101"/>
      <c r="FG94" s="101"/>
      <c r="FH94" s="101"/>
      <c r="FI94" s="101"/>
      <c r="FJ94" s="101"/>
      <c r="FK94" s="101"/>
      <c r="FL94" s="101"/>
      <c r="FM94" s="101"/>
      <c r="FN94" s="101"/>
      <c r="FO94" s="101"/>
      <c r="FP94" s="101"/>
      <c r="FQ94" s="101"/>
      <c r="FR94" s="101"/>
      <c r="FS94" s="101"/>
      <c r="FT94" s="101"/>
      <c r="FU94" s="101"/>
      <c r="FV94" s="101"/>
      <c r="FW94" s="101"/>
      <c r="FX94" s="101"/>
      <c r="FY94" s="101"/>
      <c r="FZ94" s="101"/>
      <c r="GA94" s="101"/>
      <c r="GB94" s="101"/>
      <c r="GC94" s="101"/>
      <c r="GD94" s="101"/>
      <c r="GE94" s="101"/>
      <c r="GF94" s="101"/>
      <c r="GG94" s="101"/>
      <c r="GH94" s="101"/>
      <c r="GI94" s="101"/>
      <c r="GJ94" s="101"/>
      <c r="GK94" s="101"/>
      <c r="GL94" s="101"/>
      <c r="GM94" s="101"/>
      <c r="GN94" s="101"/>
      <c r="GO94" s="101"/>
      <c r="GP94" s="101"/>
      <c r="GQ94" s="101"/>
      <c r="GR94" s="101"/>
      <c r="GS94" s="101"/>
      <c r="GT94" s="101"/>
      <c r="GU94" s="101"/>
      <c r="GV94" s="101"/>
      <c r="GW94" s="101"/>
      <c r="GX94" s="101"/>
      <c r="GY94" s="101"/>
      <c r="GZ94" s="101"/>
      <c r="HA94" s="101"/>
      <c r="HB94" s="101"/>
      <c r="HC94" s="101"/>
      <c r="HD94" s="101"/>
      <c r="HE94" s="101"/>
      <c r="HF94" s="101"/>
      <c r="HG94" s="101"/>
      <c r="HH94" s="101"/>
      <c r="HI94" s="101"/>
      <c r="HJ94" s="101"/>
      <c r="HK94" s="101"/>
      <c r="HL94" s="101"/>
      <c r="HM94" s="101"/>
      <c r="HN94" s="101"/>
      <c r="HO94" s="101"/>
      <c r="HP94" s="101"/>
      <c r="HQ94" s="101"/>
      <c r="HR94" s="101"/>
      <c r="HS94" s="101"/>
      <c r="HT94" s="101"/>
      <c r="HU94" s="101"/>
      <c r="HV94" s="101"/>
      <c r="HW94" s="101"/>
      <c r="HX94" s="101"/>
      <c r="HY94" s="101"/>
      <c r="HZ94" s="101"/>
      <c r="IA94" s="101"/>
      <c r="IB94" s="101"/>
      <c r="IC94" s="101"/>
      <c r="ID94" s="101"/>
      <c r="IE94" s="101"/>
      <c r="IF94" s="101"/>
      <c r="IG94" s="101"/>
      <c r="IH94" s="101"/>
      <c r="II94" s="101"/>
      <c r="IJ94" s="101"/>
      <c r="IK94" s="101"/>
      <c r="IL94" s="101"/>
      <c r="IM94" s="101"/>
      <c r="IN94" s="101"/>
      <c r="IO94" s="101"/>
      <c r="IP94" s="101"/>
      <c r="IQ94" s="101"/>
      <c r="IR94" s="101"/>
      <c r="IS94" s="101"/>
      <c r="IT94" s="101"/>
      <c r="IU94" s="101"/>
      <c r="IV94" s="101"/>
    </row>
    <row r="95" spans="1:256" ht="14.25">
      <c r="A95" s="99" t="s">
        <v>191</v>
      </c>
      <c r="B95" s="96">
        <f>SUM(C95,'表七(2)'!B95)</f>
        <v>463662</v>
      </c>
      <c r="C95" s="100">
        <v>330246</v>
      </c>
      <c r="D95" s="100">
        <v>6031</v>
      </c>
      <c r="E95" s="100">
        <v>82763</v>
      </c>
      <c r="F95" s="100">
        <v>28888</v>
      </c>
      <c r="G95" s="100">
        <v>2252</v>
      </c>
      <c r="H95" s="100"/>
      <c r="I95" s="100"/>
      <c r="J95" s="100"/>
      <c r="K95" s="100">
        <v>7871</v>
      </c>
      <c r="L95" s="100">
        <v>18911</v>
      </c>
      <c r="M95" s="100">
        <v>4846</v>
      </c>
      <c r="N95" s="100">
        <v>24170</v>
      </c>
      <c r="O95" s="100">
        <v>1060</v>
      </c>
      <c r="P95" s="100"/>
      <c r="Q95" s="100">
        <v>8932</v>
      </c>
      <c r="R95" s="100">
        <v>99442</v>
      </c>
      <c r="S95" s="100"/>
      <c r="T95" s="100"/>
      <c r="U95" s="100"/>
      <c r="V95" s="100">
        <v>45080</v>
      </c>
      <c r="W95" s="100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1"/>
      <c r="BN95" s="101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1"/>
      <c r="BZ95" s="101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1"/>
      <c r="CM95" s="101"/>
      <c r="CN95" s="101"/>
      <c r="CO95" s="101"/>
      <c r="CP95" s="101"/>
      <c r="CQ95" s="101"/>
      <c r="CR95" s="101"/>
      <c r="CS95" s="101"/>
      <c r="CT95" s="101"/>
      <c r="CU95" s="101"/>
      <c r="CV95" s="101"/>
      <c r="CW95" s="101"/>
      <c r="CX95" s="101"/>
      <c r="CY95" s="101"/>
      <c r="CZ95" s="101"/>
      <c r="DA95" s="101"/>
      <c r="DB95" s="101"/>
      <c r="DC95" s="101"/>
      <c r="DD95" s="101"/>
      <c r="DE95" s="101"/>
      <c r="DF95" s="101"/>
      <c r="DG95" s="101"/>
      <c r="DH95" s="101"/>
      <c r="DI95" s="101"/>
      <c r="DJ95" s="101"/>
      <c r="DK95" s="101"/>
      <c r="DL95" s="101"/>
      <c r="DM95" s="101"/>
      <c r="DN95" s="101"/>
      <c r="DO95" s="101"/>
      <c r="DP95" s="101"/>
      <c r="DQ95" s="101"/>
      <c r="DR95" s="101"/>
      <c r="DS95" s="101"/>
      <c r="DT95" s="101"/>
      <c r="DU95" s="101"/>
      <c r="DV95" s="101"/>
      <c r="DW95" s="101"/>
      <c r="DX95" s="101"/>
      <c r="DY95" s="101"/>
      <c r="DZ95" s="101"/>
      <c r="EA95" s="101"/>
      <c r="EB95" s="101"/>
      <c r="EC95" s="101"/>
      <c r="ED95" s="101"/>
      <c r="EE95" s="101"/>
      <c r="EF95" s="101"/>
      <c r="EG95" s="101"/>
      <c r="EH95" s="101"/>
      <c r="EI95" s="101"/>
      <c r="EJ95" s="101"/>
      <c r="EK95" s="101"/>
      <c r="EL95" s="101"/>
      <c r="EM95" s="101"/>
      <c r="EN95" s="101"/>
      <c r="EO95" s="101"/>
      <c r="EP95" s="101"/>
      <c r="EQ95" s="101"/>
      <c r="ER95" s="101"/>
      <c r="ES95" s="101"/>
      <c r="ET95" s="101"/>
      <c r="EU95" s="101"/>
      <c r="EV95" s="101"/>
      <c r="EW95" s="101"/>
      <c r="EX95" s="101"/>
      <c r="EY95" s="101"/>
      <c r="EZ95" s="101"/>
      <c r="FA95" s="101"/>
      <c r="FB95" s="101"/>
      <c r="FC95" s="101"/>
      <c r="FD95" s="101"/>
      <c r="FE95" s="101"/>
      <c r="FF95" s="101"/>
      <c r="FG95" s="101"/>
      <c r="FH95" s="101"/>
      <c r="FI95" s="101"/>
      <c r="FJ95" s="101"/>
      <c r="FK95" s="101"/>
      <c r="FL95" s="101"/>
      <c r="FM95" s="101"/>
      <c r="FN95" s="101"/>
      <c r="FO95" s="101"/>
      <c r="FP95" s="101"/>
      <c r="FQ95" s="101"/>
      <c r="FR95" s="101"/>
      <c r="FS95" s="101"/>
      <c r="FT95" s="101"/>
      <c r="FU95" s="101"/>
      <c r="FV95" s="101"/>
      <c r="FW95" s="101"/>
      <c r="FX95" s="101"/>
      <c r="FY95" s="101"/>
      <c r="FZ95" s="101"/>
      <c r="GA95" s="101"/>
      <c r="GB95" s="101"/>
      <c r="GC95" s="101"/>
      <c r="GD95" s="101"/>
      <c r="GE95" s="101"/>
      <c r="GF95" s="101"/>
      <c r="GG95" s="101"/>
      <c r="GH95" s="101"/>
      <c r="GI95" s="101"/>
      <c r="GJ95" s="101"/>
      <c r="GK95" s="101"/>
      <c r="GL95" s="101"/>
      <c r="GM95" s="101"/>
      <c r="GN95" s="101"/>
      <c r="GO95" s="101"/>
      <c r="GP95" s="101"/>
      <c r="GQ95" s="101"/>
      <c r="GR95" s="101"/>
      <c r="GS95" s="101"/>
      <c r="GT95" s="101"/>
      <c r="GU95" s="101"/>
      <c r="GV95" s="101"/>
      <c r="GW95" s="101"/>
      <c r="GX95" s="101"/>
      <c r="GY95" s="101"/>
      <c r="GZ95" s="101"/>
      <c r="HA95" s="101"/>
      <c r="HB95" s="101"/>
      <c r="HC95" s="101"/>
      <c r="HD95" s="101"/>
      <c r="HE95" s="101"/>
      <c r="HF95" s="101"/>
      <c r="HG95" s="101"/>
      <c r="HH95" s="101"/>
      <c r="HI95" s="101"/>
      <c r="HJ95" s="101"/>
      <c r="HK95" s="101"/>
      <c r="HL95" s="101"/>
      <c r="HM95" s="101"/>
      <c r="HN95" s="101"/>
      <c r="HO95" s="101"/>
      <c r="HP95" s="101"/>
      <c r="HQ95" s="101"/>
      <c r="HR95" s="101"/>
      <c r="HS95" s="101"/>
      <c r="HT95" s="101"/>
      <c r="HU95" s="101"/>
      <c r="HV95" s="101"/>
      <c r="HW95" s="101"/>
      <c r="HX95" s="101"/>
      <c r="HY95" s="101"/>
      <c r="HZ95" s="101"/>
      <c r="IA95" s="101"/>
      <c r="IB95" s="101"/>
      <c r="IC95" s="101"/>
      <c r="ID95" s="101"/>
      <c r="IE95" s="101"/>
      <c r="IF95" s="101"/>
      <c r="IG95" s="101"/>
      <c r="IH95" s="101"/>
      <c r="II95" s="101"/>
      <c r="IJ95" s="101"/>
      <c r="IK95" s="101"/>
      <c r="IL95" s="101"/>
      <c r="IM95" s="101"/>
      <c r="IN95" s="101"/>
      <c r="IO95" s="101"/>
      <c r="IP95" s="101"/>
      <c r="IQ95" s="101"/>
      <c r="IR95" s="101"/>
      <c r="IS95" s="101"/>
      <c r="IT95" s="101"/>
      <c r="IU95" s="101"/>
      <c r="IV95" s="101"/>
    </row>
    <row r="96" spans="1:256" ht="14.25">
      <c r="A96" s="99" t="s">
        <v>192</v>
      </c>
      <c r="B96" s="96">
        <f>SUM(C96,'表七(2)'!B96)</f>
        <v>323527</v>
      </c>
      <c r="C96" s="100">
        <v>243366</v>
      </c>
      <c r="D96" s="100">
        <v>4553</v>
      </c>
      <c r="E96" s="100">
        <v>49934</v>
      </c>
      <c r="F96" s="100">
        <v>22425</v>
      </c>
      <c r="G96" s="100">
        <v>1511</v>
      </c>
      <c r="H96" s="100"/>
      <c r="I96" s="100"/>
      <c r="J96" s="100"/>
      <c r="K96" s="100">
        <v>5091</v>
      </c>
      <c r="L96" s="100">
        <v>11647</v>
      </c>
      <c r="M96" s="100">
        <v>2541</v>
      </c>
      <c r="N96" s="100">
        <v>14334</v>
      </c>
      <c r="O96" s="100">
        <v>1873</v>
      </c>
      <c r="P96" s="100"/>
      <c r="Q96" s="100">
        <v>7634</v>
      </c>
      <c r="R96" s="100">
        <v>84507</v>
      </c>
      <c r="S96" s="100"/>
      <c r="T96" s="100"/>
      <c r="U96" s="100">
        <v>4838</v>
      </c>
      <c r="V96" s="100">
        <v>32478</v>
      </c>
      <c r="W96" s="100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1"/>
      <c r="BN96" s="101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1"/>
      <c r="BZ96" s="101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1"/>
      <c r="CM96" s="101"/>
      <c r="CN96" s="101"/>
      <c r="CO96" s="101"/>
      <c r="CP96" s="101"/>
      <c r="CQ96" s="101"/>
      <c r="CR96" s="101"/>
      <c r="CS96" s="101"/>
      <c r="CT96" s="101"/>
      <c r="CU96" s="101"/>
      <c r="CV96" s="101"/>
      <c r="CW96" s="101"/>
      <c r="CX96" s="101"/>
      <c r="CY96" s="101"/>
      <c r="CZ96" s="101"/>
      <c r="DA96" s="101"/>
      <c r="DB96" s="101"/>
      <c r="DC96" s="101"/>
      <c r="DD96" s="101"/>
      <c r="DE96" s="101"/>
      <c r="DF96" s="101"/>
      <c r="DG96" s="101"/>
      <c r="DH96" s="101"/>
      <c r="DI96" s="101"/>
      <c r="DJ96" s="101"/>
      <c r="DK96" s="101"/>
      <c r="DL96" s="101"/>
      <c r="DM96" s="101"/>
      <c r="DN96" s="101"/>
      <c r="DO96" s="101"/>
      <c r="DP96" s="101"/>
      <c r="DQ96" s="101"/>
      <c r="DR96" s="101"/>
      <c r="DS96" s="101"/>
      <c r="DT96" s="101"/>
      <c r="DU96" s="101"/>
      <c r="DV96" s="101"/>
      <c r="DW96" s="101"/>
      <c r="DX96" s="101"/>
      <c r="DY96" s="101"/>
      <c r="DZ96" s="101"/>
      <c r="EA96" s="101"/>
      <c r="EB96" s="101"/>
      <c r="EC96" s="101"/>
      <c r="ED96" s="101"/>
      <c r="EE96" s="101"/>
      <c r="EF96" s="101"/>
      <c r="EG96" s="101"/>
      <c r="EH96" s="101"/>
      <c r="EI96" s="101"/>
      <c r="EJ96" s="101"/>
      <c r="EK96" s="101"/>
      <c r="EL96" s="101"/>
      <c r="EM96" s="101"/>
      <c r="EN96" s="101"/>
      <c r="EO96" s="101"/>
      <c r="EP96" s="101"/>
      <c r="EQ96" s="101"/>
      <c r="ER96" s="101"/>
      <c r="ES96" s="101"/>
      <c r="ET96" s="101"/>
      <c r="EU96" s="101"/>
      <c r="EV96" s="101"/>
      <c r="EW96" s="101"/>
      <c r="EX96" s="101"/>
      <c r="EY96" s="101"/>
      <c r="EZ96" s="101"/>
      <c r="FA96" s="101"/>
      <c r="FB96" s="101"/>
      <c r="FC96" s="101"/>
      <c r="FD96" s="101"/>
      <c r="FE96" s="101"/>
      <c r="FF96" s="101"/>
      <c r="FG96" s="101"/>
      <c r="FH96" s="101"/>
      <c r="FI96" s="101"/>
      <c r="FJ96" s="101"/>
      <c r="FK96" s="101"/>
      <c r="FL96" s="101"/>
      <c r="FM96" s="101"/>
      <c r="FN96" s="101"/>
      <c r="FO96" s="101"/>
      <c r="FP96" s="101"/>
      <c r="FQ96" s="101"/>
      <c r="FR96" s="101"/>
      <c r="FS96" s="101"/>
      <c r="FT96" s="101"/>
      <c r="FU96" s="101"/>
      <c r="FV96" s="101"/>
      <c r="FW96" s="101"/>
      <c r="FX96" s="101"/>
      <c r="FY96" s="101"/>
      <c r="FZ96" s="101"/>
      <c r="GA96" s="101"/>
      <c r="GB96" s="101"/>
      <c r="GC96" s="101"/>
      <c r="GD96" s="101"/>
      <c r="GE96" s="101"/>
      <c r="GF96" s="101"/>
      <c r="GG96" s="101"/>
      <c r="GH96" s="101"/>
      <c r="GI96" s="101"/>
      <c r="GJ96" s="101"/>
      <c r="GK96" s="101"/>
      <c r="GL96" s="101"/>
      <c r="GM96" s="101"/>
      <c r="GN96" s="101"/>
      <c r="GO96" s="101"/>
      <c r="GP96" s="101"/>
      <c r="GQ96" s="101"/>
      <c r="GR96" s="101"/>
      <c r="GS96" s="101"/>
      <c r="GT96" s="101"/>
      <c r="GU96" s="101"/>
      <c r="GV96" s="101"/>
      <c r="GW96" s="101"/>
      <c r="GX96" s="101"/>
      <c r="GY96" s="101"/>
      <c r="GZ96" s="101"/>
      <c r="HA96" s="101"/>
      <c r="HB96" s="101"/>
      <c r="HC96" s="101"/>
      <c r="HD96" s="101"/>
      <c r="HE96" s="101"/>
      <c r="HF96" s="101"/>
      <c r="HG96" s="101"/>
      <c r="HH96" s="101"/>
      <c r="HI96" s="101"/>
      <c r="HJ96" s="101"/>
      <c r="HK96" s="101"/>
      <c r="HL96" s="101"/>
      <c r="HM96" s="101"/>
      <c r="HN96" s="101"/>
      <c r="HO96" s="101"/>
      <c r="HP96" s="101"/>
      <c r="HQ96" s="101"/>
      <c r="HR96" s="101"/>
      <c r="HS96" s="101"/>
      <c r="HT96" s="101"/>
      <c r="HU96" s="101"/>
      <c r="HV96" s="101"/>
      <c r="HW96" s="101"/>
      <c r="HX96" s="101"/>
      <c r="HY96" s="101"/>
      <c r="HZ96" s="101"/>
      <c r="IA96" s="101"/>
      <c r="IB96" s="101"/>
      <c r="IC96" s="101"/>
      <c r="ID96" s="101"/>
      <c r="IE96" s="101"/>
      <c r="IF96" s="101"/>
      <c r="IG96" s="101"/>
      <c r="IH96" s="101"/>
      <c r="II96" s="101"/>
      <c r="IJ96" s="101"/>
      <c r="IK96" s="101"/>
      <c r="IL96" s="101"/>
      <c r="IM96" s="101"/>
      <c r="IN96" s="101"/>
      <c r="IO96" s="101"/>
      <c r="IP96" s="101"/>
      <c r="IQ96" s="101"/>
      <c r="IR96" s="101"/>
      <c r="IS96" s="101"/>
      <c r="IT96" s="101"/>
      <c r="IU96" s="101"/>
      <c r="IV96" s="101"/>
    </row>
    <row r="97" spans="1:256" ht="14.25">
      <c r="A97" s="99" t="s">
        <v>193</v>
      </c>
      <c r="B97" s="96">
        <f>SUM(C97,'表七(2)'!B97)</f>
        <v>137594</v>
      </c>
      <c r="C97" s="100">
        <v>107840</v>
      </c>
      <c r="D97" s="100">
        <v>2765</v>
      </c>
      <c r="E97" s="100">
        <v>24811</v>
      </c>
      <c r="F97" s="100">
        <v>11235</v>
      </c>
      <c r="G97" s="100">
        <v>487</v>
      </c>
      <c r="H97" s="100"/>
      <c r="I97" s="100"/>
      <c r="J97" s="100"/>
      <c r="K97" s="100">
        <v>2459</v>
      </c>
      <c r="L97" s="100">
        <v>4665</v>
      </c>
      <c r="M97" s="100">
        <v>1417</v>
      </c>
      <c r="N97" s="100">
        <v>6277</v>
      </c>
      <c r="O97" s="100">
        <v>389</v>
      </c>
      <c r="P97" s="100"/>
      <c r="Q97" s="100">
        <v>6346</v>
      </c>
      <c r="R97" s="100">
        <v>33376</v>
      </c>
      <c r="S97" s="100"/>
      <c r="T97" s="100"/>
      <c r="U97" s="100"/>
      <c r="V97" s="100">
        <v>13613</v>
      </c>
      <c r="W97" s="100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1"/>
      <c r="BN97" s="101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1"/>
      <c r="BZ97" s="101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1"/>
      <c r="CM97" s="101"/>
      <c r="CN97" s="101"/>
      <c r="CO97" s="101"/>
      <c r="CP97" s="101"/>
      <c r="CQ97" s="101"/>
      <c r="CR97" s="101"/>
      <c r="CS97" s="101"/>
      <c r="CT97" s="101"/>
      <c r="CU97" s="101"/>
      <c r="CV97" s="101"/>
      <c r="CW97" s="101"/>
      <c r="CX97" s="101"/>
      <c r="CY97" s="101"/>
      <c r="CZ97" s="101"/>
      <c r="DA97" s="101"/>
      <c r="DB97" s="101"/>
      <c r="DC97" s="101"/>
      <c r="DD97" s="101"/>
      <c r="DE97" s="101"/>
      <c r="DF97" s="101"/>
      <c r="DG97" s="101"/>
      <c r="DH97" s="101"/>
      <c r="DI97" s="101"/>
      <c r="DJ97" s="101"/>
      <c r="DK97" s="101"/>
      <c r="DL97" s="101"/>
      <c r="DM97" s="101"/>
      <c r="DN97" s="101"/>
      <c r="DO97" s="101"/>
      <c r="DP97" s="101"/>
      <c r="DQ97" s="101"/>
      <c r="DR97" s="101"/>
      <c r="DS97" s="101"/>
      <c r="DT97" s="101"/>
      <c r="DU97" s="101"/>
      <c r="DV97" s="101"/>
      <c r="DW97" s="101"/>
      <c r="DX97" s="101"/>
      <c r="DY97" s="101"/>
      <c r="DZ97" s="101"/>
      <c r="EA97" s="101"/>
      <c r="EB97" s="101"/>
      <c r="EC97" s="101"/>
      <c r="ED97" s="101"/>
      <c r="EE97" s="101"/>
      <c r="EF97" s="101"/>
      <c r="EG97" s="101"/>
      <c r="EH97" s="101"/>
      <c r="EI97" s="101"/>
      <c r="EJ97" s="101"/>
      <c r="EK97" s="101"/>
      <c r="EL97" s="101"/>
      <c r="EM97" s="101"/>
      <c r="EN97" s="101"/>
      <c r="EO97" s="101"/>
      <c r="EP97" s="101"/>
      <c r="EQ97" s="101"/>
      <c r="ER97" s="101"/>
      <c r="ES97" s="101"/>
      <c r="ET97" s="101"/>
      <c r="EU97" s="101"/>
      <c r="EV97" s="101"/>
      <c r="EW97" s="101"/>
      <c r="EX97" s="101"/>
      <c r="EY97" s="101"/>
      <c r="EZ97" s="101"/>
      <c r="FA97" s="101"/>
      <c r="FB97" s="101"/>
      <c r="FC97" s="101"/>
      <c r="FD97" s="101"/>
      <c r="FE97" s="101"/>
      <c r="FF97" s="101"/>
      <c r="FG97" s="101"/>
      <c r="FH97" s="101"/>
      <c r="FI97" s="101"/>
      <c r="FJ97" s="101"/>
      <c r="FK97" s="101"/>
      <c r="FL97" s="101"/>
      <c r="FM97" s="101"/>
      <c r="FN97" s="101"/>
      <c r="FO97" s="101"/>
      <c r="FP97" s="101"/>
      <c r="FQ97" s="101"/>
      <c r="FR97" s="101"/>
      <c r="FS97" s="101"/>
      <c r="FT97" s="101"/>
      <c r="FU97" s="101"/>
      <c r="FV97" s="101"/>
      <c r="FW97" s="101"/>
      <c r="FX97" s="101"/>
      <c r="FY97" s="101"/>
      <c r="FZ97" s="101"/>
      <c r="GA97" s="101"/>
      <c r="GB97" s="101"/>
      <c r="GC97" s="101"/>
      <c r="GD97" s="101"/>
      <c r="GE97" s="101"/>
      <c r="GF97" s="101"/>
      <c r="GG97" s="101"/>
      <c r="GH97" s="101"/>
      <c r="GI97" s="101"/>
      <c r="GJ97" s="101"/>
      <c r="GK97" s="101"/>
      <c r="GL97" s="101"/>
      <c r="GM97" s="101"/>
      <c r="GN97" s="101"/>
      <c r="GO97" s="101"/>
      <c r="GP97" s="101"/>
      <c r="GQ97" s="101"/>
      <c r="GR97" s="101"/>
      <c r="GS97" s="101"/>
      <c r="GT97" s="101"/>
      <c r="GU97" s="101"/>
      <c r="GV97" s="101"/>
      <c r="GW97" s="101"/>
      <c r="GX97" s="101"/>
      <c r="GY97" s="101"/>
      <c r="GZ97" s="101"/>
      <c r="HA97" s="101"/>
      <c r="HB97" s="101"/>
      <c r="HC97" s="101"/>
      <c r="HD97" s="101"/>
      <c r="HE97" s="101"/>
      <c r="HF97" s="101"/>
      <c r="HG97" s="101"/>
      <c r="HH97" s="101"/>
      <c r="HI97" s="101"/>
      <c r="HJ97" s="101"/>
      <c r="HK97" s="101"/>
      <c r="HL97" s="101"/>
      <c r="HM97" s="101"/>
      <c r="HN97" s="101"/>
      <c r="HO97" s="101"/>
      <c r="HP97" s="101"/>
      <c r="HQ97" s="101"/>
      <c r="HR97" s="101"/>
      <c r="HS97" s="101"/>
      <c r="HT97" s="101"/>
      <c r="HU97" s="101"/>
      <c r="HV97" s="101"/>
      <c r="HW97" s="101"/>
      <c r="HX97" s="101"/>
      <c r="HY97" s="101"/>
      <c r="HZ97" s="101"/>
      <c r="IA97" s="101"/>
      <c r="IB97" s="101"/>
      <c r="IC97" s="101"/>
      <c r="ID97" s="101"/>
      <c r="IE97" s="101"/>
      <c r="IF97" s="101"/>
      <c r="IG97" s="101"/>
      <c r="IH97" s="101"/>
      <c r="II97" s="101"/>
      <c r="IJ97" s="101"/>
      <c r="IK97" s="101"/>
      <c r="IL97" s="101"/>
      <c r="IM97" s="101"/>
      <c r="IN97" s="101"/>
      <c r="IO97" s="101"/>
      <c r="IP97" s="101"/>
      <c r="IQ97" s="101"/>
      <c r="IR97" s="101"/>
      <c r="IS97" s="101"/>
      <c r="IT97" s="101"/>
      <c r="IU97" s="101"/>
      <c r="IV97" s="101"/>
    </row>
    <row r="98" spans="1:256" ht="14.25">
      <c r="A98" s="99" t="s">
        <v>194</v>
      </c>
      <c r="B98" s="96">
        <f>SUM(C98,'表七(2)'!B98)</f>
        <v>119757</v>
      </c>
      <c r="C98" s="100">
        <v>93581</v>
      </c>
      <c r="D98" s="100">
        <v>3889</v>
      </c>
      <c r="E98" s="100">
        <v>20330</v>
      </c>
      <c r="F98" s="100">
        <v>10982</v>
      </c>
      <c r="G98" s="100">
        <v>376</v>
      </c>
      <c r="H98" s="100"/>
      <c r="I98" s="100"/>
      <c r="J98" s="100"/>
      <c r="K98" s="100">
        <v>1863</v>
      </c>
      <c r="L98" s="100">
        <v>2699</v>
      </c>
      <c r="M98" s="100">
        <v>1447</v>
      </c>
      <c r="N98" s="100">
        <v>4763</v>
      </c>
      <c r="O98" s="100">
        <v>404</v>
      </c>
      <c r="P98" s="100"/>
      <c r="Q98" s="100">
        <v>6492</v>
      </c>
      <c r="R98" s="100">
        <v>26990</v>
      </c>
      <c r="S98" s="100"/>
      <c r="T98" s="100"/>
      <c r="U98" s="100"/>
      <c r="V98" s="100">
        <v>13346</v>
      </c>
      <c r="W98" s="100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1"/>
      <c r="BN98" s="101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1"/>
      <c r="BZ98" s="101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1"/>
      <c r="CM98" s="101"/>
      <c r="CN98" s="101"/>
      <c r="CO98" s="101"/>
      <c r="CP98" s="101"/>
      <c r="CQ98" s="101"/>
      <c r="CR98" s="101"/>
      <c r="CS98" s="101"/>
      <c r="CT98" s="101"/>
      <c r="CU98" s="101"/>
      <c r="CV98" s="101"/>
      <c r="CW98" s="101"/>
      <c r="CX98" s="101"/>
      <c r="CY98" s="101"/>
      <c r="CZ98" s="101"/>
      <c r="DA98" s="101"/>
      <c r="DB98" s="101"/>
      <c r="DC98" s="101"/>
      <c r="DD98" s="101"/>
      <c r="DE98" s="101"/>
      <c r="DF98" s="101"/>
      <c r="DG98" s="101"/>
      <c r="DH98" s="101"/>
      <c r="DI98" s="101"/>
      <c r="DJ98" s="101"/>
      <c r="DK98" s="101"/>
      <c r="DL98" s="101"/>
      <c r="DM98" s="101"/>
      <c r="DN98" s="101"/>
      <c r="DO98" s="101"/>
      <c r="DP98" s="101"/>
      <c r="DQ98" s="101"/>
      <c r="DR98" s="101"/>
      <c r="DS98" s="101"/>
      <c r="DT98" s="101"/>
      <c r="DU98" s="101"/>
      <c r="DV98" s="101"/>
      <c r="DW98" s="101"/>
      <c r="DX98" s="101"/>
      <c r="DY98" s="101"/>
      <c r="DZ98" s="101"/>
      <c r="EA98" s="101"/>
      <c r="EB98" s="101"/>
      <c r="EC98" s="101"/>
      <c r="ED98" s="101"/>
      <c r="EE98" s="101"/>
      <c r="EF98" s="101"/>
      <c r="EG98" s="101"/>
      <c r="EH98" s="101"/>
      <c r="EI98" s="101"/>
      <c r="EJ98" s="101"/>
      <c r="EK98" s="101"/>
      <c r="EL98" s="101"/>
      <c r="EM98" s="101"/>
      <c r="EN98" s="101"/>
      <c r="EO98" s="101"/>
      <c r="EP98" s="101"/>
      <c r="EQ98" s="101"/>
      <c r="ER98" s="101"/>
      <c r="ES98" s="101"/>
      <c r="ET98" s="101"/>
      <c r="EU98" s="101"/>
      <c r="EV98" s="101"/>
      <c r="EW98" s="101"/>
      <c r="EX98" s="101"/>
      <c r="EY98" s="101"/>
      <c r="EZ98" s="101"/>
      <c r="FA98" s="101"/>
      <c r="FB98" s="101"/>
      <c r="FC98" s="101"/>
      <c r="FD98" s="101"/>
      <c r="FE98" s="101"/>
      <c r="FF98" s="101"/>
      <c r="FG98" s="101"/>
      <c r="FH98" s="101"/>
      <c r="FI98" s="101"/>
      <c r="FJ98" s="101"/>
      <c r="FK98" s="101"/>
      <c r="FL98" s="101"/>
      <c r="FM98" s="101"/>
      <c r="FN98" s="101"/>
      <c r="FO98" s="101"/>
      <c r="FP98" s="101"/>
      <c r="FQ98" s="101"/>
      <c r="FR98" s="101"/>
      <c r="FS98" s="101"/>
      <c r="FT98" s="101"/>
      <c r="FU98" s="101"/>
      <c r="FV98" s="101"/>
      <c r="FW98" s="101"/>
      <c r="FX98" s="101"/>
      <c r="FY98" s="101"/>
      <c r="FZ98" s="101"/>
      <c r="GA98" s="101"/>
      <c r="GB98" s="101"/>
      <c r="GC98" s="101"/>
      <c r="GD98" s="101"/>
      <c r="GE98" s="101"/>
      <c r="GF98" s="101"/>
      <c r="GG98" s="101"/>
      <c r="GH98" s="101"/>
      <c r="GI98" s="101"/>
      <c r="GJ98" s="101"/>
      <c r="GK98" s="101"/>
      <c r="GL98" s="101"/>
      <c r="GM98" s="101"/>
      <c r="GN98" s="101"/>
      <c r="GO98" s="101"/>
      <c r="GP98" s="101"/>
      <c r="GQ98" s="101"/>
      <c r="GR98" s="101"/>
      <c r="GS98" s="101"/>
      <c r="GT98" s="101"/>
      <c r="GU98" s="101"/>
      <c r="GV98" s="101"/>
      <c r="GW98" s="101"/>
      <c r="GX98" s="101"/>
      <c r="GY98" s="101"/>
      <c r="GZ98" s="101"/>
      <c r="HA98" s="101"/>
      <c r="HB98" s="101"/>
      <c r="HC98" s="101"/>
      <c r="HD98" s="101"/>
      <c r="HE98" s="101"/>
      <c r="HF98" s="101"/>
      <c r="HG98" s="101"/>
      <c r="HH98" s="101"/>
      <c r="HI98" s="101"/>
      <c r="HJ98" s="101"/>
      <c r="HK98" s="101"/>
      <c r="HL98" s="101"/>
      <c r="HM98" s="101"/>
      <c r="HN98" s="101"/>
      <c r="HO98" s="101"/>
      <c r="HP98" s="101"/>
      <c r="HQ98" s="101"/>
      <c r="HR98" s="101"/>
      <c r="HS98" s="101"/>
      <c r="HT98" s="101"/>
      <c r="HU98" s="101"/>
      <c r="HV98" s="101"/>
      <c r="HW98" s="101"/>
      <c r="HX98" s="101"/>
      <c r="HY98" s="101"/>
      <c r="HZ98" s="101"/>
      <c r="IA98" s="101"/>
      <c r="IB98" s="101"/>
      <c r="IC98" s="101"/>
      <c r="ID98" s="101"/>
      <c r="IE98" s="101"/>
      <c r="IF98" s="101"/>
      <c r="IG98" s="101"/>
      <c r="IH98" s="101"/>
      <c r="II98" s="101"/>
      <c r="IJ98" s="101"/>
      <c r="IK98" s="101"/>
      <c r="IL98" s="101"/>
      <c r="IM98" s="101"/>
      <c r="IN98" s="101"/>
      <c r="IO98" s="101"/>
      <c r="IP98" s="101"/>
      <c r="IQ98" s="101"/>
      <c r="IR98" s="101"/>
      <c r="IS98" s="101"/>
      <c r="IT98" s="101"/>
      <c r="IU98" s="101"/>
      <c r="IV98" s="101"/>
    </row>
    <row r="99" spans="1:256" ht="14.25">
      <c r="A99" s="99" t="s">
        <v>195</v>
      </c>
      <c r="B99" s="96">
        <f>SUM(C99,'表七(2)'!B99)</f>
        <v>234828</v>
      </c>
      <c r="C99" s="100">
        <v>172620</v>
      </c>
      <c r="D99" s="100">
        <v>4558</v>
      </c>
      <c r="E99" s="100">
        <v>39900</v>
      </c>
      <c r="F99" s="100">
        <v>17643</v>
      </c>
      <c r="G99" s="100">
        <v>923</v>
      </c>
      <c r="H99" s="100"/>
      <c r="I99" s="100"/>
      <c r="J99" s="100"/>
      <c r="K99" s="100">
        <v>4371</v>
      </c>
      <c r="L99" s="100">
        <v>9629</v>
      </c>
      <c r="M99" s="100">
        <v>2889</v>
      </c>
      <c r="N99" s="100">
        <v>13038</v>
      </c>
      <c r="O99" s="100">
        <v>619</v>
      </c>
      <c r="P99" s="100"/>
      <c r="Q99" s="100">
        <v>7345</v>
      </c>
      <c r="R99" s="100">
        <v>46721</v>
      </c>
      <c r="S99" s="100"/>
      <c r="T99" s="100"/>
      <c r="U99" s="100"/>
      <c r="V99" s="100">
        <v>24984</v>
      </c>
      <c r="W99" s="100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1"/>
      <c r="BN99" s="101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1"/>
      <c r="BZ99" s="101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1"/>
      <c r="CM99" s="101"/>
      <c r="CN99" s="101"/>
      <c r="CO99" s="101"/>
      <c r="CP99" s="101"/>
      <c r="CQ99" s="101"/>
      <c r="CR99" s="101"/>
      <c r="CS99" s="101"/>
      <c r="CT99" s="101"/>
      <c r="CU99" s="101"/>
      <c r="CV99" s="101"/>
      <c r="CW99" s="101"/>
      <c r="CX99" s="101"/>
      <c r="CY99" s="101"/>
      <c r="CZ99" s="101"/>
      <c r="DA99" s="101"/>
      <c r="DB99" s="101"/>
      <c r="DC99" s="101"/>
      <c r="DD99" s="101"/>
      <c r="DE99" s="101"/>
      <c r="DF99" s="101"/>
      <c r="DG99" s="101"/>
      <c r="DH99" s="101"/>
      <c r="DI99" s="101"/>
      <c r="DJ99" s="101"/>
      <c r="DK99" s="101"/>
      <c r="DL99" s="101"/>
      <c r="DM99" s="101"/>
      <c r="DN99" s="101"/>
      <c r="DO99" s="101"/>
      <c r="DP99" s="101"/>
      <c r="DQ99" s="101"/>
      <c r="DR99" s="101"/>
      <c r="DS99" s="101"/>
      <c r="DT99" s="101"/>
      <c r="DU99" s="101"/>
      <c r="DV99" s="101"/>
      <c r="DW99" s="101"/>
      <c r="DX99" s="101"/>
      <c r="DY99" s="101"/>
      <c r="DZ99" s="101"/>
      <c r="EA99" s="101"/>
      <c r="EB99" s="101"/>
      <c r="EC99" s="101"/>
      <c r="ED99" s="101"/>
      <c r="EE99" s="101"/>
      <c r="EF99" s="101"/>
      <c r="EG99" s="101"/>
      <c r="EH99" s="101"/>
      <c r="EI99" s="101"/>
      <c r="EJ99" s="101"/>
      <c r="EK99" s="101"/>
      <c r="EL99" s="101"/>
      <c r="EM99" s="101"/>
      <c r="EN99" s="101"/>
      <c r="EO99" s="101"/>
      <c r="EP99" s="101"/>
      <c r="EQ99" s="101"/>
      <c r="ER99" s="101"/>
      <c r="ES99" s="101"/>
      <c r="ET99" s="101"/>
      <c r="EU99" s="101"/>
      <c r="EV99" s="101"/>
      <c r="EW99" s="101"/>
      <c r="EX99" s="101"/>
      <c r="EY99" s="101"/>
      <c r="EZ99" s="101"/>
      <c r="FA99" s="101"/>
      <c r="FB99" s="101"/>
      <c r="FC99" s="101"/>
      <c r="FD99" s="101"/>
      <c r="FE99" s="101"/>
      <c r="FF99" s="101"/>
      <c r="FG99" s="101"/>
      <c r="FH99" s="101"/>
      <c r="FI99" s="101"/>
      <c r="FJ99" s="101"/>
      <c r="FK99" s="101"/>
      <c r="FL99" s="101"/>
      <c r="FM99" s="101"/>
      <c r="FN99" s="101"/>
      <c r="FO99" s="101"/>
      <c r="FP99" s="101"/>
      <c r="FQ99" s="101"/>
      <c r="FR99" s="101"/>
      <c r="FS99" s="101"/>
      <c r="FT99" s="101"/>
      <c r="FU99" s="101"/>
      <c r="FV99" s="101"/>
      <c r="FW99" s="101"/>
      <c r="FX99" s="101"/>
      <c r="FY99" s="101"/>
      <c r="FZ99" s="101"/>
      <c r="GA99" s="101"/>
      <c r="GB99" s="101"/>
      <c r="GC99" s="101"/>
      <c r="GD99" s="101"/>
      <c r="GE99" s="101"/>
      <c r="GF99" s="101"/>
      <c r="GG99" s="101"/>
      <c r="GH99" s="101"/>
      <c r="GI99" s="101"/>
      <c r="GJ99" s="101"/>
      <c r="GK99" s="101"/>
      <c r="GL99" s="101"/>
      <c r="GM99" s="101"/>
      <c r="GN99" s="101"/>
      <c r="GO99" s="101"/>
      <c r="GP99" s="101"/>
      <c r="GQ99" s="101"/>
      <c r="GR99" s="101"/>
      <c r="GS99" s="101"/>
      <c r="GT99" s="101"/>
      <c r="GU99" s="101"/>
      <c r="GV99" s="101"/>
      <c r="GW99" s="101"/>
      <c r="GX99" s="101"/>
      <c r="GY99" s="101"/>
      <c r="GZ99" s="101"/>
      <c r="HA99" s="101"/>
      <c r="HB99" s="101"/>
      <c r="HC99" s="101"/>
      <c r="HD99" s="101"/>
      <c r="HE99" s="101"/>
      <c r="HF99" s="101"/>
      <c r="HG99" s="101"/>
      <c r="HH99" s="101"/>
      <c r="HI99" s="101"/>
      <c r="HJ99" s="101"/>
      <c r="HK99" s="101"/>
      <c r="HL99" s="101"/>
      <c r="HM99" s="101"/>
      <c r="HN99" s="101"/>
      <c r="HO99" s="101"/>
      <c r="HP99" s="101"/>
      <c r="HQ99" s="101"/>
      <c r="HR99" s="101"/>
      <c r="HS99" s="101"/>
      <c r="HT99" s="101"/>
      <c r="HU99" s="101"/>
      <c r="HV99" s="101"/>
      <c r="HW99" s="101"/>
      <c r="HX99" s="101"/>
      <c r="HY99" s="101"/>
      <c r="HZ99" s="101"/>
      <c r="IA99" s="101"/>
      <c r="IB99" s="101"/>
      <c r="IC99" s="101"/>
      <c r="ID99" s="101"/>
      <c r="IE99" s="101"/>
      <c r="IF99" s="101"/>
      <c r="IG99" s="101"/>
      <c r="IH99" s="101"/>
      <c r="II99" s="101"/>
      <c r="IJ99" s="101"/>
      <c r="IK99" s="101"/>
      <c r="IL99" s="101"/>
      <c r="IM99" s="101"/>
      <c r="IN99" s="101"/>
      <c r="IO99" s="101"/>
      <c r="IP99" s="101"/>
      <c r="IQ99" s="101"/>
      <c r="IR99" s="101"/>
      <c r="IS99" s="101"/>
      <c r="IT99" s="101"/>
      <c r="IU99" s="101"/>
      <c r="IV99" s="101"/>
    </row>
    <row r="100" spans="1:256" ht="14.25">
      <c r="A100" s="99" t="s">
        <v>196</v>
      </c>
      <c r="B100" s="96">
        <f>SUM(C100,'表七(2)'!B100)</f>
        <v>226744</v>
      </c>
      <c r="C100" s="100">
        <v>148362</v>
      </c>
      <c r="D100" s="100">
        <v>3214</v>
      </c>
      <c r="E100" s="100">
        <v>40388</v>
      </c>
      <c r="F100" s="100">
        <v>14406</v>
      </c>
      <c r="G100" s="100">
        <v>743</v>
      </c>
      <c r="H100" s="100"/>
      <c r="I100" s="100"/>
      <c r="J100" s="100"/>
      <c r="K100" s="100">
        <v>3465</v>
      </c>
      <c r="L100" s="100">
        <v>6985</v>
      </c>
      <c r="M100" s="100">
        <v>2373</v>
      </c>
      <c r="N100" s="100">
        <v>9964</v>
      </c>
      <c r="O100" s="100">
        <v>566</v>
      </c>
      <c r="P100" s="100"/>
      <c r="Q100" s="100">
        <v>7133</v>
      </c>
      <c r="R100" s="100">
        <v>42971</v>
      </c>
      <c r="S100" s="100"/>
      <c r="T100" s="100"/>
      <c r="U100" s="100"/>
      <c r="V100" s="100">
        <v>16154</v>
      </c>
      <c r="W100" s="100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1"/>
      <c r="BN100" s="101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1"/>
      <c r="BZ100" s="101"/>
      <c r="CA100" s="101"/>
      <c r="CB100" s="101"/>
      <c r="CC100" s="101"/>
      <c r="CD100" s="101"/>
      <c r="CE100" s="101"/>
      <c r="CF100" s="101"/>
      <c r="CG100" s="101"/>
      <c r="CH100" s="101"/>
      <c r="CI100" s="101"/>
      <c r="CJ100" s="101"/>
      <c r="CK100" s="101"/>
      <c r="CL100" s="101"/>
      <c r="CM100" s="101"/>
      <c r="CN100" s="101"/>
      <c r="CO100" s="101"/>
      <c r="CP100" s="101"/>
      <c r="CQ100" s="101"/>
      <c r="CR100" s="101"/>
      <c r="CS100" s="101"/>
      <c r="CT100" s="101"/>
      <c r="CU100" s="101"/>
      <c r="CV100" s="101"/>
      <c r="CW100" s="101"/>
      <c r="CX100" s="101"/>
      <c r="CY100" s="101"/>
      <c r="CZ100" s="101"/>
      <c r="DA100" s="101"/>
      <c r="DB100" s="101"/>
      <c r="DC100" s="101"/>
      <c r="DD100" s="101"/>
      <c r="DE100" s="101"/>
      <c r="DF100" s="101"/>
      <c r="DG100" s="101"/>
      <c r="DH100" s="101"/>
      <c r="DI100" s="101"/>
      <c r="DJ100" s="101"/>
      <c r="DK100" s="101"/>
      <c r="DL100" s="101"/>
      <c r="DM100" s="101"/>
      <c r="DN100" s="101"/>
      <c r="DO100" s="101"/>
      <c r="DP100" s="101"/>
      <c r="DQ100" s="101"/>
      <c r="DR100" s="101"/>
      <c r="DS100" s="101"/>
      <c r="DT100" s="101"/>
      <c r="DU100" s="101"/>
      <c r="DV100" s="101"/>
      <c r="DW100" s="101"/>
      <c r="DX100" s="101"/>
      <c r="DY100" s="101"/>
      <c r="DZ100" s="101"/>
      <c r="EA100" s="101"/>
      <c r="EB100" s="101"/>
      <c r="EC100" s="101"/>
      <c r="ED100" s="101"/>
      <c r="EE100" s="101"/>
      <c r="EF100" s="101"/>
      <c r="EG100" s="101"/>
      <c r="EH100" s="101"/>
      <c r="EI100" s="101"/>
      <c r="EJ100" s="101"/>
      <c r="EK100" s="101"/>
      <c r="EL100" s="101"/>
      <c r="EM100" s="101"/>
      <c r="EN100" s="101"/>
      <c r="EO100" s="101"/>
      <c r="EP100" s="101"/>
      <c r="EQ100" s="101"/>
      <c r="ER100" s="101"/>
      <c r="ES100" s="101"/>
      <c r="ET100" s="101"/>
      <c r="EU100" s="101"/>
      <c r="EV100" s="101"/>
      <c r="EW100" s="101"/>
      <c r="EX100" s="101"/>
      <c r="EY100" s="101"/>
      <c r="EZ100" s="101"/>
      <c r="FA100" s="101"/>
      <c r="FB100" s="101"/>
      <c r="FC100" s="101"/>
      <c r="FD100" s="101"/>
      <c r="FE100" s="101"/>
      <c r="FF100" s="101"/>
      <c r="FG100" s="101"/>
      <c r="FH100" s="101"/>
      <c r="FI100" s="101"/>
      <c r="FJ100" s="101"/>
      <c r="FK100" s="101"/>
      <c r="FL100" s="101"/>
      <c r="FM100" s="101"/>
      <c r="FN100" s="101"/>
      <c r="FO100" s="101"/>
      <c r="FP100" s="101"/>
      <c r="FQ100" s="101"/>
      <c r="FR100" s="101"/>
      <c r="FS100" s="101"/>
      <c r="FT100" s="101"/>
      <c r="FU100" s="101"/>
      <c r="FV100" s="101"/>
      <c r="FW100" s="101"/>
      <c r="FX100" s="101"/>
      <c r="FY100" s="101"/>
      <c r="FZ100" s="101"/>
      <c r="GA100" s="101"/>
      <c r="GB100" s="101"/>
      <c r="GC100" s="101"/>
      <c r="GD100" s="101"/>
      <c r="GE100" s="101"/>
      <c r="GF100" s="101"/>
      <c r="GG100" s="101"/>
      <c r="GH100" s="101"/>
      <c r="GI100" s="101"/>
      <c r="GJ100" s="101"/>
      <c r="GK100" s="101"/>
      <c r="GL100" s="101"/>
      <c r="GM100" s="101"/>
      <c r="GN100" s="101"/>
      <c r="GO100" s="101"/>
      <c r="GP100" s="101"/>
      <c r="GQ100" s="101"/>
      <c r="GR100" s="101"/>
      <c r="GS100" s="101"/>
      <c r="GT100" s="101"/>
      <c r="GU100" s="101"/>
      <c r="GV100" s="101"/>
      <c r="GW100" s="101"/>
      <c r="GX100" s="101"/>
      <c r="GY100" s="101"/>
      <c r="GZ100" s="101"/>
      <c r="HA100" s="101"/>
      <c r="HB100" s="101"/>
      <c r="HC100" s="101"/>
      <c r="HD100" s="101"/>
      <c r="HE100" s="101"/>
      <c r="HF100" s="101"/>
      <c r="HG100" s="101"/>
      <c r="HH100" s="101"/>
      <c r="HI100" s="101"/>
      <c r="HJ100" s="101"/>
      <c r="HK100" s="101"/>
      <c r="HL100" s="101"/>
      <c r="HM100" s="101"/>
      <c r="HN100" s="101"/>
      <c r="HO100" s="101"/>
      <c r="HP100" s="101"/>
      <c r="HQ100" s="101"/>
      <c r="HR100" s="101"/>
      <c r="HS100" s="101"/>
      <c r="HT100" s="101"/>
      <c r="HU100" s="101"/>
      <c r="HV100" s="101"/>
      <c r="HW100" s="101"/>
      <c r="HX100" s="101"/>
      <c r="HY100" s="101"/>
      <c r="HZ100" s="101"/>
      <c r="IA100" s="101"/>
      <c r="IB100" s="101"/>
      <c r="IC100" s="101"/>
      <c r="ID100" s="101"/>
      <c r="IE100" s="101"/>
      <c r="IF100" s="101"/>
      <c r="IG100" s="101"/>
      <c r="IH100" s="101"/>
      <c r="II100" s="101"/>
      <c r="IJ100" s="101"/>
      <c r="IK100" s="101"/>
      <c r="IL100" s="101"/>
      <c r="IM100" s="101"/>
      <c r="IN100" s="101"/>
      <c r="IO100" s="101"/>
      <c r="IP100" s="101"/>
      <c r="IQ100" s="101"/>
      <c r="IR100" s="101"/>
      <c r="IS100" s="101"/>
      <c r="IT100" s="101"/>
      <c r="IU100" s="101"/>
      <c r="IV100" s="101"/>
    </row>
    <row r="101" spans="1:256" ht="14.25">
      <c r="A101" s="99" t="s">
        <v>197</v>
      </c>
      <c r="B101" s="96">
        <f>SUM(C101,'表七(2)'!B101)</f>
        <v>91969</v>
      </c>
      <c r="C101" s="100">
        <v>65889</v>
      </c>
      <c r="D101" s="100">
        <v>2250</v>
      </c>
      <c r="E101" s="100">
        <v>12708</v>
      </c>
      <c r="F101" s="100">
        <v>5534</v>
      </c>
      <c r="G101" s="100">
        <v>381</v>
      </c>
      <c r="H101" s="100"/>
      <c r="I101" s="100"/>
      <c r="J101" s="100"/>
      <c r="K101" s="100">
        <v>640</v>
      </c>
      <c r="L101" s="100">
        <v>1430</v>
      </c>
      <c r="M101" s="100">
        <v>206</v>
      </c>
      <c r="N101" s="100">
        <v>1116</v>
      </c>
      <c r="O101" s="100">
        <v>81</v>
      </c>
      <c r="P101" s="100"/>
      <c r="Q101" s="100">
        <v>6615</v>
      </c>
      <c r="R101" s="100">
        <v>21635</v>
      </c>
      <c r="S101" s="100"/>
      <c r="T101" s="100"/>
      <c r="U101" s="100">
        <v>4388</v>
      </c>
      <c r="V101" s="100">
        <v>8905</v>
      </c>
      <c r="W101" s="100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1"/>
      <c r="BN101" s="101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1"/>
      <c r="BZ101" s="101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1"/>
      <c r="CM101" s="101"/>
      <c r="CN101" s="101"/>
      <c r="CO101" s="101"/>
      <c r="CP101" s="101"/>
      <c r="CQ101" s="101"/>
      <c r="CR101" s="101"/>
      <c r="CS101" s="101"/>
      <c r="CT101" s="101"/>
      <c r="CU101" s="101"/>
      <c r="CV101" s="101"/>
      <c r="CW101" s="101"/>
      <c r="CX101" s="101"/>
      <c r="CY101" s="101"/>
      <c r="CZ101" s="101"/>
      <c r="DA101" s="101"/>
      <c r="DB101" s="101"/>
      <c r="DC101" s="101"/>
      <c r="DD101" s="101"/>
      <c r="DE101" s="101"/>
      <c r="DF101" s="101"/>
      <c r="DG101" s="101"/>
      <c r="DH101" s="101"/>
      <c r="DI101" s="101"/>
      <c r="DJ101" s="101"/>
      <c r="DK101" s="101"/>
      <c r="DL101" s="101"/>
      <c r="DM101" s="101"/>
      <c r="DN101" s="101"/>
      <c r="DO101" s="101"/>
      <c r="DP101" s="101"/>
      <c r="DQ101" s="101"/>
      <c r="DR101" s="101"/>
      <c r="DS101" s="101"/>
      <c r="DT101" s="101"/>
      <c r="DU101" s="101"/>
      <c r="DV101" s="101"/>
      <c r="DW101" s="101"/>
      <c r="DX101" s="101"/>
      <c r="DY101" s="101"/>
      <c r="DZ101" s="101"/>
      <c r="EA101" s="101"/>
      <c r="EB101" s="101"/>
      <c r="EC101" s="101"/>
      <c r="ED101" s="101"/>
      <c r="EE101" s="101"/>
      <c r="EF101" s="101"/>
      <c r="EG101" s="101"/>
      <c r="EH101" s="101"/>
      <c r="EI101" s="101"/>
      <c r="EJ101" s="101"/>
      <c r="EK101" s="101"/>
      <c r="EL101" s="101"/>
      <c r="EM101" s="101"/>
      <c r="EN101" s="101"/>
      <c r="EO101" s="101"/>
      <c r="EP101" s="101"/>
      <c r="EQ101" s="101"/>
      <c r="ER101" s="101"/>
      <c r="ES101" s="101"/>
      <c r="ET101" s="101"/>
      <c r="EU101" s="101"/>
      <c r="EV101" s="101"/>
      <c r="EW101" s="101"/>
      <c r="EX101" s="101"/>
      <c r="EY101" s="101"/>
      <c r="EZ101" s="101"/>
      <c r="FA101" s="101"/>
      <c r="FB101" s="101"/>
      <c r="FC101" s="101"/>
      <c r="FD101" s="101"/>
      <c r="FE101" s="101"/>
      <c r="FF101" s="101"/>
      <c r="FG101" s="101"/>
      <c r="FH101" s="101"/>
      <c r="FI101" s="101"/>
      <c r="FJ101" s="101"/>
      <c r="FK101" s="101"/>
      <c r="FL101" s="101"/>
      <c r="FM101" s="101"/>
      <c r="FN101" s="101"/>
      <c r="FO101" s="101"/>
      <c r="FP101" s="101"/>
      <c r="FQ101" s="101"/>
      <c r="FR101" s="101"/>
      <c r="FS101" s="101"/>
      <c r="FT101" s="101"/>
      <c r="FU101" s="101"/>
      <c r="FV101" s="101"/>
      <c r="FW101" s="101"/>
      <c r="FX101" s="101"/>
      <c r="FY101" s="101"/>
      <c r="FZ101" s="101"/>
      <c r="GA101" s="101"/>
      <c r="GB101" s="101"/>
      <c r="GC101" s="101"/>
      <c r="GD101" s="101"/>
      <c r="GE101" s="101"/>
      <c r="GF101" s="101"/>
      <c r="GG101" s="101"/>
      <c r="GH101" s="101"/>
      <c r="GI101" s="101"/>
      <c r="GJ101" s="101"/>
      <c r="GK101" s="101"/>
      <c r="GL101" s="101"/>
      <c r="GM101" s="101"/>
      <c r="GN101" s="101"/>
      <c r="GO101" s="101"/>
      <c r="GP101" s="101"/>
      <c r="GQ101" s="101"/>
      <c r="GR101" s="101"/>
      <c r="GS101" s="101"/>
      <c r="GT101" s="101"/>
      <c r="GU101" s="101"/>
      <c r="GV101" s="101"/>
      <c r="GW101" s="101"/>
      <c r="GX101" s="101"/>
      <c r="GY101" s="101"/>
      <c r="GZ101" s="101"/>
      <c r="HA101" s="101"/>
      <c r="HB101" s="101"/>
      <c r="HC101" s="101"/>
      <c r="HD101" s="101"/>
      <c r="HE101" s="101"/>
      <c r="HF101" s="101"/>
      <c r="HG101" s="101"/>
      <c r="HH101" s="101"/>
      <c r="HI101" s="101"/>
      <c r="HJ101" s="101"/>
      <c r="HK101" s="101"/>
      <c r="HL101" s="101"/>
      <c r="HM101" s="101"/>
      <c r="HN101" s="101"/>
      <c r="HO101" s="101"/>
      <c r="HP101" s="101"/>
      <c r="HQ101" s="101"/>
      <c r="HR101" s="101"/>
      <c r="HS101" s="101"/>
      <c r="HT101" s="101"/>
      <c r="HU101" s="101"/>
      <c r="HV101" s="101"/>
      <c r="HW101" s="101"/>
      <c r="HX101" s="101"/>
      <c r="HY101" s="101"/>
      <c r="HZ101" s="101"/>
      <c r="IA101" s="101"/>
      <c r="IB101" s="101"/>
      <c r="IC101" s="101"/>
      <c r="ID101" s="101"/>
      <c r="IE101" s="101"/>
      <c r="IF101" s="101"/>
      <c r="IG101" s="101"/>
      <c r="IH101" s="101"/>
      <c r="II101" s="101"/>
      <c r="IJ101" s="101"/>
      <c r="IK101" s="101"/>
      <c r="IL101" s="101"/>
      <c r="IM101" s="101"/>
      <c r="IN101" s="101"/>
      <c r="IO101" s="101"/>
      <c r="IP101" s="101"/>
      <c r="IQ101" s="101"/>
      <c r="IR101" s="101"/>
      <c r="IS101" s="101"/>
      <c r="IT101" s="101"/>
      <c r="IU101" s="101"/>
      <c r="IV101" s="101"/>
    </row>
    <row r="102" spans="1:256" ht="14.25">
      <c r="A102" s="99" t="s">
        <v>198</v>
      </c>
      <c r="B102" s="96">
        <f>SUM(C102,'表七(2)'!B102)</f>
        <v>1737544</v>
      </c>
      <c r="C102" s="100">
        <v>1258584</v>
      </c>
      <c r="D102" s="100">
        <v>34803</v>
      </c>
      <c r="E102" s="100">
        <v>333890</v>
      </c>
      <c r="F102" s="100">
        <v>100610</v>
      </c>
      <c r="G102" s="100">
        <v>6672</v>
      </c>
      <c r="H102" s="100">
        <v>0</v>
      </c>
      <c r="I102" s="100">
        <v>0</v>
      </c>
      <c r="J102" s="100">
        <v>0</v>
      </c>
      <c r="K102" s="100">
        <v>28223</v>
      </c>
      <c r="L102" s="100">
        <v>45698</v>
      </c>
      <c r="M102" s="100">
        <v>12393</v>
      </c>
      <c r="N102" s="100">
        <v>67844</v>
      </c>
      <c r="O102" s="100">
        <v>5290</v>
      </c>
      <c r="P102" s="100">
        <v>0</v>
      </c>
      <c r="Q102" s="100">
        <v>45781</v>
      </c>
      <c r="R102" s="100">
        <v>361674</v>
      </c>
      <c r="S102" s="100">
        <v>0</v>
      </c>
      <c r="T102" s="100">
        <v>0</v>
      </c>
      <c r="U102" s="100">
        <v>10396</v>
      </c>
      <c r="V102" s="100">
        <v>204064</v>
      </c>
      <c r="W102" s="100">
        <v>1246</v>
      </c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1"/>
      <c r="BN102" s="101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1"/>
      <c r="BZ102" s="101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1"/>
      <c r="CM102" s="101"/>
      <c r="CN102" s="101"/>
      <c r="CO102" s="101"/>
      <c r="CP102" s="101"/>
      <c r="CQ102" s="101"/>
      <c r="CR102" s="101"/>
      <c r="CS102" s="101"/>
      <c r="CT102" s="101"/>
      <c r="CU102" s="101"/>
      <c r="CV102" s="101"/>
      <c r="CW102" s="101"/>
      <c r="CX102" s="101"/>
      <c r="CY102" s="101"/>
      <c r="CZ102" s="101"/>
      <c r="DA102" s="101"/>
      <c r="DB102" s="101"/>
      <c r="DC102" s="101"/>
      <c r="DD102" s="101"/>
      <c r="DE102" s="101"/>
      <c r="DF102" s="101"/>
      <c r="DG102" s="101"/>
      <c r="DH102" s="101"/>
      <c r="DI102" s="101"/>
      <c r="DJ102" s="101"/>
      <c r="DK102" s="101"/>
      <c r="DL102" s="101"/>
      <c r="DM102" s="101"/>
      <c r="DN102" s="101"/>
      <c r="DO102" s="101"/>
      <c r="DP102" s="101"/>
      <c r="DQ102" s="101"/>
      <c r="DR102" s="101"/>
      <c r="DS102" s="101"/>
      <c r="DT102" s="101"/>
      <c r="DU102" s="101"/>
      <c r="DV102" s="101"/>
      <c r="DW102" s="101"/>
      <c r="DX102" s="101"/>
      <c r="DY102" s="101"/>
      <c r="DZ102" s="101"/>
      <c r="EA102" s="101"/>
      <c r="EB102" s="101"/>
      <c r="EC102" s="101"/>
      <c r="ED102" s="101"/>
      <c r="EE102" s="101"/>
      <c r="EF102" s="101"/>
      <c r="EG102" s="101"/>
      <c r="EH102" s="101"/>
      <c r="EI102" s="101"/>
      <c r="EJ102" s="101"/>
      <c r="EK102" s="101"/>
      <c r="EL102" s="101"/>
      <c r="EM102" s="101"/>
      <c r="EN102" s="101"/>
      <c r="EO102" s="101"/>
      <c r="EP102" s="101"/>
      <c r="EQ102" s="101"/>
      <c r="ER102" s="101"/>
      <c r="ES102" s="101"/>
      <c r="ET102" s="101"/>
      <c r="EU102" s="101"/>
      <c r="EV102" s="101"/>
      <c r="EW102" s="101"/>
      <c r="EX102" s="101"/>
      <c r="EY102" s="101"/>
      <c r="EZ102" s="101"/>
      <c r="FA102" s="101"/>
      <c r="FB102" s="101"/>
      <c r="FC102" s="101"/>
      <c r="FD102" s="101"/>
      <c r="FE102" s="101"/>
      <c r="FF102" s="101"/>
      <c r="FG102" s="101"/>
      <c r="FH102" s="101"/>
      <c r="FI102" s="101"/>
      <c r="FJ102" s="101"/>
      <c r="FK102" s="101"/>
      <c r="FL102" s="101"/>
      <c r="FM102" s="101"/>
      <c r="FN102" s="101"/>
      <c r="FO102" s="101"/>
      <c r="FP102" s="101"/>
      <c r="FQ102" s="101"/>
      <c r="FR102" s="101"/>
      <c r="FS102" s="101"/>
      <c r="FT102" s="101"/>
      <c r="FU102" s="101"/>
      <c r="FV102" s="101"/>
      <c r="FW102" s="101"/>
      <c r="FX102" s="101"/>
      <c r="FY102" s="101"/>
      <c r="FZ102" s="101"/>
      <c r="GA102" s="101"/>
      <c r="GB102" s="101"/>
      <c r="GC102" s="101"/>
      <c r="GD102" s="101"/>
      <c r="GE102" s="101"/>
      <c r="GF102" s="101"/>
      <c r="GG102" s="101"/>
      <c r="GH102" s="101"/>
      <c r="GI102" s="101"/>
      <c r="GJ102" s="101"/>
      <c r="GK102" s="101"/>
      <c r="GL102" s="101"/>
      <c r="GM102" s="101"/>
      <c r="GN102" s="101"/>
      <c r="GO102" s="101"/>
      <c r="GP102" s="101"/>
      <c r="GQ102" s="101"/>
      <c r="GR102" s="101"/>
      <c r="GS102" s="101"/>
      <c r="GT102" s="101"/>
      <c r="GU102" s="101"/>
      <c r="GV102" s="101"/>
      <c r="GW102" s="101"/>
      <c r="GX102" s="101"/>
      <c r="GY102" s="101"/>
      <c r="GZ102" s="101"/>
      <c r="HA102" s="101"/>
      <c r="HB102" s="101"/>
      <c r="HC102" s="101"/>
      <c r="HD102" s="101"/>
      <c r="HE102" s="101"/>
      <c r="HF102" s="101"/>
      <c r="HG102" s="101"/>
      <c r="HH102" s="101"/>
      <c r="HI102" s="101"/>
      <c r="HJ102" s="101"/>
      <c r="HK102" s="101"/>
      <c r="HL102" s="101"/>
      <c r="HM102" s="101"/>
      <c r="HN102" s="101"/>
      <c r="HO102" s="101"/>
      <c r="HP102" s="101"/>
      <c r="HQ102" s="101"/>
      <c r="HR102" s="101"/>
      <c r="HS102" s="101"/>
      <c r="HT102" s="101"/>
      <c r="HU102" s="101"/>
      <c r="HV102" s="101"/>
      <c r="HW102" s="101"/>
      <c r="HX102" s="101"/>
      <c r="HY102" s="101"/>
      <c r="HZ102" s="101"/>
      <c r="IA102" s="101"/>
      <c r="IB102" s="101"/>
      <c r="IC102" s="101"/>
      <c r="ID102" s="101"/>
      <c r="IE102" s="101"/>
      <c r="IF102" s="101"/>
      <c r="IG102" s="101"/>
      <c r="IH102" s="101"/>
      <c r="II102" s="101"/>
      <c r="IJ102" s="101"/>
      <c r="IK102" s="101"/>
      <c r="IL102" s="101"/>
      <c r="IM102" s="101"/>
      <c r="IN102" s="101"/>
      <c r="IO102" s="101"/>
      <c r="IP102" s="101"/>
      <c r="IQ102" s="101"/>
      <c r="IR102" s="101"/>
      <c r="IS102" s="101"/>
      <c r="IT102" s="101"/>
      <c r="IU102" s="101"/>
      <c r="IV102" s="101"/>
    </row>
    <row r="103" spans="1:256" ht="14.25">
      <c r="A103" s="99" t="s">
        <v>199</v>
      </c>
      <c r="B103" s="96">
        <f>SUM(C103,'表七(2)'!B103)</f>
        <v>209695</v>
      </c>
      <c r="C103" s="100">
        <v>107347</v>
      </c>
      <c r="D103" s="100">
        <v>7890</v>
      </c>
      <c r="E103" s="100">
        <v>54832</v>
      </c>
      <c r="F103" s="100"/>
      <c r="G103" s="100">
        <v>198</v>
      </c>
      <c r="H103" s="100"/>
      <c r="I103" s="100"/>
      <c r="J103" s="100"/>
      <c r="K103" s="100">
        <v>2518</v>
      </c>
      <c r="L103" s="100">
        <v>1047</v>
      </c>
      <c r="M103" s="100"/>
      <c r="N103" s="100"/>
      <c r="O103" s="100"/>
      <c r="P103" s="100"/>
      <c r="Q103" s="100"/>
      <c r="R103" s="100">
        <v>40009</v>
      </c>
      <c r="S103" s="100"/>
      <c r="T103" s="100"/>
      <c r="U103" s="100">
        <v>853</v>
      </c>
      <c r="V103" s="100"/>
      <c r="W103" s="100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1"/>
      <c r="BN103" s="101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1"/>
      <c r="BZ103" s="101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1"/>
      <c r="CM103" s="101"/>
      <c r="CN103" s="101"/>
      <c r="CO103" s="101"/>
      <c r="CP103" s="101"/>
      <c r="CQ103" s="101"/>
      <c r="CR103" s="101"/>
      <c r="CS103" s="101"/>
      <c r="CT103" s="101"/>
      <c r="CU103" s="101"/>
      <c r="CV103" s="101"/>
      <c r="CW103" s="101"/>
      <c r="CX103" s="101"/>
      <c r="CY103" s="101"/>
      <c r="CZ103" s="101"/>
      <c r="DA103" s="101"/>
      <c r="DB103" s="101"/>
      <c r="DC103" s="101"/>
      <c r="DD103" s="101"/>
      <c r="DE103" s="101"/>
      <c r="DF103" s="101"/>
      <c r="DG103" s="101"/>
      <c r="DH103" s="101"/>
      <c r="DI103" s="101"/>
      <c r="DJ103" s="101"/>
      <c r="DK103" s="101"/>
      <c r="DL103" s="101"/>
      <c r="DM103" s="101"/>
      <c r="DN103" s="101"/>
      <c r="DO103" s="101"/>
      <c r="DP103" s="101"/>
      <c r="DQ103" s="101"/>
      <c r="DR103" s="101"/>
      <c r="DS103" s="101"/>
      <c r="DT103" s="101"/>
      <c r="DU103" s="101"/>
      <c r="DV103" s="101"/>
      <c r="DW103" s="101"/>
      <c r="DX103" s="101"/>
      <c r="DY103" s="101"/>
      <c r="DZ103" s="101"/>
      <c r="EA103" s="101"/>
      <c r="EB103" s="101"/>
      <c r="EC103" s="101"/>
      <c r="ED103" s="101"/>
      <c r="EE103" s="101"/>
      <c r="EF103" s="101"/>
      <c r="EG103" s="101"/>
      <c r="EH103" s="101"/>
      <c r="EI103" s="101"/>
      <c r="EJ103" s="101"/>
      <c r="EK103" s="101"/>
      <c r="EL103" s="101"/>
      <c r="EM103" s="101"/>
      <c r="EN103" s="101"/>
      <c r="EO103" s="101"/>
      <c r="EP103" s="101"/>
      <c r="EQ103" s="101"/>
      <c r="ER103" s="101"/>
      <c r="ES103" s="101"/>
      <c r="ET103" s="101"/>
      <c r="EU103" s="101"/>
      <c r="EV103" s="101"/>
      <c r="EW103" s="101"/>
      <c r="EX103" s="101"/>
      <c r="EY103" s="101"/>
      <c r="EZ103" s="101"/>
      <c r="FA103" s="101"/>
      <c r="FB103" s="101"/>
      <c r="FC103" s="101"/>
      <c r="FD103" s="101"/>
      <c r="FE103" s="101"/>
      <c r="FF103" s="101"/>
      <c r="FG103" s="101"/>
      <c r="FH103" s="101"/>
      <c r="FI103" s="101"/>
      <c r="FJ103" s="101"/>
      <c r="FK103" s="101"/>
      <c r="FL103" s="101"/>
      <c r="FM103" s="101"/>
      <c r="FN103" s="101"/>
      <c r="FO103" s="101"/>
      <c r="FP103" s="101"/>
      <c r="FQ103" s="101"/>
      <c r="FR103" s="101"/>
      <c r="FS103" s="101"/>
      <c r="FT103" s="101"/>
      <c r="FU103" s="101"/>
      <c r="FV103" s="101"/>
      <c r="FW103" s="101"/>
      <c r="FX103" s="101"/>
      <c r="FY103" s="101"/>
      <c r="FZ103" s="101"/>
      <c r="GA103" s="101"/>
      <c r="GB103" s="101"/>
      <c r="GC103" s="101"/>
      <c r="GD103" s="101"/>
      <c r="GE103" s="101"/>
      <c r="GF103" s="101"/>
      <c r="GG103" s="101"/>
      <c r="GH103" s="101"/>
      <c r="GI103" s="101"/>
      <c r="GJ103" s="101"/>
      <c r="GK103" s="101"/>
      <c r="GL103" s="101"/>
      <c r="GM103" s="101"/>
      <c r="GN103" s="101"/>
      <c r="GO103" s="101"/>
      <c r="GP103" s="101"/>
      <c r="GQ103" s="101"/>
      <c r="GR103" s="101"/>
      <c r="GS103" s="101"/>
      <c r="GT103" s="101"/>
      <c r="GU103" s="101"/>
      <c r="GV103" s="101"/>
      <c r="GW103" s="101"/>
      <c r="GX103" s="101"/>
      <c r="GY103" s="101"/>
      <c r="GZ103" s="101"/>
      <c r="HA103" s="101"/>
      <c r="HB103" s="101"/>
      <c r="HC103" s="101"/>
      <c r="HD103" s="101"/>
      <c r="HE103" s="101"/>
      <c r="HF103" s="101"/>
      <c r="HG103" s="101"/>
      <c r="HH103" s="101"/>
      <c r="HI103" s="101"/>
      <c r="HJ103" s="101"/>
      <c r="HK103" s="101"/>
      <c r="HL103" s="101"/>
      <c r="HM103" s="101"/>
      <c r="HN103" s="101"/>
      <c r="HO103" s="101"/>
      <c r="HP103" s="101"/>
      <c r="HQ103" s="101"/>
      <c r="HR103" s="101"/>
      <c r="HS103" s="101"/>
      <c r="HT103" s="101"/>
      <c r="HU103" s="101"/>
      <c r="HV103" s="101"/>
      <c r="HW103" s="101"/>
      <c r="HX103" s="101"/>
      <c r="HY103" s="101"/>
      <c r="HZ103" s="101"/>
      <c r="IA103" s="101"/>
      <c r="IB103" s="101"/>
      <c r="IC103" s="101"/>
      <c r="ID103" s="101"/>
      <c r="IE103" s="101"/>
      <c r="IF103" s="101"/>
      <c r="IG103" s="101"/>
      <c r="IH103" s="101"/>
      <c r="II103" s="101"/>
      <c r="IJ103" s="101"/>
      <c r="IK103" s="101"/>
      <c r="IL103" s="101"/>
      <c r="IM103" s="101"/>
      <c r="IN103" s="101"/>
      <c r="IO103" s="101"/>
      <c r="IP103" s="101"/>
      <c r="IQ103" s="101"/>
      <c r="IR103" s="101"/>
      <c r="IS103" s="101"/>
      <c r="IT103" s="101"/>
      <c r="IU103" s="101"/>
      <c r="IV103" s="101"/>
    </row>
    <row r="104" spans="1:256" ht="14.25">
      <c r="A104" s="99" t="s">
        <v>116</v>
      </c>
      <c r="B104" s="96">
        <f>SUM(C104,'表七(2)'!B104)</f>
        <v>1527849</v>
      </c>
      <c r="C104" s="100">
        <v>1151237</v>
      </c>
      <c r="D104" s="100">
        <v>26913</v>
      </c>
      <c r="E104" s="100">
        <v>279058</v>
      </c>
      <c r="F104" s="100">
        <v>100610</v>
      </c>
      <c r="G104" s="100">
        <v>6474</v>
      </c>
      <c r="H104" s="100">
        <v>0</v>
      </c>
      <c r="I104" s="100">
        <v>0</v>
      </c>
      <c r="J104" s="100">
        <v>0</v>
      </c>
      <c r="K104" s="100">
        <v>25705</v>
      </c>
      <c r="L104" s="100">
        <v>44651</v>
      </c>
      <c r="M104" s="100">
        <v>12393</v>
      </c>
      <c r="N104" s="100">
        <v>67844</v>
      </c>
      <c r="O104" s="100">
        <v>5290</v>
      </c>
      <c r="P104" s="100">
        <v>0</v>
      </c>
      <c r="Q104" s="100">
        <v>45781</v>
      </c>
      <c r="R104" s="100">
        <v>321665</v>
      </c>
      <c r="S104" s="100">
        <v>0</v>
      </c>
      <c r="T104" s="100">
        <v>0</v>
      </c>
      <c r="U104" s="100">
        <v>9543</v>
      </c>
      <c r="V104" s="100">
        <v>204064</v>
      </c>
      <c r="W104" s="100">
        <v>1246</v>
      </c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1"/>
      <c r="BN104" s="101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1"/>
      <c r="BZ104" s="101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1"/>
      <c r="CM104" s="101"/>
      <c r="CN104" s="101"/>
      <c r="CO104" s="101"/>
      <c r="CP104" s="101"/>
      <c r="CQ104" s="101"/>
      <c r="CR104" s="101"/>
      <c r="CS104" s="101"/>
      <c r="CT104" s="101"/>
      <c r="CU104" s="101"/>
      <c r="CV104" s="101"/>
      <c r="CW104" s="101"/>
      <c r="CX104" s="101"/>
      <c r="CY104" s="101"/>
      <c r="CZ104" s="101"/>
      <c r="DA104" s="101"/>
      <c r="DB104" s="101"/>
      <c r="DC104" s="101"/>
      <c r="DD104" s="101"/>
      <c r="DE104" s="101"/>
      <c r="DF104" s="101"/>
      <c r="DG104" s="101"/>
      <c r="DH104" s="101"/>
      <c r="DI104" s="101"/>
      <c r="DJ104" s="101"/>
      <c r="DK104" s="101"/>
      <c r="DL104" s="101"/>
      <c r="DM104" s="101"/>
      <c r="DN104" s="101"/>
      <c r="DO104" s="101"/>
      <c r="DP104" s="101"/>
      <c r="DQ104" s="101"/>
      <c r="DR104" s="101"/>
      <c r="DS104" s="101"/>
      <c r="DT104" s="101"/>
      <c r="DU104" s="101"/>
      <c r="DV104" s="101"/>
      <c r="DW104" s="101"/>
      <c r="DX104" s="101"/>
      <c r="DY104" s="101"/>
      <c r="DZ104" s="101"/>
      <c r="EA104" s="101"/>
      <c r="EB104" s="101"/>
      <c r="EC104" s="101"/>
      <c r="ED104" s="101"/>
      <c r="EE104" s="101"/>
      <c r="EF104" s="101"/>
      <c r="EG104" s="101"/>
      <c r="EH104" s="101"/>
      <c r="EI104" s="101"/>
      <c r="EJ104" s="101"/>
      <c r="EK104" s="101"/>
      <c r="EL104" s="101"/>
      <c r="EM104" s="101"/>
      <c r="EN104" s="101"/>
      <c r="EO104" s="101"/>
      <c r="EP104" s="101"/>
      <c r="EQ104" s="101"/>
      <c r="ER104" s="101"/>
      <c r="ES104" s="101"/>
      <c r="ET104" s="101"/>
      <c r="EU104" s="101"/>
      <c r="EV104" s="101"/>
      <c r="EW104" s="101"/>
      <c r="EX104" s="101"/>
      <c r="EY104" s="101"/>
      <c r="EZ104" s="101"/>
      <c r="FA104" s="101"/>
      <c r="FB104" s="101"/>
      <c r="FC104" s="101"/>
      <c r="FD104" s="101"/>
      <c r="FE104" s="101"/>
      <c r="FF104" s="101"/>
      <c r="FG104" s="101"/>
      <c r="FH104" s="101"/>
      <c r="FI104" s="101"/>
      <c r="FJ104" s="101"/>
      <c r="FK104" s="101"/>
      <c r="FL104" s="101"/>
      <c r="FM104" s="101"/>
      <c r="FN104" s="101"/>
      <c r="FO104" s="101"/>
      <c r="FP104" s="101"/>
      <c r="FQ104" s="101"/>
      <c r="FR104" s="101"/>
      <c r="FS104" s="101"/>
      <c r="FT104" s="101"/>
      <c r="FU104" s="101"/>
      <c r="FV104" s="101"/>
      <c r="FW104" s="101"/>
      <c r="FX104" s="101"/>
      <c r="FY104" s="101"/>
      <c r="FZ104" s="101"/>
      <c r="GA104" s="101"/>
      <c r="GB104" s="101"/>
      <c r="GC104" s="101"/>
      <c r="GD104" s="101"/>
      <c r="GE104" s="101"/>
      <c r="GF104" s="101"/>
      <c r="GG104" s="101"/>
      <c r="GH104" s="101"/>
      <c r="GI104" s="101"/>
      <c r="GJ104" s="101"/>
      <c r="GK104" s="101"/>
      <c r="GL104" s="101"/>
      <c r="GM104" s="101"/>
      <c r="GN104" s="101"/>
      <c r="GO104" s="101"/>
      <c r="GP104" s="101"/>
      <c r="GQ104" s="101"/>
      <c r="GR104" s="101"/>
      <c r="GS104" s="101"/>
      <c r="GT104" s="101"/>
      <c r="GU104" s="101"/>
      <c r="GV104" s="101"/>
      <c r="GW104" s="101"/>
      <c r="GX104" s="101"/>
      <c r="GY104" s="101"/>
      <c r="GZ104" s="101"/>
      <c r="HA104" s="101"/>
      <c r="HB104" s="101"/>
      <c r="HC104" s="101"/>
      <c r="HD104" s="101"/>
      <c r="HE104" s="101"/>
      <c r="HF104" s="101"/>
      <c r="HG104" s="101"/>
      <c r="HH104" s="101"/>
      <c r="HI104" s="101"/>
      <c r="HJ104" s="101"/>
      <c r="HK104" s="101"/>
      <c r="HL104" s="101"/>
      <c r="HM104" s="101"/>
      <c r="HN104" s="101"/>
      <c r="HO104" s="101"/>
      <c r="HP104" s="101"/>
      <c r="HQ104" s="101"/>
      <c r="HR104" s="101"/>
      <c r="HS104" s="101"/>
      <c r="HT104" s="101"/>
      <c r="HU104" s="101"/>
      <c r="HV104" s="101"/>
      <c r="HW104" s="101"/>
      <c r="HX104" s="101"/>
      <c r="HY104" s="101"/>
      <c r="HZ104" s="101"/>
      <c r="IA104" s="101"/>
      <c r="IB104" s="101"/>
      <c r="IC104" s="101"/>
      <c r="ID104" s="101"/>
      <c r="IE104" s="101"/>
      <c r="IF104" s="101"/>
      <c r="IG104" s="101"/>
      <c r="IH104" s="101"/>
      <c r="II104" s="101"/>
      <c r="IJ104" s="101"/>
      <c r="IK104" s="101"/>
      <c r="IL104" s="101"/>
      <c r="IM104" s="101"/>
      <c r="IN104" s="101"/>
      <c r="IO104" s="101"/>
      <c r="IP104" s="101"/>
      <c r="IQ104" s="101"/>
      <c r="IR104" s="101"/>
      <c r="IS104" s="101"/>
      <c r="IT104" s="101"/>
      <c r="IU104" s="101"/>
      <c r="IV104" s="101"/>
    </row>
    <row r="105" spans="1:256" ht="14.25">
      <c r="A105" s="99" t="s">
        <v>200</v>
      </c>
      <c r="B105" s="96">
        <f>SUM(C105,'表七(2)'!B105)</f>
        <v>192965</v>
      </c>
      <c r="C105" s="100">
        <v>136519</v>
      </c>
      <c r="D105" s="100">
        <v>1233</v>
      </c>
      <c r="E105" s="100">
        <v>29822</v>
      </c>
      <c r="F105" s="100">
        <v>11060</v>
      </c>
      <c r="G105" s="100">
        <v>558</v>
      </c>
      <c r="H105" s="100"/>
      <c r="I105" s="100"/>
      <c r="J105" s="100"/>
      <c r="K105" s="100">
        <v>4268</v>
      </c>
      <c r="L105" s="100">
        <v>7124</v>
      </c>
      <c r="M105" s="100">
        <v>1570</v>
      </c>
      <c r="N105" s="100">
        <v>7729</v>
      </c>
      <c r="O105" s="100">
        <v>331</v>
      </c>
      <c r="P105" s="100"/>
      <c r="Q105" s="100">
        <v>184</v>
      </c>
      <c r="R105" s="100">
        <v>45907</v>
      </c>
      <c r="S105" s="100"/>
      <c r="T105" s="100"/>
      <c r="U105" s="100"/>
      <c r="V105" s="100">
        <v>26733</v>
      </c>
      <c r="W105" s="100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1"/>
      <c r="BN105" s="101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1"/>
      <c r="BZ105" s="101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1"/>
      <c r="CM105" s="101"/>
      <c r="CN105" s="101"/>
      <c r="CO105" s="101"/>
      <c r="CP105" s="101"/>
      <c r="CQ105" s="101"/>
      <c r="CR105" s="101"/>
      <c r="CS105" s="101"/>
      <c r="CT105" s="101"/>
      <c r="CU105" s="101"/>
      <c r="CV105" s="101"/>
      <c r="CW105" s="101"/>
      <c r="CX105" s="101"/>
      <c r="CY105" s="101"/>
      <c r="CZ105" s="101"/>
      <c r="DA105" s="101"/>
      <c r="DB105" s="101"/>
      <c r="DC105" s="101"/>
      <c r="DD105" s="101"/>
      <c r="DE105" s="101"/>
      <c r="DF105" s="101"/>
      <c r="DG105" s="101"/>
      <c r="DH105" s="101"/>
      <c r="DI105" s="101"/>
      <c r="DJ105" s="101"/>
      <c r="DK105" s="101"/>
      <c r="DL105" s="101"/>
      <c r="DM105" s="101"/>
      <c r="DN105" s="101"/>
      <c r="DO105" s="101"/>
      <c r="DP105" s="101"/>
      <c r="DQ105" s="101"/>
      <c r="DR105" s="101"/>
      <c r="DS105" s="101"/>
      <c r="DT105" s="101"/>
      <c r="DU105" s="101"/>
      <c r="DV105" s="101"/>
      <c r="DW105" s="101"/>
      <c r="DX105" s="101"/>
      <c r="DY105" s="101"/>
      <c r="DZ105" s="101"/>
      <c r="EA105" s="101"/>
      <c r="EB105" s="101"/>
      <c r="EC105" s="101"/>
      <c r="ED105" s="101"/>
      <c r="EE105" s="101"/>
      <c r="EF105" s="101"/>
      <c r="EG105" s="101"/>
      <c r="EH105" s="101"/>
      <c r="EI105" s="101"/>
      <c r="EJ105" s="101"/>
      <c r="EK105" s="101"/>
      <c r="EL105" s="101"/>
      <c r="EM105" s="101"/>
      <c r="EN105" s="101"/>
      <c r="EO105" s="101"/>
      <c r="EP105" s="101"/>
      <c r="EQ105" s="101"/>
      <c r="ER105" s="101"/>
      <c r="ES105" s="101"/>
      <c r="ET105" s="101"/>
      <c r="EU105" s="101"/>
      <c r="EV105" s="101"/>
      <c r="EW105" s="101"/>
      <c r="EX105" s="101"/>
      <c r="EY105" s="101"/>
      <c r="EZ105" s="101"/>
      <c r="FA105" s="101"/>
      <c r="FB105" s="101"/>
      <c r="FC105" s="101"/>
      <c r="FD105" s="101"/>
      <c r="FE105" s="101"/>
      <c r="FF105" s="101"/>
      <c r="FG105" s="101"/>
      <c r="FH105" s="101"/>
      <c r="FI105" s="101"/>
      <c r="FJ105" s="101"/>
      <c r="FK105" s="101"/>
      <c r="FL105" s="101"/>
      <c r="FM105" s="101"/>
      <c r="FN105" s="101"/>
      <c r="FO105" s="101"/>
      <c r="FP105" s="101"/>
      <c r="FQ105" s="101"/>
      <c r="FR105" s="101"/>
      <c r="FS105" s="101"/>
      <c r="FT105" s="101"/>
      <c r="FU105" s="101"/>
      <c r="FV105" s="101"/>
      <c r="FW105" s="101"/>
      <c r="FX105" s="101"/>
      <c r="FY105" s="101"/>
      <c r="FZ105" s="101"/>
      <c r="GA105" s="101"/>
      <c r="GB105" s="101"/>
      <c r="GC105" s="101"/>
      <c r="GD105" s="101"/>
      <c r="GE105" s="101"/>
      <c r="GF105" s="101"/>
      <c r="GG105" s="101"/>
      <c r="GH105" s="101"/>
      <c r="GI105" s="101"/>
      <c r="GJ105" s="101"/>
      <c r="GK105" s="101"/>
      <c r="GL105" s="101"/>
      <c r="GM105" s="101"/>
      <c r="GN105" s="101"/>
      <c r="GO105" s="101"/>
      <c r="GP105" s="101"/>
      <c r="GQ105" s="101"/>
      <c r="GR105" s="101"/>
      <c r="GS105" s="101"/>
      <c r="GT105" s="101"/>
      <c r="GU105" s="101"/>
      <c r="GV105" s="101"/>
      <c r="GW105" s="101"/>
      <c r="GX105" s="101"/>
      <c r="GY105" s="101"/>
      <c r="GZ105" s="101"/>
      <c r="HA105" s="101"/>
      <c r="HB105" s="101"/>
      <c r="HC105" s="101"/>
      <c r="HD105" s="101"/>
      <c r="HE105" s="101"/>
      <c r="HF105" s="101"/>
      <c r="HG105" s="101"/>
      <c r="HH105" s="101"/>
      <c r="HI105" s="101"/>
      <c r="HJ105" s="101"/>
      <c r="HK105" s="101"/>
      <c r="HL105" s="101"/>
      <c r="HM105" s="101"/>
      <c r="HN105" s="101"/>
      <c r="HO105" s="101"/>
      <c r="HP105" s="101"/>
      <c r="HQ105" s="101"/>
      <c r="HR105" s="101"/>
      <c r="HS105" s="101"/>
      <c r="HT105" s="101"/>
      <c r="HU105" s="101"/>
      <c r="HV105" s="101"/>
      <c r="HW105" s="101"/>
      <c r="HX105" s="101"/>
      <c r="HY105" s="101"/>
      <c r="HZ105" s="101"/>
      <c r="IA105" s="101"/>
      <c r="IB105" s="101"/>
      <c r="IC105" s="101"/>
      <c r="ID105" s="101"/>
      <c r="IE105" s="101"/>
      <c r="IF105" s="101"/>
      <c r="IG105" s="101"/>
      <c r="IH105" s="101"/>
      <c r="II105" s="101"/>
      <c r="IJ105" s="101"/>
      <c r="IK105" s="101"/>
      <c r="IL105" s="101"/>
      <c r="IM105" s="101"/>
      <c r="IN105" s="101"/>
      <c r="IO105" s="101"/>
      <c r="IP105" s="101"/>
      <c r="IQ105" s="101"/>
      <c r="IR105" s="101"/>
      <c r="IS105" s="101"/>
      <c r="IT105" s="101"/>
      <c r="IU105" s="101"/>
      <c r="IV105" s="101"/>
    </row>
    <row r="106" spans="1:256" ht="14.25">
      <c r="A106" s="99" t="s">
        <v>201</v>
      </c>
      <c r="B106" s="96">
        <f>SUM(C106,'表七(2)'!B106)</f>
        <v>202825</v>
      </c>
      <c r="C106" s="100">
        <v>160468</v>
      </c>
      <c r="D106" s="100">
        <v>4005</v>
      </c>
      <c r="E106" s="100">
        <v>37961</v>
      </c>
      <c r="F106" s="100">
        <v>14394</v>
      </c>
      <c r="G106" s="100">
        <v>877</v>
      </c>
      <c r="H106" s="100"/>
      <c r="I106" s="100"/>
      <c r="J106" s="100"/>
      <c r="K106" s="100">
        <v>2943</v>
      </c>
      <c r="L106" s="100">
        <v>6944</v>
      </c>
      <c r="M106" s="100">
        <v>2039</v>
      </c>
      <c r="N106" s="100">
        <v>10714</v>
      </c>
      <c r="O106" s="100">
        <v>583</v>
      </c>
      <c r="P106" s="100"/>
      <c r="Q106" s="100">
        <v>2936</v>
      </c>
      <c r="R106" s="100">
        <v>42553</v>
      </c>
      <c r="S106" s="100"/>
      <c r="T106" s="100"/>
      <c r="U106" s="100">
        <v>5450</v>
      </c>
      <c r="V106" s="100">
        <v>29069</v>
      </c>
      <c r="W106" s="100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1"/>
      <c r="BN106" s="101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1"/>
      <c r="BZ106" s="101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1"/>
      <c r="CM106" s="101"/>
      <c r="CN106" s="101"/>
      <c r="CO106" s="101"/>
      <c r="CP106" s="101"/>
      <c r="CQ106" s="101"/>
      <c r="CR106" s="101"/>
      <c r="CS106" s="101"/>
      <c r="CT106" s="101"/>
      <c r="CU106" s="101"/>
      <c r="CV106" s="101"/>
      <c r="CW106" s="101"/>
      <c r="CX106" s="101"/>
      <c r="CY106" s="101"/>
      <c r="CZ106" s="101"/>
      <c r="DA106" s="101"/>
      <c r="DB106" s="101"/>
      <c r="DC106" s="101"/>
      <c r="DD106" s="101"/>
      <c r="DE106" s="101"/>
      <c r="DF106" s="101"/>
      <c r="DG106" s="101"/>
      <c r="DH106" s="101"/>
      <c r="DI106" s="101"/>
      <c r="DJ106" s="101"/>
      <c r="DK106" s="101"/>
      <c r="DL106" s="101"/>
      <c r="DM106" s="101"/>
      <c r="DN106" s="101"/>
      <c r="DO106" s="101"/>
      <c r="DP106" s="101"/>
      <c r="DQ106" s="101"/>
      <c r="DR106" s="101"/>
      <c r="DS106" s="101"/>
      <c r="DT106" s="101"/>
      <c r="DU106" s="101"/>
      <c r="DV106" s="101"/>
      <c r="DW106" s="101"/>
      <c r="DX106" s="101"/>
      <c r="DY106" s="101"/>
      <c r="DZ106" s="101"/>
      <c r="EA106" s="101"/>
      <c r="EB106" s="101"/>
      <c r="EC106" s="101"/>
      <c r="ED106" s="101"/>
      <c r="EE106" s="101"/>
      <c r="EF106" s="101"/>
      <c r="EG106" s="101"/>
      <c r="EH106" s="101"/>
      <c r="EI106" s="101"/>
      <c r="EJ106" s="101"/>
      <c r="EK106" s="101"/>
      <c r="EL106" s="101"/>
      <c r="EM106" s="101"/>
      <c r="EN106" s="101"/>
      <c r="EO106" s="101"/>
      <c r="EP106" s="101"/>
      <c r="EQ106" s="101"/>
      <c r="ER106" s="101"/>
      <c r="ES106" s="101"/>
      <c r="ET106" s="101"/>
      <c r="EU106" s="101"/>
      <c r="EV106" s="101"/>
      <c r="EW106" s="101"/>
      <c r="EX106" s="101"/>
      <c r="EY106" s="101"/>
      <c r="EZ106" s="101"/>
      <c r="FA106" s="101"/>
      <c r="FB106" s="101"/>
      <c r="FC106" s="101"/>
      <c r="FD106" s="101"/>
      <c r="FE106" s="101"/>
      <c r="FF106" s="101"/>
      <c r="FG106" s="101"/>
      <c r="FH106" s="101"/>
      <c r="FI106" s="101"/>
      <c r="FJ106" s="101"/>
      <c r="FK106" s="101"/>
      <c r="FL106" s="101"/>
      <c r="FM106" s="101"/>
      <c r="FN106" s="101"/>
      <c r="FO106" s="101"/>
      <c r="FP106" s="101"/>
      <c r="FQ106" s="101"/>
      <c r="FR106" s="101"/>
      <c r="FS106" s="101"/>
      <c r="FT106" s="101"/>
      <c r="FU106" s="101"/>
      <c r="FV106" s="101"/>
      <c r="FW106" s="101"/>
      <c r="FX106" s="101"/>
      <c r="FY106" s="101"/>
      <c r="FZ106" s="101"/>
      <c r="GA106" s="101"/>
      <c r="GB106" s="101"/>
      <c r="GC106" s="101"/>
      <c r="GD106" s="101"/>
      <c r="GE106" s="101"/>
      <c r="GF106" s="101"/>
      <c r="GG106" s="101"/>
      <c r="GH106" s="101"/>
      <c r="GI106" s="101"/>
      <c r="GJ106" s="101"/>
      <c r="GK106" s="101"/>
      <c r="GL106" s="101"/>
      <c r="GM106" s="101"/>
      <c r="GN106" s="101"/>
      <c r="GO106" s="101"/>
      <c r="GP106" s="101"/>
      <c r="GQ106" s="101"/>
      <c r="GR106" s="101"/>
      <c r="GS106" s="101"/>
      <c r="GT106" s="101"/>
      <c r="GU106" s="101"/>
      <c r="GV106" s="101"/>
      <c r="GW106" s="101"/>
      <c r="GX106" s="101"/>
      <c r="GY106" s="101"/>
      <c r="GZ106" s="101"/>
      <c r="HA106" s="101"/>
      <c r="HB106" s="101"/>
      <c r="HC106" s="101"/>
      <c r="HD106" s="101"/>
      <c r="HE106" s="101"/>
      <c r="HF106" s="101"/>
      <c r="HG106" s="101"/>
      <c r="HH106" s="101"/>
      <c r="HI106" s="101"/>
      <c r="HJ106" s="101"/>
      <c r="HK106" s="101"/>
      <c r="HL106" s="101"/>
      <c r="HM106" s="101"/>
      <c r="HN106" s="101"/>
      <c r="HO106" s="101"/>
      <c r="HP106" s="101"/>
      <c r="HQ106" s="101"/>
      <c r="HR106" s="101"/>
      <c r="HS106" s="101"/>
      <c r="HT106" s="101"/>
      <c r="HU106" s="101"/>
      <c r="HV106" s="101"/>
      <c r="HW106" s="101"/>
      <c r="HX106" s="101"/>
      <c r="HY106" s="101"/>
      <c r="HZ106" s="101"/>
      <c r="IA106" s="101"/>
      <c r="IB106" s="101"/>
      <c r="IC106" s="101"/>
      <c r="ID106" s="101"/>
      <c r="IE106" s="101"/>
      <c r="IF106" s="101"/>
      <c r="IG106" s="101"/>
      <c r="IH106" s="101"/>
      <c r="II106" s="101"/>
      <c r="IJ106" s="101"/>
      <c r="IK106" s="101"/>
      <c r="IL106" s="101"/>
      <c r="IM106" s="101"/>
      <c r="IN106" s="101"/>
      <c r="IO106" s="101"/>
      <c r="IP106" s="101"/>
      <c r="IQ106" s="101"/>
      <c r="IR106" s="101"/>
      <c r="IS106" s="101"/>
      <c r="IT106" s="101"/>
      <c r="IU106" s="101"/>
      <c r="IV106" s="101"/>
    </row>
    <row r="107" spans="1:256" ht="14.25">
      <c r="A107" s="99" t="s">
        <v>202</v>
      </c>
      <c r="B107" s="96">
        <f>SUM(C107,'表七(2)'!B107)</f>
        <v>354353</v>
      </c>
      <c r="C107" s="100">
        <v>258885</v>
      </c>
      <c r="D107" s="100">
        <v>5680</v>
      </c>
      <c r="E107" s="100">
        <v>62335</v>
      </c>
      <c r="F107" s="100">
        <v>23293</v>
      </c>
      <c r="G107" s="100">
        <v>1502</v>
      </c>
      <c r="H107" s="100"/>
      <c r="I107" s="100"/>
      <c r="J107" s="100"/>
      <c r="K107" s="100">
        <v>5375</v>
      </c>
      <c r="L107" s="100">
        <v>11864</v>
      </c>
      <c r="M107" s="100">
        <v>2909</v>
      </c>
      <c r="N107" s="100">
        <v>17090</v>
      </c>
      <c r="O107" s="100">
        <v>793</v>
      </c>
      <c r="P107" s="100"/>
      <c r="Q107" s="100">
        <v>8687</v>
      </c>
      <c r="R107" s="100">
        <v>68386</v>
      </c>
      <c r="S107" s="100"/>
      <c r="T107" s="100"/>
      <c r="U107" s="100"/>
      <c r="V107" s="100">
        <v>50971</v>
      </c>
      <c r="W107" s="100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1"/>
      <c r="BN107" s="101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1"/>
      <c r="BZ107" s="101"/>
      <c r="CA107" s="101"/>
      <c r="CB107" s="101"/>
      <c r="CC107" s="101"/>
      <c r="CD107" s="101"/>
      <c r="CE107" s="101"/>
      <c r="CF107" s="101"/>
      <c r="CG107" s="101"/>
      <c r="CH107" s="101"/>
      <c r="CI107" s="101"/>
      <c r="CJ107" s="101"/>
      <c r="CK107" s="101"/>
      <c r="CL107" s="101"/>
      <c r="CM107" s="101"/>
      <c r="CN107" s="101"/>
      <c r="CO107" s="101"/>
      <c r="CP107" s="101"/>
      <c r="CQ107" s="101"/>
      <c r="CR107" s="101"/>
      <c r="CS107" s="101"/>
      <c r="CT107" s="101"/>
      <c r="CU107" s="101"/>
      <c r="CV107" s="101"/>
      <c r="CW107" s="101"/>
      <c r="CX107" s="101"/>
      <c r="CY107" s="101"/>
      <c r="CZ107" s="101"/>
      <c r="DA107" s="101"/>
      <c r="DB107" s="101"/>
      <c r="DC107" s="101"/>
      <c r="DD107" s="101"/>
      <c r="DE107" s="101"/>
      <c r="DF107" s="101"/>
      <c r="DG107" s="101"/>
      <c r="DH107" s="101"/>
      <c r="DI107" s="101"/>
      <c r="DJ107" s="101"/>
      <c r="DK107" s="101"/>
      <c r="DL107" s="101"/>
      <c r="DM107" s="101"/>
      <c r="DN107" s="101"/>
      <c r="DO107" s="101"/>
      <c r="DP107" s="101"/>
      <c r="DQ107" s="101"/>
      <c r="DR107" s="101"/>
      <c r="DS107" s="101"/>
      <c r="DT107" s="101"/>
      <c r="DU107" s="101"/>
      <c r="DV107" s="101"/>
      <c r="DW107" s="101"/>
      <c r="DX107" s="101"/>
      <c r="DY107" s="101"/>
      <c r="DZ107" s="101"/>
      <c r="EA107" s="101"/>
      <c r="EB107" s="101"/>
      <c r="EC107" s="101"/>
      <c r="ED107" s="101"/>
      <c r="EE107" s="101"/>
      <c r="EF107" s="101"/>
      <c r="EG107" s="101"/>
      <c r="EH107" s="101"/>
      <c r="EI107" s="101"/>
      <c r="EJ107" s="101"/>
      <c r="EK107" s="101"/>
      <c r="EL107" s="101"/>
      <c r="EM107" s="101"/>
      <c r="EN107" s="101"/>
      <c r="EO107" s="101"/>
      <c r="EP107" s="101"/>
      <c r="EQ107" s="101"/>
      <c r="ER107" s="101"/>
      <c r="ES107" s="101"/>
      <c r="ET107" s="101"/>
      <c r="EU107" s="101"/>
      <c r="EV107" s="101"/>
      <c r="EW107" s="101"/>
      <c r="EX107" s="101"/>
      <c r="EY107" s="101"/>
      <c r="EZ107" s="101"/>
      <c r="FA107" s="101"/>
      <c r="FB107" s="101"/>
      <c r="FC107" s="101"/>
      <c r="FD107" s="101"/>
      <c r="FE107" s="101"/>
      <c r="FF107" s="101"/>
      <c r="FG107" s="101"/>
      <c r="FH107" s="101"/>
      <c r="FI107" s="101"/>
      <c r="FJ107" s="101"/>
      <c r="FK107" s="101"/>
      <c r="FL107" s="101"/>
      <c r="FM107" s="101"/>
      <c r="FN107" s="101"/>
      <c r="FO107" s="101"/>
      <c r="FP107" s="101"/>
      <c r="FQ107" s="101"/>
      <c r="FR107" s="101"/>
      <c r="FS107" s="101"/>
      <c r="FT107" s="101"/>
      <c r="FU107" s="101"/>
      <c r="FV107" s="101"/>
      <c r="FW107" s="101"/>
      <c r="FX107" s="101"/>
      <c r="FY107" s="101"/>
      <c r="FZ107" s="101"/>
      <c r="GA107" s="101"/>
      <c r="GB107" s="101"/>
      <c r="GC107" s="101"/>
      <c r="GD107" s="101"/>
      <c r="GE107" s="101"/>
      <c r="GF107" s="101"/>
      <c r="GG107" s="101"/>
      <c r="GH107" s="101"/>
      <c r="GI107" s="101"/>
      <c r="GJ107" s="101"/>
      <c r="GK107" s="101"/>
      <c r="GL107" s="101"/>
      <c r="GM107" s="101"/>
      <c r="GN107" s="101"/>
      <c r="GO107" s="101"/>
      <c r="GP107" s="101"/>
      <c r="GQ107" s="101"/>
      <c r="GR107" s="101"/>
      <c r="GS107" s="101"/>
      <c r="GT107" s="101"/>
      <c r="GU107" s="101"/>
      <c r="GV107" s="101"/>
      <c r="GW107" s="101"/>
      <c r="GX107" s="101"/>
      <c r="GY107" s="101"/>
      <c r="GZ107" s="101"/>
      <c r="HA107" s="101"/>
      <c r="HB107" s="101"/>
      <c r="HC107" s="101"/>
      <c r="HD107" s="101"/>
      <c r="HE107" s="101"/>
      <c r="HF107" s="101"/>
      <c r="HG107" s="101"/>
      <c r="HH107" s="101"/>
      <c r="HI107" s="101"/>
      <c r="HJ107" s="101"/>
      <c r="HK107" s="101"/>
      <c r="HL107" s="101"/>
      <c r="HM107" s="101"/>
      <c r="HN107" s="101"/>
      <c r="HO107" s="101"/>
      <c r="HP107" s="101"/>
      <c r="HQ107" s="101"/>
      <c r="HR107" s="101"/>
      <c r="HS107" s="101"/>
      <c r="HT107" s="101"/>
      <c r="HU107" s="101"/>
      <c r="HV107" s="101"/>
      <c r="HW107" s="101"/>
      <c r="HX107" s="101"/>
      <c r="HY107" s="101"/>
      <c r="HZ107" s="101"/>
      <c r="IA107" s="101"/>
      <c r="IB107" s="101"/>
      <c r="IC107" s="101"/>
      <c r="ID107" s="101"/>
      <c r="IE107" s="101"/>
      <c r="IF107" s="101"/>
      <c r="IG107" s="101"/>
      <c r="IH107" s="101"/>
      <c r="II107" s="101"/>
      <c r="IJ107" s="101"/>
      <c r="IK107" s="101"/>
      <c r="IL107" s="101"/>
      <c r="IM107" s="101"/>
      <c r="IN107" s="101"/>
      <c r="IO107" s="101"/>
      <c r="IP107" s="101"/>
      <c r="IQ107" s="101"/>
      <c r="IR107" s="101"/>
      <c r="IS107" s="101"/>
      <c r="IT107" s="101"/>
      <c r="IU107" s="101"/>
      <c r="IV107" s="101"/>
    </row>
    <row r="108" spans="1:256" ht="14.25">
      <c r="A108" s="99" t="s">
        <v>203</v>
      </c>
      <c r="B108" s="96">
        <f>SUM(C108,'表七(2)'!B108)</f>
        <v>185608</v>
      </c>
      <c r="C108" s="100">
        <v>145634</v>
      </c>
      <c r="D108" s="100">
        <v>3970</v>
      </c>
      <c r="E108" s="100">
        <v>35001</v>
      </c>
      <c r="F108" s="100">
        <v>12287</v>
      </c>
      <c r="G108" s="100">
        <v>991</v>
      </c>
      <c r="H108" s="100"/>
      <c r="I108" s="100"/>
      <c r="J108" s="100"/>
      <c r="K108" s="100">
        <v>3140</v>
      </c>
      <c r="L108" s="100">
        <v>5031</v>
      </c>
      <c r="M108" s="100">
        <v>1855</v>
      </c>
      <c r="N108" s="100">
        <v>8006</v>
      </c>
      <c r="O108" s="100">
        <v>478</v>
      </c>
      <c r="P108" s="100"/>
      <c r="Q108" s="100">
        <v>7095</v>
      </c>
      <c r="R108" s="100">
        <v>37619</v>
      </c>
      <c r="S108" s="100"/>
      <c r="T108" s="100"/>
      <c r="U108" s="100">
        <v>4093</v>
      </c>
      <c r="V108" s="100">
        <v>26068</v>
      </c>
      <c r="W108" s="100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1"/>
      <c r="BN108" s="101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1"/>
      <c r="BZ108" s="101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1"/>
      <c r="CM108" s="101"/>
      <c r="CN108" s="101"/>
      <c r="CO108" s="101"/>
      <c r="CP108" s="101"/>
      <c r="CQ108" s="101"/>
      <c r="CR108" s="101"/>
      <c r="CS108" s="101"/>
      <c r="CT108" s="101"/>
      <c r="CU108" s="101"/>
      <c r="CV108" s="101"/>
      <c r="CW108" s="101"/>
      <c r="CX108" s="101"/>
      <c r="CY108" s="101"/>
      <c r="CZ108" s="101"/>
      <c r="DA108" s="101"/>
      <c r="DB108" s="101"/>
      <c r="DC108" s="101"/>
      <c r="DD108" s="101"/>
      <c r="DE108" s="101"/>
      <c r="DF108" s="101"/>
      <c r="DG108" s="101"/>
      <c r="DH108" s="101"/>
      <c r="DI108" s="101"/>
      <c r="DJ108" s="101"/>
      <c r="DK108" s="101"/>
      <c r="DL108" s="101"/>
      <c r="DM108" s="101"/>
      <c r="DN108" s="101"/>
      <c r="DO108" s="101"/>
      <c r="DP108" s="101"/>
      <c r="DQ108" s="101"/>
      <c r="DR108" s="101"/>
      <c r="DS108" s="101"/>
      <c r="DT108" s="101"/>
      <c r="DU108" s="101"/>
      <c r="DV108" s="101"/>
      <c r="DW108" s="101"/>
      <c r="DX108" s="101"/>
      <c r="DY108" s="101"/>
      <c r="DZ108" s="101"/>
      <c r="EA108" s="101"/>
      <c r="EB108" s="101"/>
      <c r="EC108" s="101"/>
      <c r="ED108" s="101"/>
      <c r="EE108" s="101"/>
      <c r="EF108" s="101"/>
      <c r="EG108" s="101"/>
      <c r="EH108" s="101"/>
      <c r="EI108" s="101"/>
      <c r="EJ108" s="101"/>
      <c r="EK108" s="101"/>
      <c r="EL108" s="101"/>
      <c r="EM108" s="101"/>
      <c r="EN108" s="101"/>
      <c r="EO108" s="101"/>
      <c r="EP108" s="101"/>
      <c r="EQ108" s="101"/>
      <c r="ER108" s="101"/>
      <c r="ES108" s="101"/>
      <c r="ET108" s="101"/>
      <c r="EU108" s="101"/>
      <c r="EV108" s="101"/>
      <c r="EW108" s="101"/>
      <c r="EX108" s="101"/>
      <c r="EY108" s="101"/>
      <c r="EZ108" s="101"/>
      <c r="FA108" s="101"/>
      <c r="FB108" s="101"/>
      <c r="FC108" s="101"/>
      <c r="FD108" s="101"/>
      <c r="FE108" s="101"/>
      <c r="FF108" s="101"/>
      <c r="FG108" s="101"/>
      <c r="FH108" s="101"/>
      <c r="FI108" s="101"/>
      <c r="FJ108" s="101"/>
      <c r="FK108" s="101"/>
      <c r="FL108" s="101"/>
      <c r="FM108" s="101"/>
      <c r="FN108" s="101"/>
      <c r="FO108" s="101"/>
      <c r="FP108" s="101"/>
      <c r="FQ108" s="101"/>
      <c r="FR108" s="101"/>
      <c r="FS108" s="101"/>
      <c r="FT108" s="101"/>
      <c r="FU108" s="101"/>
      <c r="FV108" s="101"/>
      <c r="FW108" s="101"/>
      <c r="FX108" s="101"/>
      <c r="FY108" s="101"/>
      <c r="FZ108" s="101"/>
      <c r="GA108" s="101"/>
      <c r="GB108" s="101"/>
      <c r="GC108" s="101"/>
      <c r="GD108" s="101"/>
      <c r="GE108" s="101"/>
      <c r="GF108" s="101"/>
      <c r="GG108" s="101"/>
      <c r="GH108" s="101"/>
      <c r="GI108" s="101"/>
      <c r="GJ108" s="101"/>
      <c r="GK108" s="101"/>
      <c r="GL108" s="101"/>
      <c r="GM108" s="101"/>
      <c r="GN108" s="101"/>
      <c r="GO108" s="101"/>
      <c r="GP108" s="101"/>
      <c r="GQ108" s="101"/>
      <c r="GR108" s="101"/>
      <c r="GS108" s="101"/>
      <c r="GT108" s="101"/>
      <c r="GU108" s="101"/>
      <c r="GV108" s="101"/>
      <c r="GW108" s="101"/>
      <c r="GX108" s="101"/>
      <c r="GY108" s="101"/>
      <c r="GZ108" s="101"/>
      <c r="HA108" s="101"/>
      <c r="HB108" s="101"/>
      <c r="HC108" s="101"/>
      <c r="HD108" s="101"/>
      <c r="HE108" s="101"/>
      <c r="HF108" s="101"/>
      <c r="HG108" s="101"/>
      <c r="HH108" s="101"/>
      <c r="HI108" s="101"/>
      <c r="HJ108" s="101"/>
      <c r="HK108" s="101"/>
      <c r="HL108" s="101"/>
      <c r="HM108" s="101"/>
      <c r="HN108" s="101"/>
      <c r="HO108" s="101"/>
      <c r="HP108" s="101"/>
      <c r="HQ108" s="101"/>
      <c r="HR108" s="101"/>
      <c r="HS108" s="101"/>
      <c r="HT108" s="101"/>
      <c r="HU108" s="101"/>
      <c r="HV108" s="101"/>
      <c r="HW108" s="101"/>
      <c r="HX108" s="101"/>
      <c r="HY108" s="101"/>
      <c r="HZ108" s="101"/>
      <c r="IA108" s="101"/>
      <c r="IB108" s="101"/>
      <c r="IC108" s="101"/>
      <c r="ID108" s="101"/>
      <c r="IE108" s="101"/>
      <c r="IF108" s="101"/>
      <c r="IG108" s="101"/>
      <c r="IH108" s="101"/>
      <c r="II108" s="101"/>
      <c r="IJ108" s="101"/>
      <c r="IK108" s="101"/>
      <c r="IL108" s="101"/>
      <c r="IM108" s="101"/>
      <c r="IN108" s="101"/>
      <c r="IO108" s="101"/>
      <c r="IP108" s="101"/>
      <c r="IQ108" s="101"/>
      <c r="IR108" s="101"/>
      <c r="IS108" s="101"/>
      <c r="IT108" s="101"/>
      <c r="IU108" s="101"/>
      <c r="IV108" s="101"/>
    </row>
    <row r="109" spans="1:256" ht="14.25">
      <c r="A109" s="99" t="s">
        <v>204</v>
      </c>
      <c r="B109" s="96">
        <f>SUM(C109,'表七(2)'!B109)</f>
        <v>176927</v>
      </c>
      <c r="C109" s="100">
        <v>144888</v>
      </c>
      <c r="D109" s="100">
        <v>4132</v>
      </c>
      <c r="E109" s="100">
        <v>33067</v>
      </c>
      <c r="F109" s="100">
        <v>14209</v>
      </c>
      <c r="G109" s="100">
        <v>915</v>
      </c>
      <c r="H109" s="100"/>
      <c r="I109" s="100"/>
      <c r="J109" s="100"/>
      <c r="K109" s="100">
        <v>3112</v>
      </c>
      <c r="L109" s="100">
        <v>4923</v>
      </c>
      <c r="M109" s="100">
        <v>1439</v>
      </c>
      <c r="N109" s="100">
        <v>9865</v>
      </c>
      <c r="O109" s="100">
        <v>1468</v>
      </c>
      <c r="P109" s="100"/>
      <c r="Q109" s="100">
        <v>6589</v>
      </c>
      <c r="R109" s="100">
        <v>40216</v>
      </c>
      <c r="S109" s="100"/>
      <c r="T109" s="100"/>
      <c r="U109" s="100"/>
      <c r="V109" s="100">
        <v>24953</v>
      </c>
      <c r="W109" s="100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1"/>
      <c r="BN109" s="101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1"/>
      <c r="BZ109" s="101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1"/>
      <c r="CM109" s="101"/>
      <c r="CN109" s="101"/>
      <c r="CO109" s="101"/>
      <c r="CP109" s="101"/>
      <c r="CQ109" s="101"/>
      <c r="CR109" s="101"/>
      <c r="CS109" s="101"/>
      <c r="CT109" s="101"/>
      <c r="CU109" s="101"/>
      <c r="CV109" s="101"/>
      <c r="CW109" s="101"/>
      <c r="CX109" s="101"/>
      <c r="CY109" s="101"/>
      <c r="CZ109" s="101"/>
      <c r="DA109" s="101"/>
      <c r="DB109" s="101"/>
      <c r="DC109" s="101"/>
      <c r="DD109" s="101"/>
      <c r="DE109" s="101"/>
      <c r="DF109" s="101"/>
      <c r="DG109" s="101"/>
      <c r="DH109" s="101"/>
      <c r="DI109" s="101"/>
      <c r="DJ109" s="101"/>
      <c r="DK109" s="101"/>
      <c r="DL109" s="101"/>
      <c r="DM109" s="101"/>
      <c r="DN109" s="101"/>
      <c r="DO109" s="101"/>
      <c r="DP109" s="101"/>
      <c r="DQ109" s="101"/>
      <c r="DR109" s="101"/>
      <c r="DS109" s="101"/>
      <c r="DT109" s="101"/>
      <c r="DU109" s="101"/>
      <c r="DV109" s="101"/>
      <c r="DW109" s="101"/>
      <c r="DX109" s="101"/>
      <c r="DY109" s="101"/>
      <c r="DZ109" s="101"/>
      <c r="EA109" s="101"/>
      <c r="EB109" s="101"/>
      <c r="EC109" s="101"/>
      <c r="ED109" s="101"/>
      <c r="EE109" s="101"/>
      <c r="EF109" s="101"/>
      <c r="EG109" s="101"/>
      <c r="EH109" s="101"/>
      <c r="EI109" s="101"/>
      <c r="EJ109" s="101"/>
      <c r="EK109" s="101"/>
      <c r="EL109" s="101"/>
      <c r="EM109" s="101"/>
      <c r="EN109" s="101"/>
      <c r="EO109" s="101"/>
      <c r="EP109" s="101"/>
      <c r="EQ109" s="101"/>
      <c r="ER109" s="101"/>
      <c r="ES109" s="101"/>
      <c r="ET109" s="101"/>
      <c r="EU109" s="101"/>
      <c r="EV109" s="101"/>
      <c r="EW109" s="101"/>
      <c r="EX109" s="101"/>
      <c r="EY109" s="101"/>
      <c r="EZ109" s="101"/>
      <c r="FA109" s="101"/>
      <c r="FB109" s="101"/>
      <c r="FC109" s="101"/>
      <c r="FD109" s="101"/>
      <c r="FE109" s="101"/>
      <c r="FF109" s="101"/>
      <c r="FG109" s="101"/>
      <c r="FH109" s="101"/>
      <c r="FI109" s="101"/>
      <c r="FJ109" s="101"/>
      <c r="FK109" s="101"/>
      <c r="FL109" s="101"/>
      <c r="FM109" s="101"/>
      <c r="FN109" s="101"/>
      <c r="FO109" s="101"/>
      <c r="FP109" s="101"/>
      <c r="FQ109" s="101"/>
      <c r="FR109" s="101"/>
      <c r="FS109" s="101"/>
      <c r="FT109" s="101"/>
      <c r="FU109" s="101"/>
      <c r="FV109" s="101"/>
      <c r="FW109" s="101"/>
      <c r="FX109" s="101"/>
      <c r="FY109" s="101"/>
      <c r="FZ109" s="101"/>
      <c r="GA109" s="101"/>
      <c r="GB109" s="101"/>
      <c r="GC109" s="101"/>
      <c r="GD109" s="101"/>
      <c r="GE109" s="101"/>
      <c r="GF109" s="101"/>
      <c r="GG109" s="101"/>
      <c r="GH109" s="101"/>
      <c r="GI109" s="101"/>
      <c r="GJ109" s="101"/>
      <c r="GK109" s="101"/>
      <c r="GL109" s="101"/>
      <c r="GM109" s="101"/>
      <c r="GN109" s="101"/>
      <c r="GO109" s="101"/>
      <c r="GP109" s="101"/>
      <c r="GQ109" s="101"/>
      <c r="GR109" s="101"/>
      <c r="GS109" s="101"/>
      <c r="GT109" s="101"/>
      <c r="GU109" s="101"/>
      <c r="GV109" s="101"/>
      <c r="GW109" s="101"/>
      <c r="GX109" s="101"/>
      <c r="GY109" s="101"/>
      <c r="GZ109" s="101"/>
      <c r="HA109" s="101"/>
      <c r="HB109" s="101"/>
      <c r="HC109" s="101"/>
      <c r="HD109" s="101"/>
      <c r="HE109" s="101"/>
      <c r="HF109" s="101"/>
      <c r="HG109" s="101"/>
      <c r="HH109" s="101"/>
      <c r="HI109" s="101"/>
      <c r="HJ109" s="101"/>
      <c r="HK109" s="101"/>
      <c r="HL109" s="101"/>
      <c r="HM109" s="101"/>
      <c r="HN109" s="101"/>
      <c r="HO109" s="101"/>
      <c r="HP109" s="101"/>
      <c r="HQ109" s="101"/>
      <c r="HR109" s="101"/>
      <c r="HS109" s="101"/>
      <c r="HT109" s="101"/>
      <c r="HU109" s="101"/>
      <c r="HV109" s="101"/>
      <c r="HW109" s="101"/>
      <c r="HX109" s="101"/>
      <c r="HY109" s="101"/>
      <c r="HZ109" s="101"/>
      <c r="IA109" s="101"/>
      <c r="IB109" s="101"/>
      <c r="IC109" s="101"/>
      <c r="ID109" s="101"/>
      <c r="IE109" s="101"/>
      <c r="IF109" s="101"/>
      <c r="IG109" s="101"/>
      <c r="IH109" s="101"/>
      <c r="II109" s="101"/>
      <c r="IJ109" s="101"/>
      <c r="IK109" s="101"/>
      <c r="IL109" s="101"/>
      <c r="IM109" s="101"/>
      <c r="IN109" s="101"/>
      <c r="IO109" s="101"/>
      <c r="IP109" s="101"/>
      <c r="IQ109" s="101"/>
      <c r="IR109" s="101"/>
      <c r="IS109" s="101"/>
      <c r="IT109" s="101"/>
      <c r="IU109" s="101"/>
      <c r="IV109" s="101"/>
    </row>
    <row r="110" spans="1:256" ht="14.25">
      <c r="A110" s="99" t="s">
        <v>205</v>
      </c>
      <c r="B110" s="96">
        <f>SUM(C110,'表七(2)'!B110)</f>
        <v>143131</v>
      </c>
      <c r="C110" s="100">
        <v>102913</v>
      </c>
      <c r="D110" s="100">
        <v>3128</v>
      </c>
      <c r="E110" s="100">
        <v>26527</v>
      </c>
      <c r="F110" s="100">
        <v>8948</v>
      </c>
      <c r="G110" s="100">
        <v>641</v>
      </c>
      <c r="H110" s="100"/>
      <c r="I110" s="100"/>
      <c r="J110" s="100"/>
      <c r="K110" s="100">
        <v>1853</v>
      </c>
      <c r="L110" s="100">
        <v>3093</v>
      </c>
      <c r="M110" s="100">
        <v>1029</v>
      </c>
      <c r="N110" s="100">
        <v>4767</v>
      </c>
      <c r="O110" s="100">
        <v>220</v>
      </c>
      <c r="P110" s="100"/>
      <c r="Q110" s="100">
        <v>6438</v>
      </c>
      <c r="R110" s="100">
        <v>29365</v>
      </c>
      <c r="S110" s="100"/>
      <c r="T110" s="100"/>
      <c r="U110" s="100"/>
      <c r="V110" s="100">
        <v>16904</v>
      </c>
      <c r="W110" s="100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1"/>
      <c r="BN110" s="101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1"/>
      <c r="BZ110" s="101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1"/>
      <c r="CM110" s="101"/>
      <c r="CN110" s="101"/>
      <c r="CO110" s="101"/>
      <c r="CP110" s="101"/>
      <c r="CQ110" s="101"/>
      <c r="CR110" s="101"/>
      <c r="CS110" s="101"/>
      <c r="CT110" s="101"/>
      <c r="CU110" s="101"/>
      <c r="CV110" s="101"/>
      <c r="CW110" s="101"/>
      <c r="CX110" s="101"/>
      <c r="CY110" s="101"/>
      <c r="CZ110" s="101"/>
      <c r="DA110" s="101"/>
      <c r="DB110" s="101"/>
      <c r="DC110" s="101"/>
      <c r="DD110" s="101"/>
      <c r="DE110" s="101"/>
      <c r="DF110" s="101"/>
      <c r="DG110" s="101"/>
      <c r="DH110" s="101"/>
      <c r="DI110" s="101"/>
      <c r="DJ110" s="101"/>
      <c r="DK110" s="101"/>
      <c r="DL110" s="101"/>
      <c r="DM110" s="101"/>
      <c r="DN110" s="101"/>
      <c r="DO110" s="101"/>
      <c r="DP110" s="101"/>
      <c r="DQ110" s="101"/>
      <c r="DR110" s="101"/>
      <c r="DS110" s="101"/>
      <c r="DT110" s="101"/>
      <c r="DU110" s="101"/>
      <c r="DV110" s="101"/>
      <c r="DW110" s="101"/>
      <c r="DX110" s="101"/>
      <c r="DY110" s="101"/>
      <c r="DZ110" s="101"/>
      <c r="EA110" s="101"/>
      <c r="EB110" s="101"/>
      <c r="EC110" s="101"/>
      <c r="ED110" s="101"/>
      <c r="EE110" s="101"/>
      <c r="EF110" s="101"/>
      <c r="EG110" s="101"/>
      <c r="EH110" s="101"/>
      <c r="EI110" s="101"/>
      <c r="EJ110" s="101"/>
      <c r="EK110" s="101"/>
      <c r="EL110" s="101"/>
      <c r="EM110" s="101"/>
      <c r="EN110" s="101"/>
      <c r="EO110" s="101"/>
      <c r="EP110" s="101"/>
      <c r="EQ110" s="101"/>
      <c r="ER110" s="101"/>
      <c r="ES110" s="101"/>
      <c r="ET110" s="101"/>
      <c r="EU110" s="101"/>
      <c r="EV110" s="101"/>
      <c r="EW110" s="101"/>
      <c r="EX110" s="101"/>
      <c r="EY110" s="101"/>
      <c r="EZ110" s="101"/>
      <c r="FA110" s="101"/>
      <c r="FB110" s="101"/>
      <c r="FC110" s="101"/>
      <c r="FD110" s="101"/>
      <c r="FE110" s="101"/>
      <c r="FF110" s="101"/>
      <c r="FG110" s="101"/>
      <c r="FH110" s="101"/>
      <c r="FI110" s="101"/>
      <c r="FJ110" s="101"/>
      <c r="FK110" s="101"/>
      <c r="FL110" s="101"/>
      <c r="FM110" s="101"/>
      <c r="FN110" s="101"/>
      <c r="FO110" s="101"/>
      <c r="FP110" s="101"/>
      <c r="FQ110" s="101"/>
      <c r="FR110" s="101"/>
      <c r="FS110" s="101"/>
      <c r="FT110" s="101"/>
      <c r="FU110" s="101"/>
      <c r="FV110" s="101"/>
      <c r="FW110" s="101"/>
      <c r="FX110" s="101"/>
      <c r="FY110" s="101"/>
      <c r="FZ110" s="101"/>
      <c r="GA110" s="101"/>
      <c r="GB110" s="101"/>
      <c r="GC110" s="101"/>
      <c r="GD110" s="101"/>
      <c r="GE110" s="101"/>
      <c r="GF110" s="101"/>
      <c r="GG110" s="101"/>
      <c r="GH110" s="101"/>
      <c r="GI110" s="101"/>
      <c r="GJ110" s="101"/>
      <c r="GK110" s="101"/>
      <c r="GL110" s="101"/>
      <c r="GM110" s="101"/>
      <c r="GN110" s="101"/>
      <c r="GO110" s="101"/>
      <c r="GP110" s="101"/>
      <c r="GQ110" s="101"/>
      <c r="GR110" s="101"/>
      <c r="GS110" s="101"/>
      <c r="GT110" s="101"/>
      <c r="GU110" s="101"/>
      <c r="GV110" s="101"/>
      <c r="GW110" s="101"/>
      <c r="GX110" s="101"/>
      <c r="GY110" s="101"/>
      <c r="GZ110" s="101"/>
      <c r="HA110" s="101"/>
      <c r="HB110" s="101"/>
      <c r="HC110" s="101"/>
      <c r="HD110" s="101"/>
      <c r="HE110" s="101"/>
      <c r="HF110" s="101"/>
      <c r="HG110" s="101"/>
      <c r="HH110" s="101"/>
      <c r="HI110" s="101"/>
      <c r="HJ110" s="101"/>
      <c r="HK110" s="101"/>
      <c r="HL110" s="101"/>
      <c r="HM110" s="101"/>
      <c r="HN110" s="101"/>
      <c r="HO110" s="101"/>
      <c r="HP110" s="101"/>
      <c r="HQ110" s="101"/>
      <c r="HR110" s="101"/>
      <c r="HS110" s="101"/>
      <c r="HT110" s="101"/>
      <c r="HU110" s="101"/>
      <c r="HV110" s="101"/>
      <c r="HW110" s="101"/>
      <c r="HX110" s="101"/>
      <c r="HY110" s="101"/>
      <c r="HZ110" s="101"/>
      <c r="IA110" s="101"/>
      <c r="IB110" s="101"/>
      <c r="IC110" s="101"/>
      <c r="ID110" s="101"/>
      <c r="IE110" s="101"/>
      <c r="IF110" s="101"/>
      <c r="IG110" s="101"/>
      <c r="IH110" s="101"/>
      <c r="II110" s="101"/>
      <c r="IJ110" s="101"/>
      <c r="IK110" s="101"/>
      <c r="IL110" s="101"/>
      <c r="IM110" s="101"/>
      <c r="IN110" s="101"/>
      <c r="IO110" s="101"/>
      <c r="IP110" s="101"/>
      <c r="IQ110" s="101"/>
      <c r="IR110" s="101"/>
      <c r="IS110" s="101"/>
      <c r="IT110" s="101"/>
      <c r="IU110" s="101"/>
      <c r="IV110" s="101"/>
    </row>
    <row r="111" spans="1:256" ht="14.25">
      <c r="A111" s="99" t="s">
        <v>206</v>
      </c>
      <c r="B111" s="96">
        <f>SUM(C111,'表七(2)'!B111)</f>
        <v>207924</v>
      </c>
      <c r="C111" s="100">
        <v>154246</v>
      </c>
      <c r="D111" s="100">
        <v>3663</v>
      </c>
      <c r="E111" s="100">
        <v>41826</v>
      </c>
      <c r="F111" s="100">
        <v>11870</v>
      </c>
      <c r="G111" s="100">
        <v>867</v>
      </c>
      <c r="H111" s="100"/>
      <c r="I111" s="100"/>
      <c r="J111" s="100"/>
      <c r="K111" s="100">
        <v>2983</v>
      </c>
      <c r="L111" s="100">
        <v>4906</v>
      </c>
      <c r="M111" s="100">
        <v>1388</v>
      </c>
      <c r="N111" s="100">
        <v>8627</v>
      </c>
      <c r="O111" s="100">
        <v>1382</v>
      </c>
      <c r="P111" s="100"/>
      <c r="Q111" s="100">
        <v>7404</v>
      </c>
      <c r="R111" s="100">
        <v>41676</v>
      </c>
      <c r="S111" s="100"/>
      <c r="T111" s="100"/>
      <c r="U111" s="100"/>
      <c r="V111" s="100">
        <v>27654</v>
      </c>
      <c r="W111" s="100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1"/>
      <c r="BN111" s="101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1"/>
      <c r="BZ111" s="101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1"/>
      <c r="CM111" s="101"/>
      <c r="CN111" s="101"/>
      <c r="CO111" s="101"/>
      <c r="CP111" s="101"/>
      <c r="CQ111" s="101"/>
      <c r="CR111" s="101"/>
      <c r="CS111" s="101"/>
      <c r="CT111" s="101"/>
      <c r="CU111" s="101"/>
      <c r="CV111" s="101"/>
      <c r="CW111" s="101"/>
      <c r="CX111" s="101"/>
      <c r="CY111" s="101"/>
      <c r="CZ111" s="101"/>
      <c r="DA111" s="101"/>
      <c r="DB111" s="101"/>
      <c r="DC111" s="101"/>
      <c r="DD111" s="101"/>
      <c r="DE111" s="101"/>
      <c r="DF111" s="101"/>
      <c r="DG111" s="101"/>
      <c r="DH111" s="101"/>
      <c r="DI111" s="101"/>
      <c r="DJ111" s="101"/>
      <c r="DK111" s="101"/>
      <c r="DL111" s="101"/>
      <c r="DM111" s="101"/>
      <c r="DN111" s="101"/>
      <c r="DO111" s="101"/>
      <c r="DP111" s="101"/>
      <c r="DQ111" s="101"/>
      <c r="DR111" s="101"/>
      <c r="DS111" s="101"/>
      <c r="DT111" s="101"/>
      <c r="DU111" s="101"/>
      <c r="DV111" s="101"/>
      <c r="DW111" s="101"/>
      <c r="DX111" s="101"/>
      <c r="DY111" s="101"/>
      <c r="DZ111" s="101"/>
      <c r="EA111" s="101"/>
      <c r="EB111" s="101"/>
      <c r="EC111" s="101"/>
      <c r="ED111" s="101"/>
      <c r="EE111" s="101"/>
      <c r="EF111" s="101"/>
      <c r="EG111" s="101"/>
      <c r="EH111" s="101"/>
      <c r="EI111" s="101"/>
      <c r="EJ111" s="101"/>
      <c r="EK111" s="101"/>
      <c r="EL111" s="101"/>
      <c r="EM111" s="101"/>
      <c r="EN111" s="101"/>
      <c r="EO111" s="101"/>
      <c r="EP111" s="101"/>
      <c r="EQ111" s="101"/>
      <c r="ER111" s="101"/>
      <c r="ES111" s="101"/>
      <c r="ET111" s="101"/>
      <c r="EU111" s="101"/>
      <c r="EV111" s="101"/>
      <c r="EW111" s="101"/>
      <c r="EX111" s="101"/>
      <c r="EY111" s="101"/>
      <c r="EZ111" s="101"/>
      <c r="FA111" s="101"/>
      <c r="FB111" s="101"/>
      <c r="FC111" s="101"/>
      <c r="FD111" s="101"/>
      <c r="FE111" s="101"/>
      <c r="FF111" s="101"/>
      <c r="FG111" s="101"/>
      <c r="FH111" s="101"/>
      <c r="FI111" s="101"/>
      <c r="FJ111" s="101"/>
      <c r="FK111" s="101"/>
      <c r="FL111" s="101"/>
      <c r="FM111" s="101"/>
      <c r="FN111" s="101"/>
      <c r="FO111" s="101"/>
      <c r="FP111" s="101"/>
      <c r="FQ111" s="101"/>
      <c r="FR111" s="101"/>
      <c r="FS111" s="101"/>
      <c r="FT111" s="101"/>
      <c r="FU111" s="101"/>
      <c r="FV111" s="101"/>
      <c r="FW111" s="101"/>
      <c r="FX111" s="101"/>
      <c r="FY111" s="101"/>
      <c r="FZ111" s="101"/>
      <c r="GA111" s="101"/>
      <c r="GB111" s="101"/>
      <c r="GC111" s="101"/>
      <c r="GD111" s="101"/>
      <c r="GE111" s="101"/>
      <c r="GF111" s="101"/>
      <c r="GG111" s="101"/>
      <c r="GH111" s="101"/>
      <c r="GI111" s="101"/>
      <c r="GJ111" s="101"/>
      <c r="GK111" s="101"/>
      <c r="GL111" s="101"/>
      <c r="GM111" s="101"/>
      <c r="GN111" s="101"/>
      <c r="GO111" s="101"/>
      <c r="GP111" s="101"/>
      <c r="GQ111" s="101"/>
      <c r="GR111" s="101"/>
      <c r="GS111" s="101"/>
      <c r="GT111" s="101"/>
      <c r="GU111" s="101"/>
      <c r="GV111" s="101"/>
      <c r="GW111" s="101"/>
      <c r="GX111" s="101"/>
      <c r="GY111" s="101"/>
      <c r="GZ111" s="101"/>
      <c r="HA111" s="101"/>
      <c r="HB111" s="101"/>
      <c r="HC111" s="101"/>
      <c r="HD111" s="101"/>
      <c r="HE111" s="101"/>
      <c r="HF111" s="101"/>
      <c r="HG111" s="101"/>
      <c r="HH111" s="101"/>
      <c r="HI111" s="101"/>
      <c r="HJ111" s="101"/>
      <c r="HK111" s="101"/>
      <c r="HL111" s="101"/>
      <c r="HM111" s="101"/>
      <c r="HN111" s="101"/>
      <c r="HO111" s="101"/>
      <c r="HP111" s="101"/>
      <c r="HQ111" s="101"/>
      <c r="HR111" s="101"/>
      <c r="HS111" s="101"/>
      <c r="HT111" s="101"/>
      <c r="HU111" s="101"/>
      <c r="HV111" s="101"/>
      <c r="HW111" s="101"/>
      <c r="HX111" s="101"/>
      <c r="HY111" s="101"/>
      <c r="HZ111" s="101"/>
      <c r="IA111" s="101"/>
      <c r="IB111" s="101"/>
      <c r="IC111" s="101"/>
      <c r="ID111" s="101"/>
      <c r="IE111" s="101"/>
      <c r="IF111" s="101"/>
      <c r="IG111" s="101"/>
      <c r="IH111" s="101"/>
      <c r="II111" s="101"/>
      <c r="IJ111" s="101"/>
      <c r="IK111" s="101"/>
      <c r="IL111" s="101"/>
      <c r="IM111" s="101"/>
      <c r="IN111" s="101"/>
      <c r="IO111" s="101"/>
      <c r="IP111" s="101"/>
      <c r="IQ111" s="101"/>
      <c r="IR111" s="101"/>
      <c r="IS111" s="101"/>
      <c r="IT111" s="101"/>
      <c r="IU111" s="101"/>
      <c r="IV111" s="101"/>
    </row>
    <row r="112" spans="1:256" ht="14.25">
      <c r="A112" s="99" t="s">
        <v>207</v>
      </c>
      <c r="B112" s="96">
        <f>SUM(C112,'表七(2)'!B112)</f>
        <v>64116</v>
      </c>
      <c r="C112" s="100">
        <v>47684</v>
      </c>
      <c r="D112" s="100">
        <v>1102</v>
      </c>
      <c r="E112" s="100">
        <v>12519</v>
      </c>
      <c r="F112" s="100">
        <v>4549</v>
      </c>
      <c r="G112" s="100">
        <v>123</v>
      </c>
      <c r="H112" s="100"/>
      <c r="I112" s="100"/>
      <c r="J112" s="100"/>
      <c r="K112" s="100">
        <v>2031</v>
      </c>
      <c r="L112" s="100">
        <v>766</v>
      </c>
      <c r="M112" s="100">
        <v>164</v>
      </c>
      <c r="N112" s="100">
        <v>1046</v>
      </c>
      <c r="O112" s="100">
        <v>35</v>
      </c>
      <c r="P112" s="100"/>
      <c r="Q112" s="100">
        <v>6448</v>
      </c>
      <c r="R112" s="100">
        <v>15943</v>
      </c>
      <c r="S112" s="100"/>
      <c r="T112" s="100"/>
      <c r="U112" s="100"/>
      <c r="V112" s="100">
        <v>1712</v>
      </c>
      <c r="W112" s="100">
        <v>1246</v>
      </c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1"/>
      <c r="BN112" s="101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1"/>
      <c r="BZ112" s="101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1"/>
      <c r="CM112" s="101"/>
      <c r="CN112" s="101"/>
      <c r="CO112" s="101"/>
      <c r="CP112" s="101"/>
      <c r="CQ112" s="101"/>
      <c r="CR112" s="101"/>
      <c r="CS112" s="101"/>
      <c r="CT112" s="101"/>
      <c r="CU112" s="101"/>
      <c r="CV112" s="101"/>
      <c r="CW112" s="101"/>
      <c r="CX112" s="101"/>
      <c r="CY112" s="101"/>
      <c r="CZ112" s="101"/>
      <c r="DA112" s="101"/>
      <c r="DB112" s="101"/>
      <c r="DC112" s="101"/>
      <c r="DD112" s="101"/>
      <c r="DE112" s="101"/>
      <c r="DF112" s="101"/>
      <c r="DG112" s="101"/>
      <c r="DH112" s="101"/>
      <c r="DI112" s="101"/>
      <c r="DJ112" s="101"/>
      <c r="DK112" s="101"/>
      <c r="DL112" s="101"/>
      <c r="DM112" s="101"/>
      <c r="DN112" s="101"/>
      <c r="DO112" s="101"/>
      <c r="DP112" s="101"/>
      <c r="DQ112" s="101"/>
      <c r="DR112" s="101"/>
      <c r="DS112" s="101"/>
      <c r="DT112" s="101"/>
      <c r="DU112" s="101"/>
      <c r="DV112" s="101"/>
      <c r="DW112" s="101"/>
      <c r="DX112" s="101"/>
      <c r="DY112" s="101"/>
      <c r="DZ112" s="101"/>
      <c r="EA112" s="101"/>
      <c r="EB112" s="101"/>
      <c r="EC112" s="101"/>
      <c r="ED112" s="101"/>
      <c r="EE112" s="101"/>
      <c r="EF112" s="101"/>
      <c r="EG112" s="101"/>
      <c r="EH112" s="101"/>
      <c r="EI112" s="101"/>
      <c r="EJ112" s="101"/>
      <c r="EK112" s="101"/>
      <c r="EL112" s="101"/>
      <c r="EM112" s="101"/>
      <c r="EN112" s="101"/>
      <c r="EO112" s="101"/>
      <c r="EP112" s="101"/>
      <c r="EQ112" s="101"/>
      <c r="ER112" s="101"/>
      <c r="ES112" s="101"/>
      <c r="ET112" s="101"/>
      <c r="EU112" s="101"/>
      <c r="EV112" s="101"/>
      <c r="EW112" s="101"/>
      <c r="EX112" s="101"/>
      <c r="EY112" s="101"/>
      <c r="EZ112" s="101"/>
      <c r="FA112" s="101"/>
      <c r="FB112" s="101"/>
      <c r="FC112" s="101"/>
      <c r="FD112" s="101"/>
      <c r="FE112" s="101"/>
      <c r="FF112" s="101"/>
      <c r="FG112" s="101"/>
      <c r="FH112" s="101"/>
      <c r="FI112" s="101"/>
      <c r="FJ112" s="101"/>
      <c r="FK112" s="101"/>
      <c r="FL112" s="101"/>
      <c r="FM112" s="101"/>
      <c r="FN112" s="101"/>
      <c r="FO112" s="101"/>
      <c r="FP112" s="101"/>
      <c r="FQ112" s="101"/>
      <c r="FR112" s="101"/>
      <c r="FS112" s="101"/>
      <c r="FT112" s="101"/>
      <c r="FU112" s="101"/>
      <c r="FV112" s="101"/>
      <c r="FW112" s="101"/>
      <c r="FX112" s="101"/>
      <c r="FY112" s="101"/>
      <c r="FZ112" s="101"/>
      <c r="GA112" s="101"/>
      <c r="GB112" s="101"/>
      <c r="GC112" s="101"/>
      <c r="GD112" s="101"/>
      <c r="GE112" s="101"/>
      <c r="GF112" s="101"/>
      <c r="GG112" s="101"/>
      <c r="GH112" s="101"/>
      <c r="GI112" s="101"/>
      <c r="GJ112" s="101"/>
      <c r="GK112" s="101"/>
      <c r="GL112" s="101"/>
      <c r="GM112" s="101"/>
      <c r="GN112" s="101"/>
      <c r="GO112" s="101"/>
      <c r="GP112" s="101"/>
      <c r="GQ112" s="101"/>
      <c r="GR112" s="101"/>
      <c r="GS112" s="101"/>
      <c r="GT112" s="101"/>
      <c r="GU112" s="101"/>
      <c r="GV112" s="101"/>
      <c r="GW112" s="101"/>
      <c r="GX112" s="101"/>
      <c r="GY112" s="101"/>
      <c r="GZ112" s="101"/>
      <c r="HA112" s="101"/>
      <c r="HB112" s="101"/>
      <c r="HC112" s="101"/>
      <c r="HD112" s="101"/>
      <c r="HE112" s="101"/>
      <c r="HF112" s="101"/>
      <c r="HG112" s="101"/>
      <c r="HH112" s="101"/>
      <c r="HI112" s="101"/>
      <c r="HJ112" s="101"/>
      <c r="HK112" s="101"/>
      <c r="HL112" s="101"/>
      <c r="HM112" s="101"/>
      <c r="HN112" s="101"/>
      <c r="HO112" s="101"/>
      <c r="HP112" s="101"/>
      <c r="HQ112" s="101"/>
      <c r="HR112" s="101"/>
      <c r="HS112" s="101"/>
      <c r="HT112" s="101"/>
      <c r="HU112" s="101"/>
      <c r="HV112" s="101"/>
      <c r="HW112" s="101"/>
      <c r="HX112" s="101"/>
      <c r="HY112" s="101"/>
      <c r="HZ112" s="101"/>
      <c r="IA112" s="101"/>
      <c r="IB112" s="101"/>
      <c r="IC112" s="101"/>
      <c r="ID112" s="101"/>
      <c r="IE112" s="101"/>
      <c r="IF112" s="101"/>
      <c r="IG112" s="101"/>
      <c r="IH112" s="101"/>
      <c r="II112" s="101"/>
      <c r="IJ112" s="101"/>
      <c r="IK112" s="101"/>
      <c r="IL112" s="101"/>
      <c r="IM112" s="101"/>
      <c r="IN112" s="101"/>
      <c r="IO112" s="101"/>
      <c r="IP112" s="101"/>
      <c r="IQ112" s="101"/>
      <c r="IR112" s="101"/>
      <c r="IS112" s="101"/>
      <c r="IT112" s="101"/>
      <c r="IU112" s="101"/>
      <c r="IV112" s="101"/>
    </row>
    <row r="113" spans="1:256" ht="14.25">
      <c r="A113" s="99" t="s">
        <v>208</v>
      </c>
      <c r="B113" s="96">
        <f>SUM(C113,'表七(2)'!B113)</f>
        <v>1283922</v>
      </c>
      <c r="C113" s="100">
        <v>1013789</v>
      </c>
      <c r="D113" s="100">
        <v>30655</v>
      </c>
      <c r="E113" s="100">
        <v>281425</v>
      </c>
      <c r="F113" s="100">
        <v>94880</v>
      </c>
      <c r="G113" s="100">
        <v>71356</v>
      </c>
      <c r="H113" s="100">
        <v>0</v>
      </c>
      <c r="I113" s="100">
        <v>539</v>
      </c>
      <c r="J113" s="100">
        <v>0</v>
      </c>
      <c r="K113" s="100">
        <v>15032</v>
      </c>
      <c r="L113" s="100">
        <v>38439</v>
      </c>
      <c r="M113" s="100">
        <v>17133</v>
      </c>
      <c r="N113" s="100">
        <v>50709</v>
      </c>
      <c r="O113" s="100">
        <v>13449</v>
      </c>
      <c r="P113" s="100">
        <v>0</v>
      </c>
      <c r="Q113" s="100">
        <v>29759</v>
      </c>
      <c r="R113" s="100">
        <v>301862</v>
      </c>
      <c r="S113" s="100">
        <v>8085</v>
      </c>
      <c r="T113" s="100">
        <v>0</v>
      </c>
      <c r="U113" s="100">
        <v>35087</v>
      </c>
      <c r="V113" s="100">
        <v>25781</v>
      </c>
      <c r="W113" s="100">
        <v>-402</v>
      </c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1"/>
      <c r="BN113" s="101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1"/>
      <c r="BZ113" s="101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1"/>
      <c r="CM113" s="101"/>
      <c r="CN113" s="101"/>
      <c r="CO113" s="101"/>
      <c r="CP113" s="101"/>
      <c r="CQ113" s="101"/>
      <c r="CR113" s="101"/>
      <c r="CS113" s="101"/>
      <c r="CT113" s="101"/>
      <c r="CU113" s="101"/>
      <c r="CV113" s="101"/>
      <c r="CW113" s="101"/>
      <c r="CX113" s="101"/>
      <c r="CY113" s="101"/>
      <c r="CZ113" s="101"/>
      <c r="DA113" s="101"/>
      <c r="DB113" s="101"/>
      <c r="DC113" s="101"/>
      <c r="DD113" s="101"/>
      <c r="DE113" s="101"/>
      <c r="DF113" s="101"/>
      <c r="DG113" s="101"/>
      <c r="DH113" s="101"/>
      <c r="DI113" s="101"/>
      <c r="DJ113" s="101"/>
      <c r="DK113" s="101"/>
      <c r="DL113" s="101"/>
      <c r="DM113" s="101"/>
      <c r="DN113" s="101"/>
      <c r="DO113" s="101"/>
      <c r="DP113" s="101"/>
      <c r="DQ113" s="101"/>
      <c r="DR113" s="101"/>
      <c r="DS113" s="101"/>
      <c r="DT113" s="101"/>
      <c r="DU113" s="101"/>
      <c r="DV113" s="101"/>
      <c r="DW113" s="101"/>
      <c r="DX113" s="101"/>
      <c r="DY113" s="101"/>
      <c r="DZ113" s="101"/>
      <c r="EA113" s="101"/>
      <c r="EB113" s="101"/>
      <c r="EC113" s="101"/>
      <c r="ED113" s="101"/>
      <c r="EE113" s="101"/>
      <c r="EF113" s="101"/>
      <c r="EG113" s="101"/>
      <c r="EH113" s="101"/>
      <c r="EI113" s="101"/>
      <c r="EJ113" s="101"/>
      <c r="EK113" s="101"/>
      <c r="EL113" s="101"/>
      <c r="EM113" s="101"/>
      <c r="EN113" s="101"/>
      <c r="EO113" s="101"/>
      <c r="EP113" s="101"/>
      <c r="EQ113" s="101"/>
      <c r="ER113" s="101"/>
      <c r="ES113" s="101"/>
      <c r="ET113" s="101"/>
      <c r="EU113" s="101"/>
      <c r="EV113" s="101"/>
      <c r="EW113" s="101"/>
      <c r="EX113" s="101"/>
      <c r="EY113" s="101"/>
      <c r="EZ113" s="101"/>
      <c r="FA113" s="101"/>
      <c r="FB113" s="101"/>
      <c r="FC113" s="101"/>
      <c r="FD113" s="101"/>
      <c r="FE113" s="101"/>
      <c r="FF113" s="101"/>
      <c r="FG113" s="101"/>
      <c r="FH113" s="101"/>
      <c r="FI113" s="101"/>
      <c r="FJ113" s="101"/>
      <c r="FK113" s="101"/>
      <c r="FL113" s="101"/>
      <c r="FM113" s="101"/>
      <c r="FN113" s="101"/>
      <c r="FO113" s="101"/>
      <c r="FP113" s="101"/>
      <c r="FQ113" s="101"/>
      <c r="FR113" s="101"/>
      <c r="FS113" s="101"/>
      <c r="FT113" s="101"/>
      <c r="FU113" s="101"/>
      <c r="FV113" s="101"/>
      <c r="FW113" s="101"/>
      <c r="FX113" s="101"/>
      <c r="FY113" s="101"/>
      <c r="FZ113" s="101"/>
      <c r="GA113" s="101"/>
      <c r="GB113" s="101"/>
      <c r="GC113" s="101"/>
      <c r="GD113" s="101"/>
      <c r="GE113" s="101"/>
      <c r="GF113" s="101"/>
      <c r="GG113" s="101"/>
      <c r="GH113" s="101"/>
      <c r="GI113" s="101"/>
      <c r="GJ113" s="101"/>
      <c r="GK113" s="101"/>
      <c r="GL113" s="101"/>
      <c r="GM113" s="101"/>
      <c r="GN113" s="101"/>
      <c r="GO113" s="101"/>
      <c r="GP113" s="101"/>
      <c r="GQ113" s="101"/>
      <c r="GR113" s="101"/>
      <c r="GS113" s="101"/>
      <c r="GT113" s="101"/>
      <c r="GU113" s="101"/>
      <c r="GV113" s="101"/>
      <c r="GW113" s="101"/>
      <c r="GX113" s="101"/>
      <c r="GY113" s="101"/>
      <c r="GZ113" s="101"/>
      <c r="HA113" s="101"/>
      <c r="HB113" s="101"/>
      <c r="HC113" s="101"/>
      <c r="HD113" s="101"/>
      <c r="HE113" s="101"/>
      <c r="HF113" s="101"/>
      <c r="HG113" s="101"/>
      <c r="HH113" s="101"/>
      <c r="HI113" s="101"/>
      <c r="HJ113" s="101"/>
      <c r="HK113" s="101"/>
      <c r="HL113" s="101"/>
      <c r="HM113" s="101"/>
      <c r="HN113" s="101"/>
      <c r="HO113" s="101"/>
      <c r="HP113" s="101"/>
      <c r="HQ113" s="101"/>
      <c r="HR113" s="101"/>
      <c r="HS113" s="101"/>
      <c r="HT113" s="101"/>
      <c r="HU113" s="101"/>
      <c r="HV113" s="101"/>
      <c r="HW113" s="101"/>
      <c r="HX113" s="101"/>
      <c r="HY113" s="101"/>
      <c r="HZ113" s="101"/>
      <c r="IA113" s="101"/>
      <c r="IB113" s="101"/>
      <c r="IC113" s="101"/>
      <c r="ID113" s="101"/>
      <c r="IE113" s="101"/>
      <c r="IF113" s="101"/>
      <c r="IG113" s="101"/>
      <c r="IH113" s="101"/>
      <c r="II113" s="101"/>
      <c r="IJ113" s="101"/>
      <c r="IK113" s="101"/>
      <c r="IL113" s="101"/>
      <c r="IM113" s="101"/>
      <c r="IN113" s="101"/>
      <c r="IO113" s="101"/>
      <c r="IP113" s="101"/>
      <c r="IQ113" s="101"/>
      <c r="IR113" s="101"/>
      <c r="IS113" s="101"/>
      <c r="IT113" s="101"/>
      <c r="IU113" s="101"/>
      <c r="IV113" s="101"/>
    </row>
    <row r="114" spans="1:256" ht="14.25">
      <c r="A114" s="99" t="s">
        <v>209</v>
      </c>
      <c r="B114" s="96">
        <f>SUM(C114,'表七(2)'!B114)</f>
        <v>129126</v>
      </c>
      <c r="C114" s="100">
        <v>111561</v>
      </c>
      <c r="D114" s="100">
        <v>-1294</v>
      </c>
      <c r="E114" s="100">
        <v>48576</v>
      </c>
      <c r="F114" s="100">
        <v>0</v>
      </c>
      <c r="G114" s="100">
        <v>0</v>
      </c>
      <c r="H114" s="100">
        <v>0</v>
      </c>
      <c r="I114" s="100">
        <v>0</v>
      </c>
      <c r="J114" s="100">
        <v>0</v>
      </c>
      <c r="K114" s="100">
        <v>726</v>
      </c>
      <c r="L114" s="100">
        <v>23</v>
      </c>
      <c r="M114" s="100">
        <v>6500</v>
      </c>
      <c r="N114" s="100">
        <v>0</v>
      </c>
      <c r="O114" s="100">
        <v>0</v>
      </c>
      <c r="P114" s="100">
        <v>0</v>
      </c>
      <c r="Q114" s="100">
        <v>0</v>
      </c>
      <c r="R114" s="100">
        <v>39603</v>
      </c>
      <c r="S114" s="100">
        <v>0</v>
      </c>
      <c r="T114" s="100">
        <v>0</v>
      </c>
      <c r="U114" s="100">
        <v>17829</v>
      </c>
      <c r="V114" s="100">
        <v>0</v>
      </c>
      <c r="W114" s="100">
        <v>-402</v>
      </c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1"/>
      <c r="BN114" s="101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1"/>
      <c r="BZ114" s="101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1"/>
      <c r="CM114" s="101"/>
      <c r="CN114" s="101"/>
      <c r="CO114" s="101"/>
      <c r="CP114" s="101"/>
      <c r="CQ114" s="101"/>
      <c r="CR114" s="101"/>
      <c r="CS114" s="101"/>
      <c r="CT114" s="101"/>
      <c r="CU114" s="101"/>
      <c r="CV114" s="101"/>
      <c r="CW114" s="101"/>
      <c r="CX114" s="101"/>
      <c r="CY114" s="101"/>
      <c r="CZ114" s="101"/>
      <c r="DA114" s="101"/>
      <c r="DB114" s="101"/>
      <c r="DC114" s="101"/>
      <c r="DD114" s="101"/>
      <c r="DE114" s="101"/>
      <c r="DF114" s="101"/>
      <c r="DG114" s="101"/>
      <c r="DH114" s="101"/>
      <c r="DI114" s="101"/>
      <c r="DJ114" s="101"/>
      <c r="DK114" s="101"/>
      <c r="DL114" s="101"/>
      <c r="DM114" s="101"/>
      <c r="DN114" s="101"/>
      <c r="DO114" s="101"/>
      <c r="DP114" s="101"/>
      <c r="DQ114" s="101"/>
      <c r="DR114" s="101"/>
      <c r="DS114" s="101"/>
      <c r="DT114" s="101"/>
      <c r="DU114" s="101"/>
      <c r="DV114" s="101"/>
      <c r="DW114" s="101"/>
      <c r="DX114" s="101"/>
      <c r="DY114" s="101"/>
      <c r="DZ114" s="101"/>
      <c r="EA114" s="101"/>
      <c r="EB114" s="101"/>
      <c r="EC114" s="101"/>
      <c r="ED114" s="101"/>
      <c r="EE114" s="101"/>
      <c r="EF114" s="101"/>
      <c r="EG114" s="101"/>
      <c r="EH114" s="101"/>
      <c r="EI114" s="101"/>
      <c r="EJ114" s="101"/>
      <c r="EK114" s="101"/>
      <c r="EL114" s="101"/>
      <c r="EM114" s="101"/>
      <c r="EN114" s="101"/>
      <c r="EO114" s="101"/>
      <c r="EP114" s="101"/>
      <c r="EQ114" s="101"/>
      <c r="ER114" s="101"/>
      <c r="ES114" s="101"/>
      <c r="ET114" s="101"/>
      <c r="EU114" s="101"/>
      <c r="EV114" s="101"/>
      <c r="EW114" s="101"/>
      <c r="EX114" s="101"/>
      <c r="EY114" s="101"/>
      <c r="EZ114" s="101"/>
      <c r="FA114" s="101"/>
      <c r="FB114" s="101"/>
      <c r="FC114" s="101"/>
      <c r="FD114" s="101"/>
      <c r="FE114" s="101"/>
      <c r="FF114" s="101"/>
      <c r="FG114" s="101"/>
      <c r="FH114" s="101"/>
      <c r="FI114" s="101"/>
      <c r="FJ114" s="101"/>
      <c r="FK114" s="101"/>
      <c r="FL114" s="101"/>
      <c r="FM114" s="101"/>
      <c r="FN114" s="101"/>
      <c r="FO114" s="101"/>
      <c r="FP114" s="101"/>
      <c r="FQ114" s="101"/>
      <c r="FR114" s="101"/>
      <c r="FS114" s="101"/>
      <c r="FT114" s="101"/>
      <c r="FU114" s="101"/>
      <c r="FV114" s="101"/>
      <c r="FW114" s="101"/>
      <c r="FX114" s="101"/>
      <c r="FY114" s="101"/>
      <c r="FZ114" s="101"/>
      <c r="GA114" s="101"/>
      <c r="GB114" s="101"/>
      <c r="GC114" s="101"/>
      <c r="GD114" s="101"/>
      <c r="GE114" s="101"/>
      <c r="GF114" s="101"/>
      <c r="GG114" s="101"/>
      <c r="GH114" s="101"/>
      <c r="GI114" s="101"/>
      <c r="GJ114" s="101"/>
      <c r="GK114" s="101"/>
      <c r="GL114" s="101"/>
      <c r="GM114" s="101"/>
      <c r="GN114" s="101"/>
      <c r="GO114" s="101"/>
      <c r="GP114" s="101"/>
      <c r="GQ114" s="101"/>
      <c r="GR114" s="101"/>
      <c r="GS114" s="101"/>
      <c r="GT114" s="101"/>
      <c r="GU114" s="101"/>
      <c r="GV114" s="101"/>
      <c r="GW114" s="101"/>
      <c r="GX114" s="101"/>
      <c r="GY114" s="101"/>
      <c r="GZ114" s="101"/>
      <c r="HA114" s="101"/>
      <c r="HB114" s="101"/>
      <c r="HC114" s="101"/>
      <c r="HD114" s="101"/>
      <c r="HE114" s="101"/>
      <c r="HF114" s="101"/>
      <c r="HG114" s="101"/>
      <c r="HH114" s="101"/>
      <c r="HI114" s="101"/>
      <c r="HJ114" s="101"/>
      <c r="HK114" s="101"/>
      <c r="HL114" s="101"/>
      <c r="HM114" s="101"/>
      <c r="HN114" s="101"/>
      <c r="HO114" s="101"/>
      <c r="HP114" s="101"/>
      <c r="HQ114" s="101"/>
      <c r="HR114" s="101"/>
      <c r="HS114" s="101"/>
      <c r="HT114" s="101"/>
      <c r="HU114" s="101"/>
      <c r="HV114" s="101"/>
      <c r="HW114" s="101"/>
      <c r="HX114" s="101"/>
      <c r="HY114" s="101"/>
      <c r="HZ114" s="101"/>
      <c r="IA114" s="101"/>
      <c r="IB114" s="101"/>
      <c r="IC114" s="101"/>
      <c r="ID114" s="101"/>
      <c r="IE114" s="101"/>
      <c r="IF114" s="101"/>
      <c r="IG114" s="101"/>
      <c r="IH114" s="101"/>
      <c r="II114" s="101"/>
      <c r="IJ114" s="101"/>
      <c r="IK114" s="101"/>
      <c r="IL114" s="101"/>
      <c r="IM114" s="101"/>
      <c r="IN114" s="101"/>
      <c r="IO114" s="101"/>
      <c r="IP114" s="101"/>
      <c r="IQ114" s="101"/>
      <c r="IR114" s="101"/>
      <c r="IS114" s="101"/>
      <c r="IT114" s="101"/>
      <c r="IU114" s="101"/>
      <c r="IV114" s="101"/>
    </row>
    <row r="115" spans="1:256" ht="14.25">
      <c r="A115" s="99" t="s">
        <v>116</v>
      </c>
      <c r="B115" s="96">
        <f>SUM(C115,'表七(2)'!B115)</f>
        <v>1154796</v>
      </c>
      <c r="C115" s="100">
        <v>902228</v>
      </c>
      <c r="D115" s="100">
        <v>31949</v>
      </c>
      <c r="E115" s="100">
        <v>232849</v>
      </c>
      <c r="F115" s="100">
        <v>94880</v>
      </c>
      <c r="G115" s="100">
        <v>71356</v>
      </c>
      <c r="H115" s="100">
        <v>0</v>
      </c>
      <c r="I115" s="100">
        <v>539</v>
      </c>
      <c r="J115" s="100">
        <v>0</v>
      </c>
      <c r="K115" s="100">
        <v>14306</v>
      </c>
      <c r="L115" s="100">
        <v>38416</v>
      </c>
      <c r="M115" s="100">
        <v>10633</v>
      </c>
      <c r="N115" s="100">
        <v>50709</v>
      </c>
      <c r="O115" s="100">
        <v>13449</v>
      </c>
      <c r="P115" s="100">
        <v>0</v>
      </c>
      <c r="Q115" s="100">
        <v>29759</v>
      </c>
      <c r="R115" s="100">
        <v>262259</v>
      </c>
      <c r="S115" s="100">
        <v>8085</v>
      </c>
      <c r="T115" s="100">
        <v>0</v>
      </c>
      <c r="U115" s="100">
        <v>17258</v>
      </c>
      <c r="V115" s="100">
        <v>25781</v>
      </c>
      <c r="W115" s="100">
        <v>0</v>
      </c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1"/>
      <c r="BZ115" s="101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1"/>
      <c r="CM115" s="101"/>
      <c r="CN115" s="101"/>
      <c r="CO115" s="101"/>
      <c r="CP115" s="101"/>
      <c r="CQ115" s="101"/>
      <c r="CR115" s="101"/>
      <c r="CS115" s="101"/>
      <c r="CT115" s="101"/>
      <c r="CU115" s="101"/>
      <c r="CV115" s="101"/>
      <c r="CW115" s="101"/>
      <c r="CX115" s="101"/>
      <c r="CY115" s="101"/>
      <c r="CZ115" s="101"/>
      <c r="DA115" s="101"/>
      <c r="DB115" s="101"/>
      <c r="DC115" s="101"/>
      <c r="DD115" s="101"/>
      <c r="DE115" s="101"/>
      <c r="DF115" s="101"/>
      <c r="DG115" s="101"/>
      <c r="DH115" s="101"/>
      <c r="DI115" s="101"/>
      <c r="DJ115" s="101"/>
      <c r="DK115" s="101"/>
      <c r="DL115" s="101"/>
      <c r="DM115" s="101"/>
      <c r="DN115" s="101"/>
      <c r="DO115" s="101"/>
      <c r="DP115" s="101"/>
      <c r="DQ115" s="101"/>
      <c r="DR115" s="101"/>
      <c r="DS115" s="101"/>
      <c r="DT115" s="101"/>
      <c r="DU115" s="101"/>
      <c r="DV115" s="101"/>
      <c r="DW115" s="101"/>
      <c r="DX115" s="101"/>
      <c r="DY115" s="101"/>
      <c r="DZ115" s="101"/>
      <c r="EA115" s="101"/>
      <c r="EB115" s="101"/>
      <c r="EC115" s="101"/>
      <c r="ED115" s="101"/>
      <c r="EE115" s="101"/>
      <c r="EF115" s="101"/>
      <c r="EG115" s="101"/>
      <c r="EH115" s="101"/>
      <c r="EI115" s="101"/>
      <c r="EJ115" s="101"/>
      <c r="EK115" s="101"/>
      <c r="EL115" s="101"/>
      <c r="EM115" s="101"/>
      <c r="EN115" s="101"/>
      <c r="EO115" s="101"/>
      <c r="EP115" s="101"/>
      <c r="EQ115" s="101"/>
      <c r="ER115" s="101"/>
      <c r="ES115" s="101"/>
      <c r="ET115" s="101"/>
      <c r="EU115" s="101"/>
      <c r="EV115" s="101"/>
      <c r="EW115" s="101"/>
      <c r="EX115" s="101"/>
      <c r="EY115" s="101"/>
      <c r="EZ115" s="101"/>
      <c r="FA115" s="101"/>
      <c r="FB115" s="101"/>
      <c r="FC115" s="101"/>
      <c r="FD115" s="101"/>
      <c r="FE115" s="101"/>
      <c r="FF115" s="101"/>
      <c r="FG115" s="101"/>
      <c r="FH115" s="101"/>
      <c r="FI115" s="101"/>
      <c r="FJ115" s="101"/>
      <c r="FK115" s="101"/>
      <c r="FL115" s="101"/>
      <c r="FM115" s="101"/>
      <c r="FN115" s="101"/>
      <c r="FO115" s="101"/>
      <c r="FP115" s="101"/>
      <c r="FQ115" s="101"/>
      <c r="FR115" s="101"/>
      <c r="FS115" s="101"/>
      <c r="FT115" s="101"/>
      <c r="FU115" s="101"/>
      <c r="FV115" s="101"/>
      <c r="FW115" s="101"/>
      <c r="FX115" s="101"/>
      <c r="FY115" s="101"/>
      <c r="FZ115" s="101"/>
      <c r="GA115" s="101"/>
      <c r="GB115" s="101"/>
      <c r="GC115" s="101"/>
      <c r="GD115" s="101"/>
      <c r="GE115" s="101"/>
      <c r="GF115" s="101"/>
      <c r="GG115" s="101"/>
      <c r="GH115" s="101"/>
      <c r="GI115" s="101"/>
      <c r="GJ115" s="101"/>
      <c r="GK115" s="101"/>
      <c r="GL115" s="101"/>
      <c r="GM115" s="101"/>
      <c r="GN115" s="101"/>
      <c r="GO115" s="101"/>
      <c r="GP115" s="101"/>
      <c r="GQ115" s="101"/>
      <c r="GR115" s="101"/>
      <c r="GS115" s="101"/>
      <c r="GT115" s="101"/>
      <c r="GU115" s="101"/>
      <c r="GV115" s="101"/>
      <c r="GW115" s="101"/>
      <c r="GX115" s="101"/>
      <c r="GY115" s="101"/>
      <c r="GZ115" s="101"/>
      <c r="HA115" s="101"/>
      <c r="HB115" s="101"/>
      <c r="HC115" s="101"/>
      <c r="HD115" s="101"/>
      <c r="HE115" s="101"/>
      <c r="HF115" s="101"/>
      <c r="HG115" s="101"/>
      <c r="HH115" s="101"/>
      <c r="HI115" s="101"/>
      <c r="HJ115" s="101"/>
      <c r="HK115" s="101"/>
      <c r="HL115" s="101"/>
      <c r="HM115" s="101"/>
      <c r="HN115" s="101"/>
      <c r="HO115" s="101"/>
      <c r="HP115" s="101"/>
      <c r="HQ115" s="101"/>
      <c r="HR115" s="101"/>
      <c r="HS115" s="101"/>
      <c r="HT115" s="101"/>
      <c r="HU115" s="101"/>
      <c r="HV115" s="101"/>
      <c r="HW115" s="101"/>
      <c r="HX115" s="101"/>
      <c r="HY115" s="101"/>
      <c r="HZ115" s="101"/>
      <c r="IA115" s="101"/>
      <c r="IB115" s="101"/>
      <c r="IC115" s="101"/>
      <c r="ID115" s="101"/>
      <c r="IE115" s="101"/>
      <c r="IF115" s="101"/>
      <c r="IG115" s="101"/>
      <c r="IH115" s="101"/>
      <c r="II115" s="101"/>
      <c r="IJ115" s="101"/>
      <c r="IK115" s="101"/>
      <c r="IL115" s="101"/>
      <c r="IM115" s="101"/>
      <c r="IN115" s="101"/>
      <c r="IO115" s="101"/>
      <c r="IP115" s="101"/>
      <c r="IQ115" s="101"/>
      <c r="IR115" s="101"/>
      <c r="IS115" s="101"/>
      <c r="IT115" s="101"/>
      <c r="IU115" s="101"/>
      <c r="IV115" s="101"/>
    </row>
    <row r="116" spans="1:256" ht="14.25">
      <c r="A116" s="99" t="s">
        <v>210</v>
      </c>
      <c r="B116" s="96">
        <f>SUM(C116,'表七(2)'!B116)</f>
        <v>127826</v>
      </c>
      <c r="C116" s="100">
        <v>93875</v>
      </c>
      <c r="D116" s="100">
        <v>3522</v>
      </c>
      <c r="E116" s="100">
        <v>21352</v>
      </c>
      <c r="F116" s="100">
        <v>3757</v>
      </c>
      <c r="G116" s="100">
        <v>226</v>
      </c>
      <c r="H116" s="100">
        <v>0</v>
      </c>
      <c r="I116" s="100">
        <v>0</v>
      </c>
      <c r="J116" s="100">
        <v>0</v>
      </c>
      <c r="K116" s="100">
        <v>3755</v>
      </c>
      <c r="L116" s="100">
        <v>8163</v>
      </c>
      <c r="M116" s="100">
        <v>1192</v>
      </c>
      <c r="N116" s="100">
        <v>9979</v>
      </c>
      <c r="O116" s="100">
        <v>1361</v>
      </c>
      <c r="P116" s="100">
        <v>0</v>
      </c>
      <c r="Q116" s="100">
        <v>0</v>
      </c>
      <c r="R116" s="100">
        <v>39126</v>
      </c>
      <c r="S116" s="100">
        <v>1442</v>
      </c>
      <c r="T116" s="100">
        <v>0</v>
      </c>
      <c r="U116" s="100">
        <v>0</v>
      </c>
      <c r="V116" s="100">
        <v>0</v>
      </c>
      <c r="W116" s="100">
        <v>0</v>
      </c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1"/>
      <c r="CM116" s="101"/>
      <c r="CN116" s="101"/>
      <c r="CO116" s="101"/>
      <c r="CP116" s="101"/>
      <c r="CQ116" s="101"/>
      <c r="CR116" s="101"/>
      <c r="CS116" s="101"/>
      <c r="CT116" s="101"/>
      <c r="CU116" s="101"/>
      <c r="CV116" s="101"/>
      <c r="CW116" s="101"/>
      <c r="CX116" s="101"/>
      <c r="CY116" s="101"/>
      <c r="CZ116" s="101"/>
      <c r="DA116" s="101"/>
      <c r="DB116" s="101"/>
      <c r="DC116" s="101"/>
      <c r="DD116" s="101"/>
      <c r="DE116" s="101"/>
      <c r="DF116" s="101"/>
      <c r="DG116" s="101"/>
      <c r="DH116" s="101"/>
      <c r="DI116" s="101"/>
      <c r="DJ116" s="101"/>
      <c r="DK116" s="101"/>
      <c r="DL116" s="101"/>
      <c r="DM116" s="101"/>
      <c r="DN116" s="101"/>
      <c r="DO116" s="101"/>
      <c r="DP116" s="101"/>
      <c r="DQ116" s="101"/>
      <c r="DR116" s="101"/>
      <c r="DS116" s="101"/>
      <c r="DT116" s="101"/>
      <c r="DU116" s="101"/>
      <c r="DV116" s="101"/>
      <c r="DW116" s="101"/>
      <c r="DX116" s="101"/>
      <c r="DY116" s="101"/>
      <c r="DZ116" s="101"/>
      <c r="EA116" s="101"/>
      <c r="EB116" s="101"/>
      <c r="EC116" s="101"/>
      <c r="ED116" s="101"/>
      <c r="EE116" s="101"/>
      <c r="EF116" s="101"/>
      <c r="EG116" s="101"/>
      <c r="EH116" s="101"/>
      <c r="EI116" s="101"/>
      <c r="EJ116" s="101"/>
      <c r="EK116" s="101"/>
      <c r="EL116" s="101"/>
      <c r="EM116" s="101"/>
      <c r="EN116" s="101"/>
      <c r="EO116" s="101"/>
      <c r="EP116" s="101"/>
      <c r="EQ116" s="101"/>
      <c r="ER116" s="101"/>
      <c r="ES116" s="101"/>
      <c r="ET116" s="101"/>
      <c r="EU116" s="101"/>
      <c r="EV116" s="101"/>
      <c r="EW116" s="101"/>
      <c r="EX116" s="101"/>
      <c r="EY116" s="101"/>
      <c r="EZ116" s="101"/>
      <c r="FA116" s="101"/>
      <c r="FB116" s="101"/>
      <c r="FC116" s="101"/>
      <c r="FD116" s="101"/>
      <c r="FE116" s="101"/>
      <c r="FF116" s="101"/>
      <c r="FG116" s="101"/>
      <c r="FH116" s="101"/>
      <c r="FI116" s="101"/>
      <c r="FJ116" s="101"/>
      <c r="FK116" s="101"/>
      <c r="FL116" s="101"/>
      <c r="FM116" s="101"/>
      <c r="FN116" s="101"/>
      <c r="FO116" s="101"/>
      <c r="FP116" s="101"/>
      <c r="FQ116" s="101"/>
      <c r="FR116" s="101"/>
      <c r="FS116" s="101"/>
      <c r="FT116" s="101"/>
      <c r="FU116" s="101"/>
      <c r="FV116" s="101"/>
      <c r="FW116" s="101"/>
      <c r="FX116" s="101"/>
      <c r="FY116" s="101"/>
      <c r="FZ116" s="101"/>
      <c r="GA116" s="101"/>
      <c r="GB116" s="101"/>
      <c r="GC116" s="101"/>
      <c r="GD116" s="101"/>
      <c r="GE116" s="101"/>
      <c r="GF116" s="101"/>
      <c r="GG116" s="101"/>
      <c r="GH116" s="101"/>
      <c r="GI116" s="101"/>
      <c r="GJ116" s="101"/>
      <c r="GK116" s="101"/>
      <c r="GL116" s="101"/>
      <c r="GM116" s="101"/>
      <c r="GN116" s="101"/>
      <c r="GO116" s="101"/>
      <c r="GP116" s="101"/>
      <c r="GQ116" s="101"/>
      <c r="GR116" s="101"/>
      <c r="GS116" s="101"/>
      <c r="GT116" s="101"/>
      <c r="GU116" s="101"/>
      <c r="GV116" s="101"/>
      <c r="GW116" s="101"/>
      <c r="GX116" s="101"/>
      <c r="GY116" s="101"/>
      <c r="GZ116" s="101"/>
      <c r="HA116" s="101"/>
      <c r="HB116" s="101"/>
      <c r="HC116" s="101"/>
      <c r="HD116" s="101"/>
      <c r="HE116" s="101"/>
      <c r="HF116" s="101"/>
      <c r="HG116" s="101"/>
      <c r="HH116" s="101"/>
      <c r="HI116" s="101"/>
      <c r="HJ116" s="101"/>
      <c r="HK116" s="101"/>
      <c r="HL116" s="101"/>
      <c r="HM116" s="101"/>
      <c r="HN116" s="101"/>
      <c r="HO116" s="101"/>
      <c r="HP116" s="101"/>
      <c r="HQ116" s="101"/>
      <c r="HR116" s="101"/>
      <c r="HS116" s="101"/>
      <c r="HT116" s="101"/>
      <c r="HU116" s="101"/>
      <c r="HV116" s="101"/>
      <c r="HW116" s="101"/>
      <c r="HX116" s="101"/>
      <c r="HY116" s="101"/>
      <c r="HZ116" s="101"/>
      <c r="IA116" s="101"/>
      <c r="IB116" s="101"/>
      <c r="IC116" s="101"/>
      <c r="ID116" s="101"/>
      <c r="IE116" s="101"/>
      <c r="IF116" s="101"/>
      <c r="IG116" s="101"/>
      <c r="IH116" s="101"/>
      <c r="II116" s="101"/>
      <c r="IJ116" s="101"/>
      <c r="IK116" s="101"/>
      <c r="IL116" s="101"/>
      <c r="IM116" s="101"/>
      <c r="IN116" s="101"/>
      <c r="IO116" s="101"/>
      <c r="IP116" s="101"/>
      <c r="IQ116" s="101"/>
      <c r="IR116" s="101"/>
      <c r="IS116" s="101"/>
      <c r="IT116" s="101"/>
      <c r="IU116" s="101"/>
      <c r="IV116" s="101"/>
    </row>
    <row r="117" spans="1:256" ht="14.25">
      <c r="A117" s="99" t="s">
        <v>211</v>
      </c>
      <c r="B117" s="96">
        <f>SUM(C117,'表七(2)'!B117)</f>
        <v>79741</v>
      </c>
      <c r="C117" s="100">
        <v>65125</v>
      </c>
      <c r="D117" s="100">
        <v>1705</v>
      </c>
      <c r="E117" s="100">
        <v>6603</v>
      </c>
      <c r="F117" s="100">
        <v>930</v>
      </c>
      <c r="G117" s="100">
        <v>42626</v>
      </c>
      <c r="H117" s="100">
        <v>0</v>
      </c>
      <c r="I117" s="100">
        <v>539</v>
      </c>
      <c r="J117" s="100">
        <v>0</v>
      </c>
      <c r="K117" s="100">
        <v>311</v>
      </c>
      <c r="L117" s="100">
        <v>131</v>
      </c>
      <c r="M117" s="100">
        <v>0</v>
      </c>
      <c r="N117" s="100">
        <v>0</v>
      </c>
      <c r="O117" s="100">
        <v>0</v>
      </c>
      <c r="P117" s="100">
        <v>0</v>
      </c>
      <c r="Q117" s="100">
        <v>0</v>
      </c>
      <c r="R117" s="100">
        <v>12280</v>
      </c>
      <c r="S117" s="100">
        <v>0</v>
      </c>
      <c r="T117" s="100">
        <v>0</v>
      </c>
      <c r="U117" s="100">
        <v>0</v>
      </c>
      <c r="V117" s="100">
        <v>0</v>
      </c>
      <c r="W117" s="100">
        <v>0</v>
      </c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1"/>
      <c r="BN117" s="101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1"/>
      <c r="BZ117" s="101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1"/>
      <c r="CM117" s="101"/>
      <c r="CN117" s="101"/>
      <c r="CO117" s="101"/>
      <c r="CP117" s="101"/>
      <c r="CQ117" s="101"/>
      <c r="CR117" s="101"/>
      <c r="CS117" s="101"/>
      <c r="CT117" s="101"/>
      <c r="CU117" s="101"/>
      <c r="CV117" s="101"/>
      <c r="CW117" s="101"/>
      <c r="CX117" s="101"/>
      <c r="CY117" s="101"/>
      <c r="CZ117" s="101"/>
      <c r="DA117" s="101"/>
      <c r="DB117" s="101"/>
      <c r="DC117" s="101"/>
      <c r="DD117" s="101"/>
      <c r="DE117" s="101"/>
      <c r="DF117" s="101"/>
      <c r="DG117" s="101"/>
      <c r="DH117" s="101"/>
      <c r="DI117" s="101"/>
      <c r="DJ117" s="101"/>
      <c r="DK117" s="101"/>
      <c r="DL117" s="101"/>
      <c r="DM117" s="101"/>
      <c r="DN117" s="101"/>
      <c r="DO117" s="101"/>
      <c r="DP117" s="101"/>
      <c r="DQ117" s="101"/>
      <c r="DR117" s="101"/>
      <c r="DS117" s="101"/>
      <c r="DT117" s="101"/>
      <c r="DU117" s="101"/>
      <c r="DV117" s="101"/>
      <c r="DW117" s="101"/>
      <c r="DX117" s="101"/>
      <c r="DY117" s="101"/>
      <c r="DZ117" s="101"/>
      <c r="EA117" s="101"/>
      <c r="EB117" s="101"/>
      <c r="EC117" s="101"/>
      <c r="ED117" s="101"/>
      <c r="EE117" s="101"/>
      <c r="EF117" s="101"/>
      <c r="EG117" s="101"/>
      <c r="EH117" s="101"/>
      <c r="EI117" s="101"/>
      <c r="EJ117" s="101"/>
      <c r="EK117" s="101"/>
      <c r="EL117" s="101"/>
      <c r="EM117" s="101"/>
      <c r="EN117" s="101"/>
      <c r="EO117" s="101"/>
      <c r="EP117" s="101"/>
      <c r="EQ117" s="101"/>
      <c r="ER117" s="101"/>
      <c r="ES117" s="101"/>
      <c r="ET117" s="101"/>
      <c r="EU117" s="101"/>
      <c r="EV117" s="101"/>
      <c r="EW117" s="101"/>
      <c r="EX117" s="101"/>
      <c r="EY117" s="101"/>
      <c r="EZ117" s="101"/>
      <c r="FA117" s="101"/>
      <c r="FB117" s="101"/>
      <c r="FC117" s="101"/>
      <c r="FD117" s="101"/>
      <c r="FE117" s="101"/>
      <c r="FF117" s="101"/>
      <c r="FG117" s="101"/>
      <c r="FH117" s="101"/>
      <c r="FI117" s="101"/>
      <c r="FJ117" s="101"/>
      <c r="FK117" s="101"/>
      <c r="FL117" s="101"/>
      <c r="FM117" s="101"/>
      <c r="FN117" s="101"/>
      <c r="FO117" s="101"/>
      <c r="FP117" s="101"/>
      <c r="FQ117" s="101"/>
      <c r="FR117" s="101"/>
      <c r="FS117" s="101"/>
      <c r="FT117" s="101"/>
      <c r="FU117" s="101"/>
      <c r="FV117" s="101"/>
      <c r="FW117" s="101"/>
      <c r="FX117" s="101"/>
      <c r="FY117" s="101"/>
      <c r="FZ117" s="101"/>
      <c r="GA117" s="101"/>
      <c r="GB117" s="101"/>
      <c r="GC117" s="101"/>
      <c r="GD117" s="101"/>
      <c r="GE117" s="101"/>
      <c r="GF117" s="101"/>
      <c r="GG117" s="101"/>
      <c r="GH117" s="101"/>
      <c r="GI117" s="101"/>
      <c r="GJ117" s="101"/>
      <c r="GK117" s="101"/>
      <c r="GL117" s="101"/>
      <c r="GM117" s="101"/>
      <c r="GN117" s="101"/>
      <c r="GO117" s="101"/>
      <c r="GP117" s="101"/>
      <c r="GQ117" s="101"/>
      <c r="GR117" s="101"/>
      <c r="GS117" s="101"/>
      <c r="GT117" s="101"/>
      <c r="GU117" s="101"/>
      <c r="GV117" s="101"/>
      <c r="GW117" s="101"/>
      <c r="GX117" s="101"/>
      <c r="GY117" s="101"/>
      <c r="GZ117" s="101"/>
      <c r="HA117" s="101"/>
      <c r="HB117" s="101"/>
      <c r="HC117" s="101"/>
      <c r="HD117" s="101"/>
      <c r="HE117" s="101"/>
      <c r="HF117" s="101"/>
      <c r="HG117" s="101"/>
      <c r="HH117" s="101"/>
      <c r="HI117" s="101"/>
      <c r="HJ117" s="101"/>
      <c r="HK117" s="101"/>
      <c r="HL117" s="101"/>
      <c r="HM117" s="101"/>
      <c r="HN117" s="101"/>
      <c r="HO117" s="101"/>
      <c r="HP117" s="101"/>
      <c r="HQ117" s="101"/>
      <c r="HR117" s="101"/>
      <c r="HS117" s="101"/>
      <c r="HT117" s="101"/>
      <c r="HU117" s="101"/>
      <c r="HV117" s="101"/>
      <c r="HW117" s="101"/>
      <c r="HX117" s="101"/>
      <c r="HY117" s="101"/>
      <c r="HZ117" s="101"/>
      <c r="IA117" s="101"/>
      <c r="IB117" s="101"/>
      <c r="IC117" s="101"/>
      <c r="ID117" s="101"/>
      <c r="IE117" s="101"/>
      <c r="IF117" s="101"/>
      <c r="IG117" s="101"/>
      <c r="IH117" s="101"/>
      <c r="II117" s="101"/>
      <c r="IJ117" s="101"/>
      <c r="IK117" s="101"/>
      <c r="IL117" s="101"/>
      <c r="IM117" s="101"/>
      <c r="IN117" s="101"/>
      <c r="IO117" s="101"/>
      <c r="IP117" s="101"/>
      <c r="IQ117" s="101"/>
      <c r="IR117" s="101"/>
      <c r="IS117" s="101"/>
      <c r="IT117" s="101"/>
      <c r="IU117" s="101"/>
      <c r="IV117" s="101"/>
    </row>
    <row r="118" spans="1:256" ht="14.25">
      <c r="A118" s="99" t="s">
        <v>212</v>
      </c>
      <c r="B118" s="96">
        <f>SUM(C118,'表七(2)'!B118)</f>
        <v>46929</v>
      </c>
      <c r="C118" s="100">
        <v>41894</v>
      </c>
      <c r="D118" s="100">
        <v>4030</v>
      </c>
      <c r="E118" s="100">
        <v>0</v>
      </c>
      <c r="F118" s="100">
        <v>939</v>
      </c>
      <c r="G118" s="100">
        <v>27510</v>
      </c>
      <c r="H118" s="100">
        <v>0</v>
      </c>
      <c r="I118" s="100">
        <v>0</v>
      </c>
      <c r="J118" s="100">
        <v>0</v>
      </c>
      <c r="K118" s="100">
        <v>169</v>
      </c>
      <c r="L118" s="100">
        <v>426</v>
      </c>
      <c r="M118" s="100">
        <v>158</v>
      </c>
      <c r="N118" s="100">
        <v>786</v>
      </c>
      <c r="O118" s="100">
        <v>241</v>
      </c>
      <c r="P118" s="100">
        <v>0</v>
      </c>
      <c r="Q118" s="100">
        <v>0</v>
      </c>
      <c r="R118" s="100">
        <v>157</v>
      </c>
      <c r="S118" s="100">
        <v>6643</v>
      </c>
      <c r="T118" s="100">
        <v>0</v>
      </c>
      <c r="U118" s="100">
        <v>0</v>
      </c>
      <c r="V118" s="100">
        <v>835</v>
      </c>
      <c r="W118" s="100">
        <v>0</v>
      </c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1"/>
      <c r="BN118" s="101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1"/>
      <c r="BZ118" s="101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1"/>
      <c r="CM118" s="101"/>
      <c r="CN118" s="101"/>
      <c r="CO118" s="101"/>
      <c r="CP118" s="101"/>
      <c r="CQ118" s="101"/>
      <c r="CR118" s="101"/>
      <c r="CS118" s="101"/>
      <c r="CT118" s="101"/>
      <c r="CU118" s="101"/>
      <c r="CV118" s="101"/>
      <c r="CW118" s="101"/>
      <c r="CX118" s="101"/>
      <c r="CY118" s="101"/>
      <c r="CZ118" s="101"/>
      <c r="DA118" s="101"/>
      <c r="DB118" s="101"/>
      <c r="DC118" s="101"/>
      <c r="DD118" s="101"/>
      <c r="DE118" s="101"/>
      <c r="DF118" s="101"/>
      <c r="DG118" s="101"/>
      <c r="DH118" s="101"/>
      <c r="DI118" s="101"/>
      <c r="DJ118" s="101"/>
      <c r="DK118" s="101"/>
      <c r="DL118" s="101"/>
      <c r="DM118" s="101"/>
      <c r="DN118" s="101"/>
      <c r="DO118" s="101"/>
      <c r="DP118" s="101"/>
      <c r="DQ118" s="101"/>
      <c r="DR118" s="101"/>
      <c r="DS118" s="101"/>
      <c r="DT118" s="101"/>
      <c r="DU118" s="101"/>
      <c r="DV118" s="101"/>
      <c r="DW118" s="101"/>
      <c r="DX118" s="101"/>
      <c r="DY118" s="101"/>
      <c r="DZ118" s="101"/>
      <c r="EA118" s="101"/>
      <c r="EB118" s="101"/>
      <c r="EC118" s="101"/>
      <c r="ED118" s="101"/>
      <c r="EE118" s="101"/>
      <c r="EF118" s="101"/>
      <c r="EG118" s="101"/>
      <c r="EH118" s="101"/>
      <c r="EI118" s="101"/>
      <c r="EJ118" s="101"/>
      <c r="EK118" s="101"/>
      <c r="EL118" s="101"/>
      <c r="EM118" s="101"/>
      <c r="EN118" s="101"/>
      <c r="EO118" s="101"/>
      <c r="EP118" s="101"/>
      <c r="EQ118" s="101"/>
      <c r="ER118" s="101"/>
      <c r="ES118" s="101"/>
      <c r="ET118" s="101"/>
      <c r="EU118" s="101"/>
      <c r="EV118" s="101"/>
      <c r="EW118" s="101"/>
      <c r="EX118" s="101"/>
      <c r="EY118" s="101"/>
      <c r="EZ118" s="101"/>
      <c r="FA118" s="101"/>
      <c r="FB118" s="101"/>
      <c r="FC118" s="101"/>
      <c r="FD118" s="101"/>
      <c r="FE118" s="101"/>
      <c r="FF118" s="101"/>
      <c r="FG118" s="101"/>
      <c r="FH118" s="101"/>
      <c r="FI118" s="101"/>
      <c r="FJ118" s="101"/>
      <c r="FK118" s="101"/>
      <c r="FL118" s="101"/>
      <c r="FM118" s="101"/>
      <c r="FN118" s="101"/>
      <c r="FO118" s="101"/>
      <c r="FP118" s="101"/>
      <c r="FQ118" s="101"/>
      <c r="FR118" s="101"/>
      <c r="FS118" s="101"/>
      <c r="FT118" s="101"/>
      <c r="FU118" s="101"/>
      <c r="FV118" s="101"/>
      <c r="FW118" s="101"/>
      <c r="FX118" s="101"/>
      <c r="FY118" s="101"/>
      <c r="FZ118" s="101"/>
      <c r="GA118" s="101"/>
      <c r="GB118" s="101"/>
      <c r="GC118" s="101"/>
      <c r="GD118" s="101"/>
      <c r="GE118" s="101"/>
      <c r="GF118" s="101"/>
      <c r="GG118" s="101"/>
      <c r="GH118" s="101"/>
      <c r="GI118" s="101"/>
      <c r="GJ118" s="101"/>
      <c r="GK118" s="101"/>
      <c r="GL118" s="101"/>
      <c r="GM118" s="101"/>
      <c r="GN118" s="101"/>
      <c r="GO118" s="101"/>
      <c r="GP118" s="101"/>
      <c r="GQ118" s="101"/>
      <c r="GR118" s="101"/>
      <c r="GS118" s="101"/>
      <c r="GT118" s="101"/>
      <c r="GU118" s="101"/>
      <c r="GV118" s="101"/>
      <c r="GW118" s="101"/>
      <c r="GX118" s="101"/>
      <c r="GY118" s="101"/>
      <c r="GZ118" s="101"/>
      <c r="HA118" s="101"/>
      <c r="HB118" s="101"/>
      <c r="HC118" s="101"/>
      <c r="HD118" s="101"/>
      <c r="HE118" s="101"/>
      <c r="HF118" s="101"/>
      <c r="HG118" s="101"/>
      <c r="HH118" s="101"/>
      <c r="HI118" s="101"/>
      <c r="HJ118" s="101"/>
      <c r="HK118" s="101"/>
      <c r="HL118" s="101"/>
      <c r="HM118" s="101"/>
      <c r="HN118" s="101"/>
      <c r="HO118" s="101"/>
      <c r="HP118" s="101"/>
      <c r="HQ118" s="101"/>
      <c r="HR118" s="101"/>
      <c r="HS118" s="101"/>
      <c r="HT118" s="101"/>
      <c r="HU118" s="101"/>
      <c r="HV118" s="101"/>
      <c r="HW118" s="101"/>
      <c r="HX118" s="101"/>
      <c r="HY118" s="101"/>
      <c r="HZ118" s="101"/>
      <c r="IA118" s="101"/>
      <c r="IB118" s="101"/>
      <c r="IC118" s="101"/>
      <c r="ID118" s="101"/>
      <c r="IE118" s="101"/>
      <c r="IF118" s="101"/>
      <c r="IG118" s="101"/>
      <c r="IH118" s="101"/>
      <c r="II118" s="101"/>
      <c r="IJ118" s="101"/>
      <c r="IK118" s="101"/>
      <c r="IL118" s="101"/>
      <c r="IM118" s="101"/>
      <c r="IN118" s="101"/>
      <c r="IO118" s="101"/>
      <c r="IP118" s="101"/>
      <c r="IQ118" s="101"/>
      <c r="IR118" s="101"/>
      <c r="IS118" s="101"/>
      <c r="IT118" s="101"/>
      <c r="IU118" s="101"/>
      <c r="IV118" s="101"/>
    </row>
    <row r="119" spans="1:256" ht="14.25">
      <c r="A119" s="99" t="s">
        <v>213</v>
      </c>
      <c r="B119" s="96">
        <f>SUM(C119,'表七(2)'!B119)</f>
        <v>154472</v>
      </c>
      <c r="C119" s="100">
        <v>125673</v>
      </c>
      <c r="D119" s="100">
        <v>3638</v>
      </c>
      <c r="E119" s="100">
        <v>40215</v>
      </c>
      <c r="F119" s="100">
        <v>15471</v>
      </c>
      <c r="G119" s="100">
        <v>128</v>
      </c>
      <c r="H119" s="100">
        <v>0</v>
      </c>
      <c r="I119" s="100">
        <v>0</v>
      </c>
      <c r="J119" s="100">
        <v>0</v>
      </c>
      <c r="K119" s="100">
        <v>2361</v>
      </c>
      <c r="L119" s="100">
        <v>7329</v>
      </c>
      <c r="M119" s="100">
        <v>2595</v>
      </c>
      <c r="N119" s="100">
        <v>9016</v>
      </c>
      <c r="O119" s="100">
        <v>3628</v>
      </c>
      <c r="P119" s="100">
        <v>0</v>
      </c>
      <c r="Q119" s="100">
        <v>3551</v>
      </c>
      <c r="R119" s="100">
        <v>34615</v>
      </c>
      <c r="S119" s="100">
        <v>0</v>
      </c>
      <c r="T119" s="100">
        <v>0</v>
      </c>
      <c r="U119" s="100">
        <v>0</v>
      </c>
      <c r="V119" s="100">
        <v>3126</v>
      </c>
      <c r="W119" s="100">
        <v>0</v>
      </c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1"/>
      <c r="BN119" s="101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1"/>
      <c r="BZ119" s="101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1"/>
      <c r="CM119" s="101"/>
      <c r="CN119" s="101"/>
      <c r="CO119" s="101"/>
      <c r="CP119" s="101"/>
      <c r="CQ119" s="101"/>
      <c r="CR119" s="101"/>
      <c r="CS119" s="101"/>
      <c r="CT119" s="101"/>
      <c r="CU119" s="101"/>
      <c r="CV119" s="101"/>
      <c r="CW119" s="101"/>
      <c r="CX119" s="101"/>
      <c r="CY119" s="101"/>
      <c r="CZ119" s="101"/>
      <c r="DA119" s="101"/>
      <c r="DB119" s="101"/>
      <c r="DC119" s="101"/>
      <c r="DD119" s="101"/>
      <c r="DE119" s="101"/>
      <c r="DF119" s="101"/>
      <c r="DG119" s="101"/>
      <c r="DH119" s="101"/>
      <c r="DI119" s="101"/>
      <c r="DJ119" s="101"/>
      <c r="DK119" s="101"/>
      <c r="DL119" s="101"/>
      <c r="DM119" s="101"/>
      <c r="DN119" s="101"/>
      <c r="DO119" s="101"/>
      <c r="DP119" s="101"/>
      <c r="DQ119" s="101"/>
      <c r="DR119" s="101"/>
      <c r="DS119" s="101"/>
      <c r="DT119" s="101"/>
      <c r="DU119" s="101"/>
      <c r="DV119" s="101"/>
      <c r="DW119" s="101"/>
      <c r="DX119" s="101"/>
      <c r="DY119" s="101"/>
      <c r="DZ119" s="101"/>
      <c r="EA119" s="101"/>
      <c r="EB119" s="101"/>
      <c r="EC119" s="101"/>
      <c r="ED119" s="101"/>
      <c r="EE119" s="101"/>
      <c r="EF119" s="101"/>
      <c r="EG119" s="101"/>
      <c r="EH119" s="101"/>
      <c r="EI119" s="101"/>
      <c r="EJ119" s="101"/>
      <c r="EK119" s="101"/>
      <c r="EL119" s="101"/>
      <c r="EM119" s="101"/>
      <c r="EN119" s="101"/>
      <c r="EO119" s="101"/>
      <c r="EP119" s="101"/>
      <c r="EQ119" s="101"/>
      <c r="ER119" s="101"/>
      <c r="ES119" s="101"/>
      <c r="ET119" s="101"/>
      <c r="EU119" s="101"/>
      <c r="EV119" s="101"/>
      <c r="EW119" s="101"/>
      <c r="EX119" s="101"/>
      <c r="EY119" s="101"/>
      <c r="EZ119" s="101"/>
      <c r="FA119" s="101"/>
      <c r="FB119" s="101"/>
      <c r="FC119" s="101"/>
      <c r="FD119" s="101"/>
      <c r="FE119" s="101"/>
      <c r="FF119" s="101"/>
      <c r="FG119" s="101"/>
      <c r="FH119" s="101"/>
      <c r="FI119" s="101"/>
      <c r="FJ119" s="101"/>
      <c r="FK119" s="101"/>
      <c r="FL119" s="101"/>
      <c r="FM119" s="101"/>
      <c r="FN119" s="101"/>
      <c r="FO119" s="101"/>
      <c r="FP119" s="101"/>
      <c r="FQ119" s="101"/>
      <c r="FR119" s="101"/>
      <c r="FS119" s="101"/>
      <c r="FT119" s="101"/>
      <c r="FU119" s="101"/>
      <c r="FV119" s="101"/>
      <c r="FW119" s="101"/>
      <c r="FX119" s="101"/>
      <c r="FY119" s="101"/>
      <c r="FZ119" s="101"/>
      <c r="GA119" s="101"/>
      <c r="GB119" s="101"/>
      <c r="GC119" s="101"/>
      <c r="GD119" s="101"/>
      <c r="GE119" s="101"/>
      <c r="GF119" s="101"/>
      <c r="GG119" s="101"/>
      <c r="GH119" s="101"/>
      <c r="GI119" s="101"/>
      <c r="GJ119" s="101"/>
      <c r="GK119" s="101"/>
      <c r="GL119" s="101"/>
      <c r="GM119" s="101"/>
      <c r="GN119" s="101"/>
      <c r="GO119" s="101"/>
      <c r="GP119" s="101"/>
      <c r="GQ119" s="101"/>
      <c r="GR119" s="101"/>
      <c r="GS119" s="101"/>
      <c r="GT119" s="101"/>
      <c r="GU119" s="101"/>
      <c r="GV119" s="101"/>
      <c r="GW119" s="101"/>
      <c r="GX119" s="101"/>
      <c r="GY119" s="101"/>
      <c r="GZ119" s="101"/>
      <c r="HA119" s="101"/>
      <c r="HB119" s="101"/>
      <c r="HC119" s="101"/>
      <c r="HD119" s="101"/>
      <c r="HE119" s="101"/>
      <c r="HF119" s="101"/>
      <c r="HG119" s="101"/>
      <c r="HH119" s="101"/>
      <c r="HI119" s="101"/>
      <c r="HJ119" s="101"/>
      <c r="HK119" s="101"/>
      <c r="HL119" s="101"/>
      <c r="HM119" s="101"/>
      <c r="HN119" s="101"/>
      <c r="HO119" s="101"/>
      <c r="HP119" s="101"/>
      <c r="HQ119" s="101"/>
      <c r="HR119" s="101"/>
      <c r="HS119" s="101"/>
      <c r="HT119" s="101"/>
      <c r="HU119" s="101"/>
      <c r="HV119" s="101"/>
      <c r="HW119" s="101"/>
      <c r="HX119" s="101"/>
      <c r="HY119" s="101"/>
      <c r="HZ119" s="101"/>
      <c r="IA119" s="101"/>
      <c r="IB119" s="101"/>
      <c r="IC119" s="101"/>
      <c r="ID119" s="101"/>
      <c r="IE119" s="101"/>
      <c r="IF119" s="101"/>
      <c r="IG119" s="101"/>
      <c r="IH119" s="101"/>
      <c r="II119" s="101"/>
      <c r="IJ119" s="101"/>
      <c r="IK119" s="101"/>
      <c r="IL119" s="101"/>
      <c r="IM119" s="101"/>
      <c r="IN119" s="101"/>
      <c r="IO119" s="101"/>
      <c r="IP119" s="101"/>
      <c r="IQ119" s="101"/>
      <c r="IR119" s="101"/>
      <c r="IS119" s="101"/>
      <c r="IT119" s="101"/>
      <c r="IU119" s="101"/>
      <c r="IV119" s="101"/>
    </row>
    <row r="120" spans="1:256" ht="14.25">
      <c r="A120" s="99" t="s">
        <v>214</v>
      </c>
      <c r="B120" s="96">
        <f>SUM(C120,'表七(2)'!B120)</f>
        <v>102746</v>
      </c>
      <c r="C120" s="100">
        <v>79846</v>
      </c>
      <c r="D120" s="100">
        <v>3864</v>
      </c>
      <c r="E120" s="100">
        <v>20204</v>
      </c>
      <c r="F120" s="100">
        <v>10215</v>
      </c>
      <c r="G120" s="100">
        <v>180</v>
      </c>
      <c r="H120" s="100">
        <v>0</v>
      </c>
      <c r="I120" s="100">
        <v>0</v>
      </c>
      <c r="J120" s="100">
        <v>0</v>
      </c>
      <c r="K120" s="100">
        <v>962</v>
      </c>
      <c r="L120" s="100">
        <v>2591</v>
      </c>
      <c r="M120" s="100">
        <v>958</v>
      </c>
      <c r="N120" s="100">
        <v>4184</v>
      </c>
      <c r="O120" s="100">
        <v>364</v>
      </c>
      <c r="P120" s="100">
        <v>0</v>
      </c>
      <c r="Q120" s="100">
        <v>3533</v>
      </c>
      <c r="R120" s="100">
        <v>24675</v>
      </c>
      <c r="S120" s="100">
        <v>0</v>
      </c>
      <c r="T120" s="100">
        <v>0</v>
      </c>
      <c r="U120" s="100">
        <v>4782</v>
      </c>
      <c r="V120" s="100">
        <v>3334</v>
      </c>
      <c r="W120" s="100">
        <v>0</v>
      </c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1"/>
      <c r="BN120" s="101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1"/>
      <c r="BZ120" s="101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1"/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  <c r="CW120" s="101"/>
      <c r="CX120" s="101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1"/>
      <c r="DJ120" s="101"/>
      <c r="DK120" s="101"/>
      <c r="DL120" s="101"/>
      <c r="DM120" s="101"/>
      <c r="DN120" s="101"/>
      <c r="DO120" s="101"/>
      <c r="DP120" s="101"/>
      <c r="DQ120" s="101"/>
      <c r="DR120" s="101"/>
      <c r="DS120" s="101"/>
      <c r="DT120" s="101"/>
      <c r="DU120" s="101"/>
      <c r="DV120" s="101"/>
      <c r="DW120" s="101"/>
      <c r="DX120" s="101"/>
      <c r="DY120" s="101"/>
      <c r="DZ120" s="101"/>
      <c r="EA120" s="101"/>
      <c r="EB120" s="101"/>
      <c r="EC120" s="101"/>
      <c r="ED120" s="101"/>
      <c r="EE120" s="101"/>
      <c r="EF120" s="101"/>
      <c r="EG120" s="101"/>
      <c r="EH120" s="101"/>
      <c r="EI120" s="101"/>
      <c r="EJ120" s="101"/>
      <c r="EK120" s="101"/>
      <c r="EL120" s="101"/>
      <c r="EM120" s="101"/>
      <c r="EN120" s="101"/>
      <c r="EO120" s="101"/>
      <c r="EP120" s="101"/>
      <c r="EQ120" s="101"/>
      <c r="ER120" s="101"/>
      <c r="ES120" s="101"/>
      <c r="ET120" s="101"/>
      <c r="EU120" s="101"/>
      <c r="EV120" s="101"/>
      <c r="EW120" s="101"/>
      <c r="EX120" s="101"/>
      <c r="EY120" s="101"/>
      <c r="EZ120" s="101"/>
      <c r="FA120" s="101"/>
      <c r="FB120" s="101"/>
      <c r="FC120" s="101"/>
      <c r="FD120" s="101"/>
      <c r="FE120" s="101"/>
      <c r="FF120" s="101"/>
      <c r="FG120" s="101"/>
      <c r="FH120" s="101"/>
      <c r="FI120" s="101"/>
      <c r="FJ120" s="101"/>
      <c r="FK120" s="101"/>
      <c r="FL120" s="101"/>
      <c r="FM120" s="101"/>
      <c r="FN120" s="101"/>
      <c r="FO120" s="101"/>
      <c r="FP120" s="101"/>
      <c r="FQ120" s="101"/>
      <c r="FR120" s="101"/>
      <c r="FS120" s="101"/>
      <c r="FT120" s="101"/>
      <c r="FU120" s="101"/>
      <c r="FV120" s="101"/>
      <c r="FW120" s="101"/>
      <c r="FX120" s="101"/>
      <c r="FY120" s="101"/>
      <c r="FZ120" s="101"/>
      <c r="GA120" s="101"/>
      <c r="GB120" s="101"/>
      <c r="GC120" s="101"/>
      <c r="GD120" s="101"/>
      <c r="GE120" s="101"/>
      <c r="GF120" s="101"/>
      <c r="GG120" s="101"/>
      <c r="GH120" s="101"/>
      <c r="GI120" s="101"/>
      <c r="GJ120" s="101"/>
      <c r="GK120" s="101"/>
      <c r="GL120" s="101"/>
      <c r="GM120" s="101"/>
      <c r="GN120" s="101"/>
      <c r="GO120" s="101"/>
      <c r="GP120" s="101"/>
      <c r="GQ120" s="101"/>
      <c r="GR120" s="101"/>
      <c r="GS120" s="101"/>
      <c r="GT120" s="101"/>
      <c r="GU120" s="101"/>
      <c r="GV120" s="101"/>
      <c r="GW120" s="101"/>
      <c r="GX120" s="101"/>
      <c r="GY120" s="101"/>
      <c r="GZ120" s="101"/>
      <c r="HA120" s="101"/>
      <c r="HB120" s="101"/>
      <c r="HC120" s="101"/>
      <c r="HD120" s="101"/>
      <c r="HE120" s="101"/>
      <c r="HF120" s="101"/>
      <c r="HG120" s="101"/>
      <c r="HH120" s="101"/>
      <c r="HI120" s="101"/>
      <c r="HJ120" s="101"/>
      <c r="HK120" s="101"/>
      <c r="HL120" s="101"/>
      <c r="HM120" s="101"/>
      <c r="HN120" s="101"/>
      <c r="HO120" s="101"/>
      <c r="HP120" s="101"/>
      <c r="HQ120" s="101"/>
      <c r="HR120" s="101"/>
      <c r="HS120" s="101"/>
      <c r="HT120" s="101"/>
      <c r="HU120" s="101"/>
      <c r="HV120" s="101"/>
      <c r="HW120" s="101"/>
      <c r="HX120" s="101"/>
      <c r="HY120" s="101"/>
      <c r="HZ120" s="101"/>
      <c r="IA120" s="101"/>
      <c r="IB120" s="101"/>
      <c r="IC120" s="101"/>
      <c r="ID120" s="101"/>
      <c r="IE120" s="101"/>
      <c r="IF120" s="101"/>
      <c r="IG120" s="101"/>
      <c r="IH120" s="101"/>
      <c r="II120" s="101"/>
      <c r="IJ120" s="101"/>
      <c r="IK120" s="101"/>
      <c r="IL120" s="101"/>
      <c r="IM120" s="101"/>
      <c r="IN120" s="101"/>
      <c r="IO120" s="101"/>
      <c r="IP120" s="101"/>
      <c r="IQ120" s="101"/>
      <c r="IR120" s="101"/>
      <c r="IS120" s="101"/>
      <c r="IT120" s="101"/>
      <c r="IU120" s="101"/>
      <c r="IV120" s="101"/>
    </row>
    <row r="121" spans="1:256" ht="14.25">
      <c r="A121" s="99" t="s">
        <v>215</v>
      </c>
      <c r="B121" s="96">
        <f>SUM(C121,'表七(2)'!B121)</f>
        <v>122429</v>
      </c>
      <c r="C121" s="100">
        <v>97383</v>
      </c>
      <c r="D121" s="100">
        <v>-1297</v>
      </c>
      <c r="E121" s="100">
        <v>26294</v>
      </c>
      <c r="F121" s="100">
        <v>13635</v>
      </c>
      <c r="G121" s="100">
        <v>94</v>
      </c>
      <c r="H121" s="100">
        <v>0</v>
      </c>
      <c r="I121" s="100">
        <v>0</v>
      </c>
      <c r="J121" s="100">
        <v>0</v>
      </c>
      <c r="K121" s="100">
        <v>1558</v>
      </c>
      <c r="L121" s="100">
        <v>4450</v>
      </c>
      <c r="M121" s="100">
        <v>1837</v>
      </c>
      <c r="N121" s="100">
        <v>6691</v>
      </c>
      <c r="O121" s="100">
        <v>1116</v>
      </c>
      <c r="P121" s="100">
        <v>0</v>
      </c>
      <c r="Q121" s="100">
        <v>3401</v>
      </c>
      <c r="R121" s="100">
        <v>30636</v>
      </c>
      <c r="S121" s="100">
        <v>0</v>
      </c>
      <c r="T121" s="100">
        <v>0</v>
      </c>
      <c r="U121" s="100">
        <v>6140</v>
      </c>
      <c r="V121" s="100">
        <v>2828</v>
      </c>
      <c r="W121" s="100">
        <v>0</v>
      </c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1"/>
      <c r="BZ121" s="101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1"/>
      <c r="CM121" s="101"/>
      <c r="CN121" s="101"/>
      <c r="CO121" s="101"/>
      <c r="CP121" s="101"/>
      <c r="CQ121" s="101"/>
      <c r="CR121" s="101"/>
      <c r="CS121" s="101"/>
      <c r="CT121" s="101"/>
      <c r="CU121" s="101"/>
      <c r="CV121" s="101"/>
      <c r="CW121" s="101"/>
      <c r="CX121" s="101"/>
      <c r="CY121" s="101"/>
      <c r="CZ121" s="101"/>
      <c r="DA121" s="101"/>
      <c r="DB121" s="101"/>
      <c r="DC121" s="101"/>
      <c r="DD121" s="101"/>
      <c r="DE121" s="101"/>
      <c r="DF121" s="101"/>
      <c r="DG121" s="101"/>
      <c r="DH121" s="101"/>
      <c r="DI121" s="101"/>
      <c r="DJ121" s="101"/>
      <c r="DK121" s="101"/>
      <c r="DL121" s="101"/>
      <c r="DM121" s="101"/>
      <c r="DN121" s="101"/>
      <c r="DO121" s="101"/>
      <c r="DP121" s="101"/>
      <c r="DQ121" s="101"/>
      <c r="DR121" s="101"/>
      <c r="DS121" s="101"/>
      <c r="DT121" s="101"/>
      <c r="DU121" s="101"/>
      <c r="DV121" s="101"/>
      <c r="DW121" s="101"/>
      <c r="DX121" s="101"/>
      <c r="DY121" s="101"/>
      <c r="DZ121" s="101"/>
      <c r="EA121" s="101"/>
      <c r="EB121" s="101"/>
      <c r="EC121" s="101"/>
      <c r="ED121" s="101"/>
      <c r="EE121" s="101"/>
      <c r="EF121" s="101"/>
      <c r="EG121" s="101"/>
      <c r="EH121" s="101"/>
      <c r="EI121" s="101"/>
      <c r="EJ121" s="101"/>
      <c r="EK121" s="101"/>
      <c r="EL121" s="101"/>
      <c r="EM121" s="101"/>
      <c r="EN121" s="101"/>
      <c r="EO121" s="101"/>
      <c r="EP121" s="101"/>
      <c r="EQ121" s="101"/>
      <c r="ER121" s="101"/>
      <c r="ES121" s="101"/>
      <c r="ET121" s="101"/>
      <c r="EU121" s="101"/>
      <c r="EV121" s="101"/>
      <c r="EW121" s="101"/>
      <c r="EX121" s="101"/>
      <c r="EY121" s="101"/>
      <c r="EZ121" s="101"/>
      <c r="FA121" s="101"/>
      <c r="FB121" s="101"/>
      <c r="FC121" s="101"/>
      <c r="FD121" s="101"/>
      <c r="FE121" s="101"/>
      <c r="FF121" s="101"/>
      <c r="FG121" s="101"/>
      <c r="FH121" s="101"/>
      <c r="FI121" s="101"/>
      <c r="FJ121" s="101"/>
      <c r="FK121" s="101"/>
      <c r="FL121" s="101"/>
      <c r="FM121" s="101"/>
      <c r="FN121" s="101"/>
      <c r="FO121" s="101"/>
      <c r="FP121" s="101"/>
      <c r="FQ121" s="101"/>
      <c r="FR121" s="101"/>
      <c r="FS121" s="101"/>
      <c r="FT121" s="101"/>
      <c r="FU121" s="101"/>
      <c r="FV121" s="101"/>
      <c r="FW121" s="101"/>
      <c r="FX121" s="101"/>
      <c r="FY121" s="101"/>
      <c r="FZ121" s="101"/>
      <c r="GA121" s="101"/>
      <c r="GB121" s="101"/>
      <c r="GC121" s="101"/>
      <c r="GD121" s="101"/>
      <c r="GE121" s="101"/>
      <c r="GF121" s="101"/>
      <c r="GG121" s="101"/>
      <c r="GH121" s="101"/>
      <c r="GI121" s="101"/>
      <c r="GJ121" s="101"/>
      <c r="GK121" s="101"/>
      <c r="GL121" s="101"/>
      <c r="GM121" s="101"/>
      <c r="GN121" s="101"/>
      <c r="GO121" s="101"/>
      <c r="GP121" s="101"/>
      <c r="GQ121" s="101"/>
      <c r="GR121" s="101"/>
      <c r="GS121" s="101"/>
      <c r="GT121" s="101"/>
      <c r="GU121" s="101"/>
      <c r="GV121" s="101"/>
      <c r="GW121" s="101"/>
      <c r="GX121" s="101"/>
      <c r="GY121" s="101"/>
      <c r="GZ121" s="101"/>
      <c r="HA121" s="101"/>
      <c r="HB121" s="101"/>
      <c r="HC121" s="101"/>
      <c r="HD121" s="101"/>
      <c r="HE121" s="101"/>
      <c r="HF121" s="101"/>
      <c r="HG121" s="101"/>
      <c r="HH121" s="101"/>
      <c r="HI121" s="101"/>
      <c r="HJ121" s="101"/>
      <c r="HK121" s="101"/>
      <c r="HL121" s="101"/>
      <c r="HM121" s="101"/>
      <c r="HN121" s="101"/>
      <c r="HO121" s="101"/>
      <c r="HP121" s="101"/>
      <c r="HQ121" s="101"/>
      <c r="HR121" s="101"/>
      <c r="HS121" s="101"/>
      <c r="HT121" s="101"/>
      <c r="HU121" s="101"/>
      <c r="HV121" s="101"/>
      <c r="HW121" s="101"/>
      <c r="HX121" s="101"/>
      <c r="HY121" s="101"/>
      <c r="HZ121" s="101"/>
      <c r="IA121" s="101"/>
      <c r="IB121" s="101"/>
      <c r="IC121" s="101"/>
      <c r="ID121" s="101"/>
      <c r="IE121" s="101"/>
      <c r="IF121" s="101"/>
      <c r="IG121" s="101"/>
      <c r="IH121" s="101"/>
      <c r="II121" s="101"/>
      <c r="IJ121" s="101"/>
      <c r="IK121" s="101"/>
      <c r="IL121" s="101"/>
      <c r="IM121" s="101"/>
      <c r="IN121" s="101"/>
      <c r="IO121" s="101"/>
      <c r="IP121" s="101"/>
      <c r="IQ121" s="101"/>
      <c r="IR121" s="101"/>
      <c r="IS121" s="101"/>
      <c r="IT121" s="101"/>
      <c r="IU121" s="101"/>
      <c r="IV121" s="101"/>
    </row>
    <row r="122" spans="1:256" ht="14.25">
      <c r="A122" s="99" t="s">
        <v>216</v>
      </c>
      <c r="B122" s="96">
        <f>SUM(C122,'表七(2)'!B122)</f>
        <v>102060</v>
      </c>
      <c r="C122" s="100">
        <v>80926</v>
      </c>
      <c r="D122" s="100">
        <v>3470</v>
      </c>
      <c r="E122" s="100">
        <v>26529</v>
      </c>
      <c r="F122" s="100">
        <v>10679</v>
      </c>
      <c r="G122" s="100">
        <v>188</v>
      </c>
      <c r="H122" s="100">
        <v>0</v>
      </c>
      <c r="I122" s="100">
        <v>0</v>
      </c>
      <c r="J122" s="100">
        <v>0</v>
      </c>
      <c r="K122" s="100">
        <v>1081</v>
      </c>
      <c r="L122" s="100">
        <v>3339</v>
      </c>
      <c r="M122" s="100">
        <v>977</v>
      </c>
      <c r="N122" s="100">
        <v>4678</v>
      </c>
      <c r="O122" s="100">
        <v>1818</v>
      </c>
      <c r="P122" s="100">
        <v>0</v>
      </c>
      <c r="Q122" s="100">
        <v>3458</v>
      </c>
      <c r="R122" s="100">
        <v>23024</v>
      </c>
      <c r="S122" s="100">
        <v>0</v>
      </c>
      <c r="T122" s="100">
        <v>0</v>
      </c>
      <c r="U122" s="100">
        <v>0</v>
      </c>
      <c r="V122" s="100">
        <v>1685</v>
      </c>
      <c r="W122" s="100">
        <v>0</v>
      </c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1"/>
      <c r="BN122" s="101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1"/>
      <c r="BZ122" s="101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1"/>
      <c r="CM122" s="101"/>
      <c r="CN122" s="101"/>
      <c r="CO122" s="101"/>
      <c r="CP122" s="101"/>
      <c r="CQ122" s="101"/>
      <c r="CR122" s="101"/>
      <c r="CS122" s="101"/>
      <c r="CT122" s="101"/>
      <c r="CU122" s="101"/>
      <c r="CV122" s="101"/>
      <c r="CW122" s="101"/>
      <c r="CX122" s="101"/>
      <c r="CY122" s="101"/>
      <c r="CZ122" s="101"/>
      <c r="DA122" s="101"/>
      <c r="DB122" s="101"/>
      <c r="DC122" s="101"/>
      <c r="DD122" s="101"/>
      <c r="DE122" s="101"/>
      <c r="DF122" s="101"/>
      <c r="DG122" s="101"/>
      <c r="DH122" s="101"/>
      <c r="DI122" s="101"/>
      <c r="DJ122" s="101"/>
      <c r="DK122" s="101"/>
      <c r="DL122" s="101"/>
      <c r="DM122" s="101"/>
      <c r="DN122" s="101"/>
      <c r="DO122" s="101"/>
      <c r="DP122" s="101"/>
      <c r="DQ122" s="101"/>
      <c r="DR122" s="101"/>
      <c r="DS122" s="101"/>
      <c r="DT122" s="101"/>
      <c r="DU122" s="101"/>
      <c r="DV122" s="101"/>
      <c r="DW122" s="101"/>
      <c r="DX122" s="101"/>
      <c r="DY122" s="101"/>
      <c r="DZ122" s="101"/>
      <c r="EA122" s="101"/>
      <c r="EB122" s="101"/>
      <c r="EC122" s="101"/>
      <c r="ED122" s="101"/>
      <c r="EE122" s="101"/>
      <c r="EF122" s="101"/>
      <c r="EG122" s="101"/>
      <c r="EH122" s="101"/>
      <c r="EI122" s="101"/>
      <c r="EJ122" s="101"/>
      <c r="EK122" s="101"/>
      <c r="EL122" s="101"/>
      <c r="EM122" s="101"/>
      <c r="EN122" s="101"/>
      <c r="EO122" s="101"/>
      <c r="EP122" s="101"/>
      <c r="EQ122" s="101"/>
      <c r="ER122" s="101"/>
      <c r="ES122" s="101"/>
      <c r="ET122" s="101"/>
      <c r="EU122" s="101"/>
      <c r="EV122" s="101"/>
      <c r="EW122" s="101"/>
      <c r="EX122" s="101"/>
      <c r="EY122" s="101"/>
      <c r="EZ122" s="101"/>
      <c r="FA122" s="101"/>
      <c r="FB122" s="101"/>
      <c r="FC122" s="101"/>
      <c r="FD122" s="101"/>
      <c r="FE122" s="101"/>
      <c r="FF122" s="101"/>
      <c r="FG122" s="101"/>
      <c r="FH122" s="101"/>
      <c r="FI122" s="101"/>
      <c r="FJ122" s="101"/>
      <c r="FK122" s="101"/>
      <c r="FL122" s="101"/>
      <c r="FM122" s="101"/>
      <c r="FN122" s="101"/>
      <c r="FO122" s="101"/>
      <c r="FP122" s="101"/>
      <c r="FQ122" s="101"/>
      <c r="FR122" s="101"/>
      <c r="FS122" s="101"/>
      <c r="FT122" s="101"/>
      <c r="FU122" s="101"/>
      <c r="FV122" s="101"/>
      <c r="FW122" s="101"/>
      <c r="FX122" s="101"/>
      <c r="FY122" s="101"/>
      <c r="FZ122" s="101"/>
      <c r="GA122" s="101"/>
      <c r="GB122" s="101"/>
      <c r="GC122" s="101"/>
      <c r="GD122" s="101"/>
      <c r="GE122" s="101"/>
      <c r="GF122" s="101"/>
      <c r="GG122" s="101"/>
      <c r="GH122" s="101"/>
      <c r="GI122" s="101"/>
      <c r="GJ122" s="101"/>
      <c r="GK122" s="101"/>
      <c r="GL122" s="101"/>
      <c r="GM122" s="101"/>
      <c r="GN122" s="101"/>
      <c r="GO122" s="101"/>
      <c r="GP122" s="101"/>
      <c r="GQ122" s="101"/>
      <c r="GR122" s="101"/>
      <c r="GS122" s="101"/>
      <c r="GT122" s="101"/>
      <c r="GU122" s="101"/>
      <c r="GV122" s="101"/>
      <c r="GW122" s="101"/>
      <c r="GX122" s="101"/>
      <c r="GY122" s="101"/>
      <c r="GZ122" s="101"/>
      <c r="HA122" s="101"/>
      <c r="HB122" s="101"/>
      <c r="HC122" s="101"/>
      <c r="HD122" s="101"/>
      <c r="HE122" s="101"/>
      <c r="HF122" s="101"/>
      <c r="HG122" s="101"/>
      <c r="HH122" s="101"/>
      <c r="HI122" s="101"/>
      <c r="HJ122" s="101"/>
      <c r="HK122" s="101"/>
      <c r="HL122" s="101"/>
      <c r="HM122" s="101"/>
      <c r="HN122" s="101"/>
      <c r="HO122" s="101"/>
      <c r="HP122" s="101"/>
      <c r="HQ122" s="101"/>
      <c r="HR122" s="101"/>
      <c r="HS122" s="101"/>
      <c r="HT122" s="101"/>
      <c r="HU122" s="101"/>
      <c r="HV122" s="101"/>
      <c r="HW122" s="101"/>
      <c r="HX122" s="101"/>
      <c r="HY122" s="101"/>
      <c r="HZ122" s="101"/>
      <c r="IA122" s="101"/>
      <c r="IB122" s="101"/>
      <c r="IC122" s="101"/>
      <c r="ID122" s="101"/>
      <c r="IE122" s="101"/>
      <c r="IF122" s="101"/>
      <c r="IG122" s="101"/>
      <c r="IH122" s="101"/>
      <c r="II122" s="101"/>
      <c r="IJ122" s="101"/>
      <c r="IK122" s="101"/>
      <c r="IL122" s="101"/>
      <c r="IM122" s="101"/>
      <c r="IN122" s="101"/>
      <c r="IO122" s="101"/>
      <c r="IP122" s="101"/>
      <c r="IQ122" s="101"/>
      <c r="IR122" s="101"/>
      <c r="IS122" s="101"/>
      <c r="IT122" s="101"/>
      <c r="IU122" s="101"/>
      <c r="IV122" s="101"/>
    </row>
    <row r="123" spans="1:256" ht="14.25">
      <c r="A123" s="99" t="s">
        <v>217</v>
      </c>
      <c r="B123" s="96">
        <f>SUM(C123,'表七(2)'!B123)</f>
        <v>103682</v>
      </c>
      <c r="C123" s="100">
        <v>82235</v>
      </c>
      <c r="D123" s="100">
        <v>2839</v>
      </c>
      <c r="E123" s="100">
        <v>16027</v>
      </c>
      <c r="F123" s="100">
        <v>10295</v>
      </c>
      <c r="G123" s="100">
        <v>141</v>
      </c>
      <c r="H123" s="100">
        <v>0</v>
      </c>
      <c r="I123" s="100">
        <v>0</v>
      </c>
      <c r="J123" s="100">
        <v>0</v>
      </c>
      <c r="K123" s="100">
        <v>1667</v>
      </c>
      <c r="L123" s="100">
        <v>5391</v>
      </c>
      <c r="M123" s="100">
        <v>1435</v>
      </c>
      <c r="N123" s="100">
        <v>7285</v>
      </c>
      <c r="O123" s="100">
        <v>3057</v>
      </c>
      <c r="P123" s="100">
        <v>0</v>
      </c>
      <c r="Q123" s="100">
        <v>3530</v>
      </c>
      <c r="R123" s="100">
        <v>28121</v>
      </c>
      <c r="S123" s="100">
        <v>0</v>
      </c>
      <c r="T123" s="100">
        <v>0</v>
      </c>
      <c r="U123" s="100">
        <v>0</v>
      </c>
      <c r="V123" s="100">
        <v>2447</v>
      </c>
      <c r="W123" s="100">
        <v>0</v>
      </c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1"/>
      <c r="BN123" s="101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1"/>
      <c r="BZ123" s="101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1"/>
      <c r="CM123" s="101"/>
      <c r="CN123" s="101"/>
      <c r="CO123" s="101"/>
      <c r="CP123" s="101"/>
      <c r="CQ123" s="101"/>
      <c r="CR123" s="101"/>
      <c r="CS123" s="101"/>
      <c r="CT123" s="101"/>
      <c r="CU123" s="101"/>
      <c r="CV123" s="101"/>
      <c r="CW123" s="101"/>
      <c r="CX123" s="101"/>
      <c r="CY123" s="101"/>
      <c r="CZ123" s="101"/>
      <c r="DA123" s="101"/>
      <c r="DB123" s="101"/>
      <c r="DC123" s="101"/>
      <c r="DD123" s="101"/>
      <c r="DE123" s="101"/>
      <c r="DF123" s="101"/>
      <c r="DG123" s="101"/>
      <c r="DH123" s="101"/>
      <c r="DI123" s="101"/>
      <c r="DJ123" s="101"/>
      <c r="DK123" s="101"/>
      <c r="DL123" s="101"/>
      <c r="DM123" s="101"/>
      <c r="DN123" s="101"/>
      <c r="DO123" s="101"/>
      <c r="DP123" s="101"/>
      <c r="DQ123" s="101"/>
      <c r="DR123" s="101"/>
      <c r="DS123" s="101"/>
      <c r="DT123" s="101"/>
      <c r="DU123" s="101"/>
      <c r="DV123" s="101"/>
      <c r="DW123" s="101"/>
      <c r="DX123" s="101"/>
      <c r="DY123" s="101"/>
      <c r="DZ123" s="101"/>
      <c r="EA123" s="101"/>
      <c r="EB123" s="101"/>
      <c r="EC123" s="101"/>
      <c r="ED123" s="101"/>
      <c r="EE123" s="101"/>
      <c r="EF123" s="101"/>
      <c r="EG123" s="101"/>
      <c r="EH123" s="101"/>
      <c r="EI123" s="101"/>
      <c r="EJ123" s="101"/>
      <c r="EK123" s="101"/>
      <c r="EL123" s="101"/>
      <c r="EM123" s="101"/>
      <c r="EN123" s="101"/>
      <c r="EO123" s="101"/>
      <c r="EP123" s="101"/>
      <c r="EQ123" s="101"/>
      <c r="ER123" s="101"/>
      <c r="ES123" s="101"/>
      <c r="ET123" s="101"/>
      <c r="EU123" s="101"/>
      <c r="EV123" s="101"/>
      <c r="EW123" s="101"/>
      <c r="EX123" s="101"/>
      <c r="EY123" s="101"/>
      <c r="EZ123" s="101"/>
      <c r="FA123" s="101"/>
      <c r="FB123" s="101"/>
      <c r="FC123" s="101"/>
      <c r="FD123" s="101"/>
      <c r="FE123" s="101"/>
      <c r="FF123" s="101"/>
      <c r="FG123" s="101"/>
      <c r="FH123" s="101"/>
      <c r="FI123" s="101"/>
      <c r="FJ123" s="101"/>
      <c r="FK123" s="101"/>
      <c r="FL123" s="101"/>
      <c r="FM123" s="101"/>
      <c r="FN123" s="101"/>
      <c r="FO123" s="101"/>
      <c r="FP123" s="101"/>
      <c r="FQ123" s="101"/>
      <c r="FR123" s="101"/>
      <c r="FS123" s="101"/>
      <c r="FT123" s="101"/>
      <c r="FU123" s="101"/>
      <c r="FV123" s="101"/>
      <c r="FW123" s="101"/>
      <c r="FX123" s="101"/>
      <c r="FY123" s="101"/>
      <c r="FZ123" s="101"/>
      <c r="GA123" s="101"/>
      <c r="GB123" s="101"/>
      <c r="GC123" s="101"/>
      <c r="GD123" s="101"/>
      <c r="GE123" s="101"/>
      <c r="GF123" s="101"/>
      <c r="GG123" s="101"/>
      <c r="GH123" s="101"/>
      <c r="GI123" s="101"/>
      <c r="GJ123" s="101"/>
      <c r="GK123" s="101"/>
      <c r="GL123" s="101"/>
      <c r="GM123" s="101"/>
      <c r="GN123" s="101"/>
      <c r="GO123" s="101"/>
      <c r="GP123" s="101"/>
      <c r="GQ123" s="101"/>
      <c r="GR123" s="101"/>
      <c r="GS123" s="101"/>
      <c r="GT123" s="101"/>
      <c r="GU123" s="101"/>
      <c r="GV123" s="101"/>
      <c r="GW123" s="101"/>
      <c r="GX123" s="101"/>
      <c r="GY123" s="101"/>
      <c r="GZ123" s="101"/>
      <c r="HA123" s="101"/>
      <c r="HB123" s="101"/>
      <c r="HC123" s="101"/>
      <c r="HD123" s="101"/>
      <c r="HE123" s="101"/>
      <c r="HF123" s="101"/>
      <c r="HG123" s="101"/>
      <c r="HH123" s="101"/>
      <c r="HI123" s="101"/>
      <c r="HJ123" s="101"/>
      <c r="HK123" s="101"/>
      <c r="HL123" s="101"/>
      <c r="HM123" s="101"/>
      <c r="HN123" s="101"/>
      <c r="HO123" s="101"/>
      <c r="HP123" s="101"/>
      <c r="HQ123" s="101"/>
      <c r="HR123" s="101"/>
      <c r="HS123" s="101"/>
      <c r="HT123" s="101"/>
      <c r="HU123" s="101"/>
      <c r="HV123" s="101"/>
      <c r="HW123" s="101"/>
      <c r="HX123" s="101"/>
      <c r="HY123" s="101"/>
      <c r="HZ123" s="101"/>
      <c r="IA123" s="101"/>
      <c r="IB123" s="101"/>
      <c r="IC123" s="101"/>
      <c r="ID123" s="101"/>
      <c r="IE123" s="101"/>
      <c r="IF123" s="101"/>
      <c r="IG123" s="101"/>
      <c r="IH123" s="101"/>
      <c r="II123" s="101"/>
      <c r="IJ123" s="101"/>
      <c r="IK123" s="101"/>
      <c r="IL123" s="101"/>
      <c r="IM123" s="101"/>
      <c r="IN123" s="101"/>
      <c r="IO123" s="101"/>
      <c r="IP123" s="101"/>
      <c r="IQ123" s="101"/>
      <c r="IR123" s="101"/>
      <c r="IS123" s="101"/>
      <c r="IT123" s="101"/>
      <c r="IU123" s="101"/>
      <c r="IV123" s="101"/>
    </row>
    <row r="124" spans="1:256" ht="14.25">
      <c r="A124" s="99" t="s">
        <v>218</v>
      </c>
      <c r="B124" s="96">
        <f>SUM(C124,'表七(2)'!B124)</f>
        <v>110876</v>
      </c>
      <c r="C124" s="100">
        <v>76650</v>
      </c>
      <c r="D124" s="100">
        <v>2641</v>
      </c>
      <c r="E124" s="100">
        <v>27896</v>
      </c>
      <c r="F124" s="100">
        <v>9696</v>
      </c>
      <c r="G124" s="100">
        <v>0</v>
      </c>
      <c r="H124" s="100">
        <v>0</v>
      </c>
      <c r="I124" s="100">
        <v>0</v>
      </c>
      <c r="J124" s="100">
        <v>0</v>
      </c>
      <c r="K124" s="100">
        <v>99</v>
      </c>
      <c r="L124" s="100">
        <v>241</v>
      </c>
      <c r="M124" s="100">
        <v>0</v>
      </c>
      <c r="N124" s="100">
        <v>0</v>
      </c>
      <c r="O124" s="100">
        <v>0</v>
      </c>
      <c r="P124" s="100">
        <v>0</v>
      </c>
      <c r="Q124" s="100">
        <v>5206</v>
      </c>
      <c r="R124" s="100">
        <v>24535</v>
      </c>
      <c r="S124" s="100">
        <v>0</v>
      </c>
      <c r="T124" s="100">
        <v>0</v>
      </c>
      <c r="U124" s="100">
        <v>6336</v>
      </c>
      <c r="V124" s="100">
        <v>0</v>
      </c>
      <c r="W124" s="100">
        <v>0</v>
      </c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1"/>
      <c r="BN124" s="101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1"/>
      <c r="BZ124" s="101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1"/>
      <c r="CM124" s="101"/>
      <c r="CN124" s="101"/>
      <c r="CO124" s="101"/>
      <c r="CP124" s="101"/>
      <c r="CQ124" s="101"/>
      <c r="CR124" s="101"/>
      <c r="CS124" s="101"/>
      <c r="CT124" s="101"/>
      <c r="CU124" s="101"/>
      <c r="CV124" s="101"/>
      <c r="CW124" s="101"/>
      <c r="CX124" s="101"/>
      <c r="CY124" s="101"/>
      <c r="CZ124" s="101"/>
      <c r="DA124" s="101"/>
      <c r="DB124" s="101"/>
      <c r="DC124" s="101"/>
      <c r="DD124" s="101"/>
      <c r="DE124" s="101"/>
      <c r="DF124" s="101"/>
      <c r="DG124" s="101"/>
      <c r="DH124" s="101"/>
      <c r="DI124" s="101"/>
      <c r="DJ124" s="101"/>
      <c r="DK124" s="101"/>
      <c r="DL124" s="101"/>
      <c r="DM124" s="101"/>
      <c r="DN124" s="101"/>
      <c r="DO124" s="101"/>
      <c r="DP124" s="101"/>
      <c r="DQ124" s="101"/>
      <c r="DR124" s="101"/>
      <c r="DS124" s="101"/>
      <c r="DT124" s="101"/>
      <c r="DU124" s="101"/>
      <c r="DV124" s="101"/>
      <c r="DW124" s="101"/>
      <c r="DX124" s="101"/>
      <c r="DY124" s="101"/>
      <c r="DZ124" s="101"/>
      <c r="EA124" s="101"/>
      <c r="EB124" s="101"/>
      <c r="EC124" s="101"/>
      <c r="ED124" s="101"/>
      <c r="EE124" s="101"/>
      <c r="EF124" s="101"/>
      <c r="EG124" s="101"/>
      <c r="EH124" s="101"/>
      <c r="EI124" s="101"/>
      <c r="EJ124" s="101"/>
      <c r="EK124" s="101"/>
      <c r="EL124" s="101"/>
      <c r="EM124" s="101"/>
      <c r="EN124" s="101"/>
      <c r="EO124" s="101"/>
      <c r="EP124" s="101"/>
      <c r="EQ124" s="101"/>
      <c r="ER124" s="101"/>
      <c r="ES124" s="101"/>
      <c r="ET124" s="101"/>
      <c r="EU124" s="101"/>
      <c r="EV124" s="101"/>
      <c r="EW124" s="101"/>
      <c r="EX124" s="101"/>
      <c r="EY124" s="101"/>
      <c r="EZ124" s="101"/>
      <c r="FA124" s="101"/>
      <c r="FB124" s="101"/>
      <c r="FC124" s="101"/>
      <c r="FD124" s="101"/>
      <c r="FE124" s="101"/>
      <c r="FF124" s="101"/>
      <c r="FG124" s="101"/>
      <c r="FH124" s="101"/>
      <c r="FI124" s="101"/>
      <c r="FJ124" s="101"/>
      <c r="FK124" s="101"/>
      <c r="FL124" s="101"/>
      <c r="FM124" s="101"/>
      <c r="FN124" s="101"/>
      <c r="FO124" s="101"/>
      <c r="FP124" s="101"/>
      <c r="FQ124" s="101"/>
      <c r="FR124" s="101"/>
      <c r="FS124" s="101"/>
      <c r="FT124" s="101"/>
      <c r="FU124" s="101"/>
      <c r="FV124" s="101"/>
      <c r="FW124" s="101"/>
      <c r="FX124" s="101"/>
      <c r="FY124" s="101"/>
      <c r="FZ124" s="101"/>
      <c r="GA124" s="101"/>
      <c r="GB124" s="101"/>
      <c r="GC124" s="101"/>
      <c r="GD124" s="101"/>
      <c r="GE124" s="101"/>
      <c r="GF124" s="101"/>
      <c r="GG124" s="101"/>
      <c r="GH124" s="101"/>
      <c r="GI124" s="101"/>
      <c r="GJ124" s="101"/>
      <c r="GK124" s="101"/>
      <c r="GL124" s="101"/>
      <c r="GM124" s="101"/>
      <c r="GN124" s="101"/>
      <c r="GO124" s="101"/>
      <c r="GP124" s="101"/>
      <c r="GQ124" s="101"/>
      <c r="GR124" s="101"/>
      <c r="GS124" s="101"/>
      <c r="GT124" s="101"/>
      <c r="GU124" s="101"/>
      <c r="GV124" s="101"/>
      <c r="GW124" s="101"/>
      <c r="GX124" s="101"/>
      <c r="GY124" s="101"/>
      <c r="GZ124" s="101"/>
      <c r="HA124" s="101"/>
      <c r="HB124" s="101"/>
      <c r="HC124" s="101"/>
      <c r="HD124" s="101"/>
      <c r="HE124" s="101"/>
      <c r="HF124" s="101"/>
      <c r="HG124" s="101"/>
      <c r="HH124" s="101"/>
      <c r="HI124" s="101"/>
      <c r="HJ124" s="101"/>
      <c r="HK124" s="101"/>
      <c r="HL124" s="101"/>
      <c r="HM124" s="101"/>
      <c r="HN124" s="101"/>
      <c r="HO124" s="101"/>
      <c r="HP124" s="101"/>
      <c r="HQ124" s="101"/>
      <c r="HR124" s="101"/>
      <c r="HS124" s="101"/>
      <c r="HT124" s="101"/>
      <c r="HU124" s="101"/>
      <c r="HV124" s="101"/>
      <c r="HW124" s="101"/>
      <c r="HX124" s="101"/>
      <c r="HY124" s="101"/>
      <c r="HZ124" s="101"/>
      <c r="IA124" s="101"/>
      <c r="IB124" s="101"/>
      <c r="IC124" s="101"/>
      <c r="ID124" s="101"/>
      <c r="IE124" s="101"/>
      <c r="IF124" s="101"/>
      <c r="IG124" s="101"/>
      <c r="IH124" s="101"/>
      <c r="II124" s="101"/>
      <c r="IJ124" s="101"/>
      <c r="IK124" s="101"/>
      <c r="IL124" s="101"/>
      <c r="IM124" s="101"/>
      <c r="IN124" s="101"/>
      <c r="IO124" s="101"/>
      <c r="IP124" s="101"/>
      <c r="IQ124" s="101"/>
      <c r="IR124" s="101"/>
      <c r="IS124" s="101"/>
      <c r="IT124" s="101"/>
      <c r="IU124" s="101"/>
      <c r="IV124" s="101"/>
    </row>
    <row r="125" spans="1:256" ht="14.25">
      <c r="A125" s="99" t="s">
        <v>219</v>
      </c>
      <c r="B125" s="96">
        <f>SUM(C125,'表七(2)'!B125)</f>
        <v>105763</v>
      </c>
      <c r="C125" s="100">
        <v>85391</v>
      </c>
      <c r="D125" s="100">
        <v>3870</v>
      </c>
      <c r="E125" s="100">
        <v>29192</v>
      </c>
      <c r="F125" s="100">
        <v>10050</v>
      </c>
      <c r="G125" s="100">
        <v>123</v>
      </c>
      <c r="H125" s="100">
        <v>0</v>
      </c>
      <c r="I125" s="100">
        <v>0</v>
      </c>
      <c r="J125" s="100">
        <v>0</v>
      </c>
      <c r="K125" s="100">
        <v>1062</v>
      </c>
      <c r="L125" s="100">
        <v>3309</v>
      </c>
      <c r="M125" s="100">
        <v>723</v>
      </c>
      <c r="N125" s="100">
        <v>3891</v>
      </c>
      <c r="O125" s="100">
        <v>1401</v>
      </c>
      <c r="P125" s="100">
        <v>0</v>
      </c>
      <c r="Q125" s="100">
        <v>3468</v>
      </c>
      <c r="R125" s="100">
        <v>24019</v>
      </c>
      <c r="S125" s="100">
        <v>0</v>
      </c>
      <c r="T125" s="100">
        <v>0</v>
      </c>
      <c r="U125" s="100">
        <v>0</v>
      </c>
      <c r="V125" s="100">
        <v>4283</v>
      </c>
      <c r="W125" s="100">
        <v>0</v>
      </c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1"/>
      <c r="BN125" s="101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1"/>
      <c r="BZ125" s="101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1"/>
      <c r="CM125" s="101"/>
      <c r="CN125" s="101"/>
      <c r="CO125" s="101"/>
      <c r="CP125" s="101"/>
      <c r="CQ125" s="101"/>
      <c r="CR125" s="101"/>
      <c r="CS125" s="101"/>
      <c r="CT125" s="101"/>
      <c r="CU125" s="101"/>
      <c r="CV125" s="101"/>
      <c r="CW125" s="101"/>
      <c r="CX125" s="101"/>
      <c r="CY125" s="101"/>
      <c r="CZ125" s="101"/>
      <c r="DA125" s="101"/>
      <c r="DB125" s="101"/>
      <c r="DC125" s="101"/>
      <c r="DD125" s="101"/>
      <c r="DE125" s="101"/>
      <c r="DF125" s="101"/>
      <c r="DG125" s="101"/>
      <c r="DH125" s="101"/>
      <c r="DI125" s="101"/>
      <c r="DJ125" s="101"/>
      <c r="DK125" s="101"/>
      <c r="DL125" s="101"/>
      <c r="DM125" s="101"/>
      <c r="DN125" s="101"/>
      <c r="DO125" s="101"/>
      <c r="DP125" s="101"/>
      <c r="DQ125" s="101"/>
      <c r="DR125" s="101"/>
      <c r="DS125" s="101"/>
      <c r="DT125" s="101"/>
      <c r="DU125" s="101"/>
      <c r="DV125" s="101"/>
      <c r="DW125" s="101"/>
      <c r="DX125" s="101"/>
      <c r="DY125" s="101"/>
      <c r="DZ125" s="101"/>
      <c r="EA125" s="101"/>
      <c r="EB125" s="101"/>
      <c r="EC125" s="101"/>
      <c r="ED125" s="101"/>
      <c r="EE125" s="101"/>
      <c r="EF125" s="101"/>
      <c r="EG125" s="101"/>
      <c r="EH125" s="101"/>
      <c r="EI125" s="101"/>
      <c r="EJ125" s="101"/>
      <c r="EK125" s="101"/>
      <c r="EL125" s="101"/>
      <c r="EM125" s="101"/>
      <c r="EN125" s="101"/>
      <c r="EO125" s="101"/>
      <c r="EP125" s="101"/>
      <c r="EQ125" s="101"/>
      <c r="ER125" s="101"/>
      <c r="ES125" s="101"/>
      <c r="ET125" s="101"/>
      <c r="EU125" s="101"/>
      <c r="EV125" s="101"/>
      <c r="EW125" s="101"/>
      <c r="EX125" s="101"/>
      <c r="EY125" s="101"/>
      <c r="EZ125" s="101"/>
      <c r="FA125" s="101"/>
      <c r="FB125" s="101"/>
      <c r="FC125" s="101"/>
      <c r="FD125" s="101"/>
      <c r="FE125" s="101"/>
      <c r="FF125" s="101"/>
      <c r="FG125" s="101"/>
      <c r="FH125" s="101"/>
      <c r="FI125" s="101"/>
      <c r="FJ125" s="101"/>
      <c r="FK125" s="101"/>
      <c r="FL125" s="101"/>
      <c r="FM125" s="101"/>
      <c r="FN125" s="101"/>
      <c r="FO125" s="101"/>
      <c r="FP125" s="101"/>
      <c r="FQ125" s="101"/>
      <c r="FR125" s="101"/>
      <c r="FS125" s="101"/>
      <c r="FT125" s="101"/>
      <c r="FU125" s="101"/>
      <c r="FV125" s="101"/>
      <c r="FW125" s="101"/>
      <c r="FX125" s="101"/>
      <c r="FY125" s="101"/>
      <c r="FZ125" s="101"/>
      <c r="GA125" s="101"/>
      <c r="GB125" s="101"/>
      <c r="GC125" s="101"/>
      <c r="GD125" s="101"/>
      <c r="GE125" s="101"/>
      <c r="GF125" s="101"/>
      <c r="GG125" s="101"/>
      <c r="GH125" s="101"/>
      <c r="GI125" s="101"/>
      <c r="GJ125" s="101"/>
      <c r="GK125" s="101"/>
      <c r="GL125" s="101"/>
      <c r="GM125" s="101"/>
      <c r="GN125" s="101"/>
      <c r="GO125" s="101"/>
      <c r="GP125" s="101"/>
      <c r="GQ125" s="101"/>
      <c r="GR125" s="101"/>
      <c r="GS125" s="101"/>
      <c r="GT125" s="101"/>
      <c r="GU125" s="101"/>
      <c r="GV125" s="101"/>
      <c r="GW125" s="101"/>
      <c r="GX125" s="101"/>
      <c r="GY125" s="101"/>
      <c r="GZ125" s="101"/>
      <c r="HA125" s="101"/>
      <c r="HB125" s="101"/>
      <c r="HC125" s="101"/>
      <c r="HD125" s="101"/>
      <c r="HE125" s="101"/>
      <c r="HF125" s="101"/>
      <c r="HG125" s="101"/>
      <c r="HH125" s="101"/>
      <c r="HI125" s="101"/>
      <c r="HJ125" s="101"/>
      <c r="HK125" s="101"/>
      <c r="HL125" s="101"/>
      <c r="HM125" s="101"/>
      <c r="HN125" s="101"/>
      <c r="HO125" s="101"/>
      <c r="HP125" s="101"/>
      <c r="HQ125" s="101"/>
      <c r="HR125" s="101"/>
      <c r="HS125" s="101"/>
      <c r="HT125" s="101"/>
      <c r="HU125" s="101"/>
      <c r="HV125" s="101"/>
      <c r="HW125" s="101"/>
      <c r="HX125" s="101"/>
      <c r="HY125" s="101"/>
      <c r="HZ125" s="101"/>
      <c r="IA125" s="101"/>
      <c r="IB125" s="101"/>
      <c r="IC125" s="101"/>
      <c r="ID125" s="101"/>
      <c r="IE125" s="101"/>
      <c r="IF125" s="101"/>
      <c r="IG125" s="101"/>
      <c r="IH125" s="101"/>
      <c r="II125" s="101"/>
      <c r="IJ125" s="101"/>
      <c r="IK125" s="101"/>
      <c r="IL125" s="101"/>
      <c r="IM125" s="101"/>
      <c r="IN125" s="101"/>
      <c r="IO125" s="101"/>
      <c r="IP125" s="101"/>
      <c r="IQ125" s="101"/>
      <c r="IR125" s="101"/>
      <c r="IS125" s="101"/>
      <c r="IT125" s="101"/>
      <c r="IU125" s="101"/>
      <c r="IV125" s="101"/>
    </row>
    <row r="126" spans="1:256" ht="14.25">
      <c r="A126" s="99" t="s">
        <v>220</v>
      </c>
      <c r="B126" s="96">
        <f>SUM(C126,'表七(2)'!B126)</f>
        <v>98272</v>
      </c>
      <c r="C126" s="100">
        <v>73230</v>
      </c>
      <c r="D126" s="100">
        <v>3667</v>
      </c>
      <c r="E126" s="100">
        <v>18537</v>
      </c>
      <c r="F126" s="100">
        <v>9213</v>
      </c>
      <c r="G126" s="100">
        <v>140</v>
      </c>
      <c r="H126" s="100">
        <v>0</v>
      </c>
      <c r="I126" s="100">
        <v>0</v>
      </c>
      <c r="J126" s="100">
        <v>0</v>
      </c>
      <c r="K126" s="100">
        <v>1281</v>
      </c>
      <c r="L126" s="100">
        <v>3046</v>
      </c>
      <c r="M126" s="100">
        <v>758</v>
      </c>
      <c r="N126" s="100">
        <v>4199</v>
      </c>
      <c r="O126" s="100">
        <v>463</v>
      </c>
      <c r="P126" s="100">
        <v>0</v>
      </c>
      <c r="Q126" s="100">
        <v>3612</v>
      </c>
      <c r="R126" s="100">
        <v>21071</v>
      </c>
      <c r="S126" s="100">
        <v>0</v>
      </c>
      <c r="T126" s="100">
        <v>0</v>
      </c>
      <c r="U126" s="100">
        <v>0</v>
      </c>
      <c r="V126" s="100">
        <v>7243</v>
      </c>
      <c r="W126" s="100">
        <v>0</v>
      </c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1"/>
      <c r="BN126" s="101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1"/>
      <c r="BZ126" s="101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1"/>
      <c r="CM126" s="101"/>
      <c r="CN126" s="101"/>
      <c r="CO126" s="101"/>
      <c r="CP126" s="101"/>
      <c r="CQ126" s="101"/>
      <c r="CR126" s="101"/>
      <c r="CS126" s="101"/>
      <c r="CT126" s="101"/>
      <c r="CU126" s="101"/>
      <c r="CV126" s="101"/>
      <c r="CW126" s="101"/>
      <c r="CX126" s="101"/>
      <c r="CY126" s="101"/>
      <c r="CZ126" s="101"/>
      <c r="DA126" s="101"/>
      <c r="DB126" s="101"/>
      <c r="DC126" s="101"/>
      <c r="DD126" s="101"/>
      <c r="DE126" s="101"/>
      <c r="DF126" s="101"/>
      <c r="DG126" s="101"/>
      <c r="DH126" s="101"/>
      <c r="DI126" s="101"/>
      <c r="DJ126" s="101"/>
      <c r="DK126" s="101"/>
      <c r="DL126" s="101"/>
      <c r="DM126" s="101"/>
      <c r="DN126" s="101"/>
      <c r="DO126" s="101"/>
      <c r="DP126" s="101"/>
      <c r="DQ126" s="101"/>
      <c r="DR126" s="101"/>
      <c r="DS126" s="101"/>
      <c r="DT126" s="101"/>
      <c r="DU126" s="101"/>
      <c r="DV126" s="101"/>
      <c r="DW126" s="101"/>
      <c r="DX126" s="101"/>
      <c r="DY126" s="101"/>
      <c r="DZ126" s="101"/>
      <c r="EA126" s="101"/>
      <c r="EB126" s="101"/>
      <c r="EC126" s="101"/>
      <c r="ED126" s="101"/>
      <c r="EE126" s="101"/>
      <c r="EF126" s="101"/>
      <c r="EG126" s="101"/>
      <c r="EH126" s="101"/>
      <c r="EI126" s="101"/>
      <c r="EJ126" s="101"/>
      <c r="EK126" s="101"/>
      <c r="EL126" s="101"/>
      <c r="EM126" s="101"/>
      <c r="EN126" s="101"/>
      <c r="EO126" s="101"/>
      <c r="EP126" s="101"/>
      <c r="EQ126" s="101"/>
      <c r="ER126" s="101"/>
      <c r="ES126" s="101"/>
      <c r="ET126" s="101"/>
      <c r="EU126" s="101"/>
      <c r="EV126" s="101"/>
      <c r="EW126" s="101"/>
      <c r="EX126" s="101"/>
      <c r="EY126" s="101"/>
      <c r="EZ126" s="101"/>
      <c r="FA126" s="101"/>
      <c r="FB126" s="101"/>
      <c r="FC126" s="101"/>
      <c r="FD126" s="101"/>
      <c r="FE126" s="101"/>
      <c r="FF126" s="101"/>
      <c r="FG126" s="101"/>
      <c r="FH126" s="101"/>
      <c r="FI126" s="101"/>
      <c r="FJ126" s="101"/>
      <c r="FK126" s="101"/>
      <c r="FL126" s="101"/>
      <c r="FM126" s="101"/>
      <c r="FN126" s="101"/>
      <c r="FO126" s="101"/>
      <c r="FP126" s="101"/>
      <c r="FQ126" s="101"/>
      <c r="FR126" s="101"/>
      <c r="FS126" s="101"/>
      <c r="FT126" s="101"/>
      <c r="FU126" s="101"/>
      <c r="FV126" s="101"/>
      <c r="FW126" s="101"/>
      <c r="FX126" s="101"/>
      <c r="FY126" s="101"/>
      <c r="FZ126" s="101"/>
      <c r="GA126" s="101"/>
      <c r="GB126" s="101"/>
      <c r="GC126" s="101"/>
      <c r="GD126" s="101"/>
      <c r="GE126" s="101"/>
      <c r="GF126" s="101"/>
      <c r="GG126" s="101"/>
      <c r="GH126" s="101"/>
      <c r="GI126" s="101"/>
      <c r="GJ126" s="101"/>
      <c r="GK126" s="101"/>
      <c r="GL126" s="101"/>
      <c r="GM126" s="101"/>
      <c r="GN126" s="101"/>
      <c r="GO126" s="101"/>
      <c r="GP126" s="101"/>
      <c r="GQ126" s="101"/>
      <c r="GR126" s="101"/>
      <c r="GS126" s="101"/>
      <c r="GT126" s="101"/>
      <c r="GU126" s="101"/>
      <c r="GV126" s="101"/>
      <c r="GW126" s="101"/>
      <c r="GX126" s="101"/>
      <c r="GY126" s="101"/>
      <c r="GZ126" s="101"/>
      <c r="HA126" s="101"/>
      <c r="HB126" s="101"/>
      <c r="HC126" s="101"/>
      <c r="HD126" s="101"/>
      <c r="HE126" s="101"/>
      <c r="HF126" s="101"/>
      <c r="HG126" s="101"/>
      <c r="HH126" s="101"/>
      <c r="HI126" s="101"/>
      <c r="HJ126" s="101"/>
      <c r="HK126" s="101"/>
      <c r="HL126" s="101"/>
      <c r="HM126" s="101"/>
      <c r="HN126" s="101"/>
      <c r="HO126" s="101"/>
      <c r="HP126" s="101"/>
      <c r="HQ126" s="101"/>
      <c r="HR126" s="101"/>
      <c r="HS126" s="101"/>
      <c r="HT126" s="101"/>
      <c r="HU126" s="101"/>
      <c r="HV126" s="101"/>
      <c r="HW126" s="101"/>
      <c r="HX126" s="101"/>
      <c r="HY126" s="101"/>
      <c r="HZ126" s="101"/>
      <c r="IA126" s="101"/>
      <c r="IB126" s="101"/>
      <c r="IC126" s="101"/>
      <c r="ID126" s="101"/>
      <c r="IE126" s="101"/>
      <c r="IF126" s="101"/>
      <c r="IG126" s="101"/>
      <c r="IH126" s="101"/>
      <c r="II126" s="101"/>
      <c r="IJ126" s="101"/>
      <c r="IK126" s="101"/>
      <c r="IL126" s="101"/>
      <c r="IM126" s="101"/>
      <c r="IN126" s="101"/>
      <c r="IO126" s="101"/>
      <c r="IP126" s="101"/>
      <c r="IQ126" s="101"/>
      <c r="IR126" s="101"/>
      <c r="IS126" s="101"/>
      <c r="IT126" s="101"/>
      <c r="IU126" s="101"/>
      <c r="IV126" s="101"/>
    </row>
    <row r="127" spans="1:256" ht="14.25">
      <c r="A127" s="99" t="s">
        <v>221</v>
      </c>
      <c r="B127" s="96">
        <f>SUM(C127,'表七(2)'!B127)</f>
        <v>620644</v>
      </c>
      <c r="C127" s="100">
        <v>457934</v>
      </c>
      <c r="D127" s="100">
        <v>19914</v>
      </c>
      <c r="E127" s="100">
        <v>123105</v>
      </c>
      <c r="F127" s="100">
        <v>50654</v>
      </c>
      <c r="G127" s="100">
        <v>1420</v>
      </c>
      <c r="H127" s="100">
        <v>3400</v>
      </c>
      <c r="I127" s="100">
        <v>0</v>
      </c>
      <c r="J127" s="100">
        <v>0</v>
      </c>
      <c r="K127" s="100">
        <v>7625</v>
      </c>
      <c r="L127" s="100">
        <v>10845</v>
      </c>
      <c r="M127" s="100">
        <v>4921</v>
      </c>
      <c r="N127" s="100">
        <v>20493</v>
      </c>
      <c r="O127" s="100">
        <v>9795</v>
      </c>
      <c r="P127" s="100">
        <v>0</v>
      </c>
      <c r="Q127" s="100">
        <v>14094</v>
      </c>
      <c r="R127" s="100">
        <v>153137</v>
      </c>
      <c r="S127" s="100">
        <v>0</v>
      </c>
      <c r="T127" s="100">
        <v>0</v>
      </c>
      <c r="U127" s="100">
        <v>24002</v>
      </c>
      <c r="V127" s="100">
        <v>14529</v>
      </c>
      <c r="W127" s="100">
        <v>0</v>
      </c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1"/>
      <c r="BN127" s="101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1"/>
      <c r="BZ127" s="101"/>
      <c r="CA127" s="101"/>
      <c r="CB127" s="101"/>
      <c r="CC127" s="101"/>
      <c r="CD127" s="101"/>
      <c r="CE127" s="101"/>
      <c r="CF127" s="101"/>
      <c r="CG127" s="101"/>
      <c r="CH127" s="101"/>
      <c r="CI127" s="101"/>
      <c r="CJ127" s="101"/>
      <c r="CK127" s="101"/>
      <c r="CL127" s="101"/>
      <c r="CM127" s="101"/>
      <c r="CN127" s="101"/>
      <c r="CO127" s="101"/>
      <c r="CP127" s="101"/>
      <c r="CQ127" s="101"/>
      <c r="CR127" s="101"/>
      <c r="CS127" s="101"/>
      <c r="CT127" s="101"/>
      <c r="CU127" s="101"/>
      <c r="CV127" s="101"/>
      <c r="CW127" s="101"/>
      <c r="CX127" s="101"/>
      <c r="CY127" s="101"/>
      <c r="CZ127" s="101"/>
      <c r="DA127" s="101"/>
      <c r="DB127" s="101"/>
      <c r="DC127" s="101"/>
      <c r="DD127" s="101"/>
      <c r="DE127" s="101"/>
      <c r="DF127" s="101"/>
      <c r="DG127" s="101"/>
      <c r="DH127" s="101"/>
      <c r="DI127" s="101"/>
      <c r="DJ127" s="101"/>
      <c r="DK127" s="101"/>
      <c r="DL127" s="101"/>
      <c r="DM127" s="101"/>
      <c r="DN127" s="101"/>
      <c r="DO127" s="101"/>
      <c r="DP127" s="101"/>
      <c r="DQ127" s="101"/>
      <c r="DR127" s="101"/>
      <c r="DS127" s="101"/>
      <c r="DT127" s="101"/>
      <c r="DU127" s="101"/>
      <c r="DV127" s="101"/>
      <c r="DW127" s="101"/>
      <c r="DX127" s="101"/>
      <c r="DY127" s="101"/>
      <c r="DZ127" s="101"/>
      <c r="EA127" s="101"/>
      <c r="EB127" s="101"/>
      <c r="EC127" s="101"/>
      <c r="ED127" s="101"/>
      <c r="EE127" s="101"/>
      <c r="EF127" s="101"/>
      <c r="EG127" s="101"/>
      <c r="EH127" s="101"/>
      <c r="EI127" s="101"/>
      <c r="EJ127" s="101"/>
      <c r="EK127" s="101"/>
      <c r="EL127" s="101"/>
      <c r="EM127" s="101"/>
      <c r="EN127" s="101"/>
      <c r="EO127" s="101"/>
      <c r="EP127" s="101"/>
      <c r="EQ127" s="101"/>
      <c r="ER127" s="101"/>
      <c r="ES127" s="101"/>
      <c r="ET127" s="101"/>
      <c r="EU127" s="101"/>
      <c r="EV127" s="101"/>
      <c r="EW127" s="101"/>
      <c r="EX127" s="101"/>
      <c r="EY127" s="101"/>
      <c r="EZ127" s="101"/>
      <c r="FA127" s="101"/>
      <c r="FB127" s="101"/>
      <c r="FC127" s="101"/>
      <c r="FD127" s="101"/>
      <c r="FE127" s="101"/>
      <c r="FF127" s="101"/>
      <c r="FG127" s="101"/>
      <c r="FH127" s="101"/>
      <c r="FI127" s="101"/>
      <c r="FJ127" s="101"/>
      <c r="FK127" s="101"/>
      <c r="FL127" s="101"/>
      <c r="FM127" s="101"/>
      <c r="FN127" s="101"/>
      <c r="FO127" s="101"/>
      <c r="FP127" s="101"/>
      <c r="FQ127" s="101"/>
      <c r="FR127" s="101"/>
      <c r="FS127" s="101"/>
      <c r="FT127" s="101"/>
      <c r="FU127" s="101"/>
      <c r="FV127" s="101"/>
      <c r="FW127" s="101"/>
      <c r="FX127" s="101"/>
      <c r="FY127" s="101"/>
      <c r="FZ127" s="101"/>
      <c r="GA127" s="101"/>
      <c r="GB127" s="101"/>
      <c r="GC127" s="101"/>
      <c r="GD127" s="101"/>
      <c r="GE127" s="101"/>
      <c r="GF127" s="101"/>
      <c r="GG127" s="101"/>
      <c r="GH127" s="101"/>
      <c r="GI127" s="101"/>
      <c r="GJ127" s="101"/>
      <c r="GK127" s="101"/>
      <c r="GL127" s="101"/>
      <c r="GM127" s="101"/>
      <c r="GN127" s="101"/>
      <c r="GO127" s="101"/>
      <c r="GP127" s="101"/>
      <c r="GQ127" s="101"/>
      <c r="GR127" s="101"/>
      <c r="GS127" s="101"/>
      <c r="GT127" s="101"/>
      <c r="GU127" s="101"/>
      <c r="GV127" s="101"/>
      <c r="GW127" s="101"/>
      <c r="GX127" s="101"/>
      <c r="GY127" s="101"/>
      <c r="GZ127" s="101"/>
      <c r="HA127" s="101"/>
      <c r="HB127" s="101"/>
      <c r="HC127" s="101"/>
      <c r="HD127" s="101"/>
      <c r="HE127" s="101"/>
      <c r="HF127" s="101"/>
      <c r="HG127" s="101"/>
      <c r="HH127" s="101"/>
      <c r="HI127" s="101"/>
      <c r="HJ127" s="101"/>
      <c r="HK127" s="101"/>
      <c r="HL127" s="101"/>
      <c r="HM127" s="101"/>
      <c r="HN127" s="101"/>
      <c r="HO127" s="101"/>
      <c r="HP127" s="101"/>
      <c r="HQ127" s="101"/>
      <c r="HR127" s="101"/>
      <c r="HS127" s="101"/>
      <c r="HT127" s="101"/>
      <c r="HU127" s="101"/>
      <c r="HV127" s="101"/>
      <c r="HW127" s="101"/>
      <c r="HX127" s="101"/>
      <c r="HY127" s="101"/>
      <c r="HZ127" s="101"/>
      <c r="IA127" s="101"/>
      <c r="IB127" s="101"/>
      <c r="IC127" s="101"/>
      <c r="ID127" s="101"/>
      <c r="IE127" s="101"/>
      <c r="IF127" s="101"/>
      <c r="IG127" s="101"/>
      <c r="IH127" s="101"/>
      <c r="II127" s="101"/>
      <c r="IJ127" s="101"/>
      <c r="IK127" s="101"/>
      <c r="IL127" s="101"/>
      <c r="IM127" s="101"/>
      <c r="IN127" s="101"/>
      <c r="IO127" s="101"/>
      <c r="IP127" s="101"/>
      <c r="IQ127" s="101"/>
      <c r="IR127" s="101"/>
      <c r="IS127" s="101"/>
      <c r="IT127" s="101"/>
      <c r="IU127" s="101"/>
      <c r="IV127" s="101"/>
    </row>
    <row r="128" spans="1:256" ht="14.25">
      <c r="A128" s="99" t="s">
        <v>222</v>
      </c>
      <c r="B128" s="96">
        <f>SUM(C128,'表七(2)'!B128)</f>
        <v>102070</v>
      </c>
      <c r="C128" s="100">
        <v>50062</v>
      </c>
      <c r="D128" s="100">
        <v>4993</v>
      </c>
      <c r="E128" s="100">
        <v>24462</v>
      </c>
      <c r="F128" s="100">
        <v>40</v>
      </c>
      <c r="G128" s="100">
        <v>236</v>
      </c>
      <c r="H128" s="100"/>
      <c r="I128" s="100"/>
      <c r="J128" s="100"/>
      <c r="K128" s="100">
        <v>1003</v>
      </c>
      <c r="L128" s="100">
        <v>171</v>
      </c>
      <c r="M128" s="100"/>
      <c r="N128" s="100"/>
      <c r="O128" s="100">
        <v>255</v>
      </c>
      <c r="P128" s="100"/>
      <c r="Q128" s="100"/>
      <c r="R128" s="100">
        <v>16665</v>
      </c>
      <c r="S128" s="100"/>
      <c r="T128" s="100"/>
      <c r="U128" s="100">
        <v>2237</v>
      </c>
      <c r="V128" s="100"/>
      <c r="W128" s="100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1"/>
      <c r="BN128" s="101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1"/>
      <c r="BZ128" s="101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1"/>
      <c r="CM128" s="101"/>
      <c r="CN128" s="101"/>
      <c r="CO128" s="101"/>
      <c r="CP128" s="101"/>
      <c r="CQ128" s="101"/>
      <c r="CR128" s="101"/>
      <c r="CS128" s="101"/>
      <c r="CT128" s="101"/>
      <c r="CU128" s="101"/>
      <c r="CV128" s="101"/>
      <c r="CW128" s="101"/>
      <c r="CX128" s="101"/>
      <c r="CY128" s="101"/>
      <c r="CZ128" s="101"/>
      <c r="DA128" s="101"/>
      <c r="DB128" s="101"/>
      <c r="DC128" s="101"/>
      <c r="DD128" s="101"/>
      <c r="DE128" s="101"/>
      <c r="DF128" s="101"/>
      <c r="DG128" s="101"/>
      <c r="DH128" s="101"/>
      <c r="DI128" s="101"/>
      <c r="DJ128" s="101"/>
      <c r="DK128" s="101"/>
      <c r="DL128" s="101"/>
      <c r="DM128" s="101"/>
      <c r="DN128" s="101"/>
      <c r="DO128" s="101"/>
      <c r="DP128" s="101"/>
      <c r="DQ128" s="101"/>
      <c r="DR128" s="101"/>
      <c r="DS128" s="101"/>
      <c r="DT128" s="101"/>
      <c r="DU128" s="101"/>
      <c r="DV128" s="101"/>
      <c r="DW128" s="101"/>
      <c r="DX128" s="101"/>
      <c r="DY128" s="101"/>
      <c r="DZ128" s="101"/>
      <c r="EA128" s="101"/>
      <c r="EB128" s="101"/>
      <c r="EC128" s="101"/>
      <c r="ED128" s="101"/>
      <c r="EE128" s="101"/>
      <c r="EF128" s="101"/>
      <c r="EG128" s="101"/>
      <c r="EH128" s="101"/>
      <c r="EI128" s="101"/>
      <c r="EJ128" s="101"/>
      <c r="EK128" s="101"/>
      <c r="EL128" s="101"/>
      <c r="EM128" s="101"/>
      <c r="EN128" s="101"/>
      <c r="EO128" s="101"/>
      <c r="EP128" s="101"/>
      <c r="EQ128" s="101"/>
      <c r="ER128" s="101"/>
      <c r="ES128" s="101"/>
      <c r="ET128" s="101"/>
      <c r="EU128" s="101"/>
      <c r="EV128" s="101"/>
      <c r="EW128" s="101"/>
      <c r="EX128" s="101"/>
      <c r="EY128" s="101"/>
      <c r="EZ128" s="101"/>
      <c r="FA128" s="101"/>
      <c r="FB128" s="101"/>
      <c r="FC128" s="101"/>
      <c r="FD128" s="101"/>
      <c r="FE128" s="101"/>
      <c r="FF128" s="101"/>
      <c r="FG128" s="101"/>
      <c r="FH128" s="101"/>
      <c r="FI128" s="101"/>
      <c r="FJ128" s="101"/>
      <c r="FK128" s="101"/>
      <c r="FL128" s="101"/>
      <c r="FM128" s="101"/>
      <c r="FN128" s="101"/>
      <c r="FO128" s="101"/>
      <c r="FP128" s="101"/>
      <c r="FQ128" s="101"/>
      <c r="FR128" s="101"/>
      <c r="FS128" s="101"/>
      <c r="FT128" s="101"/>
      <c r="FU128" s="101"/>
      <c r="FV128" s="101"/>
      <c r="FW128" s="101"/>
      <c r="FX128" s="101"/>
      <c r="FY128" s="101"/>
      <c r="FZ128" s="101"/>
      <c r="GA128" s="101"/>
      <c r="GB128" s="101"/>
      <c r="GC128" s="101"/>
      <c r="GD128" s="101"/>
      <c r="GE128" s="101"/>
      <c r="GF128" s="101"/>
      <c r="GG128" s="101"/>
      <c r="GH128" s="101"/>
      <c r="GI128" s="101"/>
      <c r="GJ128" s="101"/>
      <c r="GK128" s="101"/>
      <c r="GL128" s="101"/>
      <c r="GM128" s="101"/>
      <c r="GN128" s="101"/>
      <c r="GO128" s="101"/>
      <c r="GP128" s="101"/>
      <c r="GQ128" s="101"/>
      <c r="GR128" s="101"/>
      <c r="GS128" s="101"/>
      <c r="GT128" s="101"/>
      <c r="GU128" s="101"/>
      <c r="GV128" s="101"/>
      <c r="GW128" s="101"/>
      <c r="GX128" s="101"/>
      <c r="GY128" s="101"/>
      <c r="GZ128" s="101"/>
      <c r="HA128" s="101"/>
      <c r="HB128" s="101"/>
      <c r="HC128" s="101"/>
      <c r="HD128" s="101"/>
      <c r="HE128" s="101"/>
      <c r="HF128" s="101"/>
      <c r="HG128" s="101"/>
      <c r="HH128" s="101"/>
      <c r="HI128" s="101"/>
      <c r="HJ128" s="101"/>
      <c r="HK128" s="101"/>
      <c r="HL128" s="101"/>
      <c r="HM128" s="101"/>
      <c r="HN128" s="101"/>
      <c r="HO128" s="101"/>
      <c r="HP128" s="101"/>
      <c r="HQ128" s="101"/>
      <c r="HR128" s="101"/>
      <c r="HS128" s="101"/>
      <c r="HT128" s="101"/>
      <c r="HU128" s="101"/>
      <c r="HV128" s="101"/>
      <c r="HW128" s="101"/>
      <c r="HX128" s="101"/>
      <c r="HY128" s="101"/>
      <c r="HZ128" s="101"/>
      <c r="IA128" s="101"/>
      <c r="IB128" s="101"/>
      <c r="IC128" s="101"/>
      <c r="ID128" s="101"/>
      <c r="IE128" s="101"/>
      <c r="IF128" s="101"/>
      <c r="IG128" s="101"/>
      <c r="IH128" s="101"/>
      <c r="II128" s="101"/>
      <c r="IJ128" s="101"/>
      <c r="IK128" s="101"/>
      <c r="IL128" s="101"/>
      <c r="IM128" s="101"/>
      <c r="IN128" s="101"/>
      <c r="IO128" s="101"/>
      <c r="IP128" s="101"/>
      <c r="IQ128" s="101"/>
      <c r="IR128" s="101"/>
      <c r="IS128" s="101"/>
      <c r="IT128" s="101"/>
      <c r="IU128" s="101"/>
      <c r="IV128" s="101"/>
    </row>
    <row r="129" spans="1:256" ht="14.25">
      <c r="A129" s="99" t="s">
        <v>116</v>
      </c>
      <c r="B129" s="96">
        <f>SUM(C129,'表七(2)'!B129)</f>
        <v>518574</v>
      </c>
      <c r="C129" s="100">
        <v>407872</v>
      </c>
      <c r="D129" s="100">
        <v>14921</v>
      </c>
      <c r="E129" s="100">
        <v>98643</v>
      </c>
      <c r="F129" s="100">
        <v>50614</v>
      </c>
      <c r="G129" s="100">
        <v>1184</v>
      </c>
      <c r="H129" s="100">
        <v>3400</v>
      </c>
      <c r="I129" s="100">
        <v>0</v>
      </c>
      <c r="J129" s="100">
        <v>0</v>
      </c>
      <c r="K129" s="100">
        <v>6622</v>
      </c>
      <c r="L129" s="100">
        <v>10674</v>
      </c>
      <c r="M129" s="100">
        <v>4921</v>
      </c>
      <c r="N129" s="100">
        <v>20493</v>
      </c>
      <c r="O129" s="100">
        <v>9540</v>
      </c>
      <c r="P129" s="100">
        <v>0</v>
      </c>
      <c r="Q129" s="100">
        <v>14094</v>
      </c>
      <c r="R129" s="100">
        <v>136472</v>
      </c>
      <c r="S129" s="100">
        <v>0</v>
      </c>
      <c r="T129" s="100">
        <v>0</v>
      </c>
      <c r="U129" s="100">
        <v>21765</v>
      </c>
      <c r="V129" s="100">
        <v>14529</v>
      </c>
      <c r="W129" s="100">
        <v>0</v>
      </c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1"/>
      <c r="BN129" s="101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1"/>
      <c r="BZ129" s="101"/>
      <c r="CA129" s="101"/>
      <c r="CB129" s="101"/>
      <c r="CC129" s="101"/>
      <c r="CD129" s="101"/>
      <c r="CE129" s="101"/>
      <c r="CF129" s="101"/>
      <c r="CG129" s="101"/>
      <c r="CH129" s="101"/>
      <c r="CI129" s="101"/>
      <c r="CJ129" s="101"/>
      <c r="CK129" s="101"/>
      <c r="CL129" s="101"/>
      <c r="CM129" s="101"/>
      <c r="CN129" s="101"/>
      <c r="CO129" s="101"/>
      <c r="CP129" s="101"/>
      <c r="CQ129" s="101"/>
      <c r="CR129" s="101"/>
      <c r="CS129" s="101"/>
      <c r="CT129" s="101"/>
      <c r="CU129" s="101"/>
      <c r="CV129" s="101"/>
      <c r="CW129" s="101"/>
      <c r="CX129" s="101"/>
      <c r="CY129" s="101"/>
      <c r="CZ129" s="101"/>
      <c r="DA129" s="101"/>
      <c r="DB129" s="101"/>
      <c r="DC129" s="101"/>
      <c r="DD129" s="101"/>
      <c r="DE129" s="101"/>
      <c r="DF129" s="101"/>
      <c r="DG129" s="101"/>
      <c r="DH129" s="101"/>
      <c r="DI129" s="101"/>
      <c r="DJ129" s="101"/>
      <c r="DK129" s="101"/>
      <c r="DL129" s="101"/>
      <c r="DM129" s="101"/>
      <c r="DN129" s="101"/>
      <c r="DO129" s="101"/>
      <c r="DP129" s="101"/>
      <c r="DQ129" s="101"/>
      <c r="DR129" s="101"/>
      <c r="DS129" s="101"/>
      <c r="DT129" s="101"/>
      <c r="DU129" s="101"/>
      <c r="DV129" s="101"/>
      <c r="DW129" s="101"/>
      <c r="DX129" s="101"/>
      <c r="DY129" s="101"/>
      <c r="DZ129" s="101"/>
      <c r="EA129" s="101"/>
      <c r="EB129" s="101"/>
      <c r="EC129" s="101"/>
      <c r="ED129" s="101"/>
      <c r="EE129" s="101"/>
      <c r="EF129" s="101"/>
      <c r="EG129" s="101"/>
      <c r="EH129" s="101"/>
      <c r="EI129" s="101"/>
      <c r="EJ129" s="101"/>
      <c r="EK129" s="101"/>
      <c r="EL129" s="101"/>
      <c r="EM129" s="101"/>
      <c r="EN129" s="101"/>
      <c r="EO129" s="101"/>
      <c r="EP129" s="101"/>
      <c r="EQ129" s="101"/>
      <c r="ER129" s="101"/>
      <c r="ES129" s="101"/>
      <c r="ET129" s="101"/>
      <c r="EU129" s="101"/>
      <c r="EV129" s="101"/>
      <c r="EW129" s="101"/>
      <c r="EX129" s="101"/>
      <c r="EY129" s="101"/>
      <c r="EZ129" s="101"/>
      <c r="FA129" s="101"/>
      <c r="FB129" s="101"/>
      <c r="FC129" s="101"/>
      <c r="FD129" s="101"/>
      <c r="FE129" s="101"/>
      <c r="FF129" s="101"/>
      <c r="FG129" s="101"/>
      <c r="FH129" s="101"/>
      <c r="FI129" s="101"/>
      <c r="FJ129" s="101"/>
      <c r="FK129" s="101"/>
      <c r="FL129" s="101"/>
      <c r="FM129" s="101"/>
      <c r="FN129" s="101"/>
      <c r="FO129" s="101"/>
      <c r="FP129" s="101"/>
      <c r="FQ129" s="101"/>
      <c r="FR129" s="101"/>
      <c r="FS129" s="101"/>
      <c r="FT129" s="101"/>
      <c r="FU129" s="101"/>
      <c r="FV129" s="101"/>
      <c r="FW129" s="101"/>
      <c r="FX129" s="101"/>
      <c r="FY129" s="101"/>
      <c r="FZ129" s="101"/>
      <c r="GA129" s="101"/>
      <c r="GB129" s="101"/>
      <c r="GC129" s="101"/>
      <c r="GD129" s="101"/>
      <c r="GE129" s="101"/>
      <c r="GF129" s="101"/>
      <c r="GG129" s="101"/>
      <c r="GH129" s="101"/>
      <c r="GI129" s="101"/>
      <c r="GJ129" s="101"/>
      <c r="GK129" s="101"/>
      <c r="GL129" s="101"/>
      <c r="GM129" s="101"/>
      <c r="GN129" s="101"/>
      <c r="GO129" s="101"/>
      <c r="GP129" s="101"/>
      <c r="GQ129" s="101"/>
      <c r="GR129" s="101"/>
      <c r="GS129" s="101"/>
      <c r="GT129" s="101"/>
      <c r="GU129" s="101"/>
      <c r="GV129" s="101"/>
      <c r="GW129" s="101"/>
      <c r="GX129" s="101"/>
      <c r="GY129" s="101"/>
      <c r="GZ129" s="101"/>
      <c r="HA129" s="101"/>
      <c r="HB129" s="101"/>
      <c r="HC129" s="101"/>
      <c r="HD129" s="101"/>
      <c r="HE129" s="101"/>
      <c r="HF129" s="101"/>
      <c r="HG129" s="101"/>
      <c r="HH129" s="101"/>
      <c r="HI129" s="101"/>
      <c r="HJ129" s="101"/>
      <c r="HK129" s="101"/>
      <c r="HL129" s="101"/>
      <c r="HM129" s="101"/>
      <c r="HN129" s="101"/>
      <c r="HO129" s="101"/>
      <c r="HP129" s="101"/>
      <c r="HQ129" s="101"/>
      <c r="HR129" s="101"/>
      <c r="HS129" s="101"/>
      <c r="HT129" s="101"/>
      <c r="HU129" s="101"/>
      <c r="HV129" s="101"/>
      <c r="HW129" s="101"/>
      <c r="HX129" s="101"/>
      <c r="HY129" s="101"/>
      <c r="HZ129" s="101"/>
      <c r="IA129" s="101"/>
      <c r="IB129" s="101"/>
      <c r="IC129" s="101"/>
      <c r="ID129" s="101"/>
      <c r="IE129" s="101"/>
      <c r="IF129" s="101"/>
      <c r="IG129" s="101"/>
      <c r="IH129" s="101"/>
      <c r="II129" s="101"/>
      <c r="IJ129" s="101"/>
      <c r="IK129" s="101"/>
      <c r="IL129" s="101"/>
      <c r="IM129" s="101"/>
      <c r="IN129" s="101"/>
      <c r="IO129" s="101"/>
      <c r="IP129" s="101"/>
      <c r="IQ129" s="101"/>
      <c r="IR129" s="101"/>
      <c r="IS129" s="101"/>
      <c r="IT129" s="101"/>
      <c r="IU129" s="101"/>
      <c r="IV129" s="101"/>
    </row>
    <row r="130" spans="1:256" ht="14.25">
      <c r="A130" s="99" t="s">
        <v>223</v>
      </c>
      <c r="B130" s="96">
        <f>SUM(C130,'表七(2)'!B130)</f>
        <v>78964</v>
      </c>
      <c r="C130" s="100">
        <v>63878</v>
      </c>
      <c r="D130" s="100">
        <v>1870</v>
      </c>
      <c r="E130" s="100">
        <v>14948</v>
      </c>
      <c r="F130" s="100">
        <v>9737</v>
      </c>
      <c r="G130" s="100">
        <v>161</v>
      </c>
      <c r="H130" s="100"/>
      <c r="I130" s="100"/>
      <c r="J130" s="100"/>
      <c r="K130" s="100">
        <v>1114</v>
      </c>
      <c r="L130" s="100">
        <v>1318</v>
      </c>
      <c r="M130" s="100">
        <v>685</v>
      </c>
      <c r="N130" s="100">
        <v>3042</v>
      </c>
      <c r="O130" s="100">
        <v>1380</v>
      </c>
      <c r="P130" s="100"/>
      <c r="Q130" s="100">
        <v>2900</v>
      </c>
      <c r="R130" s="100">
        <v>19091</v>
      </c>
      <c r="S130" s="100"/>
      <c r="T130" s="100"/>
      <c r="U130" s="100">
        <v>5096</v>
      </c>
      <c r="V130" s="100">
        <v>2536</v>
      </c>
      <c r="W130" s="100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1"/>
      <c r="BN130" s="101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1"/>
      <c r="BZ130" s="101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1"/>
      <c r="CL130" s="101"/>
      <c r="CM130" s="101"/>
      <c r="CN130" s="101"/>
      <c r="CO130" s="101"/>
      <c r="CP130" s="101"/>
      <c r="CQ130" s="101"/>
      <c r="CR130" s="101"/>
      <c r="CS130" s="101"/>
      <c r="CT130" s="101"/>
      <c r="CU130" s="101"/>
      <c r="CV130" s="101"/>
      <c r="CW130" s="101"/>
      <c r="CX130" s="101"/>
      <c r="CY130" s="101"/>
      <c r="CZ130" s="101"/>
      <c r="DA130" s="101"/>
      <c r="DB130" s="101"/>
      <c r="DC130" s="101"/>
      <c r="DD130" s="101"/>
      <c r="DE130" s="101"/>
      <c r="DF130" s="101"/>
      <c r="DG130" s="101"/>
      <c r="DH130" s="101"/>
      <c r="DI130" s="101"/>
      <c r="DJ130" s="101"/>
      <c r="DK130" s="101"/>
      <c r="DL130" s="101"/>
      <c r="DM130" s="101"/>
      <c r="DN130" s="101"/>
      <c r="DO130" s="101"/>
      <c r="DP130" s="101"/>
      <c r="DQ130" s="101"/>
      <c r="DR130" s="101"/>
      <c r="DS130" s="101"/>
      <c r="DT130" s="101"/>
      <c r="DU130" s="101"/>
      <c r="DV130" s="101"/>
      <c r="DW130" s="101"/>
      <c r="DX130" s="101"/>
      <c r="DY130" s="101"/>
      <c r="DZ130" s="101"/>
      <c r="EA130" s="101"/>
      <c r="EB130" s="101"/>
      <c r="EC130" s="101"/>
      <c r="ED130" s="101"/>
      <c r="EE130" s="101"/>
      <c r="EF130" s="101"/>
      <c r="EG130" s="101"/>
      <c r="EH130" s="101"/>
      <c r="EI130" s="101"/>
      <c r="EJ130" s="101"/>
      <c r="EK130" s="101"/>
      <c r="EL130" s="101"/>
      <c r="EM130" s="101"/>
      <c r="EN130" s="101"/>
      <c r="EO130" s="101"/>
      <c r="EP130" s="101"/>
      <c r="EQ130" s="101"/>
      <c r="ER130" s="101"/>
      <c r="ES130" s="101"/>
      <c r="ET130" s="101"/>
      <c r="EU130" s="101"/>
      <c r="EV130" s="101"/>
      <c r="EW130" s="101"/>
      <c r="EX130" s="101"/>
      <c r="EY130" s="101"/>
      <c r="EZ130" s="101"/>
      <c r="FA130" s="101"/>
      <c r="FB130" s="101"/>
      <c r="FC130" s="101"/>
      <c r="FD130" s="101"/>
      <c r="FE130" s="101"/>
      <c r="FF130" s="101"/>
      <c r="FG130" s="101"/>
      <c r="FH130" s="101"/>
      <c r="FI130" s="101"/>
      <c r="FJ130" s="101"/>
      <c r="FK130" s="101"/>
      <c r="FL130" s="101"/>
      <c r="FM130" s="101"/>
      <c r="FN130" s="101"/>
      <c r="FO130" s="101"/>
      <c r="FP130" s="101"/>
      <c r="FQ130" s="101"/>
      <c r="FR130" s="101"/>
      <c r="FS130" s="101"/>
      <c r="FT130" s="101"/>
      <c r="FU130" s="101"/>
      <c r="FV130" s="101"/>
      <c r="FW130" s="101"/>
      <c r="FX130" s="101"/>
      <c r="FY130" s="101"/>
      <c r="FZ130" s="101"/>
      <c r="GA130" s="101"/>
      <c r="GB130" s="101"/>
      <c r="GC130" s="101"/>
      <c r="GD130" s="101"/>
      <c r="GE130" s="101"/>
      <c r="GF130" s="101"/>
      <c r="GG130" s="101"/>
      <c r="GH130" s="101"/>
      <c r="GI130" s="101"/>
      <c r="GJ130" s="101"/>
      <c r="GK130" s="101"/>
      <c r="GL130" s="101"/>
      <c r="GM130" s="101"/>
      <c r="GN130" s="101"/>
      <c r="GO130" s="101"/>
      <c r="GP130" s="101"/>
      <c r="GQ130" s="101"/>
      <c r="GR130" s="101"/>
      <c r="GS130" s="101"/>
      <c r="GT130" s="101"/>
      <c r="GU130" s="101"/>
      <c r="GV130" s="101"/>
      <c r="GW130" s="101"/>
      <c r="GX130" s="101"/>
      <c r="GY130" s="101"/>
      <c r="GZ130" s="101"/>
      <c r="HA130" s="101"/>
      <c r="HB130" s="101"/>
      <c r="HC130" s="101"/>
      <c r="HD130" s="101"/>
      <c r="HE130" s="101"/>
      <c r="HF130" s="101"/>
      <c r="HG130" s="101"/>
      <c r="HH130" s="101"/>
      <c r="HI130" s="101"/>
      <c r="HJ130" s="101"/>
      <c r="HK130" s="101"/>
      <c r="HL130" s="101"/>
      <c r="HM130" s="101"/>
      <c r="HN130" s="101"/>
      <c r="HO130" s="101"/>
      <c r="HP130" s="101"/>
      <c r="HQ130" s="101"/>
      <c r="HR130" s="101"/>
      <c r="HS130" s="101"/>
      <c r="HT130" s="101"/>
      <c r="HU130" s="101"/>
      <c r="HV130" s="101"/>
      <c r="HW130" s="101"/>
      <c r="HX130" s="101"/>
      <c r="HY130" s="101"/>
      <c r="HZ130" s="101"/>
      <c r="IA130" s="101"/>
      <c r="IB130" s="101"/>
      <c r="IC130" s="101"/>
      <c r="ID130" s="101"/>
      <c r="IE130" s="101"/>
      <c r="IF130" s="101"/>
      <c r="IG130" s="101"/>
      <c r="IH130" s="101"/>
      <c r="II130" s="101"/>
      <c r="IJ130" s="101"/>
      <c r="IK130" s="101"/>
      <c r="IL130" s="101"/>
      <c r="IM130" s="101"/>
      <c r="IN130" s="101"/>
      <c r="IO130" s="101"/>
      <c r="IP130" s="101"/>
      <c r="IQ130" s="101"/>
      <c r="IR130" s="101"/>
      <c r="IS130" s="101"/>
      <c r="IT130" s="101"/>
      <c r="IU130" s="101"/>
      <c r="IV130" s="101"/>
    </row>
    <row r="131" spans="1:256" ht="14.25">
      <c r="A131" s="99" t="s">
        <v>224</v>
      </c>
      <c r="B131" s="96">
        <f>SUM(C131,'表七(2)'!B131)</f>
        <v>87104</v>
      </c>
      <c r="C131" s="100">
        <v>64306</v>
      </c>
      <c r="D131" s="100">
        <v>1775</v>
      </c>
      <c r="E131" s="100">
        <v>16332</v>
      </c>
      <c r="F131" s="100">
        <v>8012</v>
      </c>
      <c r="G131" s="100">
        <v>278</v>
      </c>
      <c r="H131" s="100"/>
      <c r="I131" s="100"/>
      <c r="J131" s="100"/>
      <c r="K131" s="100">
        <v>1305</v>
      </c>
      <c r="L131" s="100">
        <v>2344</v>
      </c>
      <c r="M131" s="100">
        <v>1232</v>
      </c>
      <c r="N131" s="100">
        <v>4350</v>
      </c>
      <c r="O131" s="100">
        <v>2780</v>
      </c>
      <c r="P131" s="100"/>
      <c r="Q131" s="100">
        <v>1036</v>
      </c>
      <c r="R131" s="100">
        <v>24587</v>
      </c>
      <c r="S131" s="100"/>
      <c r="T131" s="100"/>
      <c r="U131" s="100"/>
      <c r="V131" s="100">
        <v>275</v>
      </c>
      <c r="W131" s="100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1"/>
      <c r="BN131" s="101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1"/>
      <c r="BZ131" s="101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1"/>
      <c r="CM131" s="101"/>
      <c r="CN131" s="101"/>
      <c r="CO131" s="101"/>
      <c r="CP131" s="101"/>
      <c r="CQ131" s="101"/>
      <c r="CR131" s="101"/>
      <c r="CS131" s="101"/>
      <c r="CT131" s="101"/>
      <c r="CU131" s="101"/>
      <c r="CV131" s="101"/>
      <c r="CW131" s="101"/>
      <c r="CX131" s="101"/>
      <c r="CY131" s="101"/>
      <c r="CZ131" s="101"/>
      <c r="DA131" s="101"/>
      <c r="DB131" s="101"/>
      <c r="DC131" s="101"/>
      <c r="DD131" s="101"/>
      <c r="DE131" s="101"/>
      <c r="DF131" s="101"/>
      <c r="DG131" s="101"/>
      <c r="DH131" s="101"/>
      <c r="DI131" s="101"/>
      <c r="DJ131" s="101"/>
      <c r="DK131" s="101"/>
      <c r="DL131" s="101"/>
      <c r="DM131" s="101"/>
      <c r="DN131" s="101"/>
      <c r="DO131" s="101"/>
      <c r="DP131" s="101"/>
      <c r="DQ131" s="101"/>
      <c r="DR131" s="101"/>
      <c r="DS131" s="101"/>
      <c r="DT131" s="101"/>
      <c r="DU131" s="101"/>
      <c r="DV131" s="101"/>
      <c r="DW131" s="101"/>
      <c r="DX131" s="101"/>
      <c r="DY131" s="101"/>
      <c r="DZ131" s="101"/>
      <c r="EA131" s="101"/>
      <c r="EB131" s="101"/>
      <c r="EC131" s="101"/>
      <c r="ED131" s="101"/>
      <c r="EE131" s="101"/>
      <c r="EF131" s="101"/>
      <c r="EG131" s="101"/>
      <c r="EH131" s="101"/>
      <c r="EI131" s="101"/>
      <c r="EJ131" s="101"/>
      <c r="EK131" s="101"/>
      <c r="EL131" s="101"/>
      <c r="EM131" s="101"/>
      <c r="EN131" s="101"/>
      <c r="EO131" s="101"/>
      <c r="EP131" s="101"/>
      <c r="EQ131" s="101"/>
      <c r="ER131" s="101"/>
      <c r="ES131" s="101"/>
      <c r="ET131" s="101"/>
      <c r="EU131" s="101"/>
      <c r="EV131" s="101"/>
      <c r="EW131" s="101"/>
      <c r="EX131" s="101"/>
      <c r="EY131" s="101"/>
      <c r="EZ131" s="101"/>
      <c r="FA131" s="101"/>
      <c r="FB131" s="101"/>
      <c r="FC131" s="101"/>
      <c r="FD131" s="101"/>
      <c r="FE131" s="101"/>
      <c r="FF131" s="101"/>
      <c r="FG131" s="101"/>
      <c r="FH131" s="101"/>
      <c r="FI131" s="101"/>
      <c r="FJ131" s="101"/>
      <c r="FK131" s="101"/>
      <c r="FL131" s="101"/>
      <c r="FM131" s="101"/>
      <c r="FN131" s="101"/>
      <c r="FO131" s="101"/>
      <c r="FP131" s="101"/>
      <c r="FQ131" s="101"/>
      <c r="FR131" s="101"/>
      <c r="FS131" s="101"/>
      <c r="FT131" s="101"/>
      <c r="FU131" s="101"/>
      <c r="FV131" s="101"/>
      <c r="FW131" s="101"/>
      <c r="FX131" s="101"/>
      <c r="FY131" s="101"/>
      <c r="FZ131" s="101"/>
      <c r="GA131" s="101"/>
      <c r="GB131" s="101"/>
      <c r="GC131" s="101"/>
      <c r="GD131" s="101"/>
      <c r="GE131" s="101"/>
      <c r="GF131" s="101"/>
      <c r="GG131" s="101"/>
      <c r="GH131" s="101"/>
      <c r="GI131" s="101"/>
      <c r="GJ131" s="101"/>
      <c r="GK131" s="101"/>
      <c r="GL131" s="101"/>
      <c r="GM131" s="101"/>
      <c r="GN131" s="101"/>
      <c r="GO131" s="101"/>
      <c r="GP131" s="101"/>
      <c r="GQ131" s="101"/>
      <c r="GR131" s="101"/>
      <c r="GS131" s="101"/>
      <c r="GT131" s="101"/>
      <c r="GU131" s="101"/>
      <c r="GV131" s="101"/>
      <c r="GW131" s="101"/>
      <c r="GX131" s="101"/>
      <c r="GY131" s="101"/>
      <c r="GZ131" s="101"/>
      <c r="HA131" s="101"/>
      <c r="HB131" s="101"/>
      <c r="HC131" s="101"/>
      <c r="HD131" s="101"/>
      <c r="HE131" s="101"/>
      <c r="HF131" s="101"/>
      <c r="HG131" s="101"/>
      <c r="HH131" s="101"/>
      <c r="HI131" s="101"/>
      <c r="HJ131" s="101"/>
      <c r="HK131" s="101"/>
      <c r="HL131" s="101"/>
      <c r="HM131" s="101"/>
      <c r="HN131" s="101"/>
      <c r="HO131" s="101"/>
      <c r="HP131" s="101"/>
      <c r="HQ131" s="101"/>
      <c r="HR131" s="101"/>
      <c r="HS131" s="101"/>
      <c r="HT131" s="101"/>
      <c r="HU131" s="101"/>
      <c r="HV131" s="101"/>
      <c r="HW131" s="101"/>
      <c r="HX131" s="101"/>
      <c r="HY131" s="101"/>
      <c r="HZ131" s="101"/>
      <c r="IA131" s="101"/>
      <c r="IB131" s="101"/>
      <c r="IC131" s="101"/>
      <c r="ID131" s="101"/>
      <c r="IE131" s="101"/>
      <c r="IF131" s="101"/>
      <c r="IG131" s="101"/>
      <c r="IH131" s="101"/>
      <c r="II131" s="101"/>
      <c r="IJ131" s="101"/>
      <c r="IK131" s="101"/>
      <c r="IL131" s="101"/>
      <c r="IM131" s="101"/>
      <c r="IN131" s="101"/>
      <c r="IO131" s="101"/>
      <c r="IP131" s="101"/>
      <c r="IQ131" s="101"/>
      <c r="IR131" s="101"/>
      <c r="IS131" s="101"/>
      <c r="IT131" s="101"/>
      <c r="IU131" s="101"/>
      <c r="IV131" s="101"/>
    </row>
    <row r="132" spans="1:256" ht="14.25">
      <c r="A132" s="99" t="s">
        <v>225</v>
      </c>
      <c r="B132" s="96">
        <f>SUM(C132,'表七(2)'!B132)</f>
        <v>95339</v>
      </c>
      <c r="C132" s="100">
        <v>77446</v>
      </c>
      <c r="D132" s="100">
        <v>2813</v>
      </c>
      <c r="E132" s="100">
        <v>20710</v>
      </c>
      <c r="F132" s="100">
        <v>9584</v>
      </c>
      <c r="G132" s="100">
        <v>198</v>
      </c>
      <c r="H132" s="100"/>
      <c r="I132" s="100"/>
      <c r="J132" s="100"/>
      <c r="K132" s="100">
        <v>921</v>
      </c>
      <c r="L132" s="100">
        <v>1874</v>
      </c>
      <c r="M132" s="100">
        <v>536</v>
      </c>
      <c r="N132" s="100">
        <v>3506</v>
      </c>
      <c r="O132" s="100">
        <v>525</v>
      </c>
      <c r="P132" s="100"/>
      <c r="Q132" s="100">
        <v>3357</v>
      </c>
      <c r="R132" s="100">
        <v>24737</v>
      </c>
      <c r="S132" s="100"/>
      <c r="T132" s="100"/>
      <c r="U132" s="100">
        <v>5422</v>
      </c>
      <c r="V132" s="100">
        <v>3263</v>
      </c>
      <c r="W132" s="100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1"/>
      <c r="BN132" s="101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1"/>
      <c r="BZ132" s="101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1"/>
      <c r="CM132" s="101"/>
      <c r="CN132" s="101"/>
      <c r="CO132" s="101"/>
      <c r="CP132" s="101"/>
      <c r="CQ132" s="101"/>
      <c r="CR132" s="101"/>
      <c r="CS132" s="101"/>
      <c r="CT132" s="101"/>
      <c r="CU132" s="101"/>
      <c r="CV132" s="101"/>
      <c r="CW132" s="101"/>
      <c r="CX132" s="101"/>
      <c r="CY132" s="101"/>
      <c r="CZ132" s="101"/>
      <c r="DA132" s="101"/>
      <c r="DB132" s="101"/>
      <c r="DC132" s="101"/>
      <c r="DD132" s="101"/>
      <c r="DE132" s="101"/>
      <c r="DF132" s="101"/>
      <c r="DG132" s="101"/>
      <c r="DH132" s="101"/>
      <c r="DI132" s="101"/>
      <c r="DJ132" s="101"/>
      <c r="DK132" s="101"/>
      <c r="DL132" s="101"/>
      <c r="DM132" s="101"/>
      <c r="DN132" s="101"/>
      <c r="DO132" s="101"/>
      <c r="DP132" s="101"/>
      <c r="DQ132" s="101"/>
      <c r="DR132" s="101"/>
      <c r="DS132" s="101"/>
      <c r="DT132" s="101"/>
      <c r="DU132" s="101"/>
      <c r="DV132" s="101"/>
      <c r="DW132" s="101"/>
      <c r="DX132" s="101"/>
      <c r="DY132" s="101"/>
      <c r="DZ132" s="101"/>
      <c r="EA132" s="101"/>
      <c r="EB132" s="101"/>
      <c r="EC132" s="101"/>
      <c r="ED132" s="101"/>
      <c r="EE132" s="101"/>
      <c r="EF132" s="101"/>
      <c r="EG132" s="101"/>
      <c r="EH132" s="101"/>
      <c r="EI132" s="101"/>
      <c r="EJ132" s="101"/>
      <c r="EK132" s="101"/>
      <c r="EL132" s="101"/>
      <c r="EM132" s="101"/>
      <c r="EN132" s="101"/>
      <c r="EO132" s="101"/>
      <c r="EP132" s="101"/>
      <c r="EQ132" s="101"/>
      <c r="ER132" s="101"/>
      <c r="ES132" s="101"/>
      <c r="ET132" s="101"/>
      <c r="EU132" s="101"/>
      <c r="EV132" s="101"/>
      <c r="EW132" s="101"/>
      <c r="EX132" s="101"/>
      <c r="EY132" s="101"/>
      <c r="EZ132" s="101"/>
      <c r="FA132" s="101"/>
      <c r="FB132" s="101"/>
      <c r="FC132" s="101"/>
      <c r="FD132" s="101"/>
      <c r="FE132" s="101"/>
      <c r="FF132" s="101"/>
      <c r="FG132" s="101"/>
      <c r="FH132" s="101"/>
      <c r="FI132" s="101"/>
      <c r="FJ132" s="101"/>
      <c r="FK132" s="101"/>
      <c r="FL132" s="101"/>
      <c r="FM132" s="101"/>
      <c r="FN132" s="101"/>
      <c r="FO132" s="101"/>
      <c r="FP132" s="101"/>
      <c r="FQ132" s="101"/>
      <c r="FR132" s="101"/>
      <c r="FS132" s="101"/>
      <c r="FT132" s="101"/>
      <c r="FU132" s="101"/>
      <c r="FV132" s="101"/>
      <c r="FW132" s="101"/>
      <c r="FX132" s="101"/>
      <c r="FY132" s="101"/>
      <c r="FZ132" s="101"/>
      <c r="GA132" s="101"/>
      <c r="GB132" s="101"/>
      <c r="GC132" s="101"/>
      <c r="GD132" s="101"/>
      <c r="GE132" s="101"/>
      <c r="GF132" s="101"/>
      <c r="GG132" s="101"/>
      <c r="GH132" s="101"/>
      <c r="GI132" s="101"/>
      <c r="GJ132" s="101"/>
      <c r="GK132" s="101"/>
      <c r="GL132" s="101"/>
      <c r="GM132" s="101"/>
      <c r="GN132" s="101"/>
      <c r="GO132" s="101"/>
      <c r="GP132" s="101"/>
      <c r="GQ132" s="101"/>
      <c r="GR132" s="101"/>
      <c r="GS132" s="101"/>
      <c r="GT132" s="101"/>
      <c r="GU132" s="101"/>
      <c r="GV132" s="101"/>
      <c r="GW132" s="101"/>
      <c r="GX132" s="101"/>
      <c r="GY132" s="101"/>
      <c r="GZ132" s="101"/>
      <c r="HA132" s="101"/>
      <c r="HB132" s="101"/>
      <c r="HC132" s="101"/>
      <c r="HD132" s="101"/>
      <c r="HE132" s="101"/>
      <c r="HF132" s="101"/>
      <c r="HG132" s="101"/>
      <c r="HH132" s="101"/>
      <c r="HI132" s="101"/>
      <c r="HJ132" s="101"/>
      <c r="HK132" s="101"/>
      <c r="HL132" s="101"/>
      <c r="HM132" s="101"/>
      <c r="HN132" s="101"/>
      <c r="HO132" s="101"/>
      <c r="HP132" s="101"/>
      <c r="HQ132" s="101"/>
      <c r="HR132" s="101"/>
      <c r="HS132" s="101"/>
      <c r="HT132" s="101"/>
      <c r="HU132" s="101"/>
      <c r="HV132" s="101"/>
      <c r="HW132" s="101"/>
      <c r="HX132" s="101"/>
      <c r="HY132" s="101"/>
      <c r="HZ132" s="101"/>
      <c r="IA132" s="101"/>
      <c r="IB132" s="101"/>
      <c r="IC132" s="101"/>
      <c r="ID132" s="101"/>
      <c r="IE132" s="101"/>
      <c r="IF132" s="101"/>
      <c r="IG132" s="101"/>
      <c r="IH132" s="101"/>
      <c r="II132" s="101"/>
      <c r="IJ132" s="101"/>
      <c r="IK132" s="101"/>
      <c r="IL132" s="101"/>
      <c r="IM132" s="101"/>
      <c r="IN132" s="101"/>
      <c r="IO132" s="101"/>
      <c r="IP132" s="101"/>
      <c r="IQ132" s="101"/>
      <c r="IR132" s="101"/>
      <c r="IS132" s="101"/>
      <c r="IT132" s="101"/>
      <c r="IU132" s="101"/>
      <c r="IV132" s="101"/>
    </row>
    <row r="133" spans="1:256" ht="14.25">
      <c r="A133" s="99" t="s">
        <v>226</v>
      </c>
      <c r="B133" s="96">
        <f>SUM(C133,'表七(2)'!B133)</f>
        <v>75597</v>
      </c>
      <c r="C133" s="100">
        <v>62721</v>
      </c>
      <c r="D133" s="100">
        <v>441</v>
      </c>
      <c r="E133" s="100">
        <v>14409</v>
      </c>
      <c r="F133" s="100">
        <v>8898</v>
      </c>
      <c r="G133" s="100">
        <v>139</v>
      </c>
      <c r="H133" s="100"/>
      <c r="I133" s="100"/>
      <c r="J133" s="100"/>
      <c r="K133" s="100">
        <v>1492</v>
      </c>
      <c r="L133" s="100">
        <v>2119</v>
      </c>
      <c r="M133" s="100">
        <v>1721</v>
      </c>
      <c r="N133" s="100">
        <v>4888</v>
      </c>
      <c r="O133" s="100">
        <v>3350</v>
      </c>
      <c r="P133" s="100"/>
      <c r="Q133" s="100"/>
      <c r="R133" s="100">
        <v>25013</v>
      </c>
      <c r="S133" s="100"/>
      <c r="T133" s="100"/>
      <c r="U133" s="100"/>
      <c r="V133" s="100">
        <v>251</v>
      </c>
      <c r="W133" s="100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1"/>
      <c r="BN133" s="101"/>
      <c r="BO133" s="101"/>
      <c r="BP133" s="101"/>
      <c r="BQ133" s="101"/>
      <c r="BR133" s="101"/>
      <c r="BS133" s="101"/>
      <c r="BT133" s="101"/>
      <c r="BU133" s="101"/>
      <c r="BV133" s="101"/>
      <c r="BW133" s="101"/>
      <c r="BX133" s="101"/>
      <c r="BY133" s="101"/>
      <c r="BZ133" s="101"/>
      <c r="CA133" s="101"/>
      <c r="CB133" s="101"/>
      <c r="CC133" s="101"/>
      <c r="CD133" s="101"/>
      <c r="CE133" s="101"/>
      <c r="CF133" s="101"/>
      <c r="CG133" s="101"/>
      <c r="CH133" s="101"/>
      <c r="CI133" s="101"/>
      <c r="CJ133" s="101"/>
      <c r="CK133" s="101"/>
      <c r="CL133" s="101"/>
      <c r="CM133" s="101"/>
      <c r="CN133" s="101"/>
      <c r="CO133" s="101"/>
      <c r="CP133" s="101"/>
      <c r="CQ133" s="101"/>
      <c r="CR133" s="101"/>
      <c r="CS133" s="101"/>
      <c r="CT133" s="101"/>
      <c r="CU133" s="101"/>
      <c r="CV133" s="101"/>
      <c r="CW133" s="101"/>
      <c r="CX133" s="101"/>
      <c r="CY133" s="101"/>
      <c r="CZ133" s="101"/>
      <c r="DA133" s="101"/>
      <c r="DB133" s="101"/>
      <c r="DC133" s="101"/>
      <c r="DD133" s="101"/>
      <c r="DE133" s="101"/>
      <c r="DF133" s="101"/>
      <c r="DG133" s="101"/>
      <c r="DH133" s="101"/>
      <c r="DI133" s="101"/>
      <c r="DJ133" s="101"/>
      <c r="DK133" s="101"/>
      <c r="DL133" s="101"/>
      <c r="DM133" s="101"/>
      <c r="DN133" s="101"/>
      <c r="DO133" s="101"/>
      <c r="DP133" s="101"/>
      <c r="DQ133" s="101"/>
      <c r="DR133" s="101"/>
      <c r="DS133" s="101"/>
      <c r="DT133" s="101"/>
      <c r="DU133" s="101"/>
      <c r="DV133" s="101"/>
      <c r="DW133" s="101"/>
      <c r="DX133" s="101"/>
      <c r="DY133" s="101"/>
      <c r="DZ133" s="101"/>
      <c r="EA133" s="101"/>
      <c r="EB133" s="101"/>
      <c r="EC133" s="101"/>
      <c r="ED133" s="101"/>
      <c r="EE133" s="101"/>
      <c r="EF133" s="101"/>
      <c r="EG133" s="101"/>
      <c r="EH133" s="101"/>
      <c r="EI133" s="101"/>
      <c r="EJ133" s="101"/>
      <c r="EK133" s="101"/>
      <c r="EL133" s="101"/>
      <c r="EM133" s="101"/>
      <c r="EN133" s="101"/>
      <c r="EO133" s="101"/>
      <c r="EP133" s="101"/>
      <c r="EQ133" s="101"/>
      <c r="ER133" s="101"/>
      <c r="ES133" s="101"/>
      <c r="ET133" s="101"/>
      <c r="EU133" s="101"/>
      <c r="EV133" s="101"/>
      <c r="EW133" s="101"/>
      <c r="EX133" s="101"/>
      <c r="EY133" s="101"/>
      <c r="EZ133" s="101"/>
      <c r="FA133" s="101"/>
      <c r="FB133" s="101"/>
      <c r="FC133" s="101"/>
      <c r="FD133" s="101"/>
      <c r="FE133" s="101"/>
      <c r="FF133" s="101"/>
      <c r="FG133" s="101"/>
      <c r="FH133" s="101"/>
      <c r="FI133" s="101"/>
      <c r="FJ133" s="101"/>
      <c r="FK133" s="101"/>
      <c r="FL133" s="101"/>
      <c r="FM133" s="101"/>
      <c r="FN133" s="101"/>
      <c r="FO133" s="101"/>
      <c r="FP133" s="101"/>
      <c r="FQ133" s="101"/>
      <c r="FR133" s="101"/>
      <c r="FS133" s="101"/>
      <c r="FT133" s="101"/>
      <c r="FU133" s="101"/>
      <c r="FV133" s="101"/>
      <c r="FW133" s="101"/>
      <c r="FX133" s="101"/>
      <c r="FY133" s="101"/>
      <c r="FZ133" s="101"/>
      <c r="GA133" s="101"/>
      <c r="GB133" s="101"/>
      <c r="GC133" s="101"/>
      <c r="GD133" s="101"/>
      <c r="GE133" s="101"/>
      <c r="GF133" s="101"/>
      <c r="GG133" s="101"/>
      <c r="GH133" s="101"/>
      <c r="GI133" s="101"/>
      <c r="GJ133" s="101"/>
      <c r="GK133" s="101"/>
      <c r="GL133" s="101"/>
      <c r="GM133" s="101"/>
      <c r="GN133" s="101"/>
      <c r="GO133" s="101"/>
      <c r="GP133" s="101"/>
      <c r="GQ133" s="101"/>
      <c r="GR133" s="101"/>
      <c r="GS133" s="101"/>
      <c r="GT133" s="101"/>
      <c r="GU133" s="101"/>
      <c r="GV133" s="101"/>
      <c r="GW133" s="101"/>
      <c r="GX133" s="101"/>
      <c r="GY133" s="101"/>
      <c r="GZ133" s="101"/>
      <c r="HA133" s="101"/>
      <c r="HB133" s="101"/>
      <c r="HC133" s="101"/>
      <c r="HD133" s="101"/>
      <c r="HE133" s="101"/>
      <c r="HF133" s="101"/>
      <c r="HG133" s="101"/>
      <c r="HH133" s="101"/>
      <c r="HI133" s="101"/>
      <c r="HJ133" s="101"/>
      <c r="HK133" s="101"/>
      <c r="HL133" s="101"/>
      <c r="HM133" s="101"/>
      <c r="HN133" s="101"/>
      <c r="HO133" s="101"/>
      <c r="HP133" s="101"/>
      <c r="HQ133" s="101"/>
      <c r="HR133" s="101"/>
      <c r="HS133" s="101"/>
      <c r="HT133" s="101"/>
      <c r="HU133" s="101"/>
      <c r="HV133" s="101"/>
      <c r="HW133" s="101"/>
      <c r="HX133" s="101"/>
      <c r="HY133" s="101"/>
      <c r="HZ133" s="101"/>
      <c r="IA133" s="101"/>
      <c r="IB133" s="101"/>
      <c r="IC133" s="101"/>
      <c r="ID133" s="101"/>
      <c r="IE133" s="101"/>
      <c r="IF133" s="101"/>
      <c r="IG133" s="101"/>
      <c r="IH133" s="101"/>
      <c r="II133" s="101"/>
      <c r="IJ133" s="101"/>
      <c r="IK133" s="101"/>
      <c r="IL133" s="101"/>
      <c r="IM133" s="101"/>
      <c r="IN133" s="101"/>
      <c r="IO133" s="101"/>
      <c r="IP133" s="101"/>
      <c r="IQ133" s="101"/>
      <c r="IR133" s="101"/>
      <c r="IS133" s="101"/>
      <c r="IT133" s="101"/>
      <c r="IU133" s="101"/>
      <c r="IV133" s="101"/>
    </row>
    <row r="134" spans="1:256" ht="14.25">
      <c r="A134" s="99" t="s">
        <v>227</v>
      </c>
      <c r="B134" s="96">
        <f>SUM(C134,'表七(2)'!B134)</f>
        <v>76626</v>
      </c>
      <c r="C134" s="100">
        <v>58620</v>
      </c>
      <c r="D134" s="100">
        <v>3040</v>
      </c>
      <c r="E134" s="100">
        <v>14039</v>
      </c>
      <c r="F134" s="100">
        <v>6310</v>
      </c>
      <c r="G134" s="100">
        <v>155</v>
      </c>
      <c r="H134" s="100">
        <v>3400</v>
      </c>
      <c r="I134" s="100"/>
      <c r="J134" s="100"/>
      <c r="K134" s="100">
        <v>721</v>
      </c>
      <c r="L134" s="100">
        <v>1789</v>
      </c>
      <c r="M134" s="100">
        <v>250</v>
      </c>
      <c r="N134" s="100">
        <v>2342</v>
      </c>
      <c r="O134" s="100">
        <v>1090</v>
      </c>
      <c r="P134" s="100"/>
      <c r="Q134" s="100">
        <v>1970</v>
      </c>
      <c r="R134" s="100">
        <v>16991</v>
      </c>
      <c r="S134" s="100"/>
      <c r="T134" s="100"/>
      <c r="U134" s="100">
        <v>4405</v>
      </c>
      <c r="V134" s="100">
        <v>2118</v>
      </c>
      <c r="W134" s="100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1"/>
      <c r="BN134" s="101"/>
      <c r="BO134" s="101"/>
      <c r="BP134" s="101"/>
      <c r="BQ134" s="101"/>
      <c r="BR134" s="101"/>
      <c r="BS134" s="101"/>
      <c r="BT134" s="101"/>
      <c r="BU134" s="101"/>
      <c r="BV134" s="101"/>
      <c r="BW134" s="101"/>
      <c r="BX134" s="101"/>
      <c r="BY134" s="101"/>
      <c r="BZ134" s="101"/>
      <c r="CA134" s="101"/>
      <c r="CB134" s="101"/>
      <c r="CC134" s="101"/>
      <c r="CD134" s="101"/>
      <c r="CE134" s="101"/>
      <c r="CF134" s="101"/>
      <c r="CG134" s="101"/>
      <c r="CH134" s="101"/>
      <c r="CI134" s="101"/>
      <c r="CJ134" s="101"/>
      <c r="CK134" s="101"/>
      <c r="CL134" s="101"/>
      <c r="CM134" s="101"/>
      <c r="CN134" s="101"/>
      <c r="CO134" s="101"/>
      <c r="CP134" s="101"/>
      <c r="CQ134" s="101"/>
      <c r="CR134" s="101"/>
      <c r="CS134" s="101"/>
      <c r="CT134" s="101"/>
      <c r="CU134" s="101"/>
      <c r="CV134" s="101"/>
      <c r="CW134" s="101"/>
      <c r="CX134" s="101"/>
      <c r="CY134" s="101"/>
      <c r="CZ134" s="101"/>
      <c r="DA134" s="101"/>
      <c r="DB134" s="101"/>
      <c r="DC134" s="101"/>
      <c r="DD134" s="101"/>
      <c r="DE134" s="101"/>
      <c r="DF134" s="101"/>
      <c r="DG134" s="101"/>
      <c r="DH134" s="101"/>
      <c r="DI134" s="101"/>
      <c r="DJ134" s="101"/>
      <c r="DK134" s="101"/>
      <c r="DL134" s="101"/>
      <c r="DM134" s="101"/>
      <c r="DN134" s="101"/>
      <c r="DO134" s="101"/>
      <c r="DP134" s="101"/>
      <c r="DQ134" s="101"/>
      <c r="DR134" s="101"/>
      <c r="DS134" s="101"/>
      <c r="DT134" s="101"/>
      <c r="DU134" s="101"/>
      <c r="DV134" s="101"/>
      <c r="DW134" s="101"/>
      <c r="DX134" s="101"/>
      <c r="DY134" s="101"/>
      <c r="DZ134" s="101"/>
      <c r="EA134" s="101"/>
      <c r="EB134" s="101"/>
      <c r="EC134" s="101"/>
      <c r="ED134" s="101"/>
      <c r="EE134" s="101"/>
      <c r="EF134" s="101"/>
      <c r="EG134" s="101"/>
      <c r="EH134" s="101"/>
      <c r="EI134" s="101"/>
      <c r="EJ134" s="101"/>
      <c r="EK134" s="101"/>
      <c r="EL134" s="101"/>
      <c r="EM134" s="101"/>
      <c r="EN134" s="101"/>
      <c r="EO134" s="101"/>
      <c r="EP134" s="101"/>
      <c r="EQ134" s="101"/>
      <c r="ER134" s="101"/>
      <c r="ES134" s="101"/>
      <c r="ET134" s="101"/>
      <c r="EU134" s="101"/>
      <c r="EV134" s="101"/>
      <c r="EW134" s="101"/>
      <c r="EX134" s="101"/>
      <c r="EY134" s="101"/>
      <c r="EZ134" s="101"/>
      <c r="FA134" s="101"/>
      <c r="FB134" s="101"/>
      <c r="FC134" s="101"/>
      <c r="FD134" s="101"/>
      <c r="FE134" s="101"/>
      <c r="FF134" s="101"/>
      <c r="FG134" s="101"/>
      <c r="FH134" s="101"/>
      <c r="FI134" s="101"/>
      <c r="FJ134" s="101"/>
      <c r="FK134" s="101"/>
      <c r="FL134" s="101"/>
      <c r="FM134" s="101"/>
      <c r="FN134" s="101"/>
      <c r="FO134" s="101"/>
      <c r="FP134" s="101"/>
      <c r="FQ134" s="101"/>
      <c r="FR134" s="101"/>
      <c r="FS134" s="101"/>
      <c r="FT134" s="101"/>
      <c r="FU134" s="101"/>
      <c r="FV134" s="101"/>
      <c r="FW134" s="101"/>
      <c r="FX134" s="101"/>
      <c r="FY134" s="101"/>
      <c r="FZ134" s="101"/>
      <c r="GA134" s="101"/>
      <c r="GB134" s="101"/>
      <c r="GC134" s="101"/>
      <c r="GD134" s="101"/>
      <c r="GE134" s="101"/>
      <c r="GF134" s="101"/>
      <c r="GG134" s="101"/>
      <c r="GH134" s="101"/>
      <c r="GI134" s="101"/>
      <c r="GJ134" s="101"/>
      <c r="GK134" s="101"/>
      <c r="GL134" s="101"/>
      <c r="GM134" s="101"/>
      <c r="GN134" s="101"/>
      <c r="GO134" s="101"/>
      <c r="GP134" s="101"/>
      <c r="GQ134" s="101"/>
      <c r="GR134" s="101"/>
      <c r="GS134" s="101"/>
      <c r="GT134" s="101"/>
      <c r="GU134" s="101"/>
      <c r="GV134" s="101"/>
      <c r="GW134" s="101"/>
      <c r="GX134" s="101"/>
      <c r="GY134" s="101"/>
      <c r="GZ134" s="101"/>
      <c r="HA134" s="101"/>
      <c r="HB134" s="101"/>
      <c r="HC134" s="101"/>
      <c r="HD134" s="101"/>
      <c r="HE134" s="101"/>
      <c r="HF134" s="101"/>
      <c r="HG134" s="101"/>
      <c r="HH134" s="101"/>
      <c r="HI134" s="101"/>
      <c r="HJ134" s="101"/>
      <c r="HK134" s="101"/>
      <c r="HL134" s="101"/>
      <c r="HM134" s="101"/>
      <c r="HN134" s="101"/>
      <c r="HO134" s="101"/>
      <c r="HP134" s="101"/>
      <c r="HQ134" s="101"/>
      <c r="HR134" s="101"/>
      <c r="HS134" s="101"/>
      <c r="HT134" s="101"/>
      <c r="HU134" s="101"/>
      <c r="HV134" s="101"/>
      <c r="HW134" s="101"/>
      <c r="HX134" s="101"/>
      <c r="HY134" s="101"/>
      <c r="HZ134" s="101"/>
      <c r="IA134" s="101"/>
      <c r="IB134" s="101"/>
      <c r="IC134" s="101"/>
      <c r="ID134" s="101"/>
      <c r="IE134" s="101"/>
      <c r="IF134" s="101"/>
      <c r="IG134" s="101"/>
      <c r="IH134" s="101"/>
      <c r="II134" s="101"/>
      <c r="IJ134" s="101"/>
      <c r="IK134" s="101"/>
      <c r="IL134" s="101"/>
      <c r="IM134" s="101"/>
      <c r="IN134" s="101"/>
      <c r="IO134" s="101"/>
      <c r="IP134" s="101"/>
      <c r="IQ134" s="101"/>
      <c r="IR134" s="101"/>
      <c r="IS134" s="101"/>
      <c r="IT134" s="101"/>
      <c r="IU134" s="101"/>
      <c r="IV134" s="101"/>
    </row>
    <row r="135" spans="1:256" ht="14.25">
      <c r="A135" s="99" t="s">
        <v>228</v>
      </c>
      <c r="B135" s="96">
        <f>SUM(C135,'表七(2)'!B135)</f>
        <v>61075</v>
      </c>
      <c r="C135" s="100">
        <v>51332</v>
      </c>
      <c r="D135" s="100">
        <v>3067</v>
      </c>
      <c r="E135" s="100">
        <v>12457</v>
      </c>
      <c r="F135" s="100">
        <v>6766</v>
      </c>
      <c r="G135" s="100">
        <v>115</v>
      </c>
      <c r="H135" s="100"/>
      <c r="I135" s="100"/>
      <c r="J135" s="100"/>
      <c r="K135" s="100">
        <v>433</v>
      </c>
      <c r="L135" s="100">
        <v>686</v>
      </c>
      <c r="M135" s="100">
        <v>298</v>
      </c>
      <c r="N135" s="100">
        <v>1244</v>
      </c>
      <c r="O135" s="100">
        <v>125</v>
      </c>
      <c r="P135" s="100"/>
      <c r="Q135" s="100">
        <v>4831</v>
      </c>
      <c r="R135" s="100">
        <v>12440</v>
      </c>
      <c r="S135" s="100"/>
      <c r="T135" s="100"/>
      <c r="U135" s="100">
        <v>4429</v>
      </c>
      <c r="V135" s="100">
        <v>4441</v>
      </c>
      <c r="W135" s="100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1"/>
      <c r="BN135" s="101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1"/>
      <c r="BZ135" s="101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1"/>
      <c r="CM135" s="101"/>
      <c r="CN135" s="101"/>
      <c r="CO135" s="101"/>
      <c r="CP135" s="101"/>
      <c r="CQ135" s="101"/>
      <c r="CR135" s="101"/>
      <c r="CS135" s="101"/>
      <c r="CT135" s="101"/>
      <c r="CU135" s="101"/>
      <c r="CV135" s="101"/>
      <c r="CW135" s="101"/>
      <c r="CX135" s="101"/>
      <c r="CY135" s="101"/>
      <c r="CZ135" s="101"/>
      <c r="DA135" s="101"/>
      <c r="DB135" s="101"/>
      <c r="DC135" s="101"/>
      <c r="DD135" s="101"/>
      <c r="DE135" s="101"/>
      <c r="DF135" s="101"/>
      <c r="DG135" s="101"/>
      <c r="DH135" s="101"/>
      <c r="DI135" s="101"/>
      <c r="DJ135" s="101"/>
      <c r="DK135" s="101"/>
      <c r="DL135" s="101"/>
      <c r="DM135" s="101"/>
      <c r="DN135" s="101"/>
      <c r="DO135" s="101"/>
      <c r="DP135" s="101"/>
      <c r="DQ135" s="101"/>
      <c r="DR135" s="101"/>
      <c r="DS135" s="101"/>
      <c r="DT135" s="101"/>
      <c r="DU135" s="101"/>
      <c r="DV135" s="101"/>
      <c r="DW135" s="101"/>
      <c r="DX135" s="101"/>
      <c r="DY135" s="101"/>
      <c r="DZ135" s="101"/>
      <c r="EA135" s="101"/>
      <c r="EB135" s="101"/>
      <c r="EC135" s="101"/>
      <c r="ED135" s="101"/>
      <c r="EE135" s="101"/>
      <c r="EF135" s="101"/>
      <c r="EG135" s="101"/>
      <c r="EH135" s="101"/>
      <c r="EI135" s="101"/>
      <c r="EJ135" s="101"/>
      <c r="EK135" s="101"/>
      <c r="EL135" s="101"/>
      <c r="EM135" s="101"/>
      <c r="EN135" s="101"/>
      <c r="EO135" s="101"/>
      <c r="EP135" s="101"/>
      <c r="EQ135" s="101"/>
      <c r="ER135" s="101"/>
      <c r="ES135" s="101"/>
      <c r="ET135" s="101"/>
      <c r="EU135" s="101"/>
      <c r="EV135" s="101"/>
      <c r="EW135" s="101"/>
      <c r="EX135" s="101"/>
      <c r="EY135" s="101"/>
      <c r="EZ135" s="101"/>
      <c r="FA135" s="101"/>
      <c r="FB135" s="101"/>
      <c r="FC135" s="101"/>
      <c r="FD135" s="101"/>
      <c r="FE135" s="101"/>
      <c r="FF135" s="101"/>
      <c r="FG135" s="101"/>
      <c r="FH135" s="101"/>
      <c r="FI135" s="101"/>
      <c r="FJ135" s="101"/>
      <c r="FK135" s="101"/>
      <c r="FL135" s="101"/>
      <c r="FM135" s="101"/>
      <c r="FN135" s="101"/>
      <c r="FO135" s="101"/>
      <c r="FP135" s="101"/>
      <c r="FQ135" s="101"/>
      <c r="FR135" s="101"/>
      <c r="FS135" s="101"/>
      <c r="FT135" s="101"/>
      <c r="FU135" s="101"/>
      <c r="FV135" s="101"/>
      <c r="FW135" s="101"/>
      <c r="FX135" s="101"/>
      <c r="FY135" s="101"/>
      <c r="FZ135" s="101"/>
      <c r="GA135" s="101"/>
      <c r="GB135" s="101"/>
      <c r="GC135" s="101"/>
      <c r="GD135" s="101"/>
      <c r="GE135" s="101"/>
      <c r="GF135" s="101"/>
      <c r="GG135" s="101"/>
      <c r="GH135" s="101"/>
      <c r="GI135" s="101"/>
      <c r="GJ135" s="101"/>
      <c r="GK135" s="101"/>
      <c r="GL135" s="101"/>
      <c r="GM135" s="101"/>
      <c r="GN135" s="101"/>
      <c r="GO135" s="101"/>
      <c r="GP135" s="101"/>
      <c r="GQ135" s="101"/>
      <c r="GR135" s="101"/>
      <c r="GS135" s="101"/>
      <c r="GT135" s="101"/>
      <c r="GU135" s="101"/>
      <c r="GV135" s="101"/>
      <c r="GW135" s="101"/>
      <c r="GX135" s="101"/>
      <c r="GY135" s="101"/>
      <c r="GZ135" s="101"/>
      <c r="HA135" s="101"/>
      <c r="HB135" s="101"/>
      <c r="HC135" s="101"/>
      <c r="HD135" s="101"/>
      <c r="HE135" s="101"/>
      <c r="HF135" s="101"/>
      <c r="HG135" s="101"/>
      <c r="HH135" s="101"/>
      <c r="HI135" s="101"/>
      <c r="HJ135" s="101"/>
      <c r="HK135" s="101"/>
      <c r="HL135" s="101"/>
      <c r="HM135" s="101"/>
      <c r="HN135" s="101"/>
      <c r="HO135" s="101"/>
      <c r="HP135" s="101"/>
      <c r="HQ135" s="101"/>
      <c r="HR135" s="101"/>
      <c r="HS135" s="101"/>
      <c r="HT135" s="101"/>
      <c r="HU135" s="101"/>
      <c r="HV135" s="101"/>
      <c r="HW135" s="101"/>
      <c r="HX135" s="101"/>
      <c r="HY135" s="101"/>
      <c r="HZ135" s="101"/>
      <c r="IA135" s="101"/>
      <c r="IB135" s="101"/>
      <c r="IC135" s="101"/>
      <c r="ID135" s="101"/>
      <c r="IE135" s="101"/>
      <c r="IF135" s="101"/>
      <c r="IG135" s="101"/>
      <c r="IH135" s="101"/>
      <c r="II135" s="101"/>
      <c r="IJ135" s="101"/>
      <c r="IK135" s="101"/>
      <c r="IL135" s="101"/>
      <c r="IM135" s="101"/>
      <c r="IN135" s="101"/>
      <c r="IO135" s="101"/>
      <c r="IP135" s="101"/>
      <c r="IQ135" s="101"/>
      <c r="IR135" s="101"/>
      <c r="IS135" s="101"/>
      <c r="IT135" s="101"/>
      <c r="IU135" s="101"/>
      <c r="IV135" s="101"/>
    </row>
    <row r="136" spans="1:256" ht="14.25">
      <c r="A136" s="99" t="s">
        <v>229</v>
      </c>
      <c r="B136" s="96">
        <f>SUM(C136,'表七(2)'!B136)</f>
        <v>43869</v>
      </c>
      <c r="C136" s="100">
        <v>29569</v>
      </c>
      <c r="D136" s="100">
        <v>1915</v>
      </c>
      <c r="E136" s="100">
        <v>5748</v>
      </c>
      <c r="F136" s="100">
        <v>1307</v>
      </c>
      <c r="G136" s="100">
        <v>138</v>
      </c>
      <c r="H136" s="100"/>
      <c r="I136" s="100"/>
      <c r="J136" s="100"/>
      <c r="K136" s="100">
        <v>636</v>
      </c>
      <c r="L136" s="100">
        <v>544</v>
      </c>
      <c r="M136" s="100">
        <v>199</v>
      </c>
      <c r="N136" s="100">
        <v>1121</v>
      </c>
      <c r="O136" s="100">
        <v>290</v>
      </c>
      <c r="P136" s="100"/>
      <c r="Q136" s="100"/>
      <c r="R136" s="100">
        <v>13613</v>
      </c>
      <c r="S136" s="100"/>
      <c r="T136" s="100"/>
      <c r="U136" s="100">
        <v>2413</v>
      </c>
      <c r="V136" s="100">
        <v>1645</v>
      </c>
      <c r="W136" s="100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1"/>
      <c r="BN136" s="101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1"/>
      <c r="BZ136" s="101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1"/>
      <c r="CM136" s="101"/>
      <c r="CN136" s="101"/>
      <c r="CO136" s="101"/>
      <c r="CP136" s="101"/>
      <c r="CQ136" s="101"/>
      <c r="CR136" s="101"/>
      <c r="CS136" s="101"/>
      <c r="CT136" s="101"/>
      <c r="CU136" s="101"/>
      <c r="CV136" s="101"/>
      <c r="CW136" s="101"/>
      <c r="CX136" s="101"/>
      <c r="CY136" s="101"/>
      <c r="CZ136" s="101"/>
      <c r="DA136" s="101"/>
      <c r="DB136" s="101"/>
      <c r="DC136" s="101"/>
      <c r="DD136" s="101"/>
      <c r="DE136" s="101"/>
      <c r="DF136" s="101"/>
      <c r="DG136" s="101"/>
      <c r="DH136" s="101"/>
      <c r="DI136" s="101"/>
      <c r="DJ136" s="101"/>
      <c r="DK136" s="101"/>
      <c r="DL136" s="101"/>
      <c r="DM136" s="101"/>
      <c r="DN136" s="101"/>
      <c r="DO136" s="101"/>
      <c r="DP136" s="101"/>
      <c r="DQ136" s="101"/>
      <c r="DR136" s="101"/>
      <c r="DS136" s="101"/>
      <c r="DT136" s="101"/>
      <c r="DU136" s="101"/>
      <c r="DV136" s="101"/>
      <c r="DW136" s="101"/>
      <c r="DX136" s="101"/>
      <c r="DY136" s="101"/>
      <c r="DZ136" s="101"/>
      <c r="EA136" s="101"/>
      <c r="EB136" s="101"/>
      <c r="EC136" s="101"/>
      <c r="ED136" s="101"/>
      <c r="EE136" s="101"/>
      <c r="EF136" s="101"/>
      <c r="EG136" s="101"/>
      <c r="EH136" s="101"/>
      <c r="EI136" s="101"/>
      <c r="EJ136" s="101"/>
      <c r="EK136" s="101"/>
      <c r="EL136" s="101"/>
      <c r="EM136" s="101"/>
      <c r="EN136" s="101"/>
      <c r="EO136" s="101"/>
      <c r="EP136" s="101"/>
      <c r="EQ136" s="101"/>
      <c r="ER136" s="101"/>
      <c r="ES136" s="101"/>
      <c r="ET136" s="101"/>
      <c r="EU136" s="101"/>
      <c r="EV136" s="101"/>
      <c r="EW136" s="101"/>
      <c r="EX136" s="101"/>
      <c r="EY136" s="101"/>
      <c r="EZ136" s="101"/>
      <c r="FA136" s="101"/>
      <c r="FB136" s="101"/>
      <c r="FC136" s="101"/>
      <c r="FD136" s="101"/>
      <c r="FE136" s="101"/>
      <c r="FF136" s="101"/>
      <c r="FG136" s="101"/>
      <c r="FH136" s="101"/>
      <c r="FI136" s="101"/>
      <c r="FJ136" s="101"/>
      <c r="FK136" s="101"/>
      <c r="FL136" s="101"/>
      <c r="FM136" s="101"/>
      <c r="FN136" s="101"/>
      <c r="FO136" s="101"/>
      <c r="FP136" s="101"/>
      <c r="FQ136" s="101"/>
      <c r="FR136" s="101"/>
      <c r="FS136" s="101"/>
      <c r="FT136" s="101"/>
      <c r="FU136" s="101"/>
      <c r="FV136" s="101"/>
      <c r="FW136" s="101"/>
      <c r="FX136" s="101"/>
      <c r="FY136" s="101"/>
      <c r="FZ136" s="101"/>
      <c r="GA136" s="101"/>
      <c r="GB136" s="101"/>
      <c r="GC136" s="101"/>
      <c r="GD136" s="101"/>
      <c r="GE136" s="101"/>
      <c r="GF136" s="101"/>
      <c r="GG136" s="101"/>
      <c r="GH136" s="101"/>
      <c r="GI136" s="101"/>
      <c r="GJ136" s="101"/>
      <c r="GK136" s="101"/>
      <c r="GL136" s="101"/>
      <c r="GM136" s="101"/>
      <c r="GN136" s="101"/>
      <c r="GO136" s="101"/>
      <c r="GP136" s="101"/>
      <c r="GQ136" s="101"/>
      <c r="GR136" s="101"/>
      <c r="GS136" s="101"/>
      <c r="GT136" s="101"/>
      <c r="GU136" s="101"/>
      <c r="GV136" s="101"/>
      <c r="GW136" s="101"/>
      <c r="GX136" s="101"/>
      <c r="GY136" s="101"/>
      <c r="GZ136" s="101"/>
      <c r="HA136" s="101"/>
      <c r="HB136" s="101"/>
      <c r="HC136" s="101"/>
      <c r="HD136" s="101"/>
      <c r="HE136" s="101"/>
      <c r="HF136" s="101"/>
      <c r="HG136" s="101"/>
      <c r="HH136" s="101"/>
      <c r="HI136" s="101"/>
      <c r="HJ136" s="101"/>
      <c r="HK136" s="101"/>
      <c r="HL136" s="101"/>
      <c r="HM136" s="101"/>
      <c r="HN136" s="101"/>
      <c r="HO136" s="101"/>
      <c r="HP136" s="101"/>
      <c r="HQ136" s="101"/>
      <c r="HR136" s="101"/>
      <c r="HS136" s="101"/>
      <c r="HT136" s="101"/>
      <c r="HU136" s="101"/>
      <c r="HV136" s="101"/>
      <c r="HW136" s="101"/>
      <c r="HX136" s="101"/>
      <c r="HY136" s="101"/>
      <c r="HZ136" s="101"/>
      <c r="IA136" s="101"/>
      <c r="IB136" s="101"/>
      <c r="IC136" s="101"/>
      <c r="ID136" s="101"/>
      <c r="IE136" s="101"/>
      <c r="IF136" s="101"/>
      <c r="IG136" s="101"/>
      <c r="IH136" s="101"/>
      <c r="II136" s="101"/>
      <c r="IJ136" s="101"/>
      <c r="IK136" s="101"/>
      <c r="IL136" s="101"/>
      <c r="IM136" s="101"/>
      <c r="IN136" s="101"/>
      <c r="IO136" s="101"/>
      <c r="IP136" s="101"/>
      <c r="IQ136" s="101"/>
      <c r="IR136" s="101"/>
      <c r="IS136" s="101"/>
      <c r="IT136" s="101"/>
      <c r="IU136" s="101"/>
      <c r="IV136" s="101"/>
    </row>
    <row r="137" spans="1:256" ht="14.25">
      <c r="A137" s="99" t="s">
        <v>230</v>
      </c>
      <c r="B137" s="96">
        <f>SUM(C137,'表七(2)'!B137)</f>
        <v>633829</v>
      </c>
      <c r="C137" s="100">
        <v>457849</v>
      </c>
      <c r="D137" s="100">
        <v>34670</v>
      </c>
      <c r="E137" s="100">
        <v>105366</v>
      </c>
      <c r="F137" s="100">
        <v>42250</v>
      </c>
      <c r="G137" s="100">
        <v>1562</v>
      </c>
      <c r="H137" s="100">
        <v>2900</v>
      </c>
      <c r="I137" s="100">
        <v>623</v>
      </c>
      <c r="J137" s="100">
        <v>0</v>
      </c>
      <c r="K137" s="100">
        <v>6147</v>
      </c>
      <c r="L137" s="100">
        <v>12371</v>
      </c>
      <c r="M137" s="100">
        <v>2579</v>
      </c>
      <c r="N137" s="100">
        <v>13316</v>
      </c>
      <c r="O137" s="100">
        <v>2757</v>
      </c>
      <c r="P137" s="100">
        <v>0</v>
      </c>
      <c r="Q137" s="100">
        <v>49832</v>
      </c>
      <c r="R137" s="100">
        <v>130817</v>
      </c>
      <c r="S137" s="100">
        <v>0</v>
      </c>
      <c r="T137" s="100">
        <v>0</v>
      </c>
      <c r="U137" s="100">
        <v>34150</v>
      </c>
      <c r="V137" s="100">
        <v>18509</v>
      </c>
      <c r="W137" s="100">
        <v>0</v>
      </c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1"/>
      <c r="BN137" s="101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1"/>
      <c r="BZ137" s="101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1"/>
      <c r="CM137" s="101"/>
      <c r="CN137" s="101"/>
      <c r="CO137" s="101"/>
      <c r="CP137" s="101"/>
      <c r="CQ137" s="101"/>
      <c r="CR137" s="101"/>
      <c r="CS137" s="101"/>
      <c r="CT137" s="101"/>
      <c r="CU137" s="101"/>
      <c r="CV137" s="101"/>
      <c r="CW137" s="101"/>
      <c r="CX137" s="101"/>
      <c r="CY137" s="101"/>
      <c r="CZ137" s="101"/>
      <c r="DA137" s="101"/>
      <c r="DB137" s="101"/>
      <c r="DC137" s="101"/>
      <c r="DD137" s="101"/>
      <c r="DE137" s="101"/>
      <c r="DF137" s="101"/>
      <c r="DG137" s="101"/>
      <c r="DH137" s="101"/>
      <c r="DI137" s="101"/>
      <c r="DJ137" s="101"/>
      <c r="DK137" s="101"/>
      <c r="DL137" s="101"/>
      <c r="DM137" s="101"/>
      <c r="DN137" s="101"/>
      <c r="DO137" s="101"/>
      <c r="DP137" s="101"/>
      <c r="DQ137" s="101"/>
      <c r="DR137" s="101"/>
      <c r="DS137" s="101"/>
      <c r="DT137" s="101"/>
      <c r="DU137" s="101"/>
      <c r="DV137" s="101"/>
      <c r="DW137" s="101"/>
      <c r="DX137" s="101"/>
      <c r="DY137" s="101"/>
      <c r="DZ137" s="101"/>
      <c r="EA137" s="101"/>
      <c r="EB137" s="101"/>
      <c r="EC137" s="101"/>
      <c r="ED137" s="101"/>
      <c r="EE137" s="101"/>
      <c r="EF137" s="101"/>
      <c r="EG137" s="101"/>
      <c r="EH137" s="101"/>
      <c r="EI137" s="101"/>
      <c r="EJ137" s="101"/>
      <c r="EK137" s="101"/>
      <c r="EL137" s="101"/>
      <c r="EM137" s="101"/>
      <c r="EN137" s="101"/>
      <c r="EO137" s="101"/>
      <c r="EP137" s="101"/>
      <c r="EQ137" s="101"/>
      <c r="ER137" s="101"/>
      <c r="ES137" s="101"/>
      <c r="ET137" s="101"/>
      <c r="EU137" s="101"/>
      <c r="EV137" s="101"/>
      <c r="EW137" s="101"/>
      <c r="EX137" s="101"/>
      <c r="EY137" s="101"/>
      <c r="EZ137" s="101"/>
      <c r="FA137" s="101"/>
      <c r="FB137" s="101"/>
      <c r="FC137" s="101"/>
      <c r="FD137" s="101"/>
      <c r="FE137" s="101"/>
      <c r="FF137" s="101"/>
      <c r="FG137" s="101"/>
      <c r="FH137" s="101"/>
      <c r="FI137" s="101"/>
      <c r="FJ137" s="101"/>
      <c r="FK137" s="101"/>
      <c r="FL137" s="101"/>
      <c r="FM137" s="101"/>
      <c r="FN137" s="101"/>
      <c r="FO137" s="101"/>
      <c r="FP137" s="101"/>
      <c r="FQ137" s="101"/>
      <c r="FR137" s="101"/>
      <c r="FS137" s="101"/>
      <c r="FT137" s="101"/>
      <c r="FU137" s="101"/>
      <c r="FV137" s="101"/>
      <c r="FW137" s="101"/>
      <c r="FX137" s="101"/>
      <c r="FY137" s="101"/>
      <c r="FZ137" s="101"/>
      <c r="GA137" s="101"/>
      <c r="GB137" s="101"/>
      <c r="GC137" s="101"/>
      <c r="GD137" s="101"/>
      <c r="GE137" s="101"/>
      <c r="GF137" s="101"/>
      <c r="GG137" s="101"/>
      <c r="GH137" s="101"/>
      <c r="GI137" s="101"/>
      <c r="GJ137" s="101"/>
      <c r="GK137" s="101"/>
      <c r="GL137" s="101"/>
      <c r="GM137" s="101"/>
      <c r="GN137" s="101"/>
      <c r="GO137" s="101"/>
      <c r="GP137" s="101"/>
      <c r="GQ137" s="101"/>
      <c r="GR137" s="101"/>
      <c r="GS137" s="101"/>
      <c r="GT137" s="101"/>
      <c r="GU137" s="101"/>
      <c r="GV137" s="101"/>
      <c r="GW137" s="101"/>
      <c r="GX137" s="101"/>
      <c r="GY137" s="101"/>
      <c r="GZ137" s="101"/>
      <c r="HA137" s="101"/>
      <c r="HB137" s="101"/>
      <c r="HC137" s="101"/>
      <c r="HD137" s="101"/>
      <c r="HE137" s="101"/>
      <c r="HF137" s="101"/>
      <c r="HG137" s="101"/>
      <c r="HH137" s="101"/>
      <c r="HI137" s="101"/>
      <c r="HJ137" s="101"/>
      <c r="HK137" s="101"/>
      <c r="HL137" s="101"/>
      <c r="HM137" s="101"/>
      <c r="HN137" s="101"/>
      <c r="HO137" s="101"/>
      <c r="HP137" s="101"/>
      <c r="HQ137" s="101"/>
      <c r="HR137" s="101"/>
      <c r="HS137" s="101"/>
      <c r="HT137" s="101"/>
      <c r="HU137" s="101"/>
      <c r="HV137" s="101"/>
      <c r="HW137" s="101"/>
      <c r="HX137" s="101"/>
      <c r="HY137" s="101"/>
      <c r="HZ137" s="101"/>
      <c r="IA137" s="101"/>
      <c r="IB137" s="101"/>
      <c r="IC137" s="101"/>
      <c r="ID137" s="101"/>
      <c r="IE137" s="101"/>
      <c r="IF137" s="101"/>
      <c r="IG137" s="101"/>
      <c r="IH137" s="101"/>
      <c r="II137" s="101"/>
      <c r="IJ137" s="101"/>
      <c r="IK137" s="101"/>
      <c r="IL137" s="101"/>
      <c r="IM137" s="101"/>
      <c r="IN137" s="101"/>
      <c r="IO137" s="101"/>
      <c r="IP137" s="101"/>
      <c r="IQ137" s="101"/>
      <c r="IR137" s="101"/>
      <c r="IS137" s="101"/>
      <c r="IT137" s="101"/>
      <c r="IU137" s="101"/>
      <c r="IV137" s="101"/>
    </row>
    <row r="138" spans="1:256" ht="14.25">
      <c r="A138" s="99" t="s">
        <v>231</v>
      </c>
      <c r="B138" s="96">
        <f>SUM(C138,'表七(2)'!B138)</f>
        <v>83711</v>
      </c>
      <c r="C138" s="100">
        <v>63316</v>
      </c>
      <c r="D138" s="100">
        <v>14760</v>
      </c>
      <c r="E138" s="100">
        <v>22038</v>
      </c>
      <c r="F138" s="100">
        <v>130</v>
      </c>
      <c r="G138" s="100">
        <v>390</v>
      </c>
      <c r="H138" s="100"/>
      <c r="I138" s="100"/>
      <c r="J138" s="100"/>
      <c r="K138" s="100">
        <v>970</v>
      </c>
      <c r="L138" s="100">
        <v>337</v>
      </c>
      <c r="M138" s="100"/>
      <c r="N138" s="100"/>
      <c r="O138" s="100"/>
      <c r="P138" s="100"/>
      <c r="Q138" s="100"/>
      <c r="R138" s="100">
        <v>20661</v>
      </c>
      <c r="S138" s="100"/>
      <c r="T138" s="100"/>
      <c r="U138" s="100">
        <v>3730</v>
      </c>
      <c r="V138" s="100">
        <v>300</v>
      </c>
      <c r="W138" s="100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1"/>
      <c r="BN138" s="101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1"/>
      <c r="BZ138" s="101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1"/>
      <c r="CM138" s="101"/>
      <c r="CN138" s="101"/>
      <c r="CO138" s="101"/>
      <c r="CP138" s="101"/>
      <c r="CQ138" s="101"/>
      <c r="CR138" s="101"/>
      <c r="CS138" s="101"/>
      <c r="CT138" s="101"/>
      <c r="CU138" s="101"/>
      <c r="CV138" s="101"/>
      <c r="CW138" s="101"/>
      <c r="CX138" s="101"/>
      <c r="CY138" s="101"/>
      <c r="CZ138" s="101"/>
      <c r="DA138" s="101"/>
      <c r="DB138" s="101"/>
      <c r="DC138" s="101"/>
      <c r="DD138" s="101"/>
      <c r="DE138" s="101"/>
      <c r="DF138" s="101"/>
      <c r="DG138" s="101"/>
      <c r="DH138" s="101"/>
      <c r="DI138" s="101"/>
      <c r="DJ138" s="101"/>
      <c r="DK138" s="101"/>
      <c r="DL138" s="101"/>
      <c r="DM138" s="101"/>
      <c r="DN138" s="101"/>
      <c r="DO138" s="101"/>
      <c r="DP138" s="101"/>
      <c r="DQ138" s="101"/>
      <c r="DR138" s="101"/>
      <c r="DS138" s="101"/>
      <c r="DT138" s="101"/>
      <c r="DU138" s="101"/>
      <c r="DV138" s="101"/>
      <c r="DW138" s="101"/>
      <c r="DX138" s="101"/>
      <c r="DY138" s="101"/>
      <c r="DZ138" s="101"/>
      <c r="EA138" s="101"/>
      <c r="EB138" s="101"/>
      <c r="EC138" s="101"/>
      <c r="ED138" s="101"/>
      <c r="EE138" s="101"/>
      <c r="EF138" s="101"/>
      <c r="EG138" s="101"/>
      <c r="EH138" s="101"/>
      <c r="EI138" s="101"/>
      <c r="EJ138" s="101"/>
      <c r="EK138" s="101"/>
      <c r="EL138" s="101"/>
      <c r="EM138" s="101"/>
      <c r="EN138" s="101"/>
      <c r="EO138" s="101"/>
      <c r="EP138" s="101"/>
      <c r="EQ138" s="101"/>
      <c r="ER138" s="101"/>
      <c r="ES138" s="101"/>
      <c r="ET138" s="101"/>
      <c r="EU138" s="101"/>
      <c r="EV138" s="101"/>
      <c r="EW138" s="101"/>
      <c r="EX138" s="101"/>
      <c r="EY138" s="101"/>
      <c r="EZ138" s="101"/>
      <c r="FA138" s="101"/>
      <c r="FB138" s="101"/>
      <c r="FC138" s="101"/>
      <c r="FD138" s="101"/>
      <c r="FE138" s="101"/>
      <c r="FF138" s="101"/>
      <c r="FG138" s="101"/>
      <c r="FH138" s="101"/>
      <c r="FI138" s="101"/>
      <c r="FJ138" s="101"/>
      <c r="FK138" s="101"/>
      <c r="FL138" s="101"/>
      <c r="FM138" s="101"/>
      <c r="FN138" s="101"/>
      <c r="FO138" s="101"/>
      <c r="FP138" s="101"/>
      <c r="FQ138" s="101"/>
      <c r="FR138" s="101"/>
      <c r="FS138" s="101"/>
      <c r="FT138" s="101"/>
      <c r="FU138" s="101"/>
      <c r="FV138" s="101"/>
      <c r="FW138" s="101"/>
      <c r="FX138" s="101"/>
      <c r="FY138" s="101"/>
      <c r="FZ138" s="101"/>
      <c r="GA138" s="101"/>
      <c r="GB138" s="101"/>
      <c r="GC138" s="101"/>
      <c r="GD138" s="101"/>
      <c r="GE138" s="101"/>
      <c r="GF138" s="101"/>
      <c r="GG138" s="101"/>
      <c r="GH138" s="101"/>
      <c r="GI138" s="101"/>
      <c r="GJ138" s="101"/>
      <c r="GK138" s="101"/>
      <c r="GL138" s="101"/>
      <c r="GM138" s="101"/>
      <c r="GN138" s="101"/>
      <c r="GO138" s="101"/>
      <c r="GP138" s="101"/>
      <c r="GQ138" s="101"/>
      <c r="GR138" s="101"/>
      <c r="GS138" s="101"/>
      <c r="GT138" s="101"/>
      <c r="GU138" s="101"/>
      <c r="GV138" s="101"/>
      <c r="GW138" s="101"/>
      <c r="GX138" s="101"/>
      <c r="GY138" s="101"/>
      <c r="GZ138" s="101"/>
      <c r="HA138" s="101"/>
      <c r="HB138" s="101"/>
      <c r="HC138" s="101"/>
      <c r="HD138" s="101"/>
      <c r="HE138" s="101"/>
      <c r="HF138" s="101"/>
      <c r="HG138" s="101"/>
      <c r="HH138" s="101"/>
      <c r="HI138" s="101"/>
      <c r="HJ138" s="101"/>
      <c r="HK138" s="101"/>
      <c r="HL138" s="101"/>
      <c r="HM138" s="101"/>
      <c r="HN138" s="101"/>
      <c r="HO138" s="101"/>
      <c r="HP138" s="101"/>
      <c r="HQ138" s="101"/>
      <c r="HR138" s="101"/>
      <c r="HS138" s="101"/>
      <c r="HT138" s="101"/>
      <c r="HU138" s="101"/>
      <c r="HV138" s="101"/>
      <c r="HW138" s="101"/>
      <c r="HX138" s="101"/>
      <c r="HY138" s="101"/>
      <c r="HZ138" s="101"/>
      <c r="IA138" s="101"/>
      <c r="IB138" s="101"/>
      <c r="IC138" s="101"/>
      <c r="ID138" s="101"/>
      <c r="IE138" s="101"/>
      <c r="IF138" s="101"/>
      <c r="IG138" s="101"/>
      <c r="IH138" s="101"/>
      <c r="II138" s="101"/>
      <c r="IJ138" s="101"/>
      <c r="IK138" s="101"/>
      <c r="IL138" s="101"/>
      <c r="IM138" s="101"/>
      <c r="IN138" s="101"/>
      <c r="IO138" s="101"/>
      <c r="IP138" s="101"/>
      <c r="IQ138" s="101"/>
      <c r="IR138" s="101"/>
      <c r="IS138" s="101"/>
      <c r="IT138" s="101"/>
      <c r="IU138" s="101"/>
      <c r="IV138" s="101"/>
    </row>
    <row r="139" spans="1:256" ht="14.25">
      <c r="A139" s="99" t="s">
        <v>116</v>
      </c>
      <c r="B139" s="96">
        <f>SUM(C139,'表七(2)'!B139)</f>
        <v>550118</v>
      </c>
      <c r="C139" s="100">
        <v>394533</v>
      </c>
      <c r="D139" s="100">
        <v>19910</v>
      </c>
      <c r="E139" s="100">
        <v>83328</v>
      </c>
      <c r="F139" s="100">
        <v>42120</v>
      </c>
      <c r="G139" s="100">
        <v>1172</v>
      </c>
      <c r="H139" s="100">
        <v>2900</v>
      </c>
      <c r="I139" s="100">
        <v>623</v>
      </c>
      <c r="J139" s="100">
        <v>0</v>
      </c>
      <c r="K139" s="100">
        <v>5177</v>
      </c>
      <c r="L139" s="100">
        <v>12034</v>
      </c>
      <c r="M139" s="100">
        <v>2579</v>
      </c>
      <c r="N139" s="100">
        <v>13316</v>
      </c>
      <c r="O139" s="100">
        <v>2757</v>
      </c>
      <c r="P139" s="100">
        <v>0</v>
      </c>
      <c r="Q139" s="100">
        <v>49832</v>
      </c>
      <c r="R139" s="100">
        <v>110156</v>
      </c>
      <c r="S139" s="100">
        <v>0</v>
      </c>
      <c r="T139" s="100">
        <v>0</v>
      </c>
      <c r="U139" s="100">
        <v>30420</v>
      </c>
      <c r="V139" s="100">
        <v>18209</v>
      </c>
      <c r="W139" s="100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1"/>
      <c r="BN139" s="101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1"/>
      <c r="BZ139" s="101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1"/>
      <c r="CM139" s="101"/>
      <c r="CN139" s="101"/>
      <c r="CO139" s="101"/>
      <c r="CP139" s="101"/>
      <c r="CQ139" s="101"/>
      <c r="CR139" s="101"/>
      <c r="CS139" s="101"/>
      <c r="CT139" s="101"/>
      <c r="CU139" s="101"/>
      <c r="CV139" s="101"/>
      <c r="CW139" s="101"/>
      <c r="CX139" s="101"/>
      <c r="CY139" s="101"/>
      <c r="CZ139" s="101"/>
      <c r="DA139" s="101"/>
      <c r="DB139" s="101"/>
      <c r="DC139" s="101"/>
      <c r="DD139" s="101"/>
      <c r="DE139" s="101"/>
      <c r="DF139" s="101"/>
      <c r="DG139" s="101"/>
      <c r="DH139" s="101"/>
      <c r="DI139" s="101"/>
      <c r="DJ139" s="101"/>
      <c r="DK139" s="101"/>
      <c r="DL139" s="101"/>
      <c r="DM139" s="101"/>
      <c r="DN139" s="101"/>
      <c r="DO139" s="101"/>
      <c r="DP139" s="101"/>
      <c r="DQ139" s="101"/>
      <c r="DR139" s="101"/>
      <c r="DS139" s="101"/>
      <c r="DT139" s="101"/>
      <c r="DU139" s="101"/>
      <c r="DV139" s="101"/>
      <c r="DW139" s="101"/>
      <c r="DX139" s="101"/>
      <c r="DY139" s="101"/>
      <c r="DZ139" s="101"/>
      <c r="EA139" s="101"/>
      <c r="EB139" s="101"/>
      <c r="EC139" s="101"/>
      <c r="ED139" s="101"/>
      <c r="EE139" s="101"/>
      <c r="EF139" s="101"/>
      <c r="EG139" s="101"/>
      <c r="EH139" s="101"/>
      <c r="EI139" s="101"/>
      <c r="EJ139" s="101"/>
      <c r="EK139" s="101"/>
      <c r="EL139" s="101"/>
      <c r="EM139" s="101"/>
      <c r="EN139" s="101"/>
      <c r="EO139" s="101"/>
      <c r="EP139" s="101"/>
      <c r="EQ139" s="101"/>
      <c r="ER139" s="101"/>
      <c r="ES139" s="101"/>
      <c r="ET139" s="101"/>
      <c r="EU139" s="101"/>
      <c r="EV139" s="101"/>
      <c r="EW139" s="101"/>
      <c r="EX139" s="101"/>
      <c r="EY139" s="101"/>
      <c r="EZ139" s="101"/>
      <c r="FA139" s="101"/>
      <c r="FB139" s="101"/>
      <c r="FC139" s="101"/>
      <c r="FD139" s="101"/>
      <c r="FE139" s="101"/>
      <c r="FF139" s="101"/>
      <c r="FG139" s="101"/>
      <c r="FH139" s="101"/>
      <c r="FI139" s="101"/>
      <c r="FJ139" s="101"/>
      <c r="FK139" s="101"/>
      <c r="FL139" s="101"/>
      <c r="FM139" s="101"/>
      <c r="FN139" s="101"/>
      <c r="FO139" s="101"/>
      <c r="FP139" s="101"/>
      <c r="FQ139" s="101"/>
      <c r="FR139" s="101"/>
      <c r="FS139" s="101"/>
      <c r="FT139" s="101"/>
      <c r="FU139" s="101"/>
      <c r="FV139" s="101"/>
      <c r="FW139" s="101"/>
      <c r="FX139" s="101"/>
      <c r="FY139" s="101"/>
      <c r="FZ139" s="101"/>
      <c r="GA139" s="101"/>
      <c r="GB139" s="101"/>
      <c r="GC139" s="101"/>
      <c r="GD139" s="101"/>
      <c r="GE139" s="101"/>
      <c r="GF139" s="101"/>
      <c r="GG139" s="101"/>
      <c r="GH139" s="101"/>
      <c r="GI139" s="101"/>
      <c r="GJ139" s="101"/>
      <c r="GK139" s="101"/>
      <c r="GL139" s="101"/>
      <c r="GM139" s="101"/>
      <c r="GN139" s="101"/>
      <c r="GO139" s="101"/>
      <c r="GP139" s="101"/>
      <c r="GQ139" s="101"/>
      <c r="GR139" s="101"/>
      <c r="GS139" s="101"/>
      <c r="GT139" s="101"/>
      <c r="GU139" s="101"/>
      <c r="GV139" s="101"/>
      <c r="GW139" s="101"/>
      <c r="GX139" s="101"/>
      <c r="GY139" s="101"/>
      <c r="GZ139" s="101"/>
      <c r="HA139" s="101"/>
      <c r="HB139" s="101"/>
      <c r="HC139" s="101"/>
      <c r="HD139" s="101"/>
      <c r="HE139" s="101"/>
      <c r="HF139" s="101"/>
      <c r="HG139" s="101"/>
      <c r="HH139" s="101"/>
      <c r="HI139" s="101"/>
      <c r="HJ139" s="101"/>
      <c r="HK139" s="101"/>
      <c r="HL139" s="101"/>
      <c r="HM139" s="101"/>
      <c r="HN139" s="101"/>
      <c r="HO139" s="101"/>
      <c r="HP139" s="101"/>
      <c r="HQ139" s="101"/>
      <c r="HR139" s="101"/>
      <c r="HS139" s="101"/>
      <c r="HT139" s="101"/>
      <c r="HU139" s="101"/>
      <c r="HV139" s="101"/>
      <c r="HW139" s="101"/>
      <c r="HX139" s="101"/>
      <c r="HY139" s="101"/>
      <c r="HZ139" s="101"/>
      <c r="IA139" s="101"/>
      <c r="IB139" s="101"/>
      <c r="IC139" s="101"/>
      <c r="ID139" s="101"/>
      <c r="IE139" s="101"/>
      <c r="IF139" s="101"/>
      <c r="IG139" s="101"/>
      <c r="IH139" s="101"/>
      <c r="II139" s="101"/>
      <c r="IJ139" s="101"/>
      <c r="IK139" s="101"/>
      <c r="IL139" s="101"/>
      <c r="IM139" s="101"/>
      <c r="IN139" s="101"/>
      <c r="IO139" s="101"/>
      <c r="IP139" s="101"/>
      <c r="IQ139" s="101"/>
      <c r="IR139" s="101"/>
      <c r="IS139" s="101"/>
      <c r="IT139" s="101"/>
      <c r="IU139" s="101"/>
      <c r="IV139" s="101"/>
    </row>
    <row r="140" spans="1:256" ht="14.25">
      <c r="A140" s="99" t="s">
        <v>232</v>
      </c>
      <c r="B140" s="96">
        <f>SUM(C140,'表七(2)'!B140)</f>
        <v>109914</v>
      </c>
      <c r="C140" s="100">
        <v>82443</v>
      </c>
      <c r="D140" s="100">
        <v>2381</v>
      </c>
      <c r="E140" s="100">
        <v>23793</v>
      </c>
      <c r="F140" s="100">
        <v>7511</v>
      </c>
      <c r="G140" s="100">
        <v>173</v>
      </c>
      <c r="H140" s="100"/>
      <c r="I140" s="100">
        <v>151</v>
      </c>
      <c r="J140" s="100"/>
      <c r="K140" s="100">
        <v>1544</v>
      </c>
      <c r="L140" s="100">
        <v>2436</v>
      </c>
      <c r="M140" s="100">
        <v>675</v>
      </c>
      <c r="N140" s="100">
        <v>3231</v>
      </c>
      <c r="O140" s="100">
        <v>482</v>
      </c>
      <c r="P140" s="100"/>
      <c r="Q140" s="100">
        <v>7328</v>
      </c>
      <c r="R140" s="100">
        <v>26111</v>
      </c>
      <c r="S140" s="100"/>
      <c r="T140" s="100"/>
      <c r="U140" s="100">
        <v>4290</v>
      </c>
      <c r="V140" s="100">
        <v>2337</v>
      </c>
      <c r="W140" s="100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1"/>
      <c r="BN140" s="101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1"/>
      <c r="BZ140" s="101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1"/>
      <c r="CM140" s="101"/>
      <c r="CN140" s="101"/>
      <c r="CO140" s="101"/>
      <c r="CP140" s="101"/>
      <c r="CQ140" s="101"/>
      <c r="CR140" s="101"/>
      <c r="CS140" s="101"/>
      <c r="CT140" s="101"/>
      <c r="CU140" s="101"/>
      <c r="CV140" s="101"/>
      <c r="CW140" s="101"/>
      <c r="CX140" s="101"/>
      <c r="CY140" s="101"/>
      <c r="CZ140" s="101"/>
      <c r="DA140" s="101"/>
      <c r="DB140" s="101"/>
      <c r="DC140" s="101"/>
      <c r="DD140" s="101"/>
      <c r="DE140" s="101"/>
      <c r="DF140" s="101"/>
      <c r="DG140" s="101"/>
      <c r="DH140" s="101"/>
      <c r="DI140" s="101"/>
      <c r="DJ140" s="101"/>
      <c r="DK140" s="101"/>
      <c r="DL140" s="101"/>
      <c r="DM140" s="101"/>
      <c r="DN140" s="101"/>
      <c r="DO140" s="101"/>
      <c r="DP140" s="101"/>
      <c r="DQ140" s="101"/>
      <c r="DR140" s="101"/>
      <c r="DS140" s="101"/>
      <c r="DT140" s="101"/>
      <c r="DU140" s="101"/>
      <c r="DV140" s="101"/>
      <c r="DW140" s="101"/>
      <c r="DX140" s="101"/>
      <c r="DY140" s="101"/>
      <c r="DZ140" s="101"/>
      <c r="EA140" s="101"/>
      <c r="EB140" s="101"/>
      <c r="EC140" s="101"/>
      <c r="ED140" s="101"/>
      <c r="EE140" s="101"/>
      <c r="EF140" s="101"/>
      <c r="EG140" s="101"/>
      <c r="EH140" s="101"/>
      <c r="EI140" s="101"/>
      <c r="EJ140" s="101"/>
      <c r="EK140" s="101"/>
      <c r="EL140" s="101"/>
      <c r="EM140" s="101"/>
      <c r="EN140" s="101"/>
      <c r="EO140" s="101"/>
      <c r="EP140" s="101"/>
      <c r="EQ140" s="101"/>
      <c r="ER140" s="101"/>
      <c r="ES140" s="101"/>
      <c r="ET140" s="101"/>
      <c r="EU140" s="101"/>
      <c r="EV140" s="101"/>
      <c r="EW140" s="101"/>
      <c r="EX140" s="101"/>
      <c r="EY140" s="101"/>
      <c r="EZ140" s="101"/>
      <c r="FA140" s="101"/>
      <c r="FB140" s="101"/>
      <c r="FC140" s="101"/>
      <c r="FD140" s="101"/>
      <c r="FE140" s="101"/>
      <c r="FF140" s="101"/>
      <c r="FG140" s="101"/>
      <c r="FH140" s="101"/>
      <c r="FI140" s="101"/>
      <c r="FJ140" s="101"/>
      <c r="FK140" s="101"/>
      <c r="FL140" s="101"/>
      <c r="FM140" s="101"/>
      <c r="FN140" s="101"/>
      <c r="FO140" s="101"/>
      <c r="FP140" s="101"/>
      <c r="FQ140" s="101"/>
      <c r="FR140" s="101"/>
      <c r="FS140" s="101"/>
      <c r="FT140" s="101"/>
      <c r="FU140" s="101"/>
      <c r="FV140" s="101"/>
      <c r="FW140" s="101"/>
      <c r="FX140" s="101"/>
      <c r="FY140" s="101"/>
      <c r="FZ140" s="101"/>
      <c r="GA140" s="101"/>
      <c r="GB140" s="101"/>
      <c r="GC140" s="101"/>
      <c r="GD140" s="101"/>
      <c r="GE140" s="101"/>
      <c r="GF140" s="101"/>
      <c r="GG140" s="101"/>
      <c r="GH140" s="101"/>
      <c r="GI140" s="101"/>
      <c r="GJ140" s="101"/>
      <c r="GK140" s="101"/>
      <c r="GL140" s="101"/>
      <c r="GM140" s="101"/>
      <c r="GN140" s="101"/>
      <c r="GO140" s="101"/>
      <c r="GP140" s="101"/>
      <c r="GQ140" s="101"/>
      <c r="GR140" s="101"/>
      <c r="GS140" s="101"/>
      <c r="GT140" s="101"/>
      <c r="GU140" s="101"/>
      <c r="GV140" s="101"/>
      <c r="GW140" s="101"/>
      <c r="GX140" s="101"/>
      <c r="GY140" s="101"/>
      <c r="GZ140" s="101"/>
      <c r="HA140" s="101"/>
      <c r="HB140" s="101"/>
      <c r="HC140" s="101"/>
      <c r="HD140" s="101"/>
      <c r="HE140" s="101"/>
      <c r="HF140" s="101"/>
      <c r="HG140" s="101"/>
      <c r="HH140" s="101"/>
      <c r="HI140" s="101"/>
      <c r="HJ140" s="101"/>
      <c r="HK140" s="101"/>
      <c r="HL140" s="101"/>
      <c r="HM140" s="101"/>
      <c r="HN140" s="101"/>
      <c r="HO140" s="101"/>
      <c r="HP140" s="101"/>
      <c r="HQ140" s="101"/>
      <c r="HR140" s="101"/>
      <c r="HS140" s="101"/>
      <c r="HT140" s="101"/>
      <c r="HU140" s="101"/>
      <c r="HV140" s="101"/>
      <c r="HW140" s="101"/>
      <c r="HX140" s="101"/>
      <c r="HY140" s="101"/>
      <c r="HZ140" s="101"/>
      <c r="IA140" s="101"/>
      <c r="IB140" s="101"/>
      <c r="IC140" s="101"/>
      <c r="ID140" s="101"/>
      <c r="IE140" s="101"/>
      <c r="IF140" s="101"/>
      <c r="IG140" s="101"/>
      <c r="IH140" s="101"/>
      <c r="II140" s="101"/>
      <c r="IJ140" s="101"/>
      <c r="IK140" s="101"/>
      <c r="IL140" s="101"/>
      <c r="IM140" s="101"/>
      <c r="IN140" s="101"/>
      <c r="IO140" s="101"/>
      <c r="IP140" s="101"/>
      <c r="IQ140" s="101"/>
      <c r="IR140" s="101"/>
      <c r="IS140" s="101"/>
      <c r="IT140" s="101"/>
      <c r="IU140" s="101"/>
      <c r="IV140" s="101"/>
    </row>
    <row r="141" spans="1:256" ht="14.25">
      <c r="A141" s="99" t="s">
        <v>233</v>
      </c>
      <c r="B141" s="96">
        <f>SUM(C141,'表七(2)'!B141)</f>
        <v>70063</v>
      </c>
      <c r="C141" s="100">
        <v>52101</v>
      </c>
      <c r="D141" s="100">
        <v>2411</v>
      </c>
      <c r="E141" s="100">
        <v>10140</v>
      </c>
      <c r="F141" s="100">
        <v>6440</v>
      </c>
      <c r="G141" s="100">
        <v>171</v>
      </c>
      <c r="H141" s="100"/>
      <c r="I141" s="100"/>
      <c r="J141" s="100"/>
      <c r="K141" s="100">
        <v>674</v>
      </c>
      <c r="L141" s="100">
        <v>1563</v>
      </c>
      <c r="M141" s="100">
        <v>381</v>
      </c>
      <c r="N141" s="100">
        <v>1759</v>
      </c>
      <c r="O141" s="100">
        <v>1000</v>
      </c>
      <c r="P141" s="100"/>
      <c r="Q141" s="100">
        <v>7957</v>
      </c>
      <c r="R141" s="100">
        <v>13309</v>
      </c>
      <c r="S141" s="100"/>
      <c r="T141" s="100"/>
      <c r="U141" s="100">
        <v>4062</v>
      </c>
      <c r="V141" s="100">
        <v>2234</v>
      </c>
      <c r="W141" s="100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1"/>
      <c r="BN141" s="101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1"/>
      <c r="BZ141" s="101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1"/>
      <c r="CM141" s="101"/>
      <c r="CN141" s="101"/>
      <c r="CO141" s="101"/>
      <c r="CP141" s="101"/>
      <c r="CQ141" s="101"/>
      <c r="CR141" s="101"/>
      <c r="CS141" s="101"/>
      <c r="CT141" s="101"/>
      <c r="CU141" s="101"/>
      <c r="CV141" s="101"/>
      <c r="CW141" s="101"/>
      <c r="CX141" s="101"/>
      <c r="CY141" s="101"/>
      <c r="CZ141" s="101"/>
      <c r="DA141" s="101"/>
      <c r="DB141" s="101"/>
      <c r="DC141" s="101"/>
      <c r="DD141" s="101"/>
      <c r="DE141" s="101"/>
      <c r="DF141" s="101"/>
      <c r="DG141" s="101"/>
      <c r="DH141" s="101"/>
      <c r="DI141" s="101"/>
      <c r="DJ141" s="101"/>
      <c r="DK141" s="101"/>
      <c r="DL141" s="101"/>
      <c r="DM141" s="101"/>
      <c r="DN141" s="101"/>
      <c r="DO141" s="101"/>
      <c r="DP141" s="101"/>
      <c r="DQ141" s="101"/>
      <c r="DR141" s="101"/>
      <c r="DS141" s="101"/>
      <c r="DT141" s="101"/>
      <c r="DU141" s="101"/>
      <c r="DV141" s="101"/>
      <c r="DW141" s="101"/>
      <c r="DX141" s="101"/>
      <c r="DY141" s="101"/>
      <c r="DZ141" s="101"/>
      <c r="EA141" s="101"/>
      <c r="EB141" s="101"/>
      <c r="EC141" s="101"/>
      <c r="ED141" s="101"/>
      <c r="EE141" s="101"/>
      <c r="EF141" s="101"/>
      <c r="EG141" s="101"/>
      <c r="EH141" s="101"/>
      <c r="EI141" s="101"/>
      <c r="EJ141" s="101"/>
      <c r="EK141" s="101"/>
      <c r="EL141" s="101"/>
      <c r="EM141" s="101"/>
      <c r="EN141" s="101"/>
      <c r="EO141" s="101"/>
      <c r="EP141" s="101"/>
      <c r="EQ141" s="101"/>
      <c r="ER141" s="101"/>
      <c r="ES141" s="101"/>
      <c r="ET141" s="101"/>
      <c r="EU141" s="101"/>
      <c r="EV141" s="101"/>
      <c r="EW141" s="101"/>
      <c r="EX141" s="101"/>
      <c r="EY141" s="101"/>
      <c r="EZ141" s="101"/>
      <c r="FA141" s="101"/>
      <c r="FB141" s="101"/>
      <c r="FC141" s="101"/>
      <c r="FD141" s="101"/>
      <c r="FE141" s="101"/>
      <c r="FF141" s="101"/>
      <c r="FG141" s="101"/>
      <c r="FH141" s="101"/>
      <c r="FI141" s="101"/>
      <c r="FJ141" s="101"/>
      <c r="FK141" s="101"/>
      <c r="FL141" s="101"/>
      <c r="FM141" s="101"/>
      <c r="FN141" s="101"/>
      <c r="FO141" s="101"/>
      <c r="FP141" s="101"/>
      <c r="FQ141" s="101"/>
      <c r="FR141" s="101"/>
      <c r="FS141" s="101"/>
      <c r="FT141" s="101"/>
      <c r="FU141" s="101"/>
      <c r="FV141" s="101"/>
      <c r="FW141" s="101"/>
      <c r="FX141" s="101"/>
      <c r="FY141" s="101"/>
      <c r="FZ141" s="101"/>
      <c r="GA141" s="101"/>
      <c r="GB141" s="101"/>
      <c r="GC141" s="101"/>
      <c r="GD141" s="101"/>
      <c r="GE141" s="101"/>
      <c r="GF141" s="101"/>
      <c r="GG141" s="101"/>
      <c r="GH141" s="101"/>
      <c r="GI141" s="101"/>
      <c r="GJ141" s="101"/>
      <c r="GK141" s="101"/>
      <c r="GL141" s="101"/>
      <c r="GM141" s="101"/>
      <c r="GN141" s="101"/>
      <c r="GO141" s="101"/>
      <c r="GP141" s="101"/>
      <c r="GQ141" s="101"/>
      <c r="GR141" s="101"/>
      <c r="GS141" s="101"/>
      <c r="GT141" s="101"/>
      <c r="GU141" s="101"/>
      <c r="GV141" s="101"/>
      <c r="GW141" s="101"/>
      <c r="GX141" s="101"/>
      <c r="GY141" s="101"/>
      <c r="GZ141" s="101"/>
      <c r="HA141" s="101"/>
      <c r="HB141" s="101"/>
      <c r="HC141" s="101"/>
      <c r="HD141" s="101"/>
      <c r="HE141" s="101"/>
      <c r="HF141" s="101"/>
      <c r="HG141" s="101"/>
      <c r="HH141" s="101"/>
      <c r="HI141" s="101"/>
      <c r="HJ141" s="101"/>
      <c r="HK141" s="101"/>
      <c r="HL141" s="101"/>
      <c r="HM141" s="101"/>
      <c r="HN141" s="101"/>
      <c r="HO141" s="101"/>
      <c r="HP141" s="101"/>
      <c r="HQ141" s="101"/>
      <c r="HR141" s="101"/>
      <c r="HS141" s="101"/>
      <c r="HT141" s="101"/>
      <c r="HU141" s="101"/>
      <c r="HV141" s="101"/>
      <c r="HW141" s="101"/>
      <c r="HX141" s="101"/>
      <c r="HY141" s="101"/>
      <c r="HZ141" s="101"/>
      <c r="IA141" s="101"/>
      <c r="IB141" s="101"/>
      <c r="IC141" s="101"/>
      <c r="ID141" s="101"/>
      <c r="IE141" s="101"/>
      <c r="IF141" s="101"/>
      <c r="IG141" s="101"/>
      <c r="IH141" s="101"/>
      <c r="II141" s="101"/>
      <c r="IJ141" s="101"/>
      <c r="IK141" s="101"/>
      <c r="IL141" s="101"/>
      <c r="IM141" s="101"/>
      <c r="IN141" s="101"/>
      <c r="IO141" s="101"/>
      <c r="IP141" s="101"/>
      <c r="IQ141" s="101"/>
      <c r="IR141" s="101"/>
      <c r="IS141" s="101"/>
      <c r="IT141" s="101"/>
      <c r="IU141" s="101"/>
      <c r="IV141" s="101"/>
    </row>
    <row r="142" spans="1:256" ht="14.25">
      <c r="A142" s="99" t="s">
        <v>234</v>
      </c>
      <c r="B142" s="96">
        <f>SUM(C142,'表七(2)'!B142)</f>
        <v>84373</v>
      </c>
      <c r="C142" s="100">
        <v>52229</v>
      </c>
      <c r="D142" s="100">
        <v>2226</v>
      </c>
      <c r="E142" s="100">
        <v>9069</v>
      </c>
      <c r="F142" s="100">
        <v>4948</v>
      </c>
      <c r="G142" s="100">
        <v>163</v>
      </c>
      <c r="H142" s="100">
        <v>2900</v>
      </c>
      <c r="I142" s="100">
        <v>472</v>
      </c>
      <c r="J142" s="100"/>
      <c r="K142" s="100">
        <v>825</v>
      </c>
      <c r="L142" s="100">
        <v>2443</v>
      </c>
      <c r="M142" s="100">
        <v>376</v>
      </c>
      <c r="N142" s="100">
        <v>2418</v>
      </c>
      <c r="O142" s="100">
        <v>0</v>
      </c>
      <c r="P142" s="100"/>
      <c r="Q142" s="100">
        <v>5660</v>
      </c>
      <c r="R142" s="100">
        <v>14184</v>
      </c>
      <c r="S142" s="100"/>
      <c r="T142" s="100"/>
      <c r="U142" s="100">
        <v>4683</v>
      </c>
      <c r="V142" s="100">
        <v>1862</v>
      </c>
      <c r="W142" s="100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1"/>
      <c r="BN142" s="101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1"/>
      <c r="BZ142" s="101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1"/>
      <c r="CM142" s="101"/>
      <c r="CN142" s="101"/>
      <c r="CO142" s="101"/>
      <c r="CP142" s="101"/>
      <c r="CQ142" s="101"/>
      <c r="CR142" s="101"/>
      <c r="CS142" s="101"/>
      <c r="CT142" s="101"/>
      <c r="CU142" s="101"/>
      <c r="CV142" s="101"/>
      <c r="CW142" s="101"/>
      <c r="CX142" s="101"/>
      <c r="CY142" s="101"/>
      <c r="CZ142" s="101"/>
      <c r="DA142" s="101"/>
      <c r="DB142" s="101"/>
      <c r="DC142" s="101"/>
      <c r="DD142" s="101"/>
      <c r="DE142" s="101"/>
      <c r="DF142" s="101"/>
      <c r="DG142" s="101"/>
      <c r="DH142" s="101"/>
      <c r="DI142" s="101"/>
      <c r="DJ142" s="101"/>
      <c r="DK142" s="101"/>
      <c r="DL142" s="101"/>
      <c r="DM142" s="101"/>
      <c r="DN142" s="101"/>
      <c r="DO142" s="101"/>
      <c r="DP142" s="101"/>
      <c r="DQ142" s="101"/>
      <c r="DR142" s="101"/>
      <c r="DS142" s="101"/>
      <c r="DT142" s="101"/>
      <c r="DU142" s="101"/>
      <c r="DV142" s="101"/>
      <c r="DW142" s="101"/>
      <c r="DX142" s="101"/>
      <c r="DY142" s="101"/>
      <c r="DZ142" s="101"/>
      <c r="EA142" s="101"/>
      <c r="EB142" s="101"/>
      <c r="EC142" s="101"/>
      <c r="ED142" s="101"/>
      <c r="EE142" s="101"/>
      <c r="EF142" s="101"/>
      <c r="EG142" s="101"/>
      <c r="EH142" s="101"/>
      <c r="EI142" s="101"/>
      <c r="EJ142" s="101"/>
      <c r="EK142" s="101"/>
      <c r="EL142" s="101"/>
      <c r="EM142" s="101"/>
      <c r="EN142" s="101"/>
      <c r="EO142" s="101"/>
      <c r="EP142" s="101"/>
      <c r="EQ142" s="101"/>
      <c r="ER142" s="101"/>
      <c r="ES142" s="101"/>
      <c r="ET142" s="101"/>
      <c r="EU142" s="101"/>
      <c r="EV142" s="101"/>
      <c r="EW142" s="101"/>
      <c r="EX142" s="101"/>
      <c r="EY142" s="101"/>
      <c r="EZ142" s="101"/>
      <c r="FA142" s="101"/>
      <c r="FB142" s="101"/>
      <c r="FC142" s="101"/>
      <c r="FD142" s="101"/>
      <c r="FE142" s="101"/>
      <c r="FF142" s="101"/>
      <c r="FG142" s="101"/>
      <c r="FH142" s="101"/>
      <c r="FI142" s="101"/>
      <c r="FJ142" s="101"/>
      <c r="FK142" s="101"/>
      <c r="FL142" s="101"/>
      <c r="FM142" s="101"/>
      <c r="FN142" s="101"/>
      <c r="FO142" s="101"/>
      <c r="FP142" s="101"/>
      <c r="FQ142" s="101"/>
      <c r="FR142" s="101"/>
      <c r="FS142" s="101"/>
      <c r="FT142" s="101"/>
      <c r="FU142" s="101"/>
      <c r="FV142" s="101"/>
      <c r="FW142" s="101"/>
      <c r="FX142" s="101"/>
      <c r="FY142" s="101"/>
      <c r="FZ142" s="101"/>
      <c r="GA142" s="101"/>
      <c r="GB142" s="101"/>
      <c r="GC142" s="101"/>
      <c r="GD142" s="101"/>
      <c r="GE142" s="101"/>
      <c r="GF142" s="101"/>
      <c r="GG142" s="101"/>
      <c r="GH142" s="101"/>
      <c r="GI142" s="101"/>
      <c r="GJ142" s="101"/>
      <c r="GK142" s="101"/>
      <c r="GL142" s="101"/>
      <c r="GM142" s="101"/>
      <c r="GN142" s="101"/>
      <c r="GO142" s="101"/>
      <c r="GP142" s="101"/>
      <c r="GQ142" s="101"/>
      <c r="GR142" s="101"/>
      <c r="GS142" s="101"/>
      <c r="GT142" s="101"/>
      <c r="GU142" s="101"/>
      <c r="GV142" s="101"/>
      <c r="GW142" s="101"/>
      <c r="GX142" s="101"/>
      <c r="GY142" s="101"/>
      <c r="GZ142" s="101"/>
      <c r="HA142" s="101"/>
      <c r="HB142" s="101"/>
      <c r="HC142" s="101"/>
      <c r="HD142" s="101"/>
      <c r="HE142" s="101"/>
      <c r="HF142" s="101"/>
      <c r="HG142" s="101"/>
      <c r="HH142" s="101"/>
      <c r="HI142" s="101"/>
      <c r="HJ142" s="101"/>
      <c r="HK142" s="101"/>
      <c r="HL142" s="101"/>
      <c r="HM142" s="101"/>
      <c r="HN142" s="101"/>
      <c r="HO142" s="101"/>
      <c r="HP142" s="101"/>
      <c r="HQ142" s="101"/>
      <c r="HR142" s="101"/>
      <c r="HS142" s="101"/>
      <c r="HT142" s="101"/>
      <c r="HU142" s="101"/>
      <c r="HV142" s="101"/>
      <c r="HW142" s="101"/>
      <c r="HX142" s="101"/>
      <c r="HY142" s="101"/>
      <c r="HZ142" s="101"/>
      <c r="IA142" s="101"/>
      <c r="IB142" s="101"/>
      <c r="IC142" s="101"/>
      <c r="ID142" s="101"/>
      <c r="IE142" s="101"/>
      <c r="IF142" s="101"/>
      <c r="IG142" s="101"/>
      <c r="IH142" s="101"/>
      <c r="II142" s="101"/>
      <c r="IJ142" s="101"/>
      <c r="IK142" s="101"/>
      <c r="IL142" s="101"/>
      <c r="IM142" s="101"/>
      <c r="IN142" s="101"/>
      <c r="IO142" s="101"/>
      <c r="IP142" s="101"/>
      <c r="IQ142" s="101"/>
      <c r="IR142" s="101"/>
      <c r="IS142" s="101"/>
      <c r="IT142" s="101"/>
      <c r="IU142" s="101"/>
      <c r="IV142" s="101"/>
    </row>
    <row r="143" spans="1:256" ht="14.25">
      <c r="A143" s="99" t="s">
        <v>235</v>
      </c>
      <c r="B143" s="96">
        <f>SUM(C143,'表七(2)'!B143)</f>
        <v>73026</v>
      </c>
      <c r="C143" s="100">
        <v>50842</v>
      </c>
      <c r="D143" s="100">
        <v>4723</v>
      </c>
      <c r="E143" s="100">
        <v>8709</v>
      </c>
      <c r="F143" s="100">
        <v>6045</v>
      </c>
      <c r="G143" s="100">
        <v>128</v>
      </c>
      <c r="H143" s="100"/>
      <c r="I143" s="100"/>
      <c r="J143" s="100"/>
      <c r="K143" s="100">
        <v>748</v>
      </c>
      <c r="L143" s="100">
        <v>1414</v>
      </c>
      <c r="M143" s="100">
        <v>290</v>
      </c>
      <c r="N143" s="100">
        <v>1449</v>
      </c>
      <c r="O143" s="100">
        <v>170</v>
      </c>
      <c r="P143" s="100"/>
      <c r="Q143" s="100">
        <v>7199</v>
      </c>
      <c r="R143" s="100">
        <v>13540</v>
      </c>
      <c r="S143" s="100"/>
      <c r="T143" s="100"/>
      <c r="U143" s="100">
        <v>4378</v>
      </c>
      <c r="V143" s="100">
        <v>2049</v>
      </c>
      <c r="W143" s="100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1"/>
      <c r="BN143" s="101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1"/>
      <c r="BZ143" s="101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1"/>
      <c r="CM143" s="101"/>
      <c r="CN143" s="101"/>
      <c r="CO143" s="101"/>
      <c r="CP143" s="101"/>
      <c r="CQ143" s="101"/>
      <c r="CR143" s="101"/>
      <c r="CS143" s="101"/>
      <c r="CT143" s="101"/>
      <c r="CU143" s="101"/>
      <c r="CV143" s="101"/>
      <c r="CW143" s="101"/>
      <c r="CX143" s="101"/>
      <c r="CY143" s="101"/>
      <c r="CZ143" s="101"/>
      <c r="DA143" s="101"/>
      <c r="DB143" s="101"/>
      <c r="DC143" s="101"/>
      <c r="DD143" s="101"/>
      <c r="DE143" s="101"/>
      <c r="DF143" s="101"/>
      <c r="DG143" s="101"/>
      <c r="DH143" s="101"/>
      <c r="DI143" s="101"/>
      <c r="DJ143" s="101"/>
      <c r="DK143" s="101"/>
      <c r="DL143" s="101"/>
      <c r="DM143" s="101"/>
      <c r="DN143" s="101"/>
      <c r="DO143" s="101"/>
      <c r="DP143" s="101"/>
      <c r="DQ143" s="101"/>
      <c r="DR143" s="101"/>
      <c r="DS143" s="101"/>
      <c r="DT143" s="101"/>
      <c r="DU143" s="101"/>
      <c r="DV143" s="101"/>
      <c r="DW143" s="101"/>
      <c r="DX143" s="101"/>
      <c r="DY143" s="101"/>
      <c r="DZ143" s="101"/>
      <c r="EA143" s="101"/>
      <c r="EB143" s="101"/>
      <c r="EC143" s="101"/>
      <c r="ED143" s="101"/>
      <c r="EE143" s="101"/>
      <c r="EF143" s="101"/>
      <c r="EG143" s="101"/>
      <c r="EH143" s="101"/>
      <c r="EI143" s="101"/>
      <c r="EJ143" s="101"/>
      <c r="EK143" s="101"/>
      <c r="EL143" s="101"/>
      <c r="EM143" s="101"/>
      <c r="EN143" s="101"/>
      <c r="EO143" s="101"/>
      <c r="EP143" s="101"/>
      <c r="EQ143" s="101"/>
      <c r="ER143" s="101"/>
      <c r="ES143" s="101"/>
      <c r="ET143" s="101"/>
      <c r="EU143" s="101"/>
      <c r="EV143" s="101"/>
      <c r="EW143" s="101"/>
      <c r="EX143" s="101"/>
      <c r="EY143" s="101"/>
      <c r="EZ143" s="101"/>
      <c r="FA143" s="101"/>
      <c r="FB143" s="101"/>
      <c r="FC143" s="101"/>
      <c r="FD143" s="101"/>
      <c r="FE143" s="101"/>
      <c r="FF143" s="101"/>
      <c r="FG143" s="101"/>
      <c r="FH143" s="101"/>
      <c r="FI143" s="101"/>
      <c r="FJ143" s="101"/>
      <c r="FK143" s="101"/>
      <c r="FL143" s="101"/>
      <c r="FM143" s="101"/>
      <c r="FN143" s="101"/>
      <c r="FO143" s="101"/>
      <c r="FP143" s="101"/>
      <c r="FQ143" s="101"/>
      <c r="FR143" s="101"/>
      <c r="FS143" s="101"/>
      <c r="FT143" s="101"/>
      <c r="FU143" s="101"/>
      <c r="FV143" s="101"/>
      <c r="FW143" s="101"/>
      <c r="FX143" s="101"/>
      <c r="FY143" s="101"/>
      <c r="FZ143" s="101"/>
      <c r="GA143" s="101"/>
      <c r="GB143" s="101"/>
      <c r="GC143" s="101"/>
      <c r="GD143" s="101"/>
      <c r="GE143" s="101"/>
      <c r="GF143" s="101"/>
      <c r="GG143" s="101"/>
      <c r="GH143" s="101"/>
      <c r="GI143" s="101"/>
      <c r="GJ143" s="101"/>
      <c r="GK143" s="101"/>
      <c r="GL143" s="101"/>
      <c r="GM143" s="101"/>
      <c r="GN143" s="101"/>
      <c r="GO143" s="101"/>
      <c r="GP143" s="101"/>
      <c r="GQ143" s="101"/>
      <c r="GR143" s="101"/>
      <c r="GS143" s="101"/>
      <c r="GT143" s="101"/>
      <c r="GU143" s="101"/>
      <c r="GV143" s="101"/>
      <c r="GW143" s="101"/>
      <c r="GX143" s="101"/>
      <c r="GY143" s="101"/>
      <c r="GZ143" s="101"/>
      <c r="HA143" s="101"/>
      <c r="HB143" s="101"/>
      <c r="HC143" s="101"/>
      <c r="HD143" s="101"/>
      <c r="HE143" s="101"/>
      <c r="HF143" s="101"/>
      <c r="HG143" s="101"/>
      <c r="HH143" s="101"/>
      <c r="HI143" s="101"/>
      <c r="HJ143" s="101"/>
      <c r="HK143" s="101"/>
      <c r="HL143" s="101"/>
      <c r="HM143" s="101"/>
      <c r="HN143" s="101"/>
      <c r="HO143" s="101"/>
      <c r="HP143" s="101"/>
      <c r="HQ143" s="101"/>
      <c r="HR143" s="101"/>
      <c r="HS143" s="101"/>
      <c r="HT143" s="101"/>
      <c r="HU143" s="101"/>
      <c r="HV143" s="101"/>
      <c r="HW143" s="101"/>
      <c r="HX143" s="101"/>
      <c r="HY143" s="101"/>
      <c r="HZ143" s="101"/>
      <c r="IA143" s="101"/>
      <c r="IB143" s="101"/>
      <c r="IC143" s="101"/>
      <c r="ID143" s="101"/>
      <c r="IE143" s="101"/>
      <c r="IF143" s="101"/>
      <c r="IG143" s="101"/>
      <c r="IH143" s="101"/>
      <c r="II143" s="101"/>
      <c r="IJ143" s="101"/>
      <c r="IK143" s="101"/>
      <c r="IL143" s="101"/>
      <c r="IM143" s="101"/>
      <c r="IN143" s="101"/>
      <c r="IO143" s="101"/>
      <c r="IP143" s="101"/>
      <c r="IQ143" s="101"/>
      <c r="IR143" s="101"/>
      <c r="IS143" s="101"/>
      <c r="IT143" s="101"/>
      <c r="IU143" s="101"/>
      <c r="IV143" s="101"/>
    </row>
    <row r="144" spans="1:256" ht="14.25">
      <c r="A144" s="99" t="s">
        <v>236</v>
      </c>
      <c r="B144" s="96">
        <f>SUM(C144,'表七(2)'!B144)</f>
        <v>70943</v>
      </c>
      <c r="C144" s="100">
        <v>52286</v>
      </c>
      <c r="D144" s="100">
        <v>2669</v>
      </c>
      <c r="E144" s="100">
        <v>10863</v>
      </c>
      <c r="F144" s="100">
        <v>5076</v>
      </c>
      <c r="G144" s="100">
        <v>131</v>
      </c>
      <c r="H144" s="100"/>
      <c r="I144" s="100"/>
      <c r="J144" s="100"/>
      <c r="K144" s="100">
        <v>468</v>
      </c>
      <c r="L144" s="100">
        <v>2261</v>
      </c>
      <c r="M144" s="100">
        <v>456</v>
      </c>
      <c r="N144" s="100">
        <v>2019</v>
      </c>
      <c r="O144" s="100"/>
      <c r="P144" s="100"/>
      <c r="Q144" s="100">
        <v>7248</v>
      </c>
      <c r="R144" s="100">
        <v>14354</v>
      </c>
      <c r="S144" s="100"/>
      <c r="T144" s="100"/>
      <c r="U144" s="100">
        <v>4602</v>
      </c>
      <c r="V144" s="100">
        <v>2139</v>
      </c>
      <c r="W144" s="100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1"/>
      <c r="BN144" s="101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1"/>
      <c r="BZ144" s="101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1"/>
      <c r="CM144" s="101"/>
      <c r="CN144" s="101"/>
      <c r="CO144" s="101"/>
      <c r="CP144" s="101"/>
      <c r="CQ144" s="101"/>
      <c r="CR144" s="101"/>
      <c r="CS144" s="101"/>
      <c r="CT144" s="101"/>
      <c r="CU144" s="101"/>
      <c r="CV144" s="101"/>
      <c r="CW144" s="101"/>
      <c r="CX144" s="101"/>
      <c r="CY144" s="101"/>
      <c r="CZ144" s="101"/>
      <c r="DA144" s="101"/>
      <c r="DB144" s="101"/>
      <c r="DC144" s="101"/>
      <c r="DD144" s="101"/>
      <c r="DE144" s="101"/>
      <c r="DF144" s="101"/>
      <c r="DG144" s="101"/>
      <c r="DH144" s="101"/>
      <c r="DI144" s="101"/>
      <c r="DJ144" s="101"/>
      <c r="DK144" s="101"/>
      <c r="DL144" s="101"/>
      <c r="DM144" s="101"/>
      <c r="DN144" s="101"/>
      <c r="DO144" s="101"/>
      <c r="DP144" s="101"/>
      <c r="DQ144" s="101"/>
      <c r="DR144" s="101"/>
      <c r="DS144" s="101"/>
      <c r="DT144" s="101"/>
      <c r="DU144" s="101"/>
      <c r="DV144" s="101"/>
      <c r="DW144" s="101"/>
      <c r="DX144" s="101"/>
      <c r="DY144" s="101"/>
      <c r="DZ144" s="101"/>
      <c r="EA144" s="101"/>
      <c r="EB144" s="101"/>
      <c r="EC144" s="101"/>
      <c r="ED144" s="101"/>
      <c r="EE144" s="101"/>
      <c r="EF144" s="101"/>
      <c r="EG144" s="101"/>
      <c r="EH144" s="101"/>
      <c r="EI144" s="101"/>
      <c r="EJ144" s="101"/>
      <c r="EK144" s="101"/>
      <c r="EL144" s="101"/>
      <c r="EM144" s="101"/>
      <c r="EN144" s="101"/>
      <c r="EO144" s="101"/>
      <c r="EP144" s="101"/>
      <c r="EQ144" s="101"/>
      <c r="ER144" s="101"/>
      <c r="ES144" s="101"/>
      <c r="ET144" s="101"/>
      <c r="EU144" s="101"/>
      <c r="EV144" s="101"/>
      <c r="EW144" s="101"/>
      <c r="EX144" s="101"/>
      <c r="EY144" s="101"/>
      <c r="EZ144" s="101"/>
      <c r="FA144" s="101"/>
      <c r="FB144" s="101"/>
      <c r="FC144" s="101"/>
      <c r="FD144" s="101"/>
      <c r="FE144" s="101"/>
      <c r="FF144" s="101"/>
      <c r="FG144" s="101"/>
      <c r="FH144" s="101"/>
      <c r="FI144" s="101"/>
      <c r="FJ144" s="101"/>
      <c r="FK144" s="101"/>
      <c r="FL144" s="101"/>
      <c r="FM144" s="101"/>
      <c r="FN144" s="101"/>
      <c r="FO144" s="101"/>
      <c r="FP144" s="101"/>
      <c r="FQ144" s="101"/>
      <c r="FR144" s="101"/>
      <c r="FS144" s="101"/>
      <c r="FT144" s="101"/>
      <c r="FU144" s="101"/>
      <c r="FV144" s="101"/>
      <c r="FW144" s="101"/>
      <c r="FX144" s="101"/>
      <c r="FY144" s="101"/>
      <c r="FZ144" s="101"/>
      <c r="GA144" s="101"/>
      <c r="GB144" s="101"/>
      <c r="GC144" s="101"/>
      <c r="GD144" s="101"/>
      <c r="GE144" s="101"/>
      <c r="GF144" s="101"/>
      <c r="GG144" s="101"/>
      <c r="GH144" s="101"/>
      <c r="GI144" s="101"/>
      <c r="GJ144" s="101"/>
      <c r="GK144" s="101"/>
      <c r="GL144" s="101"/>
      <c r="GM144" s="101"/>
      <c r="GN144" s="101"/>
      <c r="GO144" s="101"/>
      <c r="GP144" s="101"/>
      <c r="GQ144" s="101"/>
      <c r="GR144" s="101"/>
      <c r="GS144" s="101"/>
      <c r="GT144" s="101"/>
      <c r="GU144" s="101"/>
      <c r="GV144" s="101"/>
      <c r="GW144" s="101"/>
      <c r="GX144" s="101"/>
      <c r="GY144" s="101"/>
      <c r="GZ144" s="101"/>
      <c r="HA144" s="101"/>
      <c r="HB144" s="101"/>
      <c r="HC144" s="101"/>
      <c r="HD144" s="101"/>
      <c r="HE144" s="101"/>
      <c r="HF144" s="101"/>
      <c r="HG144" s="101"/>
      <c r="HH144" s="101"/>
      <c r="HI144" s="101"/>
      <c r="HJ144" s="101"/>
      <c r="HK144" s="101"/>
      <c r="HL144" s="101"/>
      <c r="HM144" s="101"/>
      <c r="HN144" s="101"/>
      <c r="HO144" s="101"/>
      <c r="HP144" s="101"/>
      <c r="HQ144" s="101"/>
      <c r="HR144" s="101"/>
      <c r="HS144" s="101"/>
      <c r="HT144" s="101"/>
      <c r="HU144" s="101"/>
      <c r="HV144" s="101"/>
      <c r="HW144" s="101"/>
      <c r="HX144" s="101"/>
      <c r="HY144" s="101"/>
      <c r="HZ144" s="101"/>
      <c r="IA144" s="101"/>
      <c r="IB144" s="101"/>
      <c r="IC144" s="101"/>
      <c r="ID144" s="101"/>
      <c r="IE144" s="101"/>
      <c r="IF144" s="101"/>
      <c r="IG144" s="101"/>
      <c r="IH144" s="101"/>
      <c r="II144" s="101"/>
      <c r="IJ144" s="101"/>
      <c r="IK144" s="101"/>
      <c r="IL144" s="101"/>
      <c r="IM144" s="101"/>
      <c r="IN144" s="101"/>
      <c r="IO144" s="101"/>
      <c r="IP144" s="101"/>
      <c r="IQ144" s="101"/>
      <c r="IR144" s="101"/>
      <c r="IS144" s="101"/>
      <c r="IT144" s="101"/>
      <c r="IU144" s="101"/>
      <c r="IV144" s="101"/>
    </row>
    <row r="145" spans="1:256" ht="14.25">
      <c r="A145" s="99" t="s">
        <v>237</v>
      </c>
      <c r="B145" s="96">
        <f>SUM(C145,'表七(2)'!B145)</f>
        <v>79925</v>
      </c>
      <c r="C145" s="100">
        <v>54468</v>
      </c>
      <c r="D145" s="100">
        <v>2822</v>
      </c>
      <c r="E145" s="100">
        <v>10866</v>
      </c>
      <c r="F145" s="100">
        <v>7450</v>
      </c>
      <c r="G145" s="100">
        <v>224</v>
      </c>
      <c r="H145" s="100">
        <v>0</v>
      </c>
      <c r="I145" s="100">
        <v>0</v>
      </c>
      <c r="J145" s="100">
        <v>0</v>
      </c>
      <c r="K145" s="100">
        <v>453</v>
      </c>
      <c r="L145" s="100">
        <v>1302</v>
      </c>
      <c r="M145" s="100">
        <v>249</v>
      </c>
      <c r="N145" s="100">
        <v>1607</v>
      </c>
      <c r="O145" s="100">
        <v>69</v>
      </c>
      <c r="P145" s="100">
        <v>0</v>
      </c>
      <c r="Q145" s="100">
        <v>7951</v>
      </c>
      <c r="R145" s="100">
        <v>14838</v>
      </c>
      <c r="S145" s="100">
        <v>0</v>
      </c>
      <c r="T145" s="100">
        <v>0</v>
      </c>
      <c r="U145" s="100">
        <v>4290</v>
      </c>
      <c r="V145" s="100">
        <v>2347</v>
      </c>
      <c r="W145" s="100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1"/>
      <c r="BN145" s="101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1"/>
      <c r="BZ145" s="101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1"/>
      <c r="CM145" s="101"/>
      <c r="CN145" s="101"/>
      <c r="CO145" s="101"/>
      <c r="CP145" s="101"/>
      <c r="CQ145" s="101"/>
      <c r="CR145" s="101"/>
      <c r="CS145" s="101"/>
      <c r="CT145" s="101"/>
      <c r="CU145" s="101"/>
      <c r="CV145" s="101"/>
      <c r="CW145" s="101"/>
      <c r="CX145" s="101"/>
      <c r="CY145" s="101"/>
      <c r="CZ145" s="101"/>
      <c r="DA145" s="101"/>
      <c r="DB145" s="101"/>
      <c r="DC145" s="101"/>
      <c r="DD145" s="101"/>
      <c r="DE145" s="101"/>
      <c r="DF145" s="101"/>
      <c r="DG145" s="101"/>
      <c r="DH145" s="101"/>
      <c r="DI145" s="101"/>
      <c r="DJ145" s="101"/>
      <c r="DK145" s="101"/>
      <c r="DL145" s="101"/>
      <c r="DM145" s="101"/>
      <c r="DN145" s="101"/>
      <c r="DO145" s="101"/>
      <c r="DP145" s="101"/>
      <c r="DQ145" s="101"/>
      <c r="DR145" s="101"/>
      <c r="DS145" s="101"/>
      <c r="DT145" s="101"/>
      <c r="DU145" s="101"/>
      <c r="DV145" s="101"/>
      <c r="DW145" s="101"/>
      <c r="DX145" s="101"/>
      <c r="DY145" s="101"/>
      <c r="DZ145" s="101"/>
      <c r="EA145" s="101"/>
      <c r="EB145" s="101"/>
      <c r="EC145" s="101"/>
      <c r="ED145" s="101"/>
      <c r="EE145" s="101"/>
      <c r="EF145" s="101"/>
      <c r="EG145" s="101"/>
      <c r="EH145" s="101"/>
      <c r="EI145" s="101"/>
      <c r="EJ145" s="101"/>
      <c r="EK145" s="101"/>
      <c r="EL145" s="101"/>
      <c r="EM145" s="101"/>
      <c r="EN145" s="101"/>
      <c r="EO145" s="101"/>
      <c r="EP145" s="101"/>
      <c r="EQ145" s="101"/>
      <c r="ER145" s="101"/>
      <c r="ES145" s="101"/>
      <c r="ET145" s="101"/>
      <c r="EU145" s="101"/>
      <c r="EV145" s="101"/>
      <c r="EW145" s="101"/>
      <c r="EX145" s="101"/>
      <c r="EY145" s="101"/>
      <c r="EZ145" s="101"/>
      <c r="FA145" s="101"/>
      <c r="FB145" s="101"/>
      <c r="FC145" s="101"/>
      <c r="FD145" s="101"/>
      <c r="FE145" s="101"/>
      <c r="FF145" s="101"/>
      <c r="FG145" s="101"/>
      <c r="FH145" s="101"/>
      <c r="FI145" s="101"/>
      <c r="FJ145" s="101"/>
      <c r="FK145" s="101"/>
      <c r="FL145" s="101"/>
      <c r="FM145" s="101"/>
      <c r="FN145" s="101"/>
      <c r="FO145" s="101"/>
      <c r="FP145" s="101"/>
      <c r="FQ145" s="101"/>
      <c r="FR145" s="101"/>
      <c r="FS145" s="101"/>
      <c r="FT145" s="101"/>
      <c r="FU145" s="101"/>
      <c r="FV145" s="101"/>
      <c r="FW145" s="101"/>
      <c r="FX145" s="101"/>
      <c r="FY145" s="101"/>
      <c r="FZ145" s="101"/>
      <c r="GA145" s="101"/>
      <c r="GB145" s="101"/>
      <c r="GC145" s="101"/>
      <c r="GD145" s="101"/>
      <c r="GE145" s="101"/>
      <c r="GF145" s="101"/>
      <c r="GG145" s="101"/>
      <c r="GH145" s="101"/>
      <c r="GI145" s="101"/>
      <c r="GJ145" s="101"/>
      <c r="GK145" s="101"/>
      <c r="GL145" s="101"/>
      <c r="GM145" s="101"/>
      <c r="GN145" s="101"/>
      <c r="GO145" s="101"/>
      <c r="GP145" s="101"/>
      <c r="GQ145" s="101"/>
      <c r="GR145" s="101"/>
      <c r="GS145" s="101"/>
      <c r="GT145" s="101"/>
      <c r="GU145" s="101"/>
      <c r="GV145" s="101"/>
      <c r="GW145" s="101"/>
      <c r="GX145" s="101"/>
      <c r="GY145" s="101"/>
      <c r="GZ145" s="101"/>
      <c r="HA145" s="101"/>
      <c r="HB145" s="101"/>
      <c r="HC145" s="101"/>
      <c r="HD145" s="101"/>
      <c r="HE145" s="101"/>
      <c r="HF145" s="101"/>
      <c r="HG145" s="101"/>
      <c r="HH145" s="101"/>
      <c r="HI145" s="101"/>
      <c r="HJ145" s="101"/>
      <c r="HK145" s="101"/>
      <c r="HL145" s="101"/>
      <c r="HM145" s="101"/>
      <c r="HN145" s="101"/>
      <c r="HO145" s="101"/>
      <c r="HP145" s="101"/>
      <c r="HQ145" s="101"/>
      <c r="HR145" s="101"/>
      <c r="HS145" s="101"/>
      <c r="HT145" s="101"/>
      <c r="HU145" s="101"/>
      <c r="HV145" s="101"/>
      <c r="HW145" s="101"/>
      <c r="HX145" s="101"/>
      <c r="HY145" s="101"/>
      <c r="HZ145" s="101"/>
      <c r="IA145" s="101"/>
      <c r="IB145" s="101"/>
      <c r="IC145" s="101"/>
      <c r="ID145" s="101"/>
      <c r="IE145" s="101"/>
      <c r="IF145" s="101"/>
      <c r="IG145" s="101"/>
      <c r="IH145" s="101"/>
      <c r="II145" s="101"/>
      <c r="IJ145" s="101"/>
      <c r="IK145" s="101"/>
      <c r="IL145" s="101"/>
      <c r="IM145" s="101"/>
      <c r="IN145" s="101"/>
      <c r="IO145" s="101"/>
      <c r="IP145" s="101"/>
      <c r="IQ145" s="101"/>
      <c r="IR145" s="101"/>
      <c r="IS145" s="101"/>
      <c r="IT145" s="101"/>
      <c r="IU145" s="101"/>
      <c r="IV145" s="101"/>
    </row>
    <row r="146" spans="1:256" ht="14.25">
      <c r="A146" s="99" t="s">
        <v>238</v>
      </c>
      <c r="B146" s="96">
        <f>SUM(C146,'表七(2)'!B146)</f>
        <v>61874</v>
      </c>
      <c r="C146" s="100">
        <v>50164</v>
      </c>
      <c r="D146" s="100">
        <v>2678</v>
      </c>
      <c r="E146" s="100">
        <v>9888</v>
      </c>
      <c r="F146" s="100">
        <v>4650</v>
      </c>
      <c r="G146" s="100">
        <v>182</v>
      </c>
      <c r="H146" s="100"/>
      <c r="I146" s="100"/>
      <c r="J146" s="100"/>
      <c r="K146" s="100">
        <v>465</v>
      </c>
      <c r="L146" s="100">
        <v>615</v>
      </c>
      <c r="M146" s="100">
        <v>152</v>
      </c>
      <c r="N146" s="100">
        <v>833</v>
      </c>
      <c r="O146" s="100">
        <v>1036</v>
      </c>
      <c r="P146" s="100"/>
      <c r="Q146" s="100">
        <v>6489</v>
      </c>
      <c r="R146" s="100">
        <v>13820</v>
      </c>
      <c r="S146" s="100"/>
      <c r="T146" s="100"/>
      <c r="U146" s="100">
        <v>4115</v>
      </c>
      <c r="V146" s="100">
        <v>5241</v>
      </c>
      <c r="W146" s="100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1"/>
      <c r="BN146" s="101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1"/>
      <c r="BZ146" s="101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1"/>
      <c r="CM146" s="101"/>
      <c r="CN146" s="101"/>
      <c r="CO146" s="101"/>
      <c r="CP146" s="101"/>
      <c r="CQ146" s="101"/>
      <c r="CR146" s="101"/>
      <c r="CS146" s="101"/>
      <c r="CT146" s="101"/>
      <c r="CU146" s="101"/>
      <c r="CV146" s="101"/>
      <c r="CW146" s="101"/>
      <c r="CX146" s="101"/>
      <c r="CY146" s="101"/>
      <c r="CZ146" s="101"/>
      <c r="DA146" s="101"/>
      <c r="DB146" s="101"/>
      <c r="DC146" s="101"/>
      <c r="DD146" s="101"/>
      <c r="DE146" s="101"/>
      <c r="DF146" s="101"/>
      <c r="DG146" s="101"/>
      <c r="DH146" s="101"/>
      <c r="DI146" s="101"/>
      <c r="DJ146" s="101"/>
      <c r="DK146" s="101"/>
      <c r="DL146" s="101"/>
      <c r="DM146" s="101"/>
      <c r="DN146" s="101"/>
      <c r="DO146" s="101"/>
      <c r="DP146" s="101"/>
      <c r="DQ146" s="101"/>
      <c r="DR146" s="101"/>
      <c r="DS146" s="101"/>
      <c r="DT146" s="101"/>
      <c r="DU146" s="101"/>
      <c r="DV146" s="101"/>
      <c r="DW146" s="101"/>
      <c r="DX146" s="101"/>
      <c r="DY146" s="101"/>
      <c r="DZ146" s="101"/>
      <c r="EA146" s="101"/>
      <c r="EB146" s="101"/>
      <c r="EC146" s="101"/>
      <c r="ED146" s="101"/>
      <c r="EE146" s="101"/>
      <c r="EF146" s="101"/>
      <c r="EG146" s="101"/>
      <c r="EH146" s="101"/>
      <c r="EI146" s="101"/>
      <c r="EJ146" s="101"/>
      <c r="EK146" s="101"/>
      <c r="EL146" s="101"/>
      <c r="EM146" s="101"/>
      <c r="EN146" s="101"/>
      <c r="EO146" s="101"/>
      <c r="EP146" s="101"/>
      <c r="EQ146" s="101"/>
      <c r="ER146" s="101"/>
      <c r="ES146" s="101"/>
      <c r="ET146" s="101"/>
      <c r="EU146" s="101"/>
      <c r="EV146" s="101"/>
      <c r="EW146" s="101"/>
      <c r="EX146" s="101"/>
      <c r="EY146" s="101"/>
      <c r="EZ146" s="101"/>
      <c r="FA146" s="101"/>
      <c r="FB146" s="101"/>
      <c r="FC146" s="101"/>
      <c r="FD146" s="101"/>
      <c r="FE146" s="101"/>
      <c r="FF146" s="101"/>
      <c r="FG146" s="101"/>
      <c r="FH146" s="101"/>
      <c r="FI146" s="101"/>
      <c r="FJ146" s="101"/>
      <c r="FK146" s="101"/>
      <c r="FL146" s="101"/>
      <c r="FM146" s="101"/>
      <c r="FN146" s="101"/>
      <c r="FO146" s="101"/>
      <c r="FP146" s="101"/>
      <c r="FQ146" s="101"/>
      <c r="FR146" s="101"/>
      <c r="FS146" s="101"/>
      <c r="FT146" s="101"/>
      <c r="FU146" s="101"/>
      <c r="FV146" s="101"/>
      <c r="FW146" s="101"/>
      <c r="FX146" s="101"/>
      <c r="FY146" s="101"/>
      <c r="FZ146" s="101"/>
      <c r="GA146" s="101"/>
      <c r="GB146" s="101"/>
      <c r="GC146" s="101"/>
      <c r="GD146" s="101"/>
      <c r="GE146" s="101"/>
      <c r="GF146" s="101"/>
      <c r="GG146" s="101"/>
      <c r="GH146" s="101"/>
      <c r="GI146" s="101"/>
      <c r="GJ146" s="101"/>
      <c r="GK146" s="101"/>
      <c r="GL146" s="101"/>
      <c r="GM146" s="101"/>
      <c r="GN146" s="101"/>
      <c r="GO146" s="101"/>
      <c r="GP146" s="101"/>
      <c r="GQ146" s="101"/>
      <c r="GR146" s="101"/>
      <c r="GS146" s="101"/>
      <c r="GT146" s="101"/>
      <c r="GU146" s="101"/>
      <c r="GV146" s="101"/>
      <c r="GW146" s="101"/>
      <c r="GX146" s="101"/>
      <c r="GY146" s="101"/>
      <c r="GZ146" s="101"/>
      <c r="HA146" s="101"/>
      <c r="HB146" s="101"/>
      <c r="HC146" s="101"/>
      <c r="HD146" s="101"/>
      <c r="HE146" s="101"/>
      <c r="HF146" s="101"/>
      <c r="HG146" s="101"/>
      <c r="HH146" s="101"/>
      <c r="HI146" s="101"/>
      <c r="HJ146" s="101"/>
      <c r="HK146" s="101"/>
      <c r="HL146" s="101"/>
      <c r="HM146" s="101"/>
      <c r="HN146" s="101"/>
      <c r="HO146" s="101"/>
      <c r="HP146" s="101"/>
      <c r="HQ146" s="101"/>
      <c r="HR146" s="101"/>
      <c r="HS146" s="101"/>
      <c r="HT146" s="101"/>
      <c r="HU146" s="101"/>
      <c r="HV146" s="101"/>
      <c r="HW146" s="101"/>
      <c r="HX146" s="101"/>
      <c r="HY146" s="101"/>
      <c r="HZ146" s="101"/>
      <c r="IA146" s="101"/>
      <c r="IB146" s="101"/>
      <c r="IC146" s="101"/>
      <c r="ID146" s="101"/>
      <c r="IE146" s="101"/>
      <c r="IF146" s="101"/>
      <c r="IG146" s="101"/>
      <c r="IH146" s="101"/>
      <c r="II146" s="101"/>
      <c r="IJ146" s="101"/>
      <c r="IK146" s="101"/>
      <c r="IL146" s="101"/>
      <c r="IM146" s="101"/>
      <c r="IN146" s="101"/>
      <c r="IO146" s="101"/>
      <c r="IP146" s="101"/>
      <c r="IQ146" s="101"/>
      <c r="IR146" s="101"/>
      <c r="IS146" s="101"/>
      <c r="IT146" s="101"/>
      <c r="IU146" s="101"/>
      <c r="IV146" s="101"/>
    </row>
    <row r="147" spans="1:256" ht="14.25">
      <c r="A147" s="99" t="s">
        <v>239</v>
      </c>
      <c r="B147" s="100">
        <v>0</v>
      </c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1"/>
      <c r="BN147" s="101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1"/>
      <c r="BZ147" s="101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1"/>
      <c r="CM147" s="101"/>
      <c r="CN147" s="101"/>
      <c r="CO147" s="101"/>
      <c r="CP147" s="101"/>
      <c r="CQ147" s="101"/>
      <c r="CR147" s="101"/>
      <c r="CS147" s="101"/>
      <c r="CT147" s="101"/>
      <c r="CU147" s="101"/>
      <c r="CV147" s="101"/>
      <c r="CW147" s="101"/>
      <c r="CX147" s="101"/>
      <c r="CY147" s="101"/>
      <c r="CZ147" s="101"/>
      <c r="DA147" s="101"/>
      <c r="DB147" s="101"/>
      <c r="DC147" s="101"/>
      <c r="DD147" s="101"/>
      <c r="DE147" s="101"/>
      <c r="DF147" s="101"/>
      <c r="DG147" s="101"/>
      <c r="DH147" s="101"/>
      <c r="DI147" s="101"/>
      <c r="DJ147" s="101"/>
      <c r="DK147" s="101"/>
      <c r="DL147" s="101"/>
      <c r="DM147" s="101"/>
      <c r="DN147" s="101"/>
      <c r="DO147" s="101"/>
      <c r="DP147" s="101"/>
      <c r="DQ147" s="101"/>
      <c r="DR147" s="101"/>
      <c r="DS147" s="101"/>
      <c r="DT147" s="101"/>
      <c r="DU147" s="101"/>
      <c r="DV147" s="101"/>
      <c r="DW147" s="101"/>
      <c r="DX147" s="101"/>
      <c r="DY147" s="101"/>
      <c r="DZ147" s="101"/>
      <c r="EA147" s="101"/>
      <c r="EB147" s="101"/>
      <c r="EC147" s="101"/>
      <c r="ED147" s="101"/>
      <c r="EE147" s="101"/>
      <c r="EF147" s="101"/>
      <c r="EG147" s="101"/>
      <c r="EH147" s="101"/>
      <c r="EI147" s="101"/>
      <c r="EJ147" s="101"/>
      <c r="EK147" s="101"/>
      <c r="EL147" s="101"/>
      <c r="EM147" s="101"/>
      <c r="EN147" s="101"/>
      <c r="EO147" s="101"/>
      <c r="EP147" s="101"/>
      <c r="EQ147" s="101"/>
      <c r="ER147" s="101"/>
      <c r="ES147" s="101"/>
      <c r="ET147" s="101"/>
      <c r="EU147" s="101"/>
      <c r="EV147" s="101"/>
      <c r="EW147" s="101"/>
      <c r="EX147" s="101"/>
      <c r="EY147" s="101"/>
      <c r="EZ147" s="101"/>
      <c r="FA147" s="101"/>
      <c r="FB147" s="101"/>
      <c r="FC147" s="101"/>
      <c r="FD147" s="101"/>
      <c r="FE147" s="101"/>
      <c r="FF147" s="101"/>
      <c r="FG147" s="101"/>
      <c r="FH147" s="101"/>
      <c r="FI147" s="101"/>
      <c r="FJ147" s="101"/>
      <c r="FK147" s="101"/>
      <c r="FL147" s="101"/>
      <c r="FM147" s="101"/>
      <c r="FN147" s="101"/>
      <c r="FO147" s="101"/>
      <c r="FP147" s="101"/>
      <c r="FQ147" s="101"/>
      <c r="FR147" s="101"/>
      <c r="FS147" s="101"/>
      <c r="FT147" s="101"/>
      <c r="FU147" s="101"/>
      <c r="FV147" s="101"/>
      <c r="FW147" s="101"/>
      <c r="FX147" s="101"/>
      <c r="FY147" s="101"/>
      <c r="FZ147" s="101"/>
      <c r="GA147" s="101"/>
      <c r="GB147" s="101"/>
      <c r="GC147" s="101"/>
      <c r="GD147" s="101"/>
      <c r="GE147" s="101"/>
      <c r="GF147" s="101"/>
      <c r="GG147" s="101"/>
      <c r="GH147" s="101"/>
      <c r="GI147" s="101"/>
      <c r="GJ147" s="101"/>
      <c r="GK147" s="101"/>
      <c r="GL147" s="101"/>
      <c r="GM147" s="101"/>
      <c r="GN147" s="101"/>
      <c r="GO147" s="101"/>
      <c r="GP147" s="101"/>
      <c r="GQ147" s="101"/>
      <c r="GR147" s="101"/>
      <c r="GS147" s="101"/>
      <c r="GT147" s="101"/>
      <c r="GU147" s="101"/>
      <c r="GV147" s="101"/>
      <c r="GW147" s="101"/>
      <c r="GX147" s="101"/>
      <c r="GY147" s="101"/>
      <c r="GZ147" s="101"/>
      <c r="HA147" s="101"/>
      <c r="HB147" s="101"/>
      <c r="HC147" s="101"/>
      <c r="HD147" s="101"/>
      <c r="HE147" s="101"/>
      <c r="HF147" s="101"/>
      <c r="HG147" s="101"/>
      <c r="HH147" s="101"/>
      <c r="HI147" s="101"/>
      <c r="HJ147" s="101"/>
      <c r="HK147" s="101"/>
      <c r="HL147" s="101"/>
      <c r="HM147" s="101"/>
      <c r="HN147" s="101"/>
      <c r="HO147" s="101"/>
      <c r="HP147" s="101"/>
      <c r="HQ147" s="101"/>
      <c r="HR147" s="101"/>
      <c r="HS147" s="101"/>
      <c r="HT147" s="101"/>
      <c r="HU147" s="101"/>
      <c r="HV147" s="101"/>
      <c r="HW147" s="101"/>
      <c r="HX147" s="101"/>
      <c r="HY147" s="101"/>
      <c r="HZ147" s="101"/>
      <c r="IA147" s="101"/>
      <c r="IB147" s="101"/>
      <c r="IC147" s="101"/>
      <c r="ID147" s="101"/>
      <c r="IE147" s="101"/>
      <c r="IF147" s="101"/>
      <c r="IG147" s="101"/>
      <c r="IH147" s="101"/>
      <c r="II147" s="101"/>
      <c r="IJ147" s="101"/>
      <c r="IK147" s="101"/>
      <c r="IL147" s="101"/>
      <c r="IM147" s="101"/>
      <c r="IN147" s="101"/>
      <c r="IO147" s="101"/>
      <c r="IP147" s="101"/>
      <c r="IQ147" s="101"/>
      <c r="IR147" s="101"/>
      <c r="IS147" s="101"/>
      <c r="IT147" s="101"/>
      <c r="IU147" s="101"/>
      <c r="IV147" s="101"/>
    </row>
    <row r="148" spans="1:256" ht="14.25">
      <c r="A148" s="99" t="s">
        <v>240</v>
      </c>
      <c r="B148" s="100">
        <v>0</v>
      </c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1"/>
      <c r="BN148" s="101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1"/>
      <c r="BZ148" s="101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1"/>
      <c r="CM148" s="101"/>
      <c r="CN148" s="101"/>
      <c r="CO148" s="101"/>
      <c r="CP148" s="101"/>
      <c r="CQ148" s="101"/>
      <c r="CR148" s="101"/>
      <c r="CS148" s="101"/>
      <c r="CT148" s="101"/>
      <c r="CU148" s="101"/>
      <c r="CV148" s="101"/>
      <c r="CW148" s="101"/>
      <c r="CX148" s="101"/>
      <c r="CY148" s="101"/>
      <c r="CZ148" s="101"/>
      <c r="DA148" s="101"/>
      <c r="DB148" s="101"/>
      <c r="DC148" s="101"/>
      <c r="DD148" s="101"/>
      <c r="DE148" s="101"/>
      <c r="DF148" s="101"/>
      <c r="DG148" s="101"/>
      <c r="DH148" s="101"/>
      <c r="DI148" s="101"/>
      <c r="DJ148" s="101"/>
      <c r="DK148" s="101"/>
      <c r="DL148" s="101"/>
      <c r="DM148" s="101"/>
      <c r="DN148" s="101"/>
      <c r="DO148" s="101"/>
      <c r="DP148" s="101"/>
      <c r="DQ148" s="101"/>
      <c r="DR148" s="101"/>
      <c r="DS148" s="101"/>
      <c r="DT148" s="101"/>
      <c r="DU148" s="101"/>
      <c r="DV148" s="101"/>
      <c r="DW148" s="101"/>
      <c r="DX148" s="101"/>
      <c r="DY148" s="101"/>
      <c r="DZ148" s="101"/>
      <c r="EA148" s="101"/>
      <c r="EB148" s="101"/>
      <c r="EC148" s="101"/>
      <c r="ED148" s="101"/>
      <c r="EE148" s="101"/>
      <c r="EF148" s="101"/>
      <c r="EG148" s="101"/>
      <c r="EH148" s="101"/>
      <c r="EI148" s="101"/>
      <c r="EJ148" s="101"/>
      <c r="EK148" s="101"/>
      <c r="EL148" s="101"/>
      <c r="EM148" s="101"/>
      <c r="EN148" s="101"/>
      <c r="EO148" s="101"/>
      <c r="EP148" s="101"/>
      <c r="EQ148" s="101"/>
      <c r="ER148" s="101"/>
      <c r="ES148" s="101"/>
      <c r="ET148" s="101"/>
      <c r="EU148" s="101"/>
      <c r="EV148" s="101"/>
      <c r="EW148" s="101"/>
      <c r="EX148" s="101"/>
      <c r="EY148" s="101"/>
      <c r="EZ148" s="101"/>
      <c r="FA148" s="101"/>
      <c r="FB148" s="101"/>
      <c r="FC148" s="101"/>
      <c r="FD148" s="101"/>
      <c r="FE148" s="101"/>
      <c r="FF148" s="101"/>
      <c r="FG148" s="101"/>
      <c r="FH148" s="101"/>
      <c r="FI148" s="101"/>
      <c r="FJ148" s="101"/>
      <c r="FK148" s="101"/>
      <c r="FL148" s="101"/>
      <c r="FM148" s="101"/>
      <c r="FN148" s="101"/>
      <c r="FO148" s="101"/>
      <c r="FP148" s="101"/>
      <c r="FQ148" s="101"/>
      <c r="FR148" s="101"/>
      <c r="FS148" s="101"/>
      <c r="FT148" s="101"/>
      <c r="FU148" s="101"/>
      <c r="FV148" s="101"/>
      <c r="FW148" s="101"/>
      <c r="FX148" s="101"/>
      <c r="FY148" s="101"/>
      <c r="FZ148" s="101"/>
      <c r="GA148" s="101"/>
      <c r="GB148" s="101"/>
      <c r="GC148" s="101"/>
      <c r="GD148" s="101"/>
      <c r="GE148" s="101"/>
      <c r="GF148" s="101"/>
      <c r="GG148" s="101"/>
      <c r="GH148" s="101"/>
      <c r="GI148" s="101"/>
      <c r="GJ148" s="101"/>
      <c r="GK148" s="101"/>
      <c r="GL148" s="101"/>
      <c r="GM148" s="101"/>
      <c r="GN148" s="101"/>
      <c r="GO148" s="101"/>
      <c r="GP148" s="101"/>
      <c r="GQ148" s="101"/>
      <c r="GR148" s="101"/>
      <c r="GS148" s="101"/>
      <c r="GT148" s="101"/>
      <c r="GU148" s="101"/>
      <c r="GV148" s="101"/>
      <c r="GW148" s="101"/>
      <c r="GX148" s="101"/>
      <c r="GY148" s="101"/>
      <c r="GZ148" s="101"/>
      <c r="HA148" s="101"/>
      <c r="HB148" s="101"/>
      <c r="HC148" s="101"/>
      <c r="HD148" s="101"/>
      <c r="HE148" s="101"/>
      <c r="HF148" s="101"/>
      <c r="HG148" s="101"/>
      <c r="HH148" s="101"/>
      <c r="HI148" s="101"/>
      <c r="HJ148" s="101"/>
      <c r="HK148" s="101"/>
      <c r="HL148" s="101"/>
      <c r="HM148" s="101"/>
      <c r="HN148" s="101"/>
      <c r="HO148" s="101"/>
      <c r="HP148" s="101"/>
      <c r="HQ148" s="101"/>
      <c r="HR148" s="101"/>
      <c r="HS148" s="101"/>
      <c r="HT148" s="101"/>
      <c r="HU148" s="101"/>
      <c r="HV148" s="101"/>
      <c r="HW148" s="101"/>
      <c r="HX148" s="101"/>
      <c r="HY148" s="101"/>
      <c r="HZ148" s="101"/>
      <c r="IA148" s="101"/>
      <c r="IB148" s="101"/>
      <c r="IC148" s="101"/>
      <c r="ID148" s="101"/>
      <c r="IE148" s="101"/>
      <c r="IF148" s="101"/>
      <c r="IG148" s="101"/>
      <c r="IH148" s="101"/>
      <c r="II148" s="101"/>
      <c r="IJ148" s="101"/>
      <c r="IK148" s="101"/>
      <c r="IL148" s="101"/>
      <c r="IM148" s="101"/>
      <c r="IN148" s="101"/>
      <c r="IO148" s="101"/>
      <c r="IP148" s="101"/>
      <c r="IQ148" s="101"/>
      <c r="IR148" s="101"/>
      <c r="IS148" s="101"/>
      <c r="IT148" s="101"/>
      <c r="IU148" s="101"/>
      <c r="IV148" s="101"/>
    </row>
    <row r="149" spans="1:256" ht="14.25">
      <c r="A149" s="99" t="s">
        <v>241</v>
      </c>
      <c r="B149" s="100">
        <v>0</v>
      </c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1"/>
      <c r="BN149" s="101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1"/>
      <c r="BZ149" s="101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1"/>
      <c r="CM149" s="101"/>
      <c r="CN149" s="101"/>
      <c r="CO149" s="101"/>
      <c r="CP149" s="101"/>
      <c r="CQ149" s="101"/>
      <c r="CR149" s="101"/>
      <c r="CS149" s="101"/>
      <c r="CT149" s="101"/>
      <c r="CU149" s="101"/>
      <c r="CV149" s="101"/>
      <c r="CW149" s="101"/>
      <c r="CX149" s="101"/>
      <c r="CY149" s="101"/>
      <c r="CZ149" s="101"/>
      <c r="DA149" s="101"/>
      <c r="DB149" s="101"/>
      <c r="DC149" s="101"/>
      <c r="DD149" s="101"/>
      <c r="DE149" s="101"/>
      <c r="DF149" s="101"/>
      <c r="DG149" s="101"/>
      <c r="DH149" s="101"/>
      <c r="DI149" s="101"/>
      <c r="DJ149" s="101"/>
      <c r="DK149" s="101"/>
      <c r="DL149" s="101"/>
      <c r="DM149" s="101"/>
      <c r="DN149" s="101"/>
      <c r="DO149" s="101"/>
      <c r="DP149" s="101"/>
      <c r="DQ149" s="101"/>
      <c r="DR149" s="101"/>
      <c r="DS149" s="101"/>
      <c r="DT149" s="101"/>
      <c r="DU149" s="101"/>
      <c r="DV149" s="101"/>
      <c r="DW149" s="101"/>
      <c r="DX149" s="101"/>
      <c r="DY149" s="101"/>
      <c r="DZ149" s="101"/>
      <c r="EA149" s="101"/>
      <c r="EB149" s="101"/>
      <c r="EC149" s="101"/>
      <c r="ED149" s="101"/>
      <c r="EE149" s="101"/>
      <c r="EF149" s="101"/>
      <c r="EG149" s="101"/>
      <c r="EH149" s="101"/>
      <c r="EI149" s="101"/>
      <c r="EJ149" s="101"/>
      <c r="EK149" s="101"/>
      <c r="EL149" s="101"/>
      <c r="EM149" s="101"/>
      <c r="EN149" s="101"/>
      <c r="EO149" s="101"/>
      <c r="EP149" s="101"/>
      <c r="EQ149" s="101"/>
      <c r="ER149" s="101"/>
      <c r="ES149" s="101"/>
      <c r="ET149" s="101"/>
      <c r="EU149" s="101"/>
      <c r="EV149" s="101"/>
      <c r="EW149" s="101"/>
      <c r="EX149" s="101"/>
      <c r="EY149" s="101"/>
      <c r="EZ149" s="101"/>
      <c r="FA149" s="101"/>
      <c r="FB149" s="101"/>
      <c r="FC149" s="101"/>
      <c r="FD149" s="101"/>
      <c r="FE149" s="101"/>
      <c r="FF149" s="101"/>
      <c r="FG149" s="101"/>
      <c r="FH149" s="101"/>
      <c r="FI149" s="101"/>
      <c r="FJ149" s="101"/>
      <c r="FK149" s="101"/>
      <c r="FL149" s="101"/>
      <c r="FM149" s="101"/>
      <c r="FN149" s="101"/>
      <c r="FO149" s="101"/>
      <c r="FP149" s="101"/>
      <c r="FQ149" s="101"/>
      <c r="FR149" s="101"/>
      <c r="FS149" s="101"/>
      <c r="FT149" s="101"/>
      <c r="FU149" s="101"/>
      <c r="FV149" s="101"/>
      <c r="FW149" s="101"/>
      <c r="FX149" s="101"/>
      <c r="FY149" s="101"/>
      <c r="FZ149" s="101"/>
      <c r="GA149" s="101"/>
      <c r="GB149" s="101"/>
      <c r="GC149" s="101"/>
      <c r="GD149" s="101"/>
      <c r="GE149" s="101"/>
      <c r="GF149" s="101"/>
      <c r="GG149" s="101"/>
      <c r="GH149" s="101"/>
      <c r="GI149" s="101"/>
      <c r="GJ149" s="101"/>
      <c r="GK149" s="101"/>
      <c r="GL149" s="101"/>
      <c r="GM149" s="101"/>
      <c r="GN149" s="101"/>
      <c r="GO149" s="101"/>
      <c r="GP149" s="101"/>
      <c r="GQ149" s="101"/>
      <c r="GR149" s="101"/>
      <c r="GS149" s="101"/>
      <c r="GT149" s="101"/>
      <c r="GU149" s="101"/>
      <c r="GV149" s="101"/>
      <c r="GW149" s="101"/>
      <c r="GX149" s="101"/>
      <c r="GY149" s="101"/>
      <c r="GZ149" s="101"/>
      <c r="HA149" s="101"/>
      <c r="HB149" s="101"/>
      <c r="HC149" s="101"/>
      <c r="HD149" s="101"/>
      <c r="HE149" s="101"/>
      <c r="HF149" s="101"/>
      <c r="HG149" s="101"/>
      <c r="HH149" s="101"/>
      <c r="HI149" s="101"/>
      <c r="HJ149" s="101"/>
      <c r="HK149" s="101"/>
      <c r="HL149" s="101"/>
      <c r="HM149" s="101"/>
      <c r="HN149" s="101"/>
      <c r="HO149" s="101"/>
      <c r="HP149" s="101"/>
      <c r="HQ149" s="101"/>
      <c r="HR149" s="101"/>
      <c r="HS149" s="101"/>
      <c r="HT149" s="101"/>
      <c r="HU149" s="101"/>
      <c r="HV149" s="101"/>
      <c r="HW149" s="101"/>
      <c r="HX149" s="101"/>
      <c r="HY149" s="101"/>
      <c r="HZ149" s="101"/>
      <c r="IA149" s="101"/>
      <c r="IB149" s="101"/>
      <c r="IC149" s="101"/>
      <c r="ID149" s="101"/>
      <c r="IE149" s="101"/>
      <c r="IF149" s="101"/>
      <c r="IG149" s="101"/>
      <c r="IH149" s="101"/>
      <c r="II149" s="101"/>
      <c r="IJ149" s="101"/>
      <c r="IK149" s="101"/>
      <c r="IL149" s="101"/>
      <c r="IM149" s="101"/>
      <c r="IN149" s="101"/>
      <c r="IO149" s="101"/>
      <c r="IP149" s="101"/>
      <c r="IQ149" s="101"/>
      <c r="IR149" s="101"/>
      <c r="IS149" s="101"/>
      <c r="IT149" s="101"/>
      <c r="IU149" s="101"/>
      <c r="IV149" s="101"/>
    </row>
    <row r="150" spans="1:256" ht="14.25">
      <c r="A150" s="99" t="s">
        <v>242</v>
      </c>
      <c r="B150" s="100">
        <v>0</v>
      </c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1"/>
      <c r="BN150" s="101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1"/>
      <c r="BZ150" s="101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1"/>
      <c r="CM150" s="101"/>
      <c r="CN150" s="101"/>
      <c r="CO150" s="101"/>
      <c r="CP150" s="101"/>
      <c r="CQ150" s="101"/>
      <c r="CR150" s="101"/>
      <c r="CS150" s="101"/>
      <c r="CT150" s="101"/>
      <c r="CU150" s="101"/>
      <c r="CV150" s="101"/>
      <c r="CW150" s="101"/>
      <c r="CX150" s="101"/>
      <c r="CY150" s="101"/>
      <c r="CZ150" s="101"/>
      <c r="DA150" s="101"/>
      <c r="DB150" s="101"/>
      <c r="DC150" s="101"/>
      <c r="DD150" s="101"/>
      <c r="DE150" s="101"/>
      <c r="DF150" s="101"/>
      <c r="DG150" s="101"/>
      <c r="DH150" s="101"/>
      <c r="DI150" s="101"/>
      <c r="DJ150" s="101"/>
      <c r="DK150" s="101"/>
      <c r="DL150" s="101"/>
      <c r="DM150" s="101"/>
      <c r="DN150" s="101"/>
      <c r="DO150" s="101"/>
      <c r="DP150" s="101"/>
      <c r="DQ150" s="101"/>
      <c r="DR150" s="101"/>
      <c r="DS150" s="101"/>
      <c r="DT150" s="101"/>
      <c r="DU150" s="101"/>
      <c r="DV150" s="101"/>
      <c r="DW150" s="101"/>
      <c r="DX150" s="101"/>
      <c r="DY150" s="101"/>
      <c r="DZ150" s="101"/>
      <c r="EA150" s="101"/>
      <c r="EB150" s="101"/>
      <c r="EC150" s="101"/>
      <c r="ED150" s="101"/>
      <c r="EE150" s="101"/>
      <c r="EF150" s="101"/>
      <c r="EG150" s="101"/>
      <c r="EH150" s="101"/>
      <c r="EI150" s="101"/>
      <c r="EJ150" s="101"/>
      <c r="EK150" s="101"/>
      <c r="EL150" s="101"/>
      <c r="EM150" s="101"/>
      <c r="EN150" s="101"/>
      <c r="EO150" s="101"/>
      <c r="EP150" s="101"/>
      <c r="EQ150" s="101"/>
      <c r="ER150" s="101"/>
      <c r="ES150" s="101"/>
      <c r="ET150" s="101"/>
      <c r="EU150" s="101"/>
      <c r="EV150" s="101"/>
      <c r="EW150" s="101"/>
      <c r="EX150" s="101"/>
      <c r="EY150" s="101"/>
      <c r="EZ150" s="101"/>
      <c r="FA150" s="101"/>
      <c r="FB150" s="101"/>
      <c r="FC150" s="101"/>
      <c r="FD150" s="101"/>
      <c r="FE150" s="101"/>
      <c r="FF150" s="101"/>
      <c r="FG150" s="101"/>
      <c r="FH150" s="101"/>
      <c r="FI150" s="101"/>
      <c r="FJ150" s="101"/>
      <c r="FK150" s="101"/>
      <c r="FL150" s="101"/>
      <c r="FM150" s="101"/>
      <c r="FN150" s="101"/>
      <c r="FO150" s="101"/>
      <c r="FP150" s="101"/>
      <c r="FQ150" s="101"/>
      <c r="FR150" s="101"/>
      <c r="FS150" s="101"/>
      <c r="FT150" s="101"/>
      <c r="FU150" s="101"/>
      <c r="FV150" s="101"/>
      <c r="FW150" s="101"/>
      <c r="FX150" s="101"/>
      <c r="FY150" s="101"/>
      <c r="FZ150" s="101"/>
      <c r="GA150" s="101"/>
      <c r="GB150" s="101"/>
      <c r="GC150" s="101"/>
      <c r="GD150" s="101"/>
      <c r="GE150" s="101"/>
      <c r="GF150" s="101"/>
      <c r="GG150" s="101"/>
      <c r="GH150" s="101"/>
      <c r="GI150" s="101"/>
      <c r="GJ150" s="101"/>
      <c r="GK150" s="101"/>
      <c r="GL150" s="101"/>
      <c r="GM150" s="101"/>
      <c r="GN150" s="101"/>
      <c r="GO150" s="101"/>
      <c r="GP150" s="101"/>
      <c r="GQ150" s="101"/>
      <c r="GR150" s="101"/>
      <c r="GS150" s="101"/>
      <c r="GT150" s="101"/>
      <c r="GU150" s="101"/>
      <c r="GV150" s="101"/>
      <c r="GW150" s="101"/>
      <c r="GX150" s="101"/>
      <c r="GY150" s="101"/>
      <c r="GZ150" s="101"/>
      <c r="HA150" s="101"/>
      <c r="HB150" s="101"/>
      <c r="HC150" s="101"/>
      <c r="HD150" s="101"/>
      <c r="HE150" s="101"/>
      <c r="HF150" s="101"/>
      <c r="HG150" s="101"/>
      <c r="HH150" s="101"/>
      <c r="HI150" s="101"/>
      <c r="HJ150" s="101"/>
      <c r="HK150" s="101"/>
      <c r="HL150" s="101"/>
      <c r="HM150" s="101"/>
      <c r="HN150" s="101"/>
      <c r="HO150" s="101"/>
      <c r="HP150" s="101"/>
      <c r="HQ150" s="101"/>
      <c r="HR150" s="101"/>
      <c r="HS150" s="101"/>
      <c r="HT150" s="101"/>
      <c r="HU150" s="101"/>
      <c r="HV150" s="101"/>
      <c r="HW150" s="101"/>
      <c r="HX150" s="101"/>
      <c r="HY150" s="101"/>
      <c r="HZ150" s="101"/>
      <c r="IA150" s="101"/>
      <c r="IB150" s="101"/>
      <c r="IC150" s="101"/>
      <c r="ID150" s="101"/>
      <c r="IE150" s="101"/>
      <c r="IF150" s="101"/>
      <c r="IG150" s="101"/>
      <c r="IH150" s="101"/>
      <c r="II150" s="101"/>
      <c r="IJ150" s="101"/>
      <c r="IK150" s="101"/>
      <c r="IL150" s="101"/>
      <c r="IM150" s="101"/>
      <c r="IN150" s="101"/>
      <c r="IO150" s="101"/>
      <c r="IP150" s="101"/>
      <c r="IQ150" s="101"/>
      <c r="IR150" s="101"/>
      <c r="IS150" s="101"/>
      <c r="IT150" s="101"/>
      <c r="IU150" s="101"/>
      <c r="IV150" s="101"/>
    </row>
    <row r="151" spans="1:256" ht="14.25">
      <c r="A151" s="99" t="s">
        <v>243</v>
      </c>
      <c r="B151" s="100">
        <v>0</v>
      </c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1"/>
      <c r="BN151" s="101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1"/>
      <c r="BZ151" s="101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1"/>
      <c r="CM151" s="101"/>
      <c r="CN151" s="101"/>
      <c r="CO151" s="101"/>
      <c r="CP151" s="101"/>
      <c r="CQ151" s="101"/>
      <c r="CR151" s="101"/>
      <c r="CS151" s="101"/>
      <c r="CT151" s="101"/>
      <c r="CU151" s="101"/>
      <c r="CV151" s="101"/>
      <c r="CW151" s="101"/>
      <c r="CX151" s="101"/>
      <c r="CY151" s="101"/>
      <c r="CZ151" s="101"/>
      <c r="DA151" s="101"/>
      <c r="DB151" s="101"/>
      <c r="DC151" s="101"/>
      <c r="DD151" s="101"/>
      <c r="DE151" s="101"/>
      <c r="DF151" s="101"/>
      <c r="DG151" s="101"/>
      <c r="DH151" s="101"/>
      <c r="DI151" s="101"/>
      <c r="DJ151" s="101"/>
      <c r="DK151" s="101"/>
      <c r="DL151" s="101"/>
      <c r="DM151" s="101"/>
      <c r="DN151" s="101"/>
      <c r="DO151" s="101"/>
      <c r="DP151" s="101"/>
      <c r="DQ151" s="101"/>
      <c r="DR151" s="101"/>
      <c r="DS151" s="101"/>
      <c r="DT151" s="101"/>
      <c r="DU151" s="101"/>
      <c r="DV151" s="101"/>
      <c r="DW151" s="101"/>
      <c r="DX151" s="101"/>
      <c r="DY151" s="101"/>
      <c r="DZ151" s="101"/>
      <c r="EA151" s="101"/>
      <c r="EB151" s="101"/>
      <c r="EC151" s="101"/>
      <c r="ED151" s="101"/>
      <c r="EE151" s="101"/>
      <c r="EF151" s="101"/>
      <c r="EG151" s="101"/>
      <c r="EH151" s="101"/>
      <c r="EI151" s="101"/>
      <c r="EJ151" s="101"/>
      <c r="EK151" s="101"/>
      <c r="EL151" s="101"/>
      <c r="EM151" s="101"/>
      <c r="EN151" s="101"/>
      <c r="EO151" s="101"/>
      <c r="EP151" s="101"/>
      <c r="EQ151" s="101"/>
      <c r="ER151" s="101"/>
      <c r="ES151" s="101"/>
      <c r="ET151" s="101"/>
      <c r="EU151" s="101"/>
      <c r="EV151" s="101"/>
      <c r="EW151" s="101"/>
      <c r="EX151" s="101"/>
      <c r="EY151" s="101"/>
      <c r="EZ151" s="101"/>
      <c r="FA151" s="101"/>
      <c r="FB151" s="101"/>
      <c r="FC151" s="101"/>
      <c r="FD151" s="101"/>
      <c r="FE151" s="101"/>
      <c r="FF151" s="101"/>
      <c r="FG151" s="101"/>
      <c r="FH151" s="101"/>
      <c r="FI151" s="101"/>
      <c r="FJ151" s="101"/>
      <c r="FK151" s="101"/>
      <c r="FL151" s="101"/>
      <c r="FM151" s="101"/>
      <c r="FN151" s="101"/>
      <c r="FO151" s="101"/>
      <c r="FP151" s="101"/>
      <c r="FQ151" s="101"/>
      <c r="FR151" s="101"/>
      <c r="FS151" s="101"/>
      <c r="FT151" s="101"/>
      <c r="FU151" s="101"/>
      <c r="FV151" s="101"/>
      <c r="FW151" s="101"/>
      <c r="FX151" s="101"/>
      <c r="FY151" s="101"/>
      <c r="FZ151" s="101"/>
      <c r="GA151" s="101"/>
      <c r="GB151" s="101"/>
      <c r="GC151" s="101"/>
      <c r="GD151" s="101"/>
      <c r="GE151" s="101"/>
      <c r="GF151" s="101"/>
      <c r="GG151" s="101"/>
      <c r="GH151" s="101"/>
      <c r="GI151" s="101"/>
      <c r="GJ151" s="101"/>
      <c r="GK151" s="101"/>
      <c r="GL151" s="101"/>
      <c r="GM151" s="101"/>
      <c r="GN151" s="101"/>
      <c r="GO151" s="101"/>
      <c r="GP151" s="101"/>
      <c r="GQ151" s="101"/>
      <c r="GR151" s="101"/>
      <c r="GS151" s="101"/>
      <c r="GT151" s="101"/>
      <c r="GU151" s="101"/>
      <c r="GV151" s="101"/>
      <c r="GW151" s="101"/>
      <c r="GX151" s="101"/>
      <c r="GY151" s="101"/>
      <c r="GZ151" s="101"/>
      <c r="HA151" s="101"/>
      <c r="HB151" s="101"/>
      <c r="HC151" s="101"/>
      <c r="HD151" s="101"/>
      <c r="HE151" s="101"/>
      <c r="HF151" s="101"/>
      <c r="HG151" s="101"/>
      <c r="HH151" s="101"/>
      <c r="HI151" s="101"/>
      <c r="HJ151" s="101"/>
      <c r="HK151" s="101"/>
      <c r="HL151" s="101"/>
      <c r="HM151" s="101"/>
      <c r="HN151" s="101"/>
      <c r="HO151" s="101"/>
      <c r="HP151" s="101"/>
      <c r="HQ151" s="101"/>
      <c r="HR151" s="101"/>
      <c r="HS151" s="101"/>
      <c r="HT151" s="101"/>
      <c r="HU151" s="101"/>
      <c r="HV151" s="101"/>
      <c r="HW151" s="101"/>
      <c r="HX151" s="101"/>
      <c r="HY151" s="101"/>
      <c r="HZ151" s="101"/>
      <c r="IA151" s="101"/>
      <c r="IB151" s="101"/>
      <c r="IC151" s="101"/>
      <c r="ID151" s="101"/>
      <c r="IE151" s="101"/>
      <c r="IF151" s="101"/>
      <c r="IG151" s="101"/>
      <c r="IH151" s="101"/>
      <c r="II151" s="101"/>
      <c r="IJ151" s="101"/>
      <c r="IK151" s="101"/>
      <c r="IL151" s="101"/>
      <c r="IM151" s="101"/>
      <c r="IN151" s="101"/>
      <c r="IO151" s="101"/>
      <c r="IP151" s="101"/>
      <c r="IQ151" s="101"/>
      <c r="IR151" s="101"/>
      <c r="IS151" s="101"/>
      <c r="IT151" s="101"/>
      <c r="IU151" s="101"/>
      <c r="IV151" s="101"/>
    </row>
    <row r="152" spans="1:256" ht="14.25">
      <c r="A152" s="99" t="s">
        <v>244</v>
      </c>
      <c r="B152" s="100">
        <v>0</v>
      </c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1"/>
      <c r="BN152" s="101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1"/>
      <c r="BZ152" s="101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1"/>
      <c r="CM152" s="101"/>
      <c r="CN152" s="101"/>
      <c r="CO152" s="101"/>
      <c r="CP152" s="101"/>
      <c r="CQ152" s="101"/>
      <c r="CR152" s="101"/>
      <c r="CS152" s="101"/>
      <c r="CT152" s="101"/>
      <c r="CU152" s="101"/>
      <c r="CV152" s="101"/>
      <c r="CW152" s="101"/>
      <c r="CX152" s="101"/>
      <c r="CY152" s="101"/>
      <c r="CZ152" s="101"/>
      <c r="DA152" s="101"/>
      <c r="DB152" s="101"/>
      <c r="DC152" s="101"/>
      <c r="DD152" s="101"/>
      <c r="DE152" s="101"/>
      <c r="DF152" s="101"/>
      <c r="DG152" s="101"/>
      <c r="DH152" s="101"/>
      <c r="DI152" s="101"/>
      <c r="DJ152" s="101"/>
      <c r="DK152" s="101"/>
      <c r="DL152" s="101"/>
      <c r="DM152" s="101"/>
      <c r="DN152" s="101"/>
      <c r="DO152" s="101"/>
      <c r="DP152" s="101"/>
      <c r="DQ152" s="101"/>
      <c r="DR152" s="101"/>
      <c r="DS152" s="101"/>
      <c r="DT152" s="101"/>
      <c r="DU152" s="101"/>
      <c r="DV152" s="101"/>
      <c r="DW152" s="101"/>
      <c r="DX152" s="101"/>
      <c r="DY152" s="101"/>
      <c r="DZ152" s="101"/>
      <c r="EA152" s="101"/>
      <c r="EB152" s="101"/>
      <c r="EC152" s="101"/>
      <c r="ED152" s="101"/>
      <c r="EE152" s="101"/>
      <c r="EF152" s="101"/>
      <c r="EG152" s="101"/>
      <c r="EH152" s="101"/>
      <c r="EI152" s="101"/>
      <c r="EJ152" s="101"/>
      <c r="EK152" s="101"/>
      <c r="EL152" s="101"/>
      <c r="EM152" s="101"/>
      <c r="EN152" s="101"/>
      <c r="EO152" s="101"/>
      <c r="EP152" s="101"/>
      <c r="EQ152" s="101"/>
      <c r="ER152" s="101"/>
      <c r="ES152" s="101"/>
      <c r="ET152" s="101"/>
      <c r="EU152" s="101"/>
      <c r="EV152" s="101"/>
      <c r="EW152" s="101"/>
      <c r="EX152" s="101"/>
      <c r="EY152" s="101"/>
      <c r="EZ152" s="101"/>
      <c r="FA152" s="101"/>
      <c r="FB152" s="101"/>
      <c r="FC152" s="101"/>
      <c r="FD152" s="101"/>
      <c r="FE152" s="101"/>
      <c r="FF152" s="101"/>
      <c r="FG152" s="101"/>
      <c r="FH152" s="101"/>
      <c r="FI152" s="101"/>
      <c r="FJ152" s="101"/>
      <c r="FK152" s="101"/>
      <c r="FL152" s="101"/>
      <c r="FM152" s="101"/>
      <c r="FN152" s="101"/>
      <c r="FO152" s="101"/>
      <c r="FP152" s="101"/>
      <c r="FQ152" s="101"/>
      <c r="FR152" s="101"/>
      <c r="FS152" s="101"/>
      <c r="FT152" s="101"/>
      <c r="FU152" s="101"/>
      <c r="FV152" s="101"/>
      <c r="FW152" s="101"/>
      <c r="FX152" s="101"/>
      <c r="FY152" s="101"/>
      <c r="FZ152" s="101"/>
      <c r="GA152" s="101"/>
      <c r="GB152" s="101"/>
      <c r="GC152" s="101"/>
      <c r="GD152" s="101"/>
      <c r="GE152" s="101"/>
      <c r="GF152" s="101"/>
      <c r="GG152" s="101"/>
      <c r="GH152" s="101"/>
      <c r="GI152" s="101"/>
      <c r="GJ152" s="101"/>
      <c r="GK152" s="101"/>
      <c r="GL152" s="101"/>
      <c r="GM152" s="101"/>
      <c r="GN152" s="101"/>
      <c r="GO152" s="101"/>
      <c r="GP152" s="101"/>
      <c r="GQ152" s="101"/>
      <c r="GR152" s="101"/>
      <c r="GS152" s="101"/>
      <c r="GT152" s="101"/>
      <c r="GU152" s="101"/>
      <c r="GV152" s="101"/>
      <c r="GW152" s="101"/>
      <c r="GX152" s="101"/>
      <c r="GY152" s="101"/>
      <c r="GZ152" s="101"/>
      <c r="HA152" s="101"/>
      <c r="HB152" s="101"/>
      <c r="HC152" s="101"/>
      <c r="HD152" s="101"/>
      <c r="HE152" s="101"/>
      <c r="HF152" s="101"/>
      <c r="HG152" s="101"/>
      <c r="HH152" s="101"/>
      <c r="HI152" s="101"/>
      <c r="HJ152" s="101"/>
      <c r="HK152" s="101"/>
      <c r="HL152" s="101"/>
      <c r="HM152" s="101"/>
      <c r="HN152" s="101"/>
      <c r="HO152" s="101"/>
      <c r="HP152" s="101"/>
      <c r="HQ152" s="101"/>
      <c r="HR152" s="101"/>
      <c r="HS152" s="101"/>
      <c r="HT152" s="101"/>
      <c r="HU152" s="101"/>
      <c r="HV152" s="101"/>
      <c r="HW152" s="101"/>
      <c r="HX152" s="101"/>
      <c r="HY152" s="101"/>
      <c r="HZ152" s="101"/>
      <c r="IA152" s="101"/>
      <c r="IB152" s="101"/>
      <c r="IC152" s="101"/>
      <c r="ID152" s="101"/>
      <c r="IE152" s="101"/>
      <c r="IF152" s="101"/>
      <c r="IG152" s="101"/>
      <c r="IH152" s="101"/>
      <c r="II152" s="101"/>
      <c r="IJ152" s="101"/>
      <c r="IK152" s="101"/>
      <c r="IL152" s="101"/>
      <c r="IM152" s="101"/>
      <c r="IN152" s="101"/>
      <c r="IO152" s="101"/>
      <c r="IP152" s="101"/>
      <c r="IQ152" s="101"/>
      <c r="IR152" s="101"/>
      <c r="IS152" s="101"/>
      <c r="IT152" s="101"/>
      <c r="IU152" s="101"/>
      <c r="IV152" s="101"/>
    </row>
    <row r="153" spans="1:256" ht="14.25">
      <c r="A153" s="99" t="s">
        <v>245</v>
      </c>
      <c r="B153" s="100">
        <v>0</v>
      </c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1"/>
      <c r="BN153" s="101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1"/>
      <c r="BZ153" s="101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01"/>
      <c r="CM153" s="101"/>
      <c r="CN153" s="101"/>
      <c r="CO153" s="101"/>
      <c r="CP153" s="101"/>
      <c r="CQ153" s="101"/>
      <c r="CR153" s="101"/>
      <c r="CS153" s="101"/>
      <c r="CT153" s="101"/>
      <c r="CU153" s="101"/>
      <c r="CV153" s="101"/>
      <c r="CW153" s="101"/>
      <c r="CX153" s="101"/>
      <c r="CY153" s="101"/>
      <c r="CZ153" s="101"/>
      <c r="DA153" s="101"/>
      <c r="DB153" s="101"/>
      <c r="DC153" s="101"/>
      <c r="DD153" s="101"/>
      <c r="DE153" s="101"/>
      <c r="DF153" s="101"/>
      <c r="DG153" s="101"/>
      <c r="DH153" s="101"/>
      <c r="DI153" s="101"/>
      <c r="DJ153" s="101"/>
      <c r="DK153" s="101"/>
      <c r="DL153" s="101"/>
      <c r="DM153" s="101"/>
      <c r="DN153" s="101"/>
      <c r="DO153" s="101"/>
      <c r="DP153" s="101"/>
      <c r="DQ153" s="101"/>
      <c r="DR153" s="101"/>
      <c r="DS153" s="101"/>
      <c r="DT153" s="101"/>
      <c r="DU153" s="101"/>
      <c r="DV153" s="101"/>
      <c r="DW153" s="101"/>
      <c r="DX153" s="101"/>
      <c r="DY153" s="101"/>
      <c r="DZ153" s="101"/>
      <c r="EA153" s="101"/>
      <c r="EB153" s="101"/>
      <c r="EC153" s="101"/>
      <c r="ED153" s="101"/>
      <c r="EE153" s="101"/>
      <c r="EF153" s="101"/>
      <c r="EG153" s="101"/>
      <c r="EH153" s="101"/>
      <c r="EI153" s="101"/>
      <c r="EJ153" s="101"/>
      <c r="EK153" s="101"/>
      <c r="EL153" s="101"/>
      <c r="EM153" s="101"/>
      <c r="EN153" s="101"/>
      <c r="EO153" s="101"/>
      <c r="EP153" s="101"/>
      <c r="EQ153" s="101"/>
      <c r="ER153" s="101"/>
      <c r="ES153" s="101"/>
      <c r="ET153" s="101"/>
      <c r="EU153" s="101"/>
      <c r="EV153" s="101"/>
      <c r="EW153" s="101"/>
      <c r="EX153" s="101"/>
      <c r="EY153" s="101"/>
      <c r="EZ153" s="101"/>
      <c r="FA153" s="101"/>
      <c r="FB153" s="101"/>
      <c r="FC153" s="101"/>
      <c r="FD153" s="101"/>
      <c r="FE153" s="101"/>
      <c r="FF153" s="101"/>
      <c r="FG153" s="101"/>
      <c r="FH153" s="101"/>
      <c r="FI153" s="101"/>
      <c r="FJ153" s="101"/>
      <c r="FK153" s="101"/>
      <c r="FL153" s="101"/>
      <c r="FM153" s="101"/>
      <c r="FN153" s="101"/>
      <c r="FO153" s="101"/>
      <c r="FP153" s="101"/>
      <c r="FQ153" s="101"/>
      <c r="FR153" s="101"/>
      <c r="FS153" s="101"/>
      <c r="FT153" s="101"/>
      <c r="FU153" s="101"/>
      <c r="FV153" s="101"/>
      <c r="FW153" s="101"/>
      <c r="FX153" s="101"/>
      <c r="FY153" s="101"/>
      <c r="FZ153" s="101"/>
      <c r="GA153" s="101"/>
      <c r="GB153" s="101"/>
      <c r="GC153" s="101"/>
      <c r="GD153" s="101"/>
      <c r="GE153" s="101"/>
      <c r="GF153" s="101"/>
      <c r="GG153" s="101"/>
      <c r="GH153" s="101"/>
      <c r="GI153" s="101"/>
      <c r="GJ153" s="101"/>
      <c r="GK153" s="101"/>
      <c r="GL153" s="101"/>
      <c r="GM153" s="101"/>
      <c r="GN153" s="101"/>
      <c r="GO153" s="101"/>
      <c r="GP153" s="101"/>
      <c r="GQ153" s="101"/>
      <c r="GR153" s="101"/>
      <c r="GS153" s="101"/>
      <c r="GT153" s="101"/>
      <c r="GU153" s="101"/>
      <c r="GV153" s="101"/>
      <c r="GW153" s="101"/>
      <c r="GX153" s="101"/>
      <c r="GY153" s="101"/>
      <c r="GZ153" s="101"/>
      <c r="HA153" s="101"/>
      <c r="HB153" s="101"/>
      <c r="HC153" s="101"/>
      <c r="HD153" s="101"/>
      <c r="HE153" s="101"/>
      <c r="HF153" s="101"/>
      <c r="HG153" s="101"/>
      <c r="HH153" s="101"/>
      <c r="HI153" s="101"/>
      <c r="HJ153" s="101"/>
      <c r="HK153" s="101"/>
      <c r="HL153" s="101"/>
      <c r="HM153" s="101"/>
      <c r="HN153" s="101"/>
      <c r="HO153" s="101"/>
      <c r="HP153" s="101"/>
      <c r="HQ153" s="101"/>
      <c r="HR153" s="101"/>
      <c r="HS153" s="101"/>
      <c r="HT153" s="101"/>
      <c r="HU153" s="101"/>
      <c r="HV153" s="101"/>
      <c r="HW153" s="101"/>
      <c r="HX153" s="101"/>
      <c r="HY153" s="101"/>
      <c r="HZ153" s="101"/>
      <c r="IA153" s="101"/>
      <c r="IB153" s="101"/>
      <c r="IC153" s="101"/>
      <c r="ID153" s="101"/>
      <c r="IE153" s="101"/>
      <c r="IF153" s="101"/>
      <c r="IG153" s="101"/>
      <c r="IH153" s="101"/>
      <c r="II153" s="101"/>
      <c r="IJ153" s="101"/>
      <c r="IK153" s="101"/>
      <c r="IL153" s="101"/>
      <c r="IM153" s="101"/>
      <c r="IN153" s="101"/>
      <c r="IO153" s="101"/>
      <c r="IP153" s="101"/>
      <c r="IQ153" s="101"/>
      <c r="IR153" s="101"/>
      <c r="IS153" s="101"/>
      <c r="IT153" s="101"/>
      <c r="IU153" s="101"/>
      <c r="IV153" s="101"/>
    </row>
    <row r="154" spans="1:256" ht="14.25">
      <c r="A154" s="99" t="s">
        <v>1612</v>
      </c>
      <c r="B154" s="100">
        <v>0</v>
      </c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1"/>
      <c r="BN154" s="101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1"/>
      <c r="BZ154" s="101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1"/>
      <c r="CM154" s="101"/>
      <c r="CN154" s="101"/>
      <c r="CO154" s="101"/>
      <c r="CP154" s="101"/>
      <c r="CQ154" s="101"/>
      <c r="CR154" s="101"/>
      <c r="CS154" s="101"/>
      <c r="CT154" s="101"/>
      <c r="CU154" s="101"/>
      <c r="CV154" s="101"/>
      <c r="CW154" s="101"/>
      <c r="CX154" s="101"/>
      <c r="CY154" s="101"/>
      <c r="CZ154" s="101"/>
      <c r="DA154" s="101"/>
      <c r="DB154" s="101"/>
      <c r="DC154" s="101"/>
      <c r="DD154" s="101"/>
      <c r="DE154" s="101"/>
      <c r="DF154" s="101"/>
      <c r="DG154" s="101"/>
      <c r="DH154" s="101"/>
      <c r="DI154" s="101"/>
      <c r="DJ154" s="101"/>
      <c r="DK154" s="101"/>
      <c r="DL154" s="101"/>
      <c r="DM154" s="101"/>
      <c r="DN154" s="101"/>
      <c r="DO154" s="101"/>
      <c r="DP154" s="101"/>
      <c r="DQ154" s="101"/>
      <c r="DR154" s="101"/>
      <c r="DS154" s="101"/>
      <c r="DT154" s="101"/>
      <c r="DU154" s="101"/>
      <c r="DV154" s="101"/>
      <c r="DW154" s="101"/>
      <c r="DX154" s="101"/>
      <c r="DY154" s="101"/>
      <c r="DZ154" s="101"/>
      <c r="EA154" s="101"/>
      <c r="EB154" s="101"/>
      <c r="EC154" s="101"/>
      <c r="ED154" s="101"/>
      <c r="EE154" s="101"/>
      <c r="EF154" s="101"/>
      <c r="EG154" s="101"/>
      <c r="EH154" s="101"/>
      <c r="EI154" s="101"/>
      <c r="EJ154" s="101"/>
      <c r="EK154" s="101"/>
      <c r="EL154" s="101"/>
      <c r="EM154" s="101"/>
      <c r="EN154" s="101"/>
      <c r="EO154" s="101"/>
      <c r="EP154" s="101"/>
      <c r="EQ154" s="101"/>
      <c r="ER154" s="101"/>
      <c r="ES154" s="101"/>
      <c r="ET154" s="101"/>
      <c r="EU154" s="101"/>
      <c r="EV154" s="101"/>
      <c r="EW154" s="101"/>
      <c r="EX154" s="101"/>
      <c r="EY154" s="101"/>
      <c r="EZ154" s="101"/>
      <c r="FA154" s="101"/>
      <c r="FB154" s="101"/>
      <c r="FC154" s="101"/>
      <c r="FD154" s="101"/>
      <c r="FE154" s="101"/>
      <c r="FF154" s="101"/>
      <c r="FG154" s="101"/>
      <c r="FH154" s="101"/>
      <c r="FI154" s="101"/>
      <c r="FJ154" s="101"/>
      <c r="FK154" s="101"/>
      <c r="FL154" s="101"/>
      <c r="FM154" s="101"/>
      <c r="FN154" s="101"/>
      <c r="FO154" s="101"/>
      <c r="FP154" s="101"/>
      <c r="FQ154" s="101"/>
      <c r="FR154" s="101"/>
      <c r="FS154" s="101"/>
      <c r="FT154" s="101"/>
      <c r="FU154" s="101"/>
      <c r="FV154" s="101"/>
      <c r="FW154" s="101"/>
      <c r="FX154" s="101"/>
      <c r="FY154" s="101"/>
      <c r="FZ154" s="101"/>
      <c r="GA154" s="101"/>
      <c r="GB154" s="101"/>
      <c r="GC154" s="101"/>
      <c r="GD154" s="101"/>
      <c r="GE154" s="101"/>
      <c r="GF154" s="101"/>
      <c r="GG154" s="101"/>
      <c r="GH154" s="101"/>
      <c r="GI154" s="101"/>
      <c r="GJ154" s="101"/>
      <c r="GK154" s="101"/>
      <c r="GL154" s="101"/>
      <c r="GM154" s="101"/>
      <c r="GN154" s="101"/>
      <c r="GO154" s="101"/>
      <c r="GP154" s="101"/>
      <c r="GQ154" s="101"/>
      <c r="GR154" s="101"/>
      <c r="GS154" s="101"/>
      <c r="GT154" s="101"/>
      <c r="GU154" s="101"/>
      <c r="GV154" s="101"/>
      <c r="GW154" s="101"/>
      <c r="GX154" s="101"/>
      <c r="GY154" s="101"/>
      <c r="GZ154" s="101"/>
      <c r="HA154" s="101"/>
      <c r="HB154" s="101"/>
      <c r="HC154" s="101"/>
      <c r="HD154" s="101"/>
      <c r="HE154" s="101"/>
      <c r="HF154" s="101"/>
      <c r="HG154" s="101"/>
      <c r="HH154" s="101"/>
      <c r="HI154" s="101"/>
      <c r="HJ154" s="101"/>
      <c r="HK154" s="101"/>
      <c r="HL154" s="101"/>
      <c r="HM154" s="101"/>
      <c r="HN154" s="101"/>
      <c r="HO154" s="101"/>
      <c r="HP154" s="101"/>
      <c r="HQ154" s="101"/>
      <c r="HR154" s="101"/>
      <c r="HS154" s="101"/>
      <c r="HT154" s="101"/>
      <c r="HU154" s="101"/>
      <c r="HV154" s="101"/>
      <c r="HW154" s="101"/>
      <c r="HX154" s="101"/>
      <c r="HY154" s="101"/>
      <c r="HZ154" s="101"/>
      <c r="IA154" s="101"/>
      <c r="IB154" s="101"/>
      <c r="IC154" s="101"/>
      <c r="ID154" s="101"/>
      <c r="IE154" s="101"/>
      <c r="IF154" s="101"/>
      <c r="IG154" s="101"/>
      <c r="IH154" s="101"/>
      <c r="II154" s="101"/>
      <c r="IJ154" s="101"/>
      <c r="IK154" s="101"/>
      <c r="IL154" s="101"/>
      <c r="IM154" s="101"/>
      <c r="IN154" s="101"/>
      <c r="IO154" s="101"/>
      <c r="IP154" s="101"/>
      <c r="IQ154" s="101"/>
      <c r="IR154" s="101"/>
      <c r="IS154" s="101"/>
      <c r="IT154" s="101"/>
      <c r="IU154" s="101"/>
      <c r="IV154" s="101"/>
    </row>
  </sheetData>
  <sheetProtection/>
  <mergeCells count="4">
    <mergeCell ref="A2:W2"/>
    <mergeCell ref="C4:W4"/>
    <mergeCell ref="A4:A5"/>
    <mergeCell ref="B4:B5"/>
  </mergeCells>
  <printOptions horizontalCentered="1"/>
  <pageMargins left="0.3937007874015748" right="0.2755905511811024" top="0.5905511811023623" bottom="0.4724409448818898" header="0.31496062992125984" footer="0.31496062992125984"/>
  <pageSetup fitToHeight="10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4"/>
  <sheetViews>
    <sheetView showZeros="0" zoomScalePageLayoutView="0" workbookViewId="0" topLeftCell="A1">
      <selection activeCell="A1" sqref="A1:V154"/>
    </sheetView>
  </sheetViews>
  <sheetFormatPr defaultColWidth="5.75390625" defaultRowHeight="14.25"/>
  <cols>
    <col min="1" max="1" width="26.125" style="25" customWidth="1"/>
    <col min="2" max="2" width="9.00390625" style="25" bestFit="1" customWidth="1"/>
    <col min="3" max="3" width="7.625" style="25" bestFit="1" customWidth="1"/>
    <col min="4" max="4" width="4.50390625" style="25" bestFit="1" customWidth="1"/>
    <col min="5" max="5" width="6.75390625" style="25" bestFit="1" customWidth="1"/>
    <col min="6" max="6" width="7.50390625" style="25" bestFit="1" customWidth="1"/>
    <col min="7" max="7" width="8.25390625" style="25" bestFit="1" customWidth="1"/>
    <col min="8" max="8" width="6.00390625" style="25" bestFit="1" customWidth="1"/>
    <col min="9" max="9" width="7.50390625" style="25" bestFit="1" customWidth="1"/>
    <col min="10" max="10" width="8.375" style="25" bestFit="1" customWidth="1"/>
    <col min="11" max="11" width="7.50390625" style="26" bestFit="1" customWidth="1"/>
    <col min="12" max="12" width="6.875" style="25" bestFit="1" customWidth="1"/>
    <col min="13" max="13" width="6.75390625" style="25" bestFit="1" customWidth="1"/>
    <col min="14" max="14" width="9.00390625" style="25" bestFit="1" customWidth="1"/>
    <col min="15" max="15" width="8.375" style="25" bestFit="1" customWidth="1"/>
    <col min="16" max="16" width="7.50390625" style="26" bestFit="1" customWidth="1"/>
    <col min="17" max="17" width="6.75390625" style="25" bestFit="1" customWidth="1"/>
    <col min="18" max="18" width="5.25390625" style="25" bestFit="1" customWidth="1"/>
    <col min="19" max="19" width="6.75390625" style="25" bestFit="1" customWidth="1"/>
    <col min="20" max="20" width="8.375" style="25" bestFit="1" customWidth="1"/>
    <col min="21" max="21" width="6.75390625" style="25" bestFit="1" customWidth="1"/>
    <col min="22" max="22" width="9.75390625" style="25" bestFit="1" customWidth="1"/>
    <col min="23" max="16384" width="5.75390625" style="25" customWidth="1"/>
  </cols>
  <sheetData>
    <row r="1" ht="14.25">
      <c r="A1" s="15" t="s">
        <v>623</v>
      </c>
    </row>
    <row r="2" spans="1:22" ht="33.75" customHeight="1">
      <c r="A2" s="27" t="s">
        <v>247</v>
      </c>
      <c r="B2" s="222" t="s">
        <v>78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7"/>
    </row>
    <row r="3" spans="1:22" ht="16.5" customHeight="1">
      <c r="A3" s="28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8" t="s">
        <v>253</v>
      </c>
    </row>
    <row r="4" spans="1:22" ht="31.5" customHeight="1">
      <c r="A4" s="210" t="s">
        <v>557</v>
      </c>
      <c r="B4" s="203" t="s">
        <v>624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</row>
    <row r="5" spans="1:22" ht="72.75" customHeight="1">
      <c r="A5" s="212"/>
      <c r="B5" s="30" t="s">
        <v>625</v>
      </c>
      <c r="C5" s="29" t="s">
        <v>587</v>
      </c>
      <c r="D5" s="29" t="s">
        <v>588</v>
      </c>
      <c r="E5" s="29" t="s">
        <v>589</v>
      </c>
      <c r="F5" s="29" t="s">
        <v>626</v>
      </c>
      <c r="G5" s="29" t="s">
        <v>590</v>
      </c>
      <c r="H5" s="29" t="s">
        <v>627</v>
      </c>
      <c r="I5" s="29" t="s">
        <v>591</v>
      </c>
      <c r="J5" s="29" t="s">
        <v>592</v>
      </c>
      <c r="K5" s="29" t="s">
        <v>628</v>
      </c>
      <c r="L5" s="29" t="s">
        <v>593</v>
      </c>
      <c r="M5" s="29" t="s">
        <v>594</v>
      </c>
      <c r="N5" s="29" t="s">
        <v>595</v>
      </c>
      <c r="O5" s="29" t="s">
        <v>629</v>
      </c>
      <c r="P5" s="29" t="s">
        <v>596</v>
      </c>
      <c r="Q5" s="29" t="s">
        <v>597</v>
      </c>
      <c r="R5" s="29" t="s">
        <v>598</v>
      </c>
      <c r="S5" s="29" t="s">
        <v>630</v>
      </c>
      <c r="T5" s="29" t="s">
        <v>631</v>
      </c>
      <c r="U5" s="29" t="s">
        <v>599</v>
      </c>
      <c r="V5" s="29" t="s">
        <v>632</v>
      </c>
    </row>
    <row r="6" spans="1:22" s="24" customFormat="1" ht="17.25" customHeight="1">
      <c r="A6" s="31" t="s">
        <v>111</v>
      </c>
      <c r="B6" s="108">
        <f>SUM(C6:V6)</f>
        <v>4754830</v>
      </c>
      <c r="C6" s="108">
        <v>230487</v>
      </c>
      <c r="D6" s="108"/>
      <c r="E6" s="108">
        <v>17918</v>
      </c>
      <c r="F6" s="108">
        <v>29100</v>
      </c>
      <c r="G6" s="108">
        <v>103825</v>
      </c>
      <c r="H6" s="108">
        <v>2135</v>
      </c>
      <c r="I6" s="108">
        <v>374037</v>
      </c>
      <c r="J6" s="108">
        <v>595219</v>
      </c>
      <c r="K6" s="108">
        <v>223116</v>
      </c>
      <c r="L6" s="108">
        <v>86679</v>
      </c>
      <c r="M6" s="108"/>
      <c r="N6" s="108">
        <v>1228554</v>
      </c>
      <c r="O6" s="108">
        <v>993364</v>
      </c>
      <c r="P6" s="109"/>
      <c r="Q6" s="108">
        <v>17162</v>
      </c>
      <c r="R6" s="108"/>
      <c r="S6" s="108">
        <v>74000</v>
      </c>
      <c r="T6" s="108">
        <v>737339</v>
      </c>
      <c r="U6" s="108">
        <v>41895</v>
      </c>
      <c r="V6" s="108"/>
    </row>
    <row r="7" spans="1:22" s="24" customFormat="1" ht="17.25" customHeight="1">
      <c r="A7" s="31" t="s">
        <v>112</v>
      </c>
      <c r="B7" s="108">
        <f>SUM(C7:V7)</f>
        <v>871550</v>
      </c>
      <c r="C7" s="108">
        <f>C6-C8</f>
        <v>197070</v>
      </c>
      <c r="D7" s="108">
        <f aca="true" t="shared" si="0" ref="D7:V7">D6-D8</f>
        <v>0</v>
      </c>
      <c r="E7" s="108">
        <f t="shared" si="0"/>
        <v>17120</v>
      </c>
      <c r="F7" s="108">
        <f t="shared" si="0"/>
        <v>-86016</v>
      </c>
      <c r="G7" s="108">
        <f t="shared" si="0"/>
        <v>-325162</v>
      </c>
      <c r="H7" s="108">
        <f t="shared" si="0"/>
        <v>20</v>
      </c>
      <c r="I7" s="108">
        <f t="shared" si="0"/>
        <v>352809</v>
      </c>
      <c r="J7" s="108">
        <f t="shared" si="0"/>
        <v>-15213</v>
      </c>
      <c r="K7" s="108">
        <f t="shared" si="0"/>
        <v>-89412</v>
      </c>
      <c r="L7" s="108">
        <f t="shared" si="0"/>
        <v>8556</v>
      </c>
      <c r="M7" s="108">
        <f t="shared" si="0"/>
        <v>-4189</v>
      </c>
      <c r="N7" s="108">
        <f t="shared" si="0"/>
        <v>202345</v>
      </c>
      <c r="O7" s="108">
        <f t="shared" si="0"/>
        <v>518613</v>
      </c>
      <c r="P7" s="108">
        <f t="shared" si="0"/>
        <v>-23682</v>
      </c>
      <c r="Q7" s="108">
        <f t="shared" si="0"/>
        <v>-6804</v>
      </c>
      <c r="R7" s="108">
        <f t="shared" si="0"/>
        <v>-240</v>
      </c>
      <c r="S7" s="108">
        <f t="shared" si="0"/>
        <v>72626</v>
      </c>
      <c r="T7" s="108">
        <f t="shared" si="0"/>
        <v>86800</v>
      </c>
      <c r="U7" s="108">
        <f t="shared" si="0"/>
        <v>37865</v>
      </c>
      <c r="V7" s="108">
        <f t="shared" si="0"/>
        <v>-71556</v>
      </c>
    </row>
    <row r="8" spans="1:256" s="24" customFormat="1" ht="17.25" customHeight="1">
      <c r="A8" s="102" t="s">
        <v>113</v>
      </c>
      <c r="B8" s="110">
        <f>B9+B20+B27+B33+B39+B49+B56+B68+B80+B87+B102+B113+B127+B137</f>
        <v>3883280</v>
      </c>
      <c r="C8" s="110">
        <f aca="true" t="shared" si="1" ref="C8:V8">C9+C20+C27+C33+C39+C49+C56+C68+C80+C87+C102+C113+C127+C137</f>
        <v>33417</v>
      </c>
      <c r="D8" s="110">
        <f t="shared" si="1"/>
        <v>0</v>
      </c>
      <c r="E8" s="110">
        <f t="shared" si="1"/>
        <v>798</v>
      </c>
      <c r="F8" s="110">
        <f t="shared" si="1"/>
        <v>115116</v>
      </c>
      <c r="G8" s="110">
        <f t="shared" si="1"/>
        <v>428987</v>
      </c>
      <c r="H8" s="110">
        <f t="shared" si="1"/>
        <v>2115</v>
      </c>
      <c r="I8" s="110">
        <f t="shared" si="1"/>
        <v>21228</v>
      </c>
      <c r="J8" s="110">
        <f t="shared" si="1"/>
        <v>610432</v>
      </c>
      <c r="K8" s="110">
        <f t="shared" si="1"/>
        <v>312528</v>
      </c>
      <c r="L8" s="110">
        <f t="shared" si="1"/>
        <v>78123</v>
      </c>
      <c r="M8" s="110">
        <f t="shared" si="1"/>
        <v>4189</v>
      </c>
      <c r="N8" s="110">
        <f t="shared" si="1"/>
        <v>1026209</v>
      </c>
      <c r="O8" s="110">
        <f t="shared" si="1"/>
        <v>474751</v>
      </c>
      <c r="P8" s="110">
        <f t="shared" si="1"/>
        <v>23682</v>
      </c>
      <c r="Q8" s="110">
        <f t="shared" si="1"/>
        <v>23966</v>
      </c>
      <c r="R8" s="110">
        <f t="shared" si="1"/>
        <v>240</v>
      </c>
      <c r="S8" s="110">
        <f t="shared" si="1"/>
        <v>1374</v>
      </c>
      <c r="T8" s="110">
        <f t="shared" si="1"/>
        <v>650539</v>
      </c>
      <c r="U8" s="110">
        <f t="shared" si="1"/>
        <v>4030</v>
      </c>
      <c r="V8" s="110">
        <f t="shared" si="1"/>
        <v>71556</v>
      </c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  <c r="IQ8" s="103"/>
      <c r="IR8" s="103"/>
      <c r="IS8" s="103"/>
      <c r="IT8" s="103"/>
      <c r="IU8" s="103"/>
      <c r="IV8" s="103"/>
    </row>
    <row r="9" spans="1:256" s="24" customFormat="1" ht="17.25" customHeight="1">
      <c r="A9" s="102" t="s">
        <v>114</v>
      </c>
      <c r="B9" s="110">
        <v>267171</v>
      </c>
      <c r="C9" s="110">
        <v>1744</v>
      </c>
      <c r="D9" s="110">
        <v>0</v>
      </c>
      <c r="E9" s="110">
        <v>0</v>
      </c>
      <c r="F9" s="110">
        <v>8300</v>
      </c>
      <c r="G9" s="110">
        <v>20147</v>
      </c>
      <c r="H9" s="110">
        <v>0</v>
      </c>
      <c r="I9" s="110">
        <v>1176</v>
      </c>
      <c r="J9" s="110">
        <v>27030</v>
      </c>
      <c r="K9" s="110">
        <v>45689</v>
      </c>
      <c r="L9" s="110">
        <v>927</v>
      </c>
      <c r="M9" s="110">
        <v>0</v>
      </c>
      <c r="N9" s="110">
        <v>27148</v>
      </c>
      <c r="O9" s="110">
        <v>348</v>
      </c>
      <c r="P9" s="110">
        <v>0</v>
      </c>
      <c r="Q9" s="110">
        <v>4662</v>
      </c>
      <c r="R9" s="110">
        <v>0</v>
      </c>
      <c r="S9" s="110">
        <v>0</v>
      </c>
      <c r="T9" s="110">
        <v>130000</v>
      </c>
      <c r="U9" s="110">
        <v>0</v>
      </c>
      <c r="V9" s="110">
        <v>0</v>
      </c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  <c r="IR9" s="103"/>
      <c r="IS9" s="103"/>
      <c r="IT9" s="103"/>
      <c r="IU9" s="103"/>
      <c r="IV9" s="103"/>
    </row>
    <row r="10" spans="1:256" s="24" customFormat="1" ht="17.25" customHeight="1">
      <c r="A10" s="102" t="s">
        <v>115</v>
      </c>
      <c r="B10" s="110">
        <v>266940</v>
      </c>
      <c r="C10" s="110">
        <v>1744</v>
      </c>
      <c r="D10" s="110"/>
      <c r="E10" s="110"/>
      <c r="F10" s="110">
        <v>8300</v>
      </c>
      <c r="G10" s="110">
        <v>20147</v>
      </c>
      <c r="H10" s="110"/>
      <c r="I10" s="110">
        <v>1176</v>
      </c>
      <c r="J10" s="110">
        <v>26814</v>
      </c>
      <c r="K10" s="110">
        <v>45674</v>
      </c>
      <c r="L10" s="110">
        <v>927</v>
      </c>
      <c r="M10" s="110"/>
      <c r="N10" s="110">
        <v>27148</v>
      </c>
      <c r="O10" s="110">
        <v>348</v>
      </c>
      <c r="P10" s="110"/>
      <c r="Q10" s="110">
        <v>4662</v>
      </c>
      <c r="R10" s="110"/>
      <c r="S10" s="110"/>
      <c r="T10" s="110">
        <v>130000</v>
      </c>
      <c r="U10" s="110"/>
      <c r="V10" s="110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03"/>
      <c r="IQ10" s="103"/>
      <c r="IR10" s="103"/>
      <c r="IS10" s="103"/>
      <c r="IT10" s="103"/>
      <c r="IU10" s="103"/>
      <c r="IV10" s="103"/>
    </row>
    <row r="11" spans="1:256" s="24" customFormat="1" ht="17.25" customHeight="1">
      <c r="A11" s="102" t="s">
        <v>116</v>
      </c>
      <c r="B11" s="110">
        <v>231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216</v>
      </c>
      <c r="K11" s="110">
        <v>15</v>
      </c>
      <c r="L11" s="110">
        <v>0</v>
      </c>
      <c r="M11" s="110">
        <v>0</v>
      </c>
      <c r="N11" s="110">
        <v>0</v>
      </c>
      <c r="O11" s="110">
        <v>0</v>
      </c>
      <c r="P11" s="110">
        <v>0</v>
      </c>
      <c r="Q11" s="110">
        <v>0</v>
      </c>
      <c r="R11" s="110">
        <v>0</v>
      </c>
      <c r="S11" s="110">
        <v>0</v>
      </c>
      <c r="T11" s="110">
        <v>0</v>
      </c>
      <c r="U11" s="110">
        <v>0</v>
      </c>
      <c r="V11" s="110">
        <v>0</v>
      </c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</row>
    <row r="12" spans="1:256" s="24" customFormat="1" ht="17.25" customHeight="1">
      <c r="A12" s="102" t="s">
        <v>117</v>
      </c>
      <c r="B12" s="110">
        <v>0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  <c r="IV12" s="103"/>
    </row>
    <row r="13" spans="1:256" s="24" customFormat="1" ht="17.25" customHeight="1">
      <c r="A13" s="102" t="s">
        <v>118</v>
      </c>
      <c r="B13" s="110">
        <v>0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  <c r="IR13" s="103"/>
      <c r="IS13" s="103"/>
      <c r="IT13" s="103"/>
      <c r="IU13" s="103"/>
      <c r="IV13" s="103"/>
    </row>
    <row r="14" spans="1:256" s="24" customFormat="1" ht="17.25" customHeight="1">
      <c r="A14" s="102" t="s">
        <v>119</v>
      </c>
      <c r="B14" s="110">
        <v>0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  <c r="IQ14" s="103"/>
      <c r="IR14" s="103"/>
      <c r="IS14" s="103"/>
      <c r="IT14" s="103"/>
      <c r="IU14" s="103"/>
      <c r="IV14" s="103"/>
    </row>
    <row r="15" spans="1:256" s="24" customFormat="1" ht="17.25" customHeight="1">
      <c r="A15" s="102" t="s">
        <v>120</v>
      </c>
      <c r="B15" s="110">
        <v>0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3"/>
      <c r="HF15" s="103"/>
      <c r="HG15" s="103"/>
      <c r="HH15" s="103"/>
      <c r="HI15" s="103"/>
      <c r="HJ15" s="103"/>
      <c r="HK15" s="103"/>
      <c r="HL15" s="103"/>
      <c r="HM15" s="103"/>
      <c r="HN15" s="103"/>
      <c r="HO15" s="103"/>
      <c r="HP15" s="103"/>
      <c r="HQ15" s="103"/>
      <c r="HR15" s="103"/>
      <c r="HS15" s="103"/>
      <c r="HT15" s="103"/>
      <c r="HU15" s="103"/>
      <c r="HV15" s="103"/>
      <c r="HW15" s="103"/>
      <c r="HX15" s="103"/>
      <c r="HY15" s="103"/>
      <c r="HZ15" s="103"/>
      <c r="IA15" s="103"/>
      <c r="IB15" s="103"/>
      <c r="IC15" s="103"/>
      <c r="ID15" s="103"/>
      <c r="IE15" s="103"/>
      <c r="IF15" s="103"/>
      <c r="IG15" s="103"/>
      <c r="IH15" s="103"/>
      <c r="II15" s="103"/>
      <c r="IJ15" s="103"/>
      <c r="IK15" s="103"/>
      <c r="IL15" s="103"/>
      <c r="IM15" s="103"/>
      <c r="IN15" s="103"/>
      <c r="IO15" s="103"/>
      <c r="IP15" s="103"/>
      <c r="IQ15" s="103"/>
      <c r="IR15" s="103"/>
      <c r="IS15" s="103"/>
      <c r="IT15" s="103"/>
      <c r="IU15" s="103"/>
      <c r="IV15" s="103"/>
    </row>
    <row r="16" spans="1:256" s="24" customFormat="1" ht="17.25" customHeight="1">
      <c r="A16" s="102" t="s">
        <v>121</v>
      </c>
      <c r="B16" s="110">
        <v>231</v>
      </c>
      <c r="C16" s="110"/>
      <c r="D16" s="110"/>
      <c r="E16" s="110"/>
      <c r="F16" s="110"/>
      <c r="G16" s="110"/>
      <c r="H16" s="110"/>
      <c r="I16" s="110"/>
      <c r="J16" s="110">
        <v>216</v>
      </c>
      <c r="K16" s="110">
        <v>15</v>
      </c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03"/>
      <c r="ID16" s="103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03"/>
      <c r="IQ16" s="103"/>
      <c r="IR16" s="103"/>
      <c r="IS16" s="103"/>
      <c r="IT16" s="103"/>
      <c r="IU16" s="103"/>
      <c r="IV16" s="103"/>
    </row>
    <row r="17" spans="1:256" s="24" customFormat="1" ht="17.25" customHeight="1">
      <c r="A17" s="102" t="s">
        <v>122</v>
      </c>
      <c r="B17" s="110">
        <v>0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  <c r="IQ17" s="103"/>
      <c r="IR17" s="103"/>
      <c r="IS17" s="103"/>
      <c r="IT17" s="103"/>
      <c r="IU17" s="103"/>
      <c r="IV17" s="103"/>
    </row>
    <row r="18" spans="1:256" s="24" customFormat="1" ht="15.75" customHeight="1">
      <c r="A18" s="102" t="s">
        <v>123</v>
      </c>
      <c r="B18" s="110">
        <v>0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/>
      <c r="GA18" s="103"/>
      <c r="GB18" s="103"/>
      <c r="GC18" s="103"/>
      <c r="GD18" s="103"/>
      <c r="GE18" s="103"/>
      <c r="GF18" s="103"/>
      <c r="GG18" s="103"/>
      <c r="GH18" s="103"/>
      <c r="GI18" s="103"/>
      <c r="GJ18" s="103"/>
      <c r="GK18" s="103"/>
      <c r="GL18" s="103"/>
      <c r="GM18" s="103"/>
      <c r="GN18" s="103"/>
      <c r="GO18" s="103"/>
      <c r="GP18" s="103"/>
      <c r="GQ18" s="103"/>
      <c r="GR18" s="103"/>
      <c r="GS18" s="103"/>
      <c r="GT18" s="103"/>
      <c r="GU18" s="103"/>
      <c r="GV18" s="103"/>
      <c r="GW18" s="103"/>
      <c r="GX18" s="103"/>
      <c r="GY18" s="103"/>
      <c r="GZ18" s="103"/>
      <c r="HA18" s="103"/>
      <c r="HB18" s="103"/>
      <c r="HC18" s="103"/>
      <c r="HD18" s="103"/>
      <c r="HE18" s="103"/>
      <c r="HF18" s="103"/>
      <c r="HG18" s="103"/>
      <c r="HH18" s="103"/>
      <c r="HI18" s="103"/>
      <c r="HJ18" s="103"/>
      <c r="HK18" s="103"/>
      <c r="HL18" s="103"/>
      <c r="HM18" s="103"/>
      <c r="HN18" s="103"/>
      <c r="HO18" s="103"/>
      <c r="HP18" s="103"/>
      <c r="HQ18" s="103"/>
      <c r="HR18" s="103"/>
      <c r="HS18" s="103"/>
      <c r="HT18" s="103"/>
      <c r="HU18" s="103"/>
      <c r="HV18" s="103"/>
      <c r="HW18" s="103"/>
      <c r="HX18" s="103"/>
      <c r="HY18" s="103"/>
      <c r="HZ18" s="103"/>
      <c r="IA18" s="103"/>
      <c r="IB18" s="103"/>
      <c r="IC18" s="103"/>
      <c r="ID18" s="103"/>
      <c r="IE18" s="103"/>
      <c r="IF18" s="103"/>
      <c r="IG18" s="103"/>
      <c r="IH18" s="103"/>
      <c r="II18" s="103"/>
      <c r="IJ18" s="103"/>
      <c r="IK18" s="103"/>
      <c r="IL18" s="103"/>
      <c r="IM18" s="103"/>
      <c r="IN18" s="103"/>
      <c r="IO18" s="103"/>
      <c r="IP18" s="103"/>
      <c r="IQ18" s="103"/>
      <c r="IR18" s="103"/>
      <c r="IS18" s="103"/>
      <c r="IT18" s="103"/>
      <c r="IU18" s="103"/>
      <c r="IV18" s="103"/>
    </row>
    <row r="19" spans="1:256" s="24" customFormat="1" ht="15.75" customHeight="1">
      <c r="A19" s="102" t="s">
        <v>124</v>
      </c>
      <c r="B19" s="110">
        <v>0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  <c r="GI19" s="103"/>
      <c r="GJ19" s="103"/>
      <c r="GK19" s="103"/>
      <c r="GL19" s="103"/>
      <c r="GM19" s="103"/>
      <c r="GN19" s="103"/>
      <c r="GO19" s="103"/>
      <c r="GP19" s="103"/>
      <c r="GQ19" s="103"/>
      <c r="GR19" s="103"/>
      <c r="GS19" s="103"/>
      <c r="GT19" s="103"/>
      <c r="GU19" s="103"/>
      <c r="GV19" s="103"/>
      <c r="GW19" s="103"/>
      <c r="GX19" s="103"/>
      <c r="GY19" s="103"/>
      <c r="GZ19" s="103"/>
      <c r="HA19" s="103"/>
      <c r="HB19" s="103"/>
      <c r="HC19" s="103"/>
      <c r="HD19" s="103"/>
      <c r="HE19" s="103"/>
      <c r="HF19" s="103"/>
      <c r="HG19" s="103"/>
      <c r="HH19" s="103"/>
      <c r="HI19" s="103"/>
      <c r="HJ19" s="103"/>
      <c r="HK19" s="103"/>
      <c r="HL19" s="103"/>
      <c r="HM19" s="103"/>
      <c r="HN19" s="103"/>
      <c r="HO19" s="103"/>
      <c r="HP19" s="103"/>
      <c r="HQ19" s="103"/>
      <c r="HR19" s="103"/>
      <c r="HS19" s="103"/>
      <c r="HT19" s="103"/>
      <c r="HU19" s="103"/>
      <c r="HV19" s="103"/>
      <c r="HW19" s="103"/>
      <c r="HX19" s="103"/>
      <c r="HY19" s="103"/>
      <c r="HZ19" s="103"/>
      <c r="IA19" s="103"/>
      <c r="IB19" s="103"/>
      <c r="IC19" s="103"/>
      <c r="ID19" s="103"/>
      <c r="IE19" s="103"/>
      <c r="IF19" s="103"/>
      <c r="IG19" s="103"/>
      <c r="IH19" s="103"/>
      <c r="II19" s="103"/>
      <c r="IJ19" s="103"/>
      <c r="IK19" s="103"/>
      <c r="IL19" s="103"/>
      <c r="IM19" s="103"/>
      <c r="IN19" s="103"/>
      <c r="IO19" s="103"/>
      <c r="IP19" s="103"/>
      <c r="IQ19" s="103"/>
      <c r="IR19" s="103"/>
      <c r="IS19" s="103"/>
      <c r="IT19" s="103"/>
      <c r="IU19" s="103"/>
      <c r="IV19" s="103"/>
    </row>
    <row r="20" spans="1:256" s="24" customFormat="1" ht="15.75" customHeight="1">
      <c r="A20" s="102" t="s">
        <v>125</v>
      </c>
      <c r="B20" s="110">
        <v>56591</v>
      </c>
      <c r="C20" s="110">
        <v>1500</v>
      </c>
      <c r="D20" s="110"/>
      <c r="E20" s="110"/>
      <c r="F20" s="110">
        <v>14776</v>
      </c>
      <c r="G20" s="110">
        <v>6800</v>
      </c>
      <c r="H20" s="110">
        <v>1400</v>
      </c>
      <c r="I20" s="110">
        <v>1600</v>
      </c>
      <c r="J20" s="110">
        <v>6400</v>
      </c>
      <c r="K20" s="110">
        <v>4000</v>
      </c>
      <c r="L20" s="110">
        <v>800</v>
      </c>
      <c r="M20" s="110">
        <v>300</v>
      </c>
      <c r="N20" s="110">
        <v>9600</v>
      </c>
      <c r="O20" s="110">
        <v>4500</v>
      </c>
      <c r="P20" s="110">
        <v>2200</v>
      </c>
      <c r="Q20" s="110">
        <v>600</v>
      </c>
      <c r="R20" s="110">
        <v>240</v>
      </c>
      <c r="S20" s="110">
        <v>100</v>
      </c>
      <c r="T20" s="110">
        <v>1400</v>
      </c>
      <c r="U20" s="110">
        <v>75</v>
      </c>
      <c r="V20" s="110">
        <v>300</v>
      </c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  <c r="GK20" s="103"/>
      <c r="GL20" s="103"/>
      <c r="GM20" s="103"/>
      <c r="GN20" s="103"/>
      <c r="GO20" s="103"/>
      <c r="GP20" s="103"/>
      <c r="GQ20" s="103"/>
      <c r="GR20" s="103"/>
      <c r="GS20" s="103"/>
      <c r="GT20" s="103"/>
      <c r="GU20" s="103"/>
      <c r="GV20" s="103"/>
      <c r="GW20" s="103"/>
      <c r="GX20" s="103"/>
      <c r="GY20" s="103"/>
      <c r="GZ20" s="103"/>
      <c r="HA20" s="103"/>
      <c r="HB20" s="103"/>
      <c r="HC20" s="103"/>
      <c r="HD20" s="103"/>
      <c r="HE20" s="103"/>
      <c r="HF20" s="103"/>
      <c r="HG20" s="103"/>
      <c r="HH20" s="103"/>
      <c r="HI20" s="103"/>
      <c r="HJ20" s="103"/>
      <c r="HK20" s="103"/>
      <c r="HL20" s="103"/>
      <c r="HM20" s="103"/>
      <c r="HN20" s="103"/>
      <c r="HO20" s="103"/>
      <c r="HP20" s="103"/>
      <c r="HQ20" s="103"/>
      <c r="HR20" s="103"/>
      <c r="HS20" s="103"/>
      <c r="HT20" s="103"/>
      <c r="HU20" s="103"/>
      <c r="HV20" s="103"/>
      <c r="HW20" s="103"/>
      <c r="HX20" s="103"/>
      <c r="HY20" s="103"/>
      <c r="HZ20" s="103"/>
      <c r="IA20" s="103"/>
      <c r="IB20" s="103"/>
      <c r="IC20" s="103"/>
      <c r="ID20" s="103"/>
      <c r="IE20" s="103"/>
      <c r="IF20" s="103"/>
      <c r="IG20" s="103"/>
      <c r="IH20" s="103"/>
      <c r="II20" s="103"/>
      <c r="IJ20" s="103"/>
      <c r="IK20" s="103"/>
      <c r="IL20" s="103"/>
      <c r="IM20" s="103"/>
      <c r="IN20" s="103"/>
      <c r="IO20" s="103"/>
      <c r="IP20" s="103"/>
      <c r="IQ20" s="103"/>
      <c r="IR20" s="103"/>
      <c r="IS20" s="103"/>
      <c r="IT20" s="103"/>
      <c r="IU20" s="103"/>
      <c r="IV20" s="103"/>
    </row>
    <row r="21" spans="1:256" s="24" customFormat="1" ht="15.75" customHeight="1">
      <c r="A21" s="102" t="s">
        <v>126</v>
      </c>
      <c r="B21" s="110">
        <v>6591</v>
      </c>
      <c r="C21" s="110">
        <v>165</v>
      </c>
      <c r="D21" s="110">
        <v>0</v>
      </c>
      <c r="E21" s="110">
        <v>0</v>
      </c>
      <c r="F21" s="110">
        <v>11816</v>
      </c>
      <c r="G21" s="110">
        <v>900</v>
      </c>
      <c r="H21" s="110">
        <v>1110</v>
      </c>
      <c r="I21" s="110">
        <v>-940</v>
      </c>
      <c r="J21" s="110">
        <v>-260</v>
      </c>
      <c r="K21" s="110">
        <v>1110</v>
      </c>
      <c r="L21" s="110">
        <v>-5925</v>
      </c>
      <c r="M21" s="110">
        <v>-7400</v>
      </c>
      <c r="N21" s="110">
        <v>3300</v>
      </c>
      <c r="O21" s="110">
        <v>4405</v>
      </c>
      <c r="P21" s="110">
        <v>1840</v>
      </c>
      <c r="Q21" s="110">
        <v>555</v>
      </c>
      <c r="R21" s="110">
        <v>-130</v>
      </c>
      <c r="S21" s="110">
        <v>75</v>
      </c>
      <c r="T21" s="110">
        <v>-1175</v>
      </c>
      <c r="U21" s="110">
        <v>45</v>
      </c>
      <c r="V21" s="110">
        <v>-2900</v>
      </c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  <c r="IR21" s="103"/>
      <c r="IS21" s="103"/>
      <c r="IT21" s="103"/>
      <c r="IU21" s="103"/>
      <c r="IV21" s="103"/>
    </row>
    <row r="22" spans="1:256" s="24" customFormat="1" ht="15.75" customHeight="1">
      <c r="A22" s="102" t="s">
        <v>116</v>
      </c>
      <c r="B22" s="110">
        <v>50000</v>
      </c>
      <c r="C22" s="110">
        <v>1335</v>
      </c>
      <c r="D22" s="110">
        <v>0</v>
      </c>
      <c r="E22" s="110">
        <v>0</v>
      </c>
      <c r="F22" s="110">
        <v>2960</v>
      </c>
      <c r="G22" s="110">
        <v>5900</v>
      </c>
      <c r="H22" s="110">
        <v>290</v>
      </c>
      <c r="I22" s="110">
        <v>2540</v>
      </c>
      <c r="J22" s="110">
        <v>6660</v>
      </c>
      <c r="K22" s="110">
        <v>2890</v>
      </c>
      <c r="L22" s="110">
        <v>6725</v>
      </c>
      <c r="M22" s="110">
        <v>7700</v>
      </c>
      <c r="N22" s="110">
        <v>6300</v>
      </c>
      <c r="O22" s="110">
        <v>95</v>
      </c>
      <c r="P22" s="110">
        <v>360</v>
      </c>
      <c r="Q22" s="110">
        <v>45</v>
      </c>
      <c r="R22" s="110">
        <v>370</v>
      </c>
      <c r="S22" s="110">
        <v>25</v>
      </c>
      <c r="T22" s="110">
        <v>2575</v>
      </c>
      <c r="U22" s="110">
        <v>30</v>
      </c>
      <c r="V22" s="110">
        <v>3200</v>
      </c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  <c r="IU22" s="103"/>
      <c r="IV22" s="103"/>
    </row>
    <row r="23" spans="1:256" s="24" customFormat="1" ht="15.75" customHeight="1">
      <c r="A23" s="102" t="s">
        <v>127</v>
      </c>
      <c r="B23" s="110">
        <v>11430</v>
      </c>
      <c r="C23" s="110">
        <v>150</v>
      </c>
      <c r="D23" s="110"/>
      <c r="E23" s="110"/>
      <c r="F23" s="110">
        <v>1250</v>
      </c>
      <c r="G23" s="110">
        <v>800</v>
      </c>
      <c r="H23" s="110">
        <v>30</v>
      </c>
      <c r="I23" s="110">
        <v>90</v>
      </c>
      <c r="J23" s="110">
        <v>2600</v>
      </c>
      <c r="K23" s="110">
        <v>750</v>
      </c>
      <c r="L23" s="110">
        <v>1600</v>
      </c>
      <c r="M23" s="110">
        <v>2000</v>
      </c>
      <c r="N23" s="110">
        <v>1300</v>
      </c>
      <c r="O23" s="110">
        <v>40</v>
      </c>
      <c r="P23" s="110">
        <v>50</v>
      </c>
      <c r="Q23" s="110">
        <v>25</v>
      </c>
      <c r="R23" s="110"/>
      <c r="S23" s="110">
        <v>25</v>
      </c>
      <c r="T23" s="110">
        <v>190</v>
      </c>
      <c r="U23" s="110">
        <v>30</v>
      </c>
      <c r="V23" s="110">
        <v>500</v>
      </c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  <c r="IP23" s="103"/>
      <c r="IQ23" s="103"/>
      <c r="IR23" s="103"/>
      <c r="IS23" s="103"/>
      <c r="IT23" s="103"/>
      <c r="IU23" s="103"/>
      <c r="IV23" s="103"/>
    </row>
    <row r="24" spans="1:256" s="24" customFormat="1" ht="15.75" customHeight="1">
      <c r="A24" s="102" t="s">
        <v>128</v>
      </c>
      <c r="B24" s="110">
        <v>17875</v>
      </c>
      <c r="C24" s="110">
        <v>800</v>
      </c>
      <c r="D24" s="110"/>
      <c r="E24" s="110"/>
      <c r="F24" s="110">
        <v>900</v>
      </c>
      <c r="G24" s="110">
        <v>1600</v>
      </c>
      <c r="H24" s="110">
        <v>120</v>
      </c>
      <c r="I24" s="110">
        <v>200</v>
      </c>
      <c r="J24" s="110">
        <v>2650</v>
      </c>
      <c r="K24" s="110">
        <v>1650</v>
      </c>
      <c r="L24" s="110">
        <v>120</v>
      </c>
      <c r="M24" s="110">
        <v>4000</v>
      </c>
      <c r="N24" s="110">
        <v>2720</v>
      </c>
      <c r="O24" s="110">
        <v>35</v>
      </c>
      <c r="P24" s="110">
        <v>10</v>
      </c>
      <c r="Q24" s="110"/>
      <c r="R24" s="110">
        <v>370</v>
      </c>
      <c r="S24" s="110"/>
      <c r="T24" s="110">
        <v>2200</v>
      </c>
      <c r="U24" s="110"/>
      <c r="V24" s="110">
        <v>500</v>
      </c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  <c r="IR24" s="103"/>
      <c r="IS24" s="103"/>
      <c r="IT24" s="103"/>
      <c r="IU24" s="103"/>
      <c r="IV24" s="103"/>
    </row>
    <row r="25" spans="1:256" s="24" customFormat="1" ht="15.75" customHeight="1">
      <c r="A25" s="102" t="s">
        <v>129</v>
      </c>
      <c r="B25" s="110">
        <v>10120</v>
      </c>
      <c r="C25" s="110">
        <v>240</v>
      </c>
      <c r="D25" s="110"/>
      <c r="E25" s="110"/>
      <c r="F25" s="110">
        <v>550</v>
      </c>
      <c r="G25" s="110">
        <v>1900</v>
      </c>
      <c r="H25" s="110">
        <v>130</v>
      </c>
      <c r="I25" s="110">
        <v>2200</v>
      </c>
      <c r="J25" s="110">
        <v>1200</v>
      </c>
      <c r="K25" s="110">
        <v>400</v>
      </c>
      <c r="L25" s="110">
        <v>5</v>
      </c>
      <c r="M25" s="110">
        <v>1500</v>
      </c>
      <c r="N25" s="110">
        <v>430</v>
      </c>
      <c r="O25" s="110">
        <v>10</v>
      </c>
      <c r="P25" s="110">
        <v>300</v>
      </c>
      <c r="Q25" s="110"/>
      <c r="R25" s="110"/>
      <c r="S25" s="110"/>
      <c r="T25" s="110">
        <v>55</v>
      </c>
      <c r="U25" s="110"/>
      <c r="V25" s="110">
        <v>1200</v>
      </c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  <c r="IR25" s="103"/>
      <c r="IS25" s="103"/>
      <c r="IT25" s="103"/>
      <c r="IU25" s="103"/>
      <c r="IV25" s="103"/>
    </row>
    <row r="26" spans="1:256" s="24" customFormat="1" ht="15.75" customHeight="1">
      <c r="A26" s="102" t="s">
        <v>130</v>
      </c>
      <c r="B26" s="110">
        <v>10575</v>
      </c>
      <c r="C26" s="110">
        <v>145</v>
      </c>
      <c r="D26" s="110"/>
      <c r="E26" s="110"/>
      <c r="F26" s="110">
        <v>260</v>
      </c>
      <c r="G26" s="110">
        <v>1600</v>
      </c>
      <c r="H26" s="110">
        <v>10</v>
      </c>
      <c r="I26" s="110">
        <v>50</v>
      </c>
      <c r="J26" s="110">
        <v>210</v>
      </c>
      <c r="K26" s="110">
        <v>90</v>
      </c>
      <c r="L26" s="110">
        <v>5000</v>
      </c>
      <c r="M26" s="110">
        <v>200</v>
      </c>
      <c r="N26" s="110">
        <v>1850</v>
      </c>
      <c r="O26" s="110">
        <v>10</v>
      </c>
      <c r="P26" s="110"/>
      <c r="Q26" s="110">
        <v>20</v>
      </c>
      <c r="R26" s="110"/>
      <c r="S26" s="110"/>
      <c r="T26" s="110">
        <v>130</v>
      </c>
      <c r="U26" s="110"/>
      <c r="V26" s="110">
        <v>1000</v>
      </c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  <c r="IQ26" s="103"/>
      <c r="IR26" s="103"/>
      <c r="IS26" s="103"/>
      <c r="IT26" s="103"/>
      <c r="IU26" s="103"/>
      <c r="IV26" s="103"/>
    </row>
    <row r="27" spans="1:256" s="24" customFormat="1" ht="15.75" customHeight="1">
      <c r="A27" s="102" t="s">
        <v>131</v>
      </c>
      <c r="B27" s="110">
        <v>61764</v>
      </c>
      <c r="C27" s="110">
        <v>0</v>
      </c>
      <c r="D27" s="110">
        <v>0</v>
      </c>
      <c r="E27" s="110">
        <v>0</v>
      </c>
      <c r="F27" s="110">
        <v>0</v>
      </c>
      <c r="G27" s="110">
        <v>3001</v>
      </c>
      <c r="H27" s="110">
        <v>0</v>
      </c>
      <c r="I27" s="110">
        <v>763</v>
      </c>
      <c r="J27" s="110">
        <v>10874</v>
      </c>
      <c r="K27" s="110">
        <v>6614</v>
      </c>
      <c r="L27" s="110">
        <v>1874</v>
      </c>
      <c r="M27" s="110">
        <v>0</v>
      </c>
      <c r="N27" s="110">
        <v>21064</v>
      </c>
      <c r="O27" s="110">
        <v>1053</v>
      </c>
      <c r="P27" s="110">
        <v>0</v>
      </c>
      <c r="Q27" s="110">
        <v>400</v>
      </c>
      <c r="R27" s="110">
        <v>0</v>
      </c>
      <c r="S27" s="110">
        <v>0</v>
      </c>
      <c r="T27" s="110">
        <v>16121</v>
      </c>
      <c r="U27" s="110">
        <v>0</v>
      </c>
      <c r="V27" s="110">
        <v>0</v>
      </c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  <c r="IQ27" s="103"/>
      <c r="IR27" s="103"/>
      <c r="IS27" s="103"/>
      <c r="IT27" s="103"/>
      <c r="IU27" s="103"/>
      <c r="IV27" s="103"/>
    </row>
    <row r="28" spans="1:256" s="24" customFormat="1" ht="15.75" customHeight="1">
      <c r="A28" s="102" t="s">
        <v>132</v>
      </c>
      <c r="B28" s="110">
        <v>15955</v>
      </c>
      <c r="C28" s="110"/>
      <c r="D28" s="110"/>
      <c r="E28" s="110"/>
      <c r="F28" s="110"/>
      <c r="G28" s="110">
        <v>50</v>
      </c>
      <c r="H28" s="110"/>
      <c r="I28" s="110">
        <v>608</v>
      </c>
      <c r="J28" s="110">
        <v>5616</v>
      </c>
      <c r="K28" s="110">
        <v>480</v>
      </c>
      <c r="L28" s="110">
        <v>1874</v>
      </c>
      <c r="M28" s="110"/>
      <c r="N28" s="110">
        <v>6927</v>
      </c>
      <c r="O28" s="110"/>
      <c r="P28" s="110"/>
      <c r="Q28" s="110">
        <v>400</v>
      </c>
      <c r="R28" s="110"/>
      <c r="S28" s="110"/>
      <c r="T28" s="110"/>
      <c r="U28" s="110"/>
      <c r="V28" s="110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03"/>
      <c r="IQ28" s="103"/>
      <c r="IR28" s="103"/>
      <c r="IS28" s="103"/>
      <c r="IT28" s="103"/>
      <c r="IU28" s="103"/>
      <c r="IV28" s="103"/>
    </row>
    <row r="29" spans="1:256" s="24" customFormat="1" ht="15.75" customHeight="1">
      <c r="A29" s="102" t="s">
        <v>116</v>
      </c>
      <c r="B29" s="110">
        <v>45809</v>
      </c>
      <c r="C29" s="110">
        <v>0</v>
      </c>
      <c r="D29" s="110"/>
      <c r="E29" s="110">
        <v>0</v>
      </c>
      <c r="F29" s="110">
        <v>0</v>
      </c>
      <c r="G29" s="110">
        <v>2951</v>
      </c>
      <c r="H29" s="110">
        <v>0</v>
      </c>
      <c r="I29" s="110">
        <v>155</v>
      </c>
      <c r="J29" s="110">
        <v>5258</v>
      </c>
      <c r="K29" s="110">
        <v>6134</v>
      </c>
      <c r="L29" s="110">
        <v>0</v>
      </c>
      <c r="M29" s="110">
        <v>0</v>
      </c>
      <c r="N29" s="110">
        <v>14137</v>
      </c>
      <c r="O29" s="110">
        <v>1053</v>
      </c>
      <c r="P29" s="110">
        <v>0</v>
      </c>
      <c r="Q29" s="110">
        <v>0</v>
      </c>
      <c r="R29" s="110">
        <v>0</v>
      </c>
      <c r="S29" s="110">
        <v>0</v>
      </c>
      <c r="T29" s="110">
        <v>16121</v>
      </c>
      <c r="U29" s="110">
        <v>0</v>
      </c>
      <c r="V29" s="110">
        <v>0</v>
      </c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03"/>
      <c r="FL29" s="103"/>
      <c r="FM29" s="103"/>
      <c r="FN29" s="103"/>
      <c r="FO29" s="103"/>
      <c r="FP29" s="103"/>
      <c r="FQ29" s="103"/>
      <c r="FR29" s="103"/>
      <c r="FS29" s="103"/>
      <c r="FT29" s="103"/>
      <c r="FU29" s="103"/>
      <c r="FV29" s="103"/>
      <c r="FW29" s="103"/>
      <c r="FX29" s="103"/>
      <c r="FY29" s="103"/>
      <c r="FZ29" s="103"/>
      <c r="GA29" s="103"/>
      <c r="GB29" s="103"/>
      <c r="GC29" s="103"/>
      <c r="GD29" s="103"/>
      <c r="GE29" s="103"/>
      <c r="GF29" s="103"/>
      <c r="GG29" s="103"/>
      <c r="GH29" s="103"/>
      <c r="GI29" s="103"/>
      <c r="GJ29" s="103"/>
      <c r="GK29" s="103"/>
      <c r="GL29" s="103"/>
      <c r="GM29" s="103"/>
      <c r="GN29" s="103"/>
      <c r="GO29" s="103"/>
      <c r="GP29" s="103"/>
      <c r="GQ29" s="103"/>
      <c r="GR29" s="103"/>
      <c r="GS29" s="103"/>
      <c r="GT29" s="103"/>
      <c r="GU29" s="103"/>
      <c r="GV29" s="103"/>
      <c r="GW29" s="103"/>
      <c r="GX29" s="103"/>
      <c r="GY29" s="103"/>
      <c r="GZ29" s="103"/>
      <c r="HA29" s="103"/>
      <c r="HB29" s="103"/>
      <c r="HC29" s="103"/>
      <c r="HD29" s="103"/>
      <c r="HE29" s="103"/>
      <c r="HF29" s="103"/>
      <c r="HG29" s="103"/>
      <c r="HH29" s="103"/>
      <c r="HI29" s="103"/>
      <c r="HJ29" s="103"/>
      <c r="HK29" s="103"/>
      <c r="HL29" s="103"/>
      <c r="HM29" s="103"/>
      <c r="HN29" s="103"/>
      <c r="HO29" s="103"/>
      <c r="HP29" s="103"/>
      <c r="HQ29" s="103"/>
      <c r="HR29" s="103"/>
      <c r="HS29" s="103"/>
      <c r="HT29" s="103"/>
      <c r="HU29" s="103"/>
      <c r="HV29" s="103"/>
      <c r="HW29" s="103"/>
      <c r="HX29" s="103"/>
      <c r="HY29" s="103"/>
      <c r="HZ29" s="103"/>
      <c r="IA29" s="103"/>
      <c r="IB29" s="103"/>
      <c r="IC29" s="103"/>
      <c r="ID29" s="103"/>
      <c r="IE29" s="103"/>
      <c r="IF29" s="103"/>
      <c r="IG29" s="103"/>
      <c r="IH29" s="103"/>
      <c r="II29" s="103"/>
      <c r="IJ29" s="103"/>
      <c r="IK29" s="103"/>
      <c r="IL29" s="103"/>
      <c r="IM29" s="103"/>
      <c r="IN29" s="103"/>
      <c r="IO29" s="103"/>
      <c r="IP29" s="103"/>
      <c r="IQ29" s="103"/>
      <c r="IR29" s="103"/>
      <c r="IS29" s="103"/>
      <c r="IT29" s="103"/>
      <c r="IU29" s="103"/>
      <c r="IV29" s="103"/>
    </row>
    <row r="30" spans="1:256" s="24" customFormat="1" ht="15.75" customHeight="1">
      <c r="A30" s="102" t="s">
        <v>133</v>
      </c>
      <c r="B30" s="110">
        <v>18319</v>
      </c>
      <c r="C30" s="110"/>
      <c r="D30" s="110"/>
      <c r="E30" s="110"/>
      <c r="F30" s="110"/>
      <c r="G30" s="110">
        <v>1392</v>
      </c>
      <c r="H30" s="110"/>
      <c r="I30" s="110">
        <v>34</v>
      </c>
      <c r="J30" s="110">
        <v>2208</v>
      </c>
      <c r="K30" s="110">
        <v>2707</v>
      </c>
      <c r="L30" s="110"/>
      <c r="M30" s="110"/>
      <c r="N30" s="110">
        <v>5477</v>
      </c>
      <c r="O30" s="110">
        <v>465</v>
      </c>
      <c r="P30" s="110"/>
      <c r="Q30" s="110"/>
      <c r="R30" s="110"/>
      <c r="S30" s="110"/>
      <c r="T30" s="110">
        <v>6036</v>
      </c>
      <c r="U30" s="110"/>
      <c r="V30" s="110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/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/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/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03"/>
      <c r="ID30" s="103"/>
      <c r="IE30" s="103"/>
      <c r="IF30" s="103"/>
      <c r="IG30" s="103"/>
      <c r="IH30" s="103"/>
      <c r="II30" s="103"/>
      <c r="IJ30" s="103"/>
      <c r="IK30" s="103"/>
      <c r="IL30" s="103"/>
      <c r="IM30" s="103"/>
      <c r="IN30" s="103"/>
      <c r="IO30" s="103"/>
      <c r="IP30" s="103"/>
      <c r="IQ30" s="103"/>
      <c r="IR30" s="103"/>
      <c r="IS30" s="103"/>
      <c r="IT30" s="103"/>
      <c r="IU30" s="103"/>
      <c r="IV30" s="103"/>
    </row>
    <row r="31" spans="1:256" s="24" customFormat="1" ht="15.75" customHeight="1">
      <c r="A31" s="102" t="s">
        <v>134</v>
      </c>
      <c r="B31" s="110">
        <v>13104</v>
      </c>
      <c r="C31" s="110"/>
      <c r="D31" s="110"/>
      <c r="E31" s="110"/>
      <c r="F31" s="110"/>
      <c r="G31" s="110">
        <v>1030</v>
      </c>
      <c r="H31" s="110"/>
      <c r="I31" s="110">
        <v>88</v>
      </c>
      <c r="J31" s="110">
        <v>1608</v>
      </c>
      <c r="K31" s="110">
        <v>2061</v>
      </c>
      <c r="L31" s="110"/>
      <c r="M31" s="110"/>
      <c r="N31" s="110">
        <v>4285</v>
      </c>
      <c r="O31" s="110">
        <v>257</v>
      </c>
      <c r="P31" s="110"/>
      <c r="Q31" s="110"/>
      <c r="R31" s="110"/>
      <c r="S31" s="110"/>
      <c r="T31" s="110">
        <v>3775</v>
      </c>
      <c r="U31" s="110"/>
      <c r="V31" s="110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  <c r="FK31" s="103"/>
      <c r="FL31" s="103"/>
      <c r="FM31" s="103"/>
      <c r="FN31" s="103"/>
      <c r="FO31" s="103"/>
      <c r="FP31" s="103"/>
      <c r="FQ31" s="103"/>
      <c r="FR31" s="103"/>
      <c r="FS31" s="103"/>
      <c r="FT31" s="103"/>
      <c r="FU31" s="103"/>
      <c r="FV31" s="103"/>
      <c r="FW31" s="103"/>
      <c r="FX31" s="103"/>
      <c r="FY31" s="103"/>
      <c r="FZ31" s="103"/>
      <c r="GA31" s="103"/>
      <c r="GB31" s="103"/>
      <c r="GC31" s="103"/>
      <c r="GD31" s="103"/>
      <c r="GE31" s="103"/>
      <c r="GF31" s="103"/>
      <c r="GG31" s="103"/>
      <c r="GH31" s="103"/>
      <c r="GI31" s="103"/>
      <c r="GJ31" s="103"/>
      <c r="GK31" s="103"/>
      <c r="GL31" s="103"/>
      <c r="GM31" s="103"/>
      <c r="GN31" s="103"/>
      <c r="GO31" s="103"/>
      <c r="GP31" s="103"/>
      <c r="GQ31" s="103"/>
      <c r="GR31" s="103"/>
      <c r="GS31" s="103"/>
      <c r="GT31" s="103"/>
      <c r="GU31" s="103"/>
      <c r="GV31" s="103"/>
      <c r="GW31" s="103"/>
      <c r="GX31" s="103"/>
      <c r="GY31" s="103"/>
      <c r="GZ31" s="103"/>
      <c r="HA31" s="103"/>
      <c r="HB31" s="103"/>
      <c r="HC31" s="103"/>
      <c r="HD31" s="103"/>
      <c r="HE31" s="103"/>
      <c r="HF31" s="103"/>
      <c r="HG31" s="103"/>
      <c r="HH31" s="103"/>
      <c r="HI31" s="103"/>
      <c r="HJ31" s="103"/>
      <c r="HK31" s="103"/>
      <c r="HL31" s="103"/>
      <c r="HM31" s="103"/>
      <c r="HN31" s="103"/>
      <c r="HO31" s="103"/>
      <c r="HP31" s="103"/>
      <c r="HQ31" s="103"/>
      <c r="HR31" s="103"/>
      <c r="HS31" s="103"/>
      <c r="HT31" s="103"/>
      <c r="HU31" s="103"/>
      <c r="HV31" s="103"/>
      <c r="HW31" s="103"/>
      <c r="HX31" s="103"/>
      <c r="HY31" s="103"/>
      <c r="HZ31" s="103"/>
      <c r="IA31" s="103"/>
      <c r="IB31" s="103"/>
      <c r="IC31" s="103"/>
      <c r="ID31" s="103"/>
      <c r="IE31" s="103"/>
      <c r="IF31" s="103"/>
      <c r="IG31" s="103"/>
      <c r="IH31" s="103"/>
      <c r="II31" s="103"/>
      <c r="IJ31" s="103"/>
      <c r="IK31" s="103"/>
      <c r="IL31" s="103"/>
      <c r="IM31" s="103"/>
      <c r="IN31" s="103"/>
      <c r="IO31" s="103"/>
      <c r="IP31" s="103"/>
      <c r="IQ31" s="103"/>
      <c r="IR31" s="103"/>
      <c r="IS31" s="103"/>
      <c r="IT31" s="103"/>
      <c r="IU31" s="103"/>
      <c r="IV31" s="103"/>
    </row>
    <row r="32" spans="1:256" s="24" customFormat="1" ht="15.75" customHeight="1">
      <c r="A32" s="102" t="s">
        <v>135</v>
      </c>
      <c r="B32" s="110">
        <v>14386</v>
      </c>
      <c r="C32" s="110"/>
      <c r="D32" s="110"/>
      <c r="E32" s="110"/>
      <c r="F32" s="110"/>
      <c r="G32" s="110">
        <v>529</v>
      </c>
      <c r="H32" s="110"/>
      <c r="I32" s="110">
        <v>33</v>
      </c>
      <c r="J32" s="110">
        <v>1442</v>
      </c>
      <c r="K32" s="110">
        <v>1366</v>
      </c>
      <c r="L32" s="110"/>
      <c r="M32" s="110"/>
      <c r="N32" s="110">
        <v>4375</v>
      </c>
      <c r="O32" s="110">
        <v>331</v>
      </c>
      <c r="P32" s="110"/>
      <c r="Q32" s="110"/>
      <c r="R32" s="110"/>
      <c r="S32" s="110"/>
      <c r="T32" s="110">
        <v>6310</v>
      </c>
      <c r="U32" s="110"/>
      <c r="V32" s="110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3"/>
      <c r="FL32" s="103"/>
      <c r="FM32" s="103"/>
      <c r="FN32" s="103"/>
      <c r="FO32" s="103"/>
      <c r="FP32" s="103"/>
      <c r="FQ32" s="103"/>
      <c r="FR32" s="103"/>
      <c r="FS32" s="103"/>
      <c r="FT32" s="103"/>
      <c r="FU32" s="103"/>
      <c r="FV32" s="103"/>
      <c r="FW32" s="103"/>
      <c r="FX32" s="103"/>
      <c r="FY32" s="103"/>
      <c r="FZ32" s="103"/>
      <c r="GA32" s="103"/>
      <c r="GB32" s="103"/>
      <c r="GC32" s="103"/>
      <c r="GD32" s="103"/>
      <c r="GE32" s="103"/>
      <c r="GF32" s="103"/>
      <c r="GG32" s="103"/>
      <c r="GH32" s="103"/>
      <c r="GI32" s="103"/>
      <c r="GJ32" s="103"/>
      <c r="GK32" s="103"/>
      <c r="GL32" s="103"/>
      <c r="GM32" s="103"/>
      <c r="GN32" s="103"/>
      <c r="GO32" s="103"/>
      <c r="GP32" s="103"/>
      <c r="GQ32" s="103"/>
      <c r="GR32" s="103"/>
      <c r="GS32" s="103"/>
      <c r="GT32" s="103"/>
      <c r="GU32" s="103"/>
      <c r="GV32" s="103"/>
      <c r="GW32" s="103"/>
      <c r="GX32" s="103"/>
      <c r="GY32" s="103"/>
      <c r="GZ32" s="103"/>
      <c r="HA32" s="103"/>
      <c r="HB32" s="103"/>
      <c r="HC32" s="103"/>
      <c r="HD32" s="103"/>
      <c r="HE32" s="103"/>
      <c r="HF32" s="103"/>
      <c r="HG32" s="103"/>
      <c r="HH32" s="103"/>
      <c r="HI32" s="103"/>
      <c r="HJ32" s="103"/>
      <c r="HK32" s="103"/>
      <c r="HL32" s="103"/>
      <c r="HM32" s="103"/>
      <c r="HN32" s="103"/>
      <c r="HO32" s="103"/>
      <c r="HP32" s="103"/>
      <c r="HQ32" s="103"/>
      <c r="HR32" s="103"/>
      <c r="HS32" s="103"/>
      <c r="HT32" s="103"/>
      <c r="HU32" s="103"/>
      <c r="HV32" s="103"/>
      <c r="HW32" s="103"/>
      <c r="HX32" s="103"/>
      <c r="HY32" s="103"/>
      <c r="HZ32" s="103"/>
      <c r="IA32" s="103"/>
      <c r="IB32" s="103"/>
      <c r="IC32" s="103"/>
      <c r="ID32" s="103"/>
      <c r="IE32" s="103"/>
      <c r="IF32" s="103"/>
      <c r="IG32" s="103"/>
      <c r="IH32" s="103"/>
      <c r="II32" s="103"/>
      <c r="IJ32" s="103"/>
      <c r="IK32" s="103"/>
      <c r="IL32" s="103"/>
      <c r="IM32" s="103"/>
      <c r="IN32" s="103"/>
      <c r="IO32" s="103"/>
      <c r="IP32" s="103"/>
      <c r="IQ32" s="103"/>
      <c r="IR32" s="103"/>
      <c r="IS32" s="103"/>
      <c r="IT32" s="103"/>
      <c r="IU32" s="103"/>
      <c r="IV32" s="103"/>
    </row>
    <row r="33" spans="1:256" s="24" customFormat="1" ht="15.75" customHeight="1">
      <c r="A33" s="102" t="s">
        <v>136</v>
      </c>
      <c r="B33" s="110">
        <v>64243</v>
      </c>
      <c r="C33" s="110">
        <v>0</v>
      </c>
      <c r="D33" s="110">
        <v>0</v>
      </c>
      <c r="E33" s="110">
        <v>0</v>
      </c>
      <c r="F33" s="110">
        <v>0</v>
      </c>
      <c r="G33" s="110">
        <v>2756</v>
      </c>
      <c r="H33" s="110">
        <v>0</v>
      </c>
      <c r="I33" s="110">
        <v>371</v>
      </c>
      <c r="J33" s="110">
        <v>10456</v>
      </c>
      <c r="K33" s="110">
        <v>5125</v>
      </c>
      <c r="L33" s="110">
        <v>1452</v>
      </c>
      <c r="M33" s="110">
        <v>0</v>
      </c>
      <c r="N33" s="110">
        <v>33984</v>
      </c>
      <c r="O33" s="110">
        <v>5673</v>
      </c>
      <c r="P33" s="110">
        <v>0</v>
      </c>
      <c r="Q33" s="110">
        <v>300</v>
      </c>
      <c r="R33" s="110">
        <v>0</v>
      </c>
      <c r="S33" s="110">
        <v>0</v>
      </c>
      <c r="T33" s="110">
        <v>4126</v>
      </c>
      <c r="U33" s="110">
        <v>0</v>
      </c>
      <c r="V33" s="110">
        <v>0</v>
      </c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  <c r="GK33" s="103"/>
      <c r="GL33" s="103"/>
      <c r="GM33" s="103"/>
      <c r="GN33" s="103"/>
      <c r="GO33" s="103"/>
      <c r="GP33" s="103"/>
      <c r="GQ33" s="103"/>
      <c r="GR33" s="103"/>
      <c r="GS33" s="103"/>
      <c r="GT33" s="103"/>
      <c r="GU33" s="103"/>
      <c r="GV33" s="103"/>
      <c r="GW33" s="103"/>
      <c r="GX33" s="103"/>
      <c r="GY33" s="103"/>
      <c r="GZ33" s="103"/>
      <c r="HA33" s="103"/>
      <c r="HB33" s="103"/>
      <c r="HC33" s="103"/>
      <c r="HD33" s="103"/>
      <c r="HE33" s="103"/>
      <c r="HF33" s="103"/>
      <c r="HG33" s="103"/>
      <c r="HH33" s="103"/>
      <c r="HI33" s="103"/>
      <c r="HJ33" s="103"/>
      <c r="HK33" s="103"/>
      <c r="HL33" s="103"/>
      <c r="HM33" s="103"/>
      <c r="HN33" s="103"/>
      <c r="HO33" s="103"/>
      <c r="HP33" s="103"/>
      <c r="HQ33" s="103"/>
      <c r="HR33" s="103"/>
      <c r="HS33" s="103"/>
      <c r="HT33" s="103"/>
      <c r="HU33" s="103"/>
      <c r="HV33" s="103"/>
      <c r="HW33" s="103"/>
      <c r="HX33" s="103"/>
      <c r="HY33" s="103"/>
      <c r="HZ33" s="103"/>
      <c r="IA33" s="103"/>
      <c r="IB33" s="103"/>
      <c r="IC33" s="103"/>
      <c r="ID33" s="103"/>
      <c r="IE33" s="103"/>
      <c r="IF33" s="103"/>
      <c r="IG33" s="103"/>
      <c r="IH33" s="103"/>
      <c r="II33" s="103"/>
      <c r="IJ33" s="103"/>
      <c r="IK33" s="103"/>
      <c r="IL33" s="103"/>
      <c r="IM33" s="103"/>
      <c r="IN33" s="103"/>
      <c r="IO33" s="103"/>
      <c r="IP33" s="103"/>
      <c r="IQ33" s="103"/>
      <c r="IR33" s="103"/>
      <c r="IS33" s="103"/>
      <c r="IT33" s="103"/>
      <c r="IU33" s="103"/>
      <c r="IV33" s="103"/>
    </row>
    <row r="34" spans="1:256" s="24" customFormat="1" ht="15.75" customHeight="1">
      <c r="A34" s="102" t="s">
        <v>137</v>
      </c>
      <c r="B34" s="110">
        <v>10072</v>
      </c>
      <c r="C34" s="110"/>
      <c r="D34" s="110"/>
      <c r="E34" s="110"/>
      <c r="F34" s="110"/>
      <c r="G34" s="110">
        <v>883</v>
      </c>
      <c r="H34" s="110"/>
      <c r="I34" s="110">
        <v>258</v>
      </c>
      <c r="J34" s="110">
        <v>1521</v>
      </c>
      <c r="K34" s="110">
        <v>116</v>
      </c>
      <c r="L34" s="110"/>
      <c r="M34" s="110"/>
      <c r="N34" s="110">
        <v>1321</v>
      </c>
      <c r="O34" s="110">
        <v>5673</v>
      </c>
      <c r="P34" s="110"/>
      <c r="Q34" s="110">
        <v>300</v>
      </c>
      <c r="R34" s="110"/>
      <c r="S34" s="110"/>
      <c r="T34" s="110"/>
      <c r="U34" s="110"/>
      <c r="V34" s="110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  <c r="GK34" s="103"/>
      <c r="GL34" s="103"/>
      <c r="GM34" s="103"/>
      <c r="GN34" s="103"/>
      <c r="GO34" s="103"/>
      <c r="GP34" s="103"/>
      <c r="GQ34" s="103"/>
      <c r="GR34" s="103"/>
      <c r="GS34" s="103"/>
      <c r="GT34" s="103"/>
      <c r="GU34" s="103"/>
      <c r="GV34" s="103"/>
      <c r="GW34" s="103"/>
      <c r="GX34" s="103"/>
      <c r="GY34" s="103"/>
      <c r="GZ34" s="103"/>
      <c r="HA34" s="103"/>
      <c r="HB34" s="103"/>
      <c r="HC34" s="103"/>
      <c r="HD34" s="103"/>
      <c r="HE34" s="103"/>
      <c r="HF34" s="103"/>
      <c r="HG34" s="103"/>
      <c r="HH34" s="103"/>
      <c r="HI34" s="103"/>
      <c r="HJ34" s="103"/>
      <c r="HK34" s="103"/>
      <c r="HL34" s="103"/>
      <c r="HM34" s="103"/>
      <c r="HN34" s="103"/>
      <c r="HO34" s="103"/>
      <c r="HP34" s="103"/>
      <c r="HQ34" s="103"/>
      <c r="HR34" s="103"/>
      <c r="HS34" s="103"/>
      <c r="HT34" s="103"/>
      <c r="HU34" s="103"/>
      <c r="HV34" s="103"/>
      <c r="HW34" s="103"/>
      <c r="HX34" s="103"/>
      <c r="HY34" s="103"/>
      <c r="HZ34" s="103"/>
      <c r="IA34" s="103"/>
      <c r="IB34" s="103"/>
      <c r="IC34" s="103"/>
      <c r="ID34" s="103"/>
      <c r="IE34" s="103"/>
      <c r="IF34" s="103"/>
      <c r="IG34" s="103"/>
      <c r="IH34" s="103"/>
      <c r="II34" s="103"/>
      <c r="IJ34" s="103"/>
      <c r="IK34" s="103"/>
      <c r="IL34" s="103"/>
      <c r="IM34" s="103"/>
      <c r="IN34" s="103"/>
      <c r="IO34" s="103"/>
      <c r="IP34" s="103"/>
      <c r="IQ34" s="103"/>
      <c r="IR34" s="103"/>
      <c r="IS34" s="103"/>
      <c r="IT34" s="103"/>
      <c r="IU34" s="103"/>
      <c r="IV34" s="103"/>
    </row>
    <row r="35" spans="1:256" s="24" customFormat="1" ht="15.75" customHeight="1">
      <c r="A35" s="102" t="s">
        <v>116</v>
      </c>
      <c r="B35" s="110">
        <v>54171</v>
      </c>
      <c r="C35" s="110">
        <v>0</v>
      </c>
      <c r="D35" s="110">
        <v>0</v>
      </c>
      <c r="E35" s="110">
        <v>0</v>
      </c>
      <c r="F35" s="110">
        <v>0</v>
      </c>
      <c r="G35" s="110">
        <v>1873</v>
      </c>
      <c r="H35" s="110">
        <v>0</v>
      </c>
      <c r="I35" s="110">
        <v>113</v>
      </c>
      <c r="J35" s="110">
        <v>8935</v>
      </c>
      <c r="K35" s="110">
        <v>5009</v>
      </c>
      <c r="L35" s="110">
        <v>1452</v>
      </c>
      <c r="M35" s="110">
        <v>0</v>
      </c>
      <c r="N35" s="110">
        <v>32663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4126</v>
      </c>
      <c r="U35" s="110">
        <v>0</v>
      </c>
      <c r="V35" s="110">
        <v>0</v>
      </c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3"/>
      <c r="FR35" s="103"/>
      <c r="FS35" s="103"/>
      <c r="FT35" s="103"/>
      <c r="FU35" s="103"/>
      <c r="FV35" s="103"/>
      <c r="FW35" s="103"/>
      <c r="FX35" s="103"/>
      <c r="FY35" s="103"/>
      <c r="FZ35" s="103"/>
      <c r="GA35" s="103"/>
      <c r="GB35" s="103"/>
      <c r="GC35" s="103"/>
      <c r="GD35" s="103"/>
      <c r="GE35" s="103"/>
      <c r="GF35" s="103"/>
      <c r="GG35" s="103"/>
      <c r="GH35" s="103"/>
      <c r="GI35" s="103"/>
      <c r="GJ35" s="103"/>
      <c r="GK35" s="103"/>
      <c r="GL35" s="103"/>
      <c r="GM35" s="103"/>
      <c r="GN35" s="103"/>
      <c r="GO35" s="103"/>
      <c r="GP35" s="103"/>
      <c r="GQ35" s="103"/>
      <c r="GR35" s="103"/>
      <c r="GS35" s="103"/>
      <c r="GT35" s="103"/>
      <c r="GU35" s="103"/>
      <c r="GV35" s="103"/>
      <c r="GW35" s="103"/>
      <c r="GX35" s="103"/>
      <c r="GY35" s="103"/>
      <c r="GZ35" s="103"/>
      <c r="HA35" s="103"/>
      <c r="HB35" s="103"/>
      <c r="HC35" s="103"/>
      <c r="HD35" s="103"/>
      <c r="HE35" s="103"/>
      <c r="HF35" s="103"/>
      <c r="HG35" s="103"/>
      <c r="HH35" s="103"/>
      <c r="HI35" s="103"/>
      <c r="HJ35" s="103"/>
      <c r="HK35" s="103"/>
      <c r="HL35" s="103"/>
      <c r="HM35" s="103"/>
      <c r="HN35" s="103"/>
      <c r="HO35" s="103"/>
      <c r="HP35" s="103"/>
      <c r="HQ35" s="103"/>
      <c r="HR35" s="103"/>
      <c r="HS35" s="103"/>
      <c r="HT35" s="103"/>
      <c r="HU35" s="103"/>
      <c r="HV35" s="103"/>
      <c r="HW35" s="103"/>
      <c r="HX35" s="103"/>
      <c r="HY35" s="103"/>
      <c r="HZ35" s="103"/>
      <c r="IA35" s="103"/>
      <c r="IB35" s="103"/>
      <c r="IC35" s="103"/>
      <c r="ID35" s="103"/>
      <c r="IE35" s="103"/>
      <c r="IF35" s="103"/>
      <c r="IG35" s="103"/>
      <c r="IH35" s="103"/>
      <c r="II35" s="103"/>
      <c r="IJ35" s="103"/>
      <c r="IK35" s="103"/>
      <c r="IL35" s="103"/>
      <c r="IM35" s="103"/>
      <c r="IN35" s="103"/>
      <c r="IO35" s="103"/>
      <c r="IP35" s="103"/>
      <c r="IQ35" s="103"/>
      <c r="IR35" s="103"/>
      <c r="IS35" s="103"/>
      <c r="IT35" s="103"/>
      <c r="IU35" s="103"/>
      <c r="IV35" s="103"/>
    </row>
    <row r="36" spans="1:256" s="24" customFormat="1" ht="15.75" customHeight="1">
      <c r="A36" s="102" t="s">
        <v>138</v>
      </c>
      <c r="B36" s="110">
        <v>26692</v>
      </c>
      <c r="C36" s="110"/>
      <c r="D36" s="110"/>
      <c r="E36" s="110"/>
      <c r="F36" s="110"/>
      <c r="G36" s="110">
        <v>768</v>
      </c>
      <c r="H36" s="110"/>
      <c r="I36" s="110">
        <v>26</v>
      </c>
      <c r="J36" s="110">
        <v>5257</v>
      </c>
      <c r="K36" s="110">
        <v>3422</v>
      </c>
      <c r="L36" s="110">
        <v>534</v>
      </c>
      <c r="M36" s="110"/>
      <c r="N36" s="110">
        <v>13159</v>
      </c>
      <c r="O36" s="110"/>
      <c r="P36" s="110"/>
      <c r="Q36" s="110"/>
      <c r="R36" s="110"/>
      <c r="S36" s="110"/>
      <c r="T36" s="110">
        <v>3526</v>
      </c>
      <c r="U36" s="110"/>
      <c r="V36" s="110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  <c r="FZ36" s="103"/>
      <c r="GA36" s="103"/>
      <c r="GB36" s="103"/>
      <c r="GC36" s="103"/>
      <c r="GD36" s="103"/>
      <c r="GE36" s="103"/>
      <c r="GF36" s="103"/>
      <c r="GG36" s="103"/>
      <c r="GH36" s="103"/>
      <c r="GI36" s="103"/>
      <c r="GJ36" s="103"/>
      <c r="GK36" s="103"/>
      <c r="GL36" s="103"/>
      <c r="GM36" s="103"/>
      <c r="GN36" s="103"/>
      <c r="GO36" s="103"/>
      <c r="GP36" s="103"/>
      <c r="GQ36" s="103"/>
      <c r="GR36" s="103"/>
      <c r="GS36" s="103"/>
      <c r="GT36" s="103"/>
      <c r="GU36" s="103"/>
      <c r="GV36" s="103"/>
      <c r="GW36" s="103"/>
      <c r="GX36" s="103"/>
      <c r="GY36" s="103"/>
      <c r="GZ36" s="103"/>
      <c r="HA36" s="103"/>
      <c r="HB36" s="103"/>
      <c r="HC36" s="103"/>
      <c r="HD36" s="103"/>
      <c r="HE36" s="103"/>
      <c r="HF36" s="103"/>
      <c r="HG36" s="103"/>
      <c r="HH36" s="103"/>
      <c r="HI36" s="103"/>
      <c r="HJ36" s="103"/>
      <c r="HK36" s="103"/>
      <c r="HL36" s="103"/>
      <c r="HM36" s="103"/>
      <c r="HN36" s="103"/>
      <c r="HO36" s="103"/>
      <c r="HP36" s="103"/>
      <c r="HQ36" s="103"/>
      <c r="HR36" s="103"/>
      <c r="HS36" s="103"/>
      <c r="HT36" s="103"/>
      <c r="HU36" s="103"/>
      <c r="HV36" s="103"/>
      <c r="HW36" s="103"/>
      <c r="HX36" s="103"/>
      <c r="HY36" s="103"/>
      <c r="HZ36" s="103"/>
      <c r="IA36" s="103"/>
      <c r="IB36" s="103"/>
      <c r="IC36" s="103"/>
      <c r="ID36" s="103"/>
      <c r="IE36" s="103"/>
      <c r="IF36" s="103"/>
      <c r="IG36" s="103"/>
      <c r="IH36" s="103"/>
      <c r="II36" s="103"/>
      <c r="IJ36" s="103"/>
      <c r="IK36" s="103"/>
      <c r="IL36" s="103"/>
      <c r="IM36" s="103"/>
      <c r="IN36" s="103"/>
      <c r="IO36" s="103"/>
      <c r="IP36" s="103"/>
      <c r="IQ36" s="103"/>
      <c r="IR36" s="103"/>
      <c r="IS36" s="103"/>
      <c r="IT36" s="103"/>
      <c r="IU36" s="103"/>
      <c r="IV36" s="103"/>
    </row>
    <row r="37" spans="1:256" s="24" customFormat="1" ht="15.75" customHeight="1">
      <c r="A37" s="102" t="s">
        <v>139</v>
      </c>
      <c r="B37" s="110">
        <v>16243</v>
      </c>
      <c r="C37" s="110"/>
      <c r="D37" s="110"/>
      <c r="E37" s="110"/>
      <c r="F37" s="110"/>
      <c r="G37" s="110">
        <v>277</v>
      </c>
      <c r="H37" s="110"/>
      <c r="I37" s="110">
        <v>72</v>
      </c>
      <c r="J37" s="110">
        <v>2475</v>
      </c>
      <c r="K37" s="110">
        <v>1139</v>
      </c>
      <c r="L37" s="110">
        <v>520</v>
      </c>
      <c r="M37" s="110"/>
      <c r="N37" s="110">
        <v>11647</v>
      </c>
      <c r="O37" s="110"/>
      <c r="P37" s="110"/>
      <c r="Q37" s="110"/>
      <c r="R37" s="110"/>
      <c r="S37" s="110"/>
      <c r="T37" s="110">
        <v>113</v>
      </c>
      <c r="U37" s="110"/>
      <c r="V37" s="110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103"/>
      <c r="FK37" s="103"/>
      <c r="FL37" s="103"/>
      <c r="FM37" s="103"/>
      <c r="FN37" s="103"/>
      <c r="FO37" s="103"/>
      <c r="FP37" s="103"/>
      <c r="FQ37" s="103"/>
      <c r="FR37" s="103"/>
      <c r="FS37" s="103"/>
      <c r="FT37" s="103"/>
      <c r="FU37" s="103"/>
      <c r="FV37" s="103"/>
      <c r="FW37" s="103"/>
      <c r="FX37" s="103"/>
      <c r="FY37" s="103"/>
      <c r="FZ37" s="103"/>
      <c r="GA37" s="103"/>
      <c r="GB37" s="103"/>
      <c r="GC37" s="103"/>
      <c r="GD37" s="103"/>
      <c r="GE37" s="103"/>
      <c r="GF37" s="103"/>
      <c r="GG37" s="103"/>
      <c r="GH37" s="103"/>
      <c r="GI37" s="103"/>
      <c r="GJ37" s="103"/>
      <c r="GK37" s="103"/>
      <c r="GL37" s="103"/>
      <c r="GM37" s="103"/>
      <c r="GN37" s="103"/>
      <c r="GO37" s="103"/>
      <c r="GP37" s="103"/>
      <c r="GQ37" s="103"/>
      <c r="GR37" s="103"/>
      <c r="GS37" s="103"/>
      <c r="GT37" s="103"/>
      <c r="GU37" s="103"/>
      <c r="GV37" s="103"/>
      <c r="GW37" s="103"/>
      <c r="GX37" s="103"/>
      <c r="GY37" s="103"/>
      <c r="GZ37" s="103"/>
      <c r="HA37" s="103"/>
      <c r="HB37" s="103"/>
      <c r="HC37" s="103"/>
      <c r="HD37" s="103"/>
      <c r="HE37" s="103"/>
      <c r="HF37" s="103"/>
      <c r="HG37" s="103"/>
      <c r="HH37" s="103"/>
      <c r="HI37" s="103"/>
      <c r="HJ37" s="103"/>
      <c r="HK37" s="103"/>
      <c r="HL37" s="103"/>
      <c r="HM37" s="103"/>
      <c r="HN37" s="103"/>
      <c r="HO37" s="103"/>
      <c r="HP37" s="103"/>
      <c r="HQ37" s="103"/>
      <c r="HR37" s="103"/>
      <c r="HS37" s="103"/>
      <c r="HT37" s="103"/>
      <c r="HU37" s="103"/>
      <c r="HV37" s="103"/>
      <c r="HW37" s="103"/>
      <c r="HX37" s="103"/>
      <c r="HY37" s="103"/>
      <c r="HZ37" s="103"/>
      <c r="IA37" s="103"/>
      <c r="IB37" s="103"/>
      <c r="IC37" s="103"/>
      <c r="ID37" s="103"/>
      <c r="IE37" s="103"/>
      <c r="IF37" s="103"/>
      <c r="IG37" s="103"/>
      <c r="IH37" s="103"/>
      <c r="II37" s="103"/>
      <c r="IJ37" s="103"/>
      <c r="IK37" s="103"/>
      <c r="IL37" s="103"/>
      <c r="IM37" s="103"/>
      <c r="IN37" s="103"/>
      <c r="IO37" s="103"/>
      <c r="IP37" s="103"/>
      <c r="IQ37" s="103"/>
      <c r="IR37" s="103"/>
      <c r="IS37" s="103"/>
      <c r="IT37" s="103"/>
      <c r="IU37" s="103"/>
      <c r="IV37" s="103"/>
    </row>
    <row r="38" spans="1:256" s="24" customFormat="1" ht="15.75" customHeight="1">
      <c r="A38" s="102" t="s">
        <v>140</v>
      </c>
      <c r="B38" s="110">
        <v>11236</v>
      </c>
      <c r="C38" s="110"/>
      <c r="D38" s="110"/>
      <c r="E38" s="110"/>
      <c r="F38" s="110"/>
      <c r="G38" s="110">
        <v>828</v>
      </c>
      <c r="H38" s="110"/>
      <c r="I38" s="110">
        <v>15</v>
      </c>
      <c r="J38" s="110">
        <v>1203</v>
      </c>
      <c r="K38" s="110">
        <v>448</v>
      </c>
      <c r="L38" s="110">
        <v>398</v>
      </c>
      <c r="M38" s="110"/>
      <c r="N38" s="110">
        <v>7857</v>
      </c>
      <c r="O38" s="110"/>
      <c r="P38" s="110"/>
      <c r="Q38" s="110"/>
      <c r="R38" s="110"/>
      <c r="S38" s="110"/>
      <c r="T38" s="110">
        <v>487</v>
      </c>
      <c r="U38" s="110"/>
      <c r="V38" s="110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  <c r="FJ38" s="103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3"/>
      <c r="FX38" s="103"/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03"/>
      <c r="GK38" s="103"/>
      <c r="GL38" s="103"/>
      <c r="GM38" s="103"/>
      <c r="GN38" s="103"/>
      <c r="GO38" s="103"/>
      <c r="GP38" s="103"/>
      <c r="GQ38" s="103"/>
      <c r="GR38" s="103"/>
      <c r="GS38" s="103"/>
      <c r="GT38" s="103"/>
      <c r="GU38" s="103"/>
      <c r="GV38" s="103"/>
      <c r="GW38" s="103"/>
      <c r="GX38" s="103"/>
      <c r="GY38" s="103"/>
      <c r="GZ38" s="103"/>
      <c r="HA38" s="103"/>
      <c r="HB38" s="103"/>
      <c r="HC38" s="103"/>
      <c r="HD38" s="103"/>
      <c r="HE38" s="103"/>
      <c r="HF38" s="103"/>
      <c r="HG38" s="103"/>
      <c r="HH38" s="103"/>
      <c r="HI38" s="103"/>
      <c r="HJ38" s="103"/>
      <c r="HK38" s="103"/>
      <c r="HL38" s="103"/>
      <c r="HM38" s="103"/>
      <c r="HN38" s="103"/>
      <c r="HO38" s="103"/>
      <c r="HP38" s="103"/>
      <c r="HQ38" s="103"/>
      <c r="HR38" s="103"/>
      <c r="HS38" s="103"/>
      <c r="HT38" s="103"/>
      <c r="HU38" s="103"/>
      <c r="HV38" s="103"/>
      <c r="HW38" s="103"/>
      <c r="HX38" s="103"/>
      <c r="HY38" s="103"/>
      <c r="HZ38" s="103"/>
      <c r="IA38" s="103"/>
      <c r="IB38" s="103"/>
      <c r="IC38" s="103"/>
      <c r="ID38" s="103"/>
      <c r="IE38" s="103"/>
      <c r="IF38" s="103"/>
      <c r="IG38" s="103"/>
      <c r="IH38" s="103"/>
      <c r="II38" s="103"/>
      <c r="IJ38" s="103"/>
      <c r="IK38" s="103"/>
      <c r="IL38" s="103"/>
      <c r="IM38" s="103"/>
      <c r="IN38" s="103"/>
      <c r="IO38" s="103"/>
      <c r="IP38" s="103"/>
      <c r="IQ38" s="103"/>
      <c r="IR38" s="103"/>
      <c r="IS38" s="103"/>
      <c r="IT38" s="103"/>
      <c r="IU38" s="103"/>
      <c r="IV38" s="103"/>
    </row>
    <row r="39" spans="1:256" s="24" customFormat="1" ht="15.75" customHeight="1">
      <c r="A39" s="102" t="s">
        <v>141</v>
      </c>
      <c r="B39" s="110">
        <v>170595</v>
      </c>
      <c r="C39" s="110">
        <v>1938</v>
      </c>
      <c r="D39" s="110">
        <v>0</v>
      </c>
      <c r="E39" s="110">
        <v>0</v>
      </c>
      <c r="F39" s="110">
        <v>0</v>
      </c>
      <c r="G39" s="110">
        <v>4125</v>
      </c>
      <c r="H39" s="110">
        <v>0</v>
      </c>
      <c r="I39" s="110">
        <v>0</v>
      </c>
      <c r="J39" s="110">
        <v>12855</v>
      </c>
      <c r="K39" s="110">
        <v>9981</v>
      </c>
      <c r="L39" s="110">
        <v>8195</v>
      </c>
      <c r="M39" s="110">
        <v>0</v>
      </c>
      <c r="N39" s="110">
        <v>72945</v>
      </c>
      <c r="O39" s="110">
        <v>15974</v>
      </c>
      <c r="P39" s="110">
        <v>0</v>
      </c>
      <c r="Q39" s="110">
        <v>1000</v>
      </c>
      <c r="R39" s="110">
        <v>0</v>
      </c>
      <c r="S39" s="110">
        <v>0</v>
      </c>
      <c r="T39" s="110">
        <v>0</v>
      </c>
      <c r="U39" s="110">
        <v>0</v>
      </c>
      <c r="V39" s="110">
        <v>43582</v>
      </c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3"/>
      <c r="FF39" s="103"/>
      <c r="FG39" s="103"/>
      <c r="FH39" s="103"/>
      <c r="FI39" s="103"/>
      <c r="FJ39" s="103"/>
      <c r="FK39" s="103"/>
      <c r="FL39" s="103"/>
      <c r="FM39" s="103"/>
      <c r="FN39" s="103"/>
      <c r="FO39" s="103"/>
      <c r="FP39" s="103"/>
      <c r="FQ39" s="103"/>
      <c r="FR39" s="103"/>
      <c r="FS39" s="103"/>
      <c r="FT39" s="103"/>
      <c r="FU39" s="103"/>
      <c r="FV39" s="103"/>
      <c r="FW39" s="103"/>
      <c r="FX39" s="103"/>
      <c r="FY39" s="103"/>
      <c r="FZ39" s="103"/>
      <c r="GA39" s="103"/>
      <c r="GB39" s="103"/>
      <c r="GC39" s="103"/>
      <c r="GD39" s="103"/>
      <c r="GE39" s="103"/>
      <c r="GF39" s="103"/>
      <c r="GG39" s="103"/>
      <c r="GH39" s="103"/>
      <c r="GI39" s="103"/>
      <c r="GJ39" s="103"/>
      <c r="GK39" s="103"/>
      <c r="GL39" s="103"/>
      <c r="GM39" s="103"/>
      <c r="GN39" s="103"/>
      <c r="GO39" s="103"/>
      <c r="GP39" s="103"/>
      <c r="GQ39" s="103"/>
      <c r="GR39" s="103"/>
      <c r="GS39" s="103"/>
      <c r="GT39" s="103"/>
      <c r="GU39" s="103"/>
      <c r="GV39" s="103"/>
      <c r="GW39" s="103"/>
      <c r="GX39" s="103"/>
      <c r="GY39" s="103"/>
      <c r="GZ39" s="103"/>
      <c r="HA39" s="103"/>
      <c r="HB39" s="103"/>
      <c r="HC39" s="103"/>
      <c r="HD39" s="103"/>
      <c r="HE39" s="103"/>
      <c r="HF39" s="103"/>
      <c r="HG39" s="103"/>
      <c r="HH39" s="103"/>
      <c r="HI39" s="103"/>
      <c r="HJ39" s="103"/>
      <c r="HK39" s="103"/>
      <c r="HL39" s="103"/>
      <c r="HM39" s="103"/>
      <c r="HN39" s="103"/>
      <c r="HO39" s="103"/>
      <c r="HP39" s="103"/>
      <c r="HQ39" s="103"/>
      <c r="HR39" s="103"/>
      <c r="HS39" s="103"/>
      <c r="HT39" s="103"/>
      <c r="HU39" s="103"/>
      <c r="HV39" s="103"/>
      <c r="HW39" s="103"/>
      <c r="HX39" s="103"/>
      <c r="HY39" s="103"/>
      <c r="HZ39" s="103"/>
      <c r="IA39" s="103"/>
      <c r="IB39" s="103"/>
      <c r="IC39" s="103"/>
      <c r="ID39" s="103"/>
      <c r="IE39" s="103"/>
      <c r="IF39" s="103"/>
      <c r="IG39" s="103"/>
      <c r="IH39" s="103"/>
      <c r="II39" s="103"/>
      <c r="IJ39" s="103"/>
      <c r="IK39" s="103"/>
      <c r="IL39" s="103"/>
      <c r="IM39" s="103"/>
      <c r="IN39" s="103"/>
      <c r="IO39" s="103"/>
      <c r="IP39" s="103"/>
      <c r="IQ39" s="103"/>
      <c r="IR39" s="103"/>
      <c r="IS39" s="103"/>
      <c r="IT39" s="103"/>
      <c r="IU39" s="103"/>
      <c r="IV39" s="103"/>
    </row>
    <row r="40" spans="1:256" s="24" customFormat="1" ht="15.75" customHeight="1">
      <c r="A40" s="102" t="s">
        <v>142</v>
      </c>
      <c r="B40" s="110">
        <v>22728</v>
      </c>
      <c r="C40" s="110">
        <v>312</v>
      </c>
      <c r="D40" s="110">
        <v>0</v>
      </c>
      <c r="E40" s="110">
        <v>0</v>
      </c>
      <c r="F40" s="110">
        <v>0</v>
      </c>
      <c r="G40" s="110">
        <v>150</v>
      </c>
      <c r="H40" s="110">
        <v>0</v>
      </c>
      <c r="I40" s="110">
        <v>0</v>
      </c>
      <c r="J40" s="110">
        <v>480</v>
      </c>
      <c r="K40" s="110">
        <v>545</v>
      </c>
      <c r="L40" s="110">
        <v>1270</v>
      </c>
      <c r="M40" s="110">
        <v>0</v>
      </c>
      <c r="N40" s="110">
        <v>9085</v>
      </c>
      <c r="O40" s="110">
        <v>4224</v>
      </c>
      <c r="P40" s="110">
        <v>0</v>
      </c>
      <c r="Q40" s="110">
        <v>80</v>
      </c>
      <c r="R40" s="110">
        <v>0</v>
      </c>
      <c r="S40" s="110">
        <v>0</v>
      </c>
      <c r="T40" s="110">
        <v>0</v>
      </c>
      <c r="U40" s="110">
        <v>0</v>
      </c>
      <c r="V40" s="110">
        <v>6582</v>
      </c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03"/>
      <c r="ES40" s="103"/>
      <c r="ET40" s="103"/>
      <c r="EU40" s="103"/>
      <c r="EV40" s="103"/>
      <c r="EW40" s="103"/>
      <c r="EX40" s="103"/>
      <c r="EY40" s="103"/>
      <c r="EZ40" s="103"/>
      <c r="FA40" s="103"/>
      <c r="FB40" s="103"/>
      <c r="FC40" s="103"/>
      <c r="FD40" s="103"/>
      <c r="FE40" s="103"/>
      <c r="FF40" s="103"/>
      <c r="FG40" s="103"/>
      <c r="FH40" s="103"/>
      <c r="FI40" s="103"/>
      <c r="FJ40" s="103"/>
      <c r="FK40" s="103"/>
      <c r="FL40" s="103"/>
      <c r="FM40" s="103"/>
      <c r="FN40" s="103"/>
      <c r="FO40" s="103"/>
      <c r="FP40" s="103"/>
      <c r="FQ40" s="103"/>
      <c r="FR40" s="103"/>
      <c r="FS40" s="103"/>
      <c r="FT40" s="103"/>
      <c r="FU40" s="103"/>
      <c r="FV40" s="103"/>
      <c r="FW40" s="103"/>
      <c r="FX40" s="103"/>
      <c r="FY40" s="103"/>
      <c r="FZ40" s="103"/>
      <c r="GA40" s="103"/>
      <c r="GB40" s="103"/>
      <c r="GC40" s="103"/>
      <c r="GD40" s="103"/>
      <c r="GE40" s="103"/>
      <c r="GF40" s="103"/>
      <c r="GG40" s="103"/>
      <c r="GH40" s="103"/>
      <c r="GI40" s="103"/>
      <c r="GJ40" s="103"/>
      <c r="GK40" s="103"/>
      <c r="GL40" s="103"/>
      <c r="GM40" s="103"/>
      <c r="GN40" s="103"/>
      <c r="GO40" s="103"/>
      <c r="GP40" s="103"/>
      <c r="GQ40" s="103"/>
      <c r="GR40" s="103"/>
      <c r="GS40" s="103"/>
      <c r="GT40" s="103"/>
      <c r="GU40" s="103"/>
      <c r="GV40" s="103"/>
      <c r="GW40" s="103"/>
      <c r="GX40" s="103"/>
      <c r="GY40" s="103"/>
      <c r="GZ40" s="103"/>
      <c r="HA40" s="103"/>
      <c r="HB40" s="103"/>
      <c r="HC40" s="103"/>
      <c r="HD40" s="103"/>
      <c r="HE40" s="103"/>
      <c r="HF40" s="103"/>
      <c r="HG40" s="103"/>
      <c r="HH40" s="103"/>
      <c r="HI40" s="103"/>
      <c r="HJ40" s="103"/>
      <c r="HK40" s="103"/>
      <c r="HL40" s="103"/>
      <c r="HM40" s="103"/>
      <c r="HN40" s="103"/>
      <c r="HO40" s="103"/>
      <c r="HP40" s="103"/>
      <c r="HQ40" s="103"/>
      <c r="HR40" s="103"/>
      <c r="HS40" s="103"/>
      <c r="HT40" s="103"/>
      <c r="HU40" s="103"/>
      <c r="HV40" s="103"/>
      <c r="HW40" s="103"/>
      <c r="HX40" s="103"/>
      <c r="HY40" s="103"/>
      <c r="HZ40" s="103"/>
      <c r="IA40" s="103"/>
      <c r="IB40" s="103"/>
      <c r="IC40" s="103"/>
      <c r="ID40" s="103"/>
      <c r="IE40" s="103"/>
      <c r="IF40" s="103"/>
      <c r="IG40" s="103"/>
      <c r="IH40" s="103"/>
      <c r="II40" s="103"/>
      <c r="IJ40" s="103"/>
      <c r="IK40" s="103"/>
      <c r="IL40" s="103"/>
      <c r="IM40" s="103"/>
      <c r="IN40" s="103"/>
      <c r="IO40" s="103"/>
      <c r="IP40" s="103"/>
      <c r="IQ40" s="103"/>
      <c r="IR40" s="103"/>
      <c r="IS40" s="103"/>
      <c r="IT40" s="103"/>
      <c r="IU40" s="103"/>
      <c r="IV40" s="103"/>
    </row>
    <row r="41" spans="1:256" s="24" customFormat="1" ht="15.75" customHeight="1">
      <c r="A41" s="102" t="s">
        <v>116</v>
      </c>
      <c r="B41" s="110">
        <v>147867</v>
      </c>
      <c r="C41" s="110">
        <v>1626</v>
      </c>
      <c r="D41" s="110">
        <v>0</v>
      </c>
      <c r="E41" s="110">
        <v>0</v>
      </c>
      <c r="F41" s="110">
        <v>0</v>
      </c>
      <c r="G41" s="110">
        <v>3975</v>
      </c>
      <c r="H41" s="110">
        <v>0</v>
      </c>
      <c r="I41" s="110">
        <v>0</v>
      </c>
      <c r="J41" s="110">
        <v>12375</v>
      </c>
      <c r="K41" s="110">
        <v>9436</v>
      </c>
      <c r="L41" s="110">
        <v>6925</v>
      </c>
      <c r="M41" s="110">
        <v>0</v>
      </c>
      <c r="N41" s="110">
        <v>63860</v>
      </c>
      <c r="O41" s="110">
        <v>11750</v>
      </c>
      <c r="P41" s="110">
        <v>0</v>
      </c>
      <c r="Q41" s="110">
        <v>920</v>
      </c>
      <c r="R41" s="110">
        <v>0</v>
      </c>
      <c r="S41" s="110">
        <v>0</v>
      </c>
      <c r="T41" s="110">
        <v>0</v>
      </c>
      <c r="U41" s="110">
        <v>0</v>
      </c>
      <c r="V41" s="110">
        <v>37000</v>
      </c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  <c r="FF41" s="103"/>
      <c r="FG41" s="103"/>
      <c r="FH41" s="103"/>
      <c r="FI41" s="103"/>
      <c r="FJ41" s="103"/>
      <c r="FK41" s="103"/>
      <c r="FL41" s="103"/>
      <c r="FM41" s="103"/>
      <c r="FN41" s="103"/>
      <c r="FO41" s="103"/>
      <c r="FP41" s="103"/>
      <c r="FQ41" s="103"/>
      <c r="FR41" s="103"/>
      <c r="FS41" s="103"/>
      <c r="FT41" s="103"/>
      <c r="FU41" s="103"/>
      <c r="FV41" s="103"/>
      <c r="FW41" s="103"/>
      <c r="FX41" s="103"/>
      <c r="FY41" s="103"/>
      <c r="FZ41" s="103"/>
      <c r="GA41" s="103"/>
      <c r="GB41" s="103"/>
      <c r="GC41" s="103"/>
      <c r="GD41" s="103"/>
      <c r="GE41" s="103"/>
      <c r="GF41" s="103"/>
      <c r="GG41" s="103"/>
      <c r="GH41" s="103"/>
      <c r="GI41" s="103"/>
      <c r="GJ41" s="103"/>
      <c r="GK41" s="103"/>
      <c r="GL41" s="103"/>
      <c r="GM41" s="103"/>
      <c r="GN41" s="103"/>
      <c r="GO41" s="103"/>
      <c r="GP41" s="103"/>
      <c r="GQ41" s="103"/>
      <c r="GR41" s="103"/>
      <c r="GS41" s="103"/>
      <c r="GT41" s="103"/>
      <c r="GU41" s="103"/>
      <c r="GV41" s="103"/>
      <c r="GW41" s="103"/>
      <c r="GX41" s="103"/>
      <c r="GY41" s="103"/>
      <c r="GZ41" s="103"/>
      <c r="HA41" s="103"/>
      <c r="HB41" s="103"/>
      <c r="HC41" s="103"/>
      <c r="HD41" s="103"/>
      <c r="HE41" s="103"/>
      <c r="HF41" s="103"/>
      <c r="HG41" s="103"/>
      <c r="HH41" s="103"/>
      <c r="HI41" s="103"/>
      <c r="HJ41" s="103"/>
      <c r="HK41" s="103"/>
      <c r="HL41" s="103"/>
      <c r="HM41" s="103"/>
      <c r="HN41" s="103"/>
      <c r="HO41" s="103"/>
      <c r="HP41" s="103"/>
      <c r="HQ41" s="103"/>
      <c r="HR41" s="103"/>
      <c r="HS41" s="103"/>
      <c r="HT41" s="103"/>
      <c r="HU41" s="103"/>
      <c r="HV41" s="103"/>
      <c r="HW41" s="103"/>
      <c r="HX41" s="103"/>
      <c r="HY41" s="103"/>
      <c r="HZ41" s="103"/>
      <c r="IA41" s="103"/>
      <c r="IB41" s="103"/>
      <c r="IC41" s="103"/>
      <c r="ID41" s="103"/>
      <c r="IE41" s="103"/>
      <c r="IF41" s="103"/>
      <c r="IG41" s="103"/>
      <c r="IH41" s="103"/>
      <c r="II41" s="103"/>
      <c r="IJ41" s="103"/>
      <c r="IK41" s="103"/>
      <c r="IL41" s="103"/>
      <c r="IM41" s="103"/>
      <c r="IN41" s="103"/>
      <c r="IO41" s="103"/>
      <c r="IP41" s="103"/>
      <c r="IQ41" s="103"/>
      <c r="IR41" s="103"/>
      <c r="IS41" s="103"/>
      <c r="IT41" s="103"/>
      <c r="IU41" s="103"/>
      <c r="IV41" s="103"/>
    </row>
    <row r="42" spans="1:256" s="24" customFormat="1" ht="15.75" customHeight="1">
      <c r="A42" s="102" t="s">
        <v>143</v>
      </c>
      <c r="B42" s="110">
        <v>21956</v>
      </c>
      <c r="C42" s="110">
        <v>185</v>
      </c>
      <c r="D42" s="110"/>
      <c r="E42" s="110"/>
      <c r="F42" s="110"/>
      <c r="G42" s="110">
        <v>600</v>
      </c>
      <c r="H42" s="110"/>
      <c r="I42" s="110"/>
      <c r="J42" s="110">
        <v>2400</v>
      </c>
      <c r="K42" s="110">
        <v>1470</v>
      </c>
      <c r="L42" s="110">
        <v>456</v>
      </c>
      <c r="M42" s="110"/>
      <c r="N42" s="110">
        <v>8900</v>
      </c>
      <c r="O42" s="110">
        <v>2400</v>
      </c>
      <c r="P42" s="110"/>
      <c r="Q42" s="110">
        <v>145</v>
      </c>
      <c r="R42" s="110"/>
      <c r="S42" s="110"/>
      <c r="T42" s="110"/>
      <c r="U42" s="110"/>
      <c r="V42" s="110">
        <v>5400</v>
      </c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03"/>
      <c r="EZ42" s="103"/>
      <c r="FA42" s="103"/>
      <c r="FB42" s="103"/>
      <c r="FC42" s="103"/>
      <c r="FD42" s="103"/>
      <c r="FE42" s="103"/>
      <c r="FF42" s="103"/>
      <c r="FG42" s="103"/>
      <c r="FH42" s="103"/>
      <c r="FI42" s="103"/>
      <c r="FJ42" s="103"/>
      <c r="FK42" s="103"/>
      <c r="FL42" s="103"/>
      <c r="FM42" s="103"/>
      <c r="FN42" s="103"/>
      <c r="FO42" s="103"/>
      <c r="FP42" s="103"/>
      <c r="FQ42" s="103"/>
      <c r="FR42" s="103"/>
      <c r="FS42" s="103"/>
      <c r="FT42" s="103"/>
      <c r="FU42" s="103"/>
      <c r="FV42" s="103"/>
      <c r="FW42" s="103"/>
      <c r="FX42" s="103"/>
      <c r="FY42" s="103"/>
      <c r="FZ42" s="103"/>
      <c r="GA42" s="103"/>
      <c r="GB42" s="103"/>
      <c r="GC42" s="103"/>
      <c r="GD42" s="103"/>
      <c r="GE42" s="103"/>
      <c r="GF42" s="103"/>
      <c r="GG42" s="103"/>
      <c r="GH42" s="103"/>
      <c r="GI42" s="103"/>
      <c r="GJ42" s="103"/>
      <c r="GK42" s="103"/>
      <c r="GL42" s="103"/>
      <c r="GM42" s="103"/>
      <c r="GN42" s="103"/>
      <c r="GO42" s="103"/>
      <c r="GP42" s="103"/>
      <c r="GQ42" s="103"/>
      <c r="GR42" s="103"/>
      <c r="GS42" s="103"/>
      <c r="GT42" s="103"/>
      <c r="GU42" s="103"/>
      <c r="GV42" s="103"/>
      <c r="GW42" s="103"/>
      <c r="GX42" s="103"/>
      <c r="GY42" s="103"/>
      <c r="GZ42" s="103"/>
      <c r="HA42" s="103"/>
      <c r="HB42" s="103"/>
      <c r="HC42" s="103"/>
      <c r="HD42" s="103"/>
      <c r="HE42" s="103"/>
      <c r="HF42" s="103"/>
      <c r="HG42" s="103"/>
      <c r="HH42" s="103"/>
      <c r="HI42" s="103"/>
      <c r="HJ42" s="103"/>
      <c r="HK42" s="103"/>
      <c r="HL42" s="103"/>
      <c r="HM42" s="103"/>
      <c r="HN42" s="103"/>
      <c r="HO42" s="103"/>
      <c r="HP42" s="103"/>
      <c r="HQ42" s="103"/>
      <c r="HR42" s="103"/>
      <c r="HS42" s="103"/>
      <c r="HT42" s="103"/>
      <c r="HU42" s="103"/>
      <c r="HV42" s="103"/>
      <c r="HW42" s="103"/>
      <c r="HX42" s="103"/>
      <c r="HY42" s="103"/>
      <c r="HZ42" s="103"/>
      <c r="IA42" s="103"/>
      <c r="IB42" s="103"/>
      <c r="IC42" s="103"/>
      <c r="ID42" s="103"/>
      <c r="IE42" s="103"/>
      <c r="IF42" s="103"/>
      <c r="IG42" s="103"/>
      <c r="IH42" s="103"/>
      <c r="II42" s="103"/>
      <c r="IJ42" s="103"/>
      <c r="IK42" s="103"/>
      <c r="IL42" s="103"/>
      <c r="IM42" s="103"/>
      <c r="IN42" s="103"/>
      <c r="IO42" s="103"/>
      <c r="IP42" s="103"/>
      <c r="IQ42" s="103"/>
      <c r="IR42" s="103"/>
      <c r="IS42" s="103"/>
      <c r="IT42" s="103"/>
      <c r="IU42" s="103"/>
      <c r="IV42" s="103"/>
    </row>
    <row r="43" spans="1:256" s="24" customFormat="1" ht="15.75" customHeight="1">
      <c r="A43" s="102" t="s">
        <v>144</v>
      </c>
      <c r="B43" s="110">
        <v>20234</v>
      </c>
      <c r="C43" s="110">
        <v>164</v>
      </c>
      <c r="D43" s="110"/>
      <c r="E43" s="110"/>
      <c r="F43" s="110"/>
      <c r="G43" s="110">
        <v>800</v>
      </c>
      <c r="H43" s="110"/>
      <c r="I43" s="110"/>
      <c r="J43" s="110">
        <v>1600</v>
      </c>
      <c r="K43" s="110">
        <v>1260</v>
      </c>
      <c r="L43" s="110">
        <v>845</v>
      </c>
      <c r="M43" s="110"/>
      <c r="N43" s="110">
        <v>9400</v>
      </c>
      <c r="O43" s="110">
        <v>1200</v>
      </c>
      <c r="P43" s="110"/>
      <c r="Q43" s="110">
        <v>165</v>
      </c>
      <c r="R43" s="110"/>
      <c r="S43" s="110"/>
      <c r="T43" s="110"/>
      <c r="U43" s="110"/>
      <c r="V43" s="110">
        <v>4800</v>
      </c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3"/>
      <c r="ES43" s="103"/>
      <c r="ET43" s="103"/>
      <c r="EU43" s="103"/>
      <c r="EV43" s="103"/>
      <c r="EW43" s="103"/>
      <c r="EX43" s="103"/>
      <c r="EY43" s="103"/>
      <c r="EZ43" s="103"/>
      <c r="FA43" s="103"/>
      <c r="FB43" s="103"/>
      <c r="FC43" s="103"/>
      <c r="FD43" s="103"/>
      <c r="FE43" s="103"/>
      <c r="FF43" s="103"/>
      <c r="FG43" s="103"/>
      <c r="FH43" s="103"/>
      <c r="FI43" s="103"/>
      <c r="FJ43" s="103"/>
      <c r="FK43" s="103"/>
      <c r="FL43" s="103"/>
      <c r="FM43" s="103"/>
      <c r="FN43" s="103"/>
      <c r="FO43" s="103"/>
      <c r="FP43" s="103"/>
      <c r="FQ43" s="103"/>
      <c r="FR43" s="103"/>
      <c r="FS43" s="103"/>
      <c r="FT43" s="103"/>
      <c r="FU43" s="103"/>
      <c r="FV43" s="103"/>
      <c r="FW43" s="103"/>
      <c r="FX43" s="103"/>
      <c r="FY43" s="103"/>
      <c r="FZ43" s="103"/>
      <c r="GA43" s="103"/>
      <c r="GB43" s="103"/>
      <c r="GC43" s="103"/>
      <c r="GD43" s="103"/>
      <c r="GE43" s="103"/>
      <c r="GF43" s="103"/>
      <c r="GG43" s="103"/>
      <c r="GH43" s="103"/>
      <c r="GI43" s="103"/>
      <c r="GJ43" s="103"/>
      <c r="GK43" s="103"/>
      <c r="GL43" s="103"/>
      <c r="GM43" s="103"/>
      <c r="GN43" s="103"/>
      <c r="GO43" s="103"/>
      <c r="GP43" s="103"/>
      <c r="GQ43" s="103"/>
      <c r="GR43" s="103"/>
      <c r="GS43" s="103"/>
      <c r="GT43" s="103"/>
      <c r="GU43" s="103"/>
      <c r="GV43" s="103"/>
      <c r="GW43" s="103"/>
      <c r="GX43" s="103"/>
      <c r="GY43" s="103"/>
      <c r="GZ43" s="103"/>
      <c r="HA43" s="103"/>
      <c r="HB43" s="103"/>
      <c r="HC43" s="103"/>
      <c r="HD43" s="103"/>
      <c r="HE43" s="103"/>
      <c r="HF43" s="103"/>
      <c r="HG43" s="103"/>
      <c r="HH43" s="103"/>
      <c r="HI43" s="103"/>
      <c r="HJ43" s="103"/>
      <c r="HK43" s="103"/>
      <c r="HL43" s="103"/>
      <c r="HM43" s="103"/>
      <c r="HN43" s="103"/>
      <c r="HO43" s="103"/>
      <c r="HP43" s="103"/>
      <c r="HQ43" s="103"/>
      <c r="HR43" s="103"/>
      <c r="HS43" s="103"/>
      <c r="HT43" s="103"/>
      <c r="HU43" s="103"/>
      <c r="HV43" s="103"/>
      <c r="HW43" s="103"/>
      <c r="HX43" s="103"/>
      <c r="HY43" s="103"/>
      <c r="HZ43" s="103"/>
      <c r="IA43" s="103"/>
      <c r="IB43" s="103"/>
      <c r="IC43" s="103"/>
      <c r="ID43" s="103"/>
      <c r="IE43" s="103"/>
      <c r="IF43" s="103"/>
      <c r="IG43" s="103"/>
      <c r="IH43" s="103"/>
      <c r="II43" s="103"/>
      <c r="IJ43" s="103"/>
      <c r="IK43" s="103"/>
      <c r="IL43" s="103"/>
      <c r="IM43" s="103"/>
      <c r="IN43" s="103"/>
      <c r="IO43" s="103"/>
      <c r="IP43" s="103"/>
      <c r="IQ43" s="103"/>
      <c r="IR43" s="103"/>
      <c r="IS43" s="103"/>
      <c r="IT43" s="103"/>
      <c r="IU43" s="103"/>
      <c r="IV43" s="103"/>
    </row>
    <row r="44" spans="1:256" s="24" customFormat="1" ht="15.75" customHeight="1">
      <c r="A44" s="102" t="s">
        <v>145</v>
      </c>
      <c r="B44" s="110">
        <v>18455</v>
      </c>
      <c r="C44" s="110">
        <v>153</v>
      </c>
      <c r="D44" s="110"/>
      <c r="E44" s="110"/>
      <c r="F44" s="110"/>
      <c r="G44" s="110">
        <v>640</v>
      </c>
      <c r="H44" s="110"/>
      <c r="I44" s="110"/>
      <c r="J44" s="110">
        <v>1800</v>
      </c>
      <c r="K44" s="110">
        <v>1180</v>
      </c>
      <c r="L44" s="110">
        <v>762</v>
      </c>
      <c r="M44" s="110"/>
      <c r="N44" s="110">
        <v>8100</v>
      </c>
      <c r="O44" s="110">
        <v>1500</v>
      </c>
      <c r="P44" s="110"/>
      <c r="Q44" s="110">
        <v>120</v>
      </c>
      <c r="R44" s="110"/>
      <c r="S44" s="110"/>
      <c r="T44" s="110"/>
      <c r="U44" s="110"/>
      <c r="V44" s="110">
        <v>4200</v>
      </c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  <c r="DS44" s="103"/>
      <c r="DT44" s="103"/>
      <c r="DU44" s="103"/>
      <c r="DV44" s="103"/>
      <c r="DW44" s="103"/>
      <c r="DX44" s="103"/>
      <c r="DY44" s="103"/>
      <c r="DZ44" s="103"/>
      <c r="EA44" s="103"/>
      <c r="EB44" s="103"/>
      <c r="EC44" s="103"/>
      <c r="ED44" s="103"/>
      <c r="EE44" s="103"/>
      <c r="EF44" s="103"/>
      <c r="EG44" s="103"/>
      <c r="EH44" s="103"/>
      <c r="EI44" s="103"/>
      <c r="EJ44" s="103"/>
      <c r="EK44" s="103"/>
      <c r="EL44" s="103"/>
      <c r="EM44" s="103"/>
      <c r="EN44" s="103"/>
      <c r="EO44" s="103"/>
      <c r="EP44" s="103"/>
      <c r="EQ44" s="103"/>
      <c r="ER44" s="103"/>
      <c r="ES44" s="103"/>
      <c r="ET44" s="103"/>
      <c r="EU44" s="103"/>
      <c r="EV44" s="103"/>
      <c r="EW44" s="103"/>
      <c r="EX44" s="103"/>
      <c r="EY44" s="103"/>
      <c r="EZ44" s="103"/>
      <c r="FA44" s="103"/>
      <c r="FB44" s="103"/>
      <c r="FC44" s="103"/>
      <c r="FD44" s="103"/>
      <c r="FE44" s="103"/>
      <c r="FF44" s="103"/>
      <c r="FG44" s="103"/>
      <c r="FH44" s="103"/>
      <c r="FI44" s="103"/>
      <c r="FJ44" s="103"/>
      <c r="FK44" s="103"/>
      <c r="FL44" s="103"/>
      <c r="FM44" s="103"/>
      <c r="FN44" s="103"/>
      <c r="FO44" s="103"/>
      <c r="FP44" s="103"/>
      <c r="FQ44" s="103"/>
      <c r="FR44" s="103"/>
      <c r="FS44" s="103"/>
      <c r="FT44" s="103"/>
      <c r="FU44" s="103"/>
      <c r="FV44" s="103"/>
      <c r="FW44" s="103"/>
      <c r="FX44" s="103"/>
      <c r="FY44" s="103"/>
      <c r="FZ44" s="103"/>
      <c r="GA44" s="103"/>
      <c r="GB44" s="103"/>
      <c r="GC44" s="103"/>
      <c r="GD44" s="103"/>
      <c r="GE44" s="103"/>
      <c r="GF44" s="103"/>
      <c r="GG44" s="103"/>
      <c r="GH44" s="103"/>
      <c r="GI44" s="103"/>
      <c r="GJ44" s="103"/>
      <c r="GK44" s="103"/>
      <c r="GL44" s="103"/>
      <c r="GM44" s="103"/>
      <c r="GN44" s="103"/>
      <c r="GO44" s="103"/>
      <c r="GP44" s="103"/>
      <c r="GQ44" s="103"/>
      <c r="GR44" s="103"/>
      <c r="GS44" s="103"/>
      <c r="GT44" s="103"/>
      <c r="GU44" s="103"/>
      <c r="GV44" s="103"/>
      <c r="GW44" s="103"/>
      <c r="GX44" s="103"/>
      <c r="GY44" s="103"/>
      <c r="GZ44" s="103"/>
      <c r="HA44" s="103"/>
      <c r="HB44" s="103"/>
      <c r="HC44" s="103"/>
      <c r="HD44" s="103"/>
      <c r="HE44" s="103"/>
      <c r="HF44" s="103"/>
      <c r="HG44" s="103"/>
      <c r="HH44" s="103"/>
      <c r="HI44" s="103"/>
      <c r="HJ44" s="103"/>
      <c r="HK44" s="103"/>
      <c r="HL44" s="103"/>
      <c r="HM44" s="103"/>
      <c r="HN44" s="103"/>
      <c r="HO44" s="103"/>
      <c r="HP44" s="103"/>
      <c r="HQ44" s="103"/>
      <c r="HR44" s="103"/>
      <c r="HS44" s="103"/>
      <c r="HT44" s="103"/>
      <c r="HU44" s="103"/>
      <c r="HV44" s="103"/>
      <c r="HW44" s="103"/>
      <c r="HX44" s="103"/>
      <c r="HY44" s="103"/>
      <c r="HZ44" s="103"/>
      <c r="IA44" s="103"/>
      <c r="IB44" s="103"/>
      <c r="IC44" s="103"/>
      <c r="ID44" s="103"/>
      <c r="IE44" s="103"/>
      <c r="IF44" s="103"/>
      <c r="IG44" s="103"/>
      <c r="IH44" s="103"/>
      <c r="II44" s="103"/>
      <c r="IJ44" s="103"/>
      <c r="IK44" s="103"/>
      <c r="IL44" s="103"/>
      <c r="IM44" s="103"/>
      <c r="IN44" s="103"/>
      <c r="IO44" s="103"/>
      <c r="IP44" s="103"/>
      <c r="IQ44" s="103"/>
      <c r="IR44" s="103"/>
      <c r="IS44" s="103"/>
      <c r="IT44" s="103"/>
      <c r="IU44" s="103"/>
      <c r="IV44" s="103"/>
    </row>
    <row r="45" spans="1:256" s="24" customFormat="1" ht="15.75" customHeight="1">
      <c r="A45" s="102" t="s">
        <v>146</v>
      </c>
      <c r="B45" s="110">
        <v>20917</v>
      </c>
      <c r="C45" s="110">
        <v>360</v>
      </c>
      <c r="D45" s="110"/>
      <c r="E45" s="110"/>
      <c r="F45" s="110"/>
      <c r="G45" s="110">
        <v>675</v>
      </c>
      <c r="H45" s="110"/>
      <c r="I45" s="110"/>
      <c r="J45" s="110">
        <v>1400</v>
      </c>
      <c r="K45" s="110">
        <v>976</v>
      </c>
      <c r="L45" s="110">
        <v>1246</v>
      </c>
      <c r="M45" s="110"/>
      <c r="N45" s="110">
        <v>10200</v>
      </c>
      <c r="O45" s="110">
        <v>1600</v>
      </c>
      <c r="P45" s="110"/>
      <c r="Q45" s="110">
        <v>160</v>
      </c>
      <c r="R45" s="110"/>
      <c r="S45" s="110"/>
      <c r="T45" s="110"/>
      <c r="U45" s="110"/>
      <c r="V45" s="110">
        <v>4300</v>
      </c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  <c r="DS45" s="103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03"/>
      <c r="EF45" s="103"/>
      <c r="EG45" s="103"/>
      <c r="EH45" s="103"/>
      <c r="EI45" s="103"/>
      <c r="EJ45" s="103"/>
      <c r="EK45" s="103"/>
      <c r="EL45" s="103"/>
      <c r="EM45" s="103"/>
      <c r="EN45" s="103"/>
      <c r="EO45" s="103"/>
      <c r="EP45" s="103"/>
      <c r="EQ45" s="103"/>
      <c r="ER45" s="103"/>
      <c r="ES45" s="103"/>
      <c r="ET45" s="103"/>
      <c r="EU45" s="103"/>
      <c r="EV45" s="103"/>
      <c r="EW45" s="103"/>
      <c r="EX45" s="103"/>
      <c r="EY45" s="103"/>
      <c r="EZ45" s="103"/>
      <c r="FA45" s="103"/>
      <c r="FB45" s="103"/>
      <c r="FC45" s="103"/>
      <c r="FD45" s="103"/>
      <c r="FE45" s="103"/>
      <c r="FF45" s="103"/>
      <c r="FG45" s="103"/>
      <c r="FH45" s="103"/>
      <c r="FI45" s="103"/>
      <c r="FJ45" s="103"/>
      <c r="FK45" s="103"/>
      <c r="FL45" s="103"/>
      <c r="FM45" s="103"/>
      <c r="FN45" s="103"/>
      <c r="FO45" s="103"/>
      <c r="FP45" s="103"/>
      <c r="FQ45" s="103"/>
      <c r="FR45" s="103"/>
      <c r="FS45" s="103"/>
      <c r="FT45" s="103"/>
      <c r="FU45" s="103"/>
      <c r="FV45" s="103"/>
      <c r="FW45" s="103"/>
      <c r="FX45" s="103"/>
      <c r="FY45" s="103"/>
      <c r="FZ45" s="103"/>
      <c r="GA45" s="103"/>
      <c r="GB45" s="103"/>
      <c r="GC45" s="103"/>
      <c r="GD45" s="103"/>
      <c r="GE45" s="103"/>
      <c r="GF45" s="103"/>
      <c r="GG45" s="103"/>
      <c r="GH45" s="103"/>
      <c r="GI45" s="103"/>
      <c r="GJ45" s="103"/>
      <c r="GK45" s="103"/>
      <c r="GL45" s="103"/>
      <c r="GM45" s="103"/>
      <c r="GN45" s="103"/>
      <c r="GO45" s="103"/>
      <c r="GP45" s="103"/>
      <c r="GQ45" s="103"/>
      <c r="GR45" s="103"/>
      <c r="GS45" s="103"/>
      <c r="GT45" s="103"/>
      <c r="GU45" s="103"/>
      <c r="GV45" s="103"/>
      <c r="GW45" s="103"/>
      <c r="GX45" s="103"/>
      <c r="GY45" s="103"/>
      <c r="GZ45" s="103"/>
      <c r="HA45" s="103"/>
      <c r="HB45" s="103"/>
      <c r="HC45" s="103"/>
      <c r="HD45" s="103"/>
      <c r="HE45" s="103"/>
      <c r="HF45" s="103"/>
      <c r="HG45" s="103"/>
      <c r="HH45" s="103"/>
      <c r="HI45" s="103"/>
      <c r="HJ45" s="103"/>
      <c r="HK45" s="103"/>
      <c r="HL45" s="103"/>
      <c r="HM45" s="103"/>
      <c r="HN45" s="103"/>
      <c r="HO45" s="103"/>
      <c r="HP45" s="103"/>
      <c r="HQ45" s="103"/>
      <c r="HR45" s="103"/>
      <c r="HS45" s="103"/>
      <c r="HT45" s="103"/>
      <c r="HU45" s="103"/>
      <c r="HV45" s="103"/>
      <c r="HW45" s="103"/>
      <c r="HX45" s="103"/>
      <c r="HY45" s="103"/>
      <c r="HZ45" s="103"/>
      <c r="IA45" s="103"/>
      <c r="IB45" s="103"/>
      <c r="IC45" s="103"/>
      <c r="ID45" s="103"/>
      <c r="IE45" s="103"/>
      <c r="IF45" s="103"/>
      <c r="IG45" s="103"/>
      <c r="IH45" s="103"/>
      <c r="II45" s="103"/>
      <c r="IJ45" s="103"/>
      <c r="IK45" s="103"/>
      <c r="IL45" s="103"/>
      <c r="IM45" s="103"/>
      <c r="IN45" s="103"/>
      <c r="IO45" s="103"/>
      <c r="IP45" s="103"/>
      <c r="IQ45" s="103"/>
      <c r="IR45" s="103"/>
      <c r="IS45" s="103"/>
      <c r="IT45" s="103"/>
      <c r="IU45" s="103"/>
      <c r="IV45" s="103"/>
    </row>
    <row r="46" spans="1:256" s="24" customFormat="1" ht="15.75" customHeight="1">
      <c r="A46" s="102" t="s">
        <v>147</v>
      </c>
      <c r="B46" s="110">
        <v>24254</v>
      </c>
      <c r="C46" s="110">
        <v>200</v>
      </c>
      <c r="D46" s="110"/>
      <c r="E46" s="110"/>
      <c r="F46" s="110"/>
      <c r="G46" s="110">
        <v>460</v>
      </c>
      <c r="H46" s="110"/>
      <c r="I46" s="110"/>
      <c r="J46" s="110">
        <v>2000</v>
      </c>
      <c r="K46" s="110">
        <v>1230</v>
      </c>
      <c r="L46" s="110">
        <v>974</v>
      </c>
      <c r="M46" s="110"/>
      <c r="N46" s="110">
        <v>11400</v>
      </c>
      <c r="O46" s="110">
        <v>2100</v>
      </c>
      <c r="P46" s="110"/>
      <c r="Q46" s="110">
        <v>90</v>
      </c>
      <c r="R46" s="110"/>
      <c r="S46" s="110"/>
      <c r="T46" s="110"/>
      <c r="U46" s="110"/>
      <c r="V46" s="110">
        <v>5800</v>
      </c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  <c r="DP46" s="103"/>
      <c r="DQ46" s="103"/>
      <c r="DR46" s="103"/>
      <c r="DS46" s="103"/>
      <c r="DT46" s="103"/>
      <c r="DU46" s="103"/>
      <c r="DV46" s="103"/>
      <c r="DW46" s="103"/>
      <c r="DX46" s="103"/>
      <c r="DY46" s="103"/>
      <c r="DZ46" s="103"/>
      <c r="EA46" s="103"/>
      <c r="EB46" s="103"/>
      <c r="EC46" s="103"/>
      <c r="ED46" s="103"/>
      <c r="EE46" s="103"/>
      <c r="EF46" s="103"/>
      <c r="EG46" s="103"/>
      <c r="EH46" s="103"/>
      <c r="EI46" s="103"/>
      <c r="EJ46" s="103"/>
      <c r="EK46" s="103"/>
      <c r="EL46" s="103"/>
      <c r="EM46" s="103"/>
      <c r="EN46" s="103"/>
      <c r="EO46" s="103"/>
      <c r="EP46" s="103"/>
      <c r="EQ46" s="103"/>
      <c r="ER46" s="103"/>
      <c r="ES46" s="103"/>
      <c r="ET46" s="103"/>
      <c r="EU46" s="103"/>
      <c r="EV46" s="103"/>
      <c r="EW46" s="103"/>
      <c r="EX46" s="103"/>
      <c r="EY46" s="103"/>
      <c r="EZ46" s="103"/>
      <c r="FA46" s="103"/>
      <c r="FB46" s="103"/>
      <c r="FC46" s="103"/>
      <c r="FD46" s="103"/>
      <c r="FE46" s="103"/>
      <c r="FF46" s="103"/>
      <c r="FG46" s="103"/>
      <c r="FH46" s="103"/>
      <c r="FI46" s="103"/>
      <c r="FJ46" s="103"/>
      <c r="FK46" s="103"/>
      <c r="FL46" s="103"/>
      <c r="FM46" s="103"/>
      <c r="FN46" s="103"/>
      <c r="FO46" s="103"/>
      <c r="FP46" s="103"/>
      <c r="FQ46" s="103"/>
      <c r="FR46" s="103"/>
      <c r="FS46" s="103"/>
      <c r="FT46" s="103"/>
      <c r="FU46" s="103"/>
      <c r="FV46" s="103"/>
      <c r="FW46" s="103"/>
      <c r="FX46" s="103"/>
      <c r="FY46" s="103"/>
      <c r="FZ46" s="103"/>
      <c r="GA46" s="103"/>
      <c r="GB46" s="103"/>
      <c r="GC46" s="103"/>
      <c r="GD46" s="103"/>
      <c r="GE46" s="103"/>
      <c r="GF46" s="103"/>
      <c r="GG46" s="103"/>
      <c r="GH46" s="103"/>
      <c r="GI46" s="103"/>
      <c r="GJ46" s="103"/>
      <c r="GK46" s="103"/>
      <c r="GL46" s="103"/>
      <c r="GM46" s="103"/>
      <c r="GN46" s="103"/>
      <c r="GO46" s="103"/>
      <c r="GP46" s="103"/>
      <c r="GQ46" s="103"/>
      <c r="GR46" s="103"/>
      <c r="GS46" s="103"/>
      <c r="GT46" s="103"/>
      <c r="GU46" s="103"/>
      <c r="GV46" s="103"/>
      <c r="GW46" s="103"/>
      <c r="GX46" s="103"/>
      <c r="GY46" s="103"/>
      <c r="GZ46" s="103"/>
      <c r="HA46" s="103"/>
      <c r="HB46" s="103"/>
      <c r="HC46" s="103"/>
      <c r="HD46" s="103"/>
      <c r="HE46" s="103"/>
      <c r="HF46" s="103"/>
      <c r="HG46" s="103"/>
      <c r="HH46" s="103"/>
      <c r="HI46" s="103"/>
      <c r="HJ46" s="103"/>
      <c r="HK46" s="103"/>
      <c r="HL46" s="103"/>
      <c r="HM46" s="103"/>
      <c r="HN46" s="103"/>
      <c r="HO46" s="103"/>
      <c r="HP46" s="103"/>
      <c r="HQ46" s="103"/>
      <c r="HR46" s="103"/>
      <c r="HS46" s="103"/>
      <c r="HT46" s="103"/>
      <c r="HU46" s="103"/>
      <c r="HV46" s="103"/>
      <c r="HW46" s="103"/>
      <c r="HX46" s="103"/>
      <c r="HY46" s="103"/>
      <c r="HZ46" s="103"/>
      <c r="IA46" s="103"/>
      <c r="IB46" s="103"/>
      <c r="IC46" s="103"/>
      <c r="ID46" s="103"/>
      <c r="IE46" s="103"/>
      <c r="IF46" s="103"/>
      <c r="IG46" s="103"/>
      <c r="IH46" s="103"/>
      <c r="II46" s="103"/>
      <c r="IJ46" s="103"/>
      <c r="IK46" s="103"/>
      <c r="IL46" s="103"/>
      <c r="IM46" s="103"/>
      <c r="IN46" s="103"/>
      <c r="IO46" s="103"/>
      <c r="IP46" s="103"/>
      <c r="IQ46" s="103"/>
      <c r="IR46" s="103"/>
      <c r="IS46" s="103"/>
      <c r="IT46" s="103"/>
      <c r="IU46" s="103"/>
      <c r="IV46" s="103"/>
    </row>
    <row r="47" spans="1:256" s="24" customFormat="1" ht="15.75" customHeight="1">
      <c r="A47" s="102" t="s">
        <v>148</v>
      </c>
      <c r="B47" s="110">
        <v>20600</v>
      </c>
      <c r="C47" s="110">
        <v>250</v>
      </c>
      <c r="D47" s="110"/>
      <c r="E47" s="110"/>
      <c r="F47" s="110"/>
      <c r="G47" s="110">
        <v>340</v>
      </c>
      <c r="H47" s="110"/>
      <c r="I47" s="110"/>
      <c r="J47" s="110">
        <v>1600</v>
      </c>
      <c r="K47" s="110">
        <v>1460</v>
      </c>
      <c r="L47" s="110">
        <v>1840</v>
      </c>
      <c r="M47" s="110"/>
      <c r="N47" s="110">
        <v>7400</v>
      </c>
      <c r="O47" s="110">
        <v>1600</v>
      </c>
      <c r="P47" s="110"/>
      <c r="Q47" s="110">
        <v>110</v>
      </c>
      <c r="R47" s="110"/>
      <c r="S47" s="110"/>
      <c r="T47" s="110"/>
      <c r="U47" s="110"/>
      <c r="V47" s="110">
        <v>6000</v>
      </c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  <c r="DQ47" s="103"/>
      <c r="DR47" s="103"/>
      <c r="DS47" s="103"/>
      <c r="DT47" s="103"/>
      <c r="DU47" s="103"/>
      <c r="DV47" s="103"/>
      <c r="DW47" s="103"/>
      <c r="DX47" s="103"/>
      <c r="DY47" s="103"/>
      <c r="DZ47" s="103"/>
      <c r="EA47" s="103"/>
      <c r="EB47" s="103"/>
      <c r="EC47" s="103"/>
      <c r="ED47" s="103"/>
      <c r="EE47" s="103"/>
      <c r="EF47" s="103"/>
      <c r="EG47" s="103"/>
      <c r="EH47" s="103"/>
      <c r="EI47" s="103"/>
      <c r="EJ47" s="103"/>
      <c r="EK47" s="103"/>
      <c r="EL47" s="103"/>
      <c r="EM47" s="103"/>
      <c r="EN47" s="103"/>
      <c r="EO47" s="103"/>
      <c r="EP47" s="103"/>
      <c r="EQ47" s="103"/>
      <c r="ER47" s="103"/>
      <c r="ES47" s="103"/>
      <c r="ET47" s="103"/>
      <c r="EU47" s="103"/>
      <c r="EV47" s="103"/>
      <c r="EW47" s="103"/>
      <c r="EX47" s="103"/>
      <c r="EY47" s="103"/>
      <c r="EZ47" s="103"/>
      <c r="FA47" s="103"/>
      <c r="FB47" s="103"/>
      <c r="FC47" s="103"/>
      <c r="FD47" s="103"/>
      <c r="FE47" s="103"/>
      <c r="FF47" s="103"/>
      <c r="FG47" s="103"/>
      <c r="FH47" s="103"/>
      <c r="FI47" s="103"/>
      <c r="FJ47" s="103"/>
      <c r="FK47" s="103"/>
      <c r="FL47" s="103"/>
      <c r="FM47" s="103"/>
      <c r="FN47" s="103"/>
      <c r="FO47" s="103"/>
      <c r="FP47" s="103"/>
      <c r="FQ47" s="103"/>
      <c r="FR47" s="103"/>
      <c r="FS47" s="103"/>
      <c r="FT47" s="103"/>
      <c r="FU47" s="103"/>
      <c r="FV47" s="103"/>
      <c r="FW47" s="103"/>
      <c r="FX47" s="103"/>
      <c r="FY47" s="103"/>
      <c r="FZ47" s="103"/>
      <c r="GA47" s="103"/>
      <c r="GB47" s="103"/>
      <c r="GC47" s="103"/>
      <c r="GD47" s="103"/>
      <c r="GE47" s="103"/>
      <c r="GF47" s="103"/>
      <c r="GG47" s="103"/>
      <c r="GH47" s="103"/>
      <c r="GI47" s="103"/>
      <c r="GJ47" s="103"/>
      <c r="GK47" s="103"/>
      <c r="GL47" s="103"/>
      <c r="GM47" s="103"/>
      <c r="GN47" s="103"/>
      <c r="GO47" s="103"/>
      <c r="GP47" s="103"/>
      <c r="GQ47" s="103"/>
      <c r="GR47" s="103"/>
      <c r="GS47" s="103"/>
      <c r="GT47" s="103"/>
      <c r="GU47" s="103"/>
      <c r="GV47" s="103"/>
      <c r="GW47" s="103"/>
      <c r="GX47" s="103"/>
      <c r="GY47" s="103"/>
      <c r="GZ47" s="103"/>
      <c r="HA47" s="103"/>
      <c r="HB47" s="103"/>
      <c r="HC47" s="103"/>
      <c r="HD47" s="103"/>
      <c r="HE47" s="103"/>
      <c r="HF47" s="103"/>
      <c r="HG47" s="103"/>
      <c r="HH47" s="103"/>
      <c r="HI47" s="103"/>
      <c r="HJ47" s="103"/>
      <c r="HK47" s="103"/>
      <c r="HL47" s="103"/>
      <c r="HM47" s="103"/>
      <c r="HN47" s="103"/>
      <c r="HO47" s="103"/>
      <c r="HP47" s="103"/>
      <c r="HQ47" s="103"/>
      <c r="HR47" s="103"/>
      <c r="HS47" s="103"/>
      <c r="HT47" s="103"/>
      <c r="HU47" s="103"/>
      <c r="HV47" s="103"/>
      <c r="HW47" s="103"/>
      <c r="HX47" s="103"/>
      <c r="HY47" s="103"/>
      <c r="HZ47" s="103"/>
      <c r="IA47" s="103"/>
      <c r="IB47" s="103"/>
      <c r="IC47" s="103"/>
      <c r="ID47" s="103"/>
      <c r="IE47" s="103"/>
      <c r="IF47" s="103"/>
      <c r="IG47" s="103"/>
      <c r="IH47" s="103"/>
      <c r="II47" s="103"/>
      <c r="IJ47" s="103"/>
      <c r="IK47" s="103"/>
      <c r="IL47" s="103"/>
      <c r="IM47" s="103"/>
      <c r="IN47" s="103"/>
      <c r="IO47" s="103"/>
      <c r="IP47" s="103"/>
      <c r="IQ47" s="103"/>
      <c r="IR47" s="103"/>
      <c r="IS47" s="103"/>
      <c r="IT47" s="103"/>
      <c r="IU47" s="103"/>
      <c r="IV47" s="103"/>
    </row>
    <row r="48" spans="1:256" s="24" customFormat="1" ht="15.75" customHeight="1">
      <c r="A48" s="102" t="s">
        <v>149</v>
      </c>
      <c r="B48" s="110">
        <v>21451</v>
      </c>
      <c r="C48" s="110">
        <v>314</v>
      </c>
      <c r="D48" s="110"/>
      <c r="E48" s="110"/>
      <c r="F48" s="110"/>
      <c r="G48" s="110">
        <v>460</v>
      </c>
      <c r="H48" s="110"/>
      <c r="I48" s="110"/>
      <c r="J48" s="110">
        <v>1575</v>
      </c>
      <c r="K48" s="110">
        <v>1860</v>
      </c>
      <c r="L48" s="110">
        <v>802</v>
      </c>
      <c r="M48" s="110"/>
      <c r="N48" s="110">
        <v>8460</v>
      </c>
      <c r="O48" s="110">
        <v>1350</v>
      </c>
      <c r="P48" s="110"/>
      <c r="Q48" s="110">
        <v>130</v>
      </c>
      <c r="R48" s="110"/>
      <c r="S48" s="110"/>
      <c r="T48" s="110"/>
      <c r="U48" s="110"/>
      <c r="V48" s="110">
        <v>6500</v>
      </c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  <c r="DP48" s="103"/>
      <c r="DQ48" s="103"/>
      <c r="DR48" s="103"/>
      <c r="DS48" s="103"/>
      <c r="DT48" s="103"/>
      <c r="DU48" s="103"/>
      <c r="DV48" s="103"/>
      <c r="DW48" s="103"/>
      <c r="DX48" s="103"/>
      <c r="DY48" s="103"/>
      <c r="DZ48" s="103"/>
      <c r="EA48" s="103"/>
      <c r="EB48" s="103"/>
      <c r="EC48" s="103"/>
      <c r="ED48" s="103"/>
      <c r="EE48" s="103"/>
      <c r="EF48" s="103"/>
      <c r="EG48" s="103"/>
      <c r="EH48" s="103"/>
      <c r="EI48" s="103"/>
      <c r="EJ48" s="103"/>
      <c r="EK48" s="103"/>
      <c r="EL48" s="103"/>
      <c r="EM48" s="103"/>
      <c r="EN48" s="103"/>
      <c r="EO48" s="103"/>
      <c r="EP48" s="103"/>
      <c r="EQ48" s="103"/>
      <c r="ER48" s="103"/>
      <c r="ES48" s="103"/>
      <c r="ET48" s="103"/>
      <c r="EU48" s="103"/>
      <c r="EV48" s="103"/>
      <c r="EW48" s="103"/>
      <c r="EX48" s="103"/>
      <c r="EY48" s="103"/>
      <c r="EZ48" s="103"/>
      <c r="FA48" s="103"/>
      <c r="FB48" s="103"/>
      <c r="FC48" s="103"/>
      <c r="FD48" s="103"/>
      <c r="FE48" s="103"/>
      <c r="FF48" s="103"/>
      <c r="FG48" s="103"/>
      <c r="FH48" s="103"/>
      <c r="FI48" s="103"/>
      <c r="FJ48" s="103"/>
      <c r="FK48" s="103"/>
      <c r="FL48" s="103"/>
      <c r="FM48" s="103"/>
      <c r="FN48" s="103"/>
      <c r="FO48" s="103"/>
      <c r="FP48" s="103"/>
      <c r="FQ48" s="103"/>
      <c r="FR48" s="103"/>
      <c r="FS48" s="103"/>
      <c r="FT48" s="103"/>
      <c r="FU48" s="103"/>
      <c r="FV48" s="103"/>
      <c r="FW48" s="103"/>
      <c r="FX48" s="103"/>
      <c r="FY48" s="103"/>
      <c r="FZ48" s="103"/>
      <c r="GA48" s="103"/>
      <c r="GB48" s="103"/>
      <c r="GC48" s="103"/>
      <c r="GD48" s="103"/>
      <c r="GE48" s="103"/>
      <c r="GF48" s="103"/>
      <c r="GG48" s="103"/>
      <c r="GH48" s="103"/>
      <c r="GI48" s="103"/>
      <c r="GJ48" s="103"/>
      <c r="GK48" s="103"/>
      <c r="GL48" s="103"/>
      <c r="GM48" s="103"/>
      <c r="GN48" s="103"/>
      <c r="GO48" s="103"/>
      <c r="GP48" s="103"/>
      <c r="GQ48" s="103"/>
      <c r="GR48" s="103"/>
      <c r="GS48" s="103"/>
      <c r="GT48" s="103"/>
      <c r="GU48" s="103"/>
      <c r="GV48" s="103"/>
      <c r="GW48" s="103"/>
      <c r="GX48" s="103"/>
      <c r="GY48" s="103"/>
      <c r="GZ48" s="103"/>
      <c r="HA48" s="103"/>
      <c r="HB48" s="103"/>
      <c r="HC48" s="103"/>
      <c r="HD48" s="103"/>
      <c r="HE48" s="103"/>
      <c r="HF48" s="103"/>
      <c r="HG48" s="103"/>
      <c r="HH48" s="103"/>
      <c r="HI48" s="103"/>
      <c r="HJ48" s="103"/>
      <c r="HK48" s="103"/>
      <c r="HL48" s="103"/>
      <c r="HM48" s="103"/>
      <c r="HN48" s="103"/>
      <c r="HO48" s="103"/>
      <c r="HP48" s="103"/>
      <c r="HQ48" s="103"/>
      <c r="HR48" s="103"/>
      <c r="HS48" s="103"/>
      <c r="HT48" s="103"/>
      <c r="HU48" s="103"/>
      <c r="HV48" s="103"/>
      <c r="HW48" s="103"/>
      <c r="HX48" s="103"/>
      <c r="HY48" s="103"/>
      <c r="HZ48" s="103"/>
      <c r="IA48" s="103"/>
      <c r="IB48" s="103"/>
      <c r="IC48" s="103"/>
      <c r="ID48" s="103"/>
      <c r="IE48" s="103"/>
      <c r="IF48" s="103"/>
      <c r="IG48" s="103"/>
      <c r="IH48" s="103"/>
      <c r="II48" s="103"/>
      <c r="IJ48" s="103"/>
      <c r="IK48" s="103"/>
      <c r="IL48" s="103"/>
      <c r="IM48" s="103"/>
      <c r="IN48" s="103"/>
      <c r="IO48" s="103"/>
      <c r="IP48" s="103"/>
      <c r="IQ48" s="103"/>
      <c r="IR48" s="103"/>
      <c r="IS48" s="103"/>
      <c r="IT48" s="103"/>
      <c r="IU48" s="103"/>
      <c r="IV48" s="103"/>
    </row>
    <row r="49" spans="1:256" s="24" customFormat="1" ht="15.75" customHeight="1">
      <c r="A49" s="102" t="s">
        <v>150</v>
      </c>
      <c r="B49" s="110">
        <f aca="true" t="shared" si="2" ref="B49:B55">SUM(C49:V49)</f>
        <v>92527</v>
      </c>
      <c r="C49" s="110"/>
      <c r="D49" s="110"/>
      <c r="E49" s="110"/>
      <c r="F49" s="110"/>
      <c r="G49" s="110">
        <v>2882</v>
      </c>
      <c r="H49" s="110"/>
      <c r="I49" s="110">
        <v>214</v>
      </c>
      <c r="J49" s="110">
        <v>12030</v>
      </c>
      <c r="K49" s="110">
        <v>8345</v>
      </c>
      <c r="L49" s="110">
        <v>1620</v>
      </c>
      <c r="M49" s="110"/>
      <c r="N49" s="110">
        <v>34589</v>
      </c>
      <c r="O49" s="110">
        <v>18940</v>
      </c>
      <c r="P49" s="110">
        <v>2512</v>
      </c>
      <c r="Q49" s="110">
        <v>1400</v>
      </c>
      <c r="R49" s="110"/>
      <c r="S49" s="110"/>
      <c r="T49" s="110">
        <v>9995</v>
      </c>
      <c r="U49" s="110"/>
      <c r="V49" s="110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  <c r="EE49" s="103"/>
      <c r="EF49" s="103"/>
      <c r="EG49" s="103"/>
      <c r="EH49" s="103"/>
      <c r="EI49" s="103"/>
      <c r="EJ49" s="103"/>
      <c r="EK49" s="103"/>
      <c r="EL49" s="103"/>
      <c r="EM49" s="103"/>
      <c r="EN49" s="103"/>
      <c r="EO49" s="103"/>
      <c r="EP49" s="103"/>
      <c r="EQ49" s="103"/>
      <c r="ER49" s="103"/>
      <c r="ES49" s="103"/>
      <c r="ET49" s="103"/>
      <c r="EU49" s="103"/>
      <c r="EV49" s="103"/>
      <c r="EW49" s="103"/>
      <c r="EX49" s="103"/>
      <c r="EY49" s="103"/>
      <c r="EZ49" s="103"/>
      <c r="FA49" s="103"/>
      <c r="FB49" s="103"/>
      <c r="FC49" s="103"/>
      <c r="FD49" s="103"/>
      <c r="FE49" s="103"/>
      <c r="FF49" s="103"/>
      <c r="FG49" s="103"/>
      <c r="FH49" s="103"/>
      <c r="FI49" s="103"/>
      <c r="FJ49" s="103"/>
      <c r="FK49" s="103"/>
      <c r="FL49" s="103"/>
      <c r="FM49" s="103"/>
      <c r="FN49" s="103"/>
      <c r="FO49" s="103"/>
      <c r="FP49" s="103"/>
      <c r="FQ49" s="103"/>
      <c r="FR49" s="103"/>
      <c r="FS49" s="103"/>
      <c r="FT49" s="103"/>
      <c r="FU49" s="103"/>
      <c r="FV49" s="103"/>
      <c r="FW49" s="103"/>
      <c r="FX49" s="103"/>
      <c r="FY49" s="103"/>
      <c r="FZ49" s="103"/>
      <c r="GA49" s="103"/>
      <c r="GB49" s="103"/>
      <c r="GC49" s="103"/>
      <c r="GD49" s="103"/>
      <c r="GE49" s="103"/>
      <c r="GF49" s="103"/>
      <c r="GG49" s="103"/>
      <c r="GH49" s="103"/>
      <c r="GI49" s="103"/>
      <c r="GJ49" s="103"/>
      <c r="GK49" s="103"/>
      <c r="GL49" s="103"/>
      <c r="GM49" s="103"/>
      <c r="GN49" s="103"/>
      <c r="GO49" s="103"/>
      <c r="GP49" s="103"/>
      <c r="GQ49" s="103"/>
      <c r="GR49" s="103"/>
      <c r="GS49" s="103"/>
      <c r="GT49" s="103"/>
      <c r="GU49" s="103"/>
      <c r="GV49" s="103"/>
      <c r="GW49" s="103"/>
      <c r="GX49" s="103"/>
      <c r="GY49" s="103"/>
      <c r="GZ49" s="103"/>
      <c r="HA49" s="103"/>
      <c r="HB49" s="103"/>
      <c r="HC49" s="103"/>
      <c r="HD49" s="103"/>
      <c r="HE49" s="103"/>
      <c r="HF49" s="103"/>
      <c r="HG49" s="103"/>
      <c r="HH49" s="103"/>
      <c r="HI49" s="103"/>
      <c r="HJ49" s="103"/>
      <c r="HK49" s="103"/>
      <c r="HL49" s="103"/>
      <c r="HM49" s="103"/>
      <c r="HN49" s="103"/>
      <c r="HO49" s="103"/>
      <c r="HP49" s="103"/>
      <c r="HQ49" s="103"/>
      <c r="HR49" s="103"/>
      <c r="HS49" s="103"/>
      <c r="HT49" s="103"/>
      <c r="HU49" s="103"/>
      <c r="HV49" s="103"/>
      <c r="HW49" s="103"/>
      <c r="HX49" s="103"/>
      <c r="HY49" s="103"/>
      <c r="HZ49" s="103"/>
      <c r="IA49" s="103"/>
      <c r="IB49" s="103"/>
      <c r="IC49" s="103"/>
      <c r="ID49" s="103"/>
      <c r="IE49" s="103"/>
      <c r="IF49" s="103"/>
      <c r="IG49" s="103"/>
      <c r="IH49" s="103"/>
      <c r="II49" s="103"/>
      <c r="IJ49" s="103"/>
      <c r="IK49" s="103"/>
      <c r="IL49" s="103"/>
      <c r="IM49" s="103"/>
      <c r="IN49" s="103"/>
      <c r="IO49" s="103"/>
      <c r="IP49" s="103"/>
      <c r="IQ49" s="103"/>
      <c r="IR49" s="103"/>
      <c r="IS49" s="103"/>
      <c r="IT49" s="103"/>
      <c r="IU49" s="103"/>
      <c r="IV49" s="103"/>
    </row>
    <row r="50" spans="1:256" s="24" customFormat="1" ht="15.75" customHeight="1">
      <c r="A50" s="102" t="s">
        <v>151</v>
      </c>
      <c r="B50" s="110">
        <f t="shared" si="2"/>
        <v>13901</v>
      </c>
      <c r="C50" s="110"/>
      <c r="D50" s="110"/>
      <c r="E50" s="110"/>
      <c r="F50" s="110"/>
      <c r="G50" s="110">
        <v>639</v>
      </c>
      <c r="H50" s="110"/>
      <c r="I50" s="110">
        <v>22</v>
      </c>
      <c r="J50" s="110">
        <v>2598</v>
      </c>
      <c r="K50" s="110">
        <v>2</v>
      </c>
      <c r="L50" s="110">
        <v>720</v>
      </c>
      <c r="M50" s="110"/>
      <c r="N50" s="110">
        <v>9873</v>
      </c>
      <c r="O50" s="110"/>
      <c r="P50" s="110"/>
      <c r="Q50" s="110"/>
      <c r="R50" s="110"/>
      <c r="S50" s="110"/>
      <c r="T50" s="110">
        <v>47</v>
      </c>
      <c r="U50" s="110"/>
      <c r="V50" s="110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3"/>
      <c r="DF50" s="103"/>
      <c r="DG50" s="103"/>
      <c r="DH50" s="103"/>
      <c r="DI50" s="103"/>
      <c r="DJ50" s="103"/>
      <c r="DK50" s="103"/>
      <c r="DL50" s="103"/>
      <c r="DM50" s="103"/>
      <c r="DN50" s="103"/>
      <c r="DO50" s="103"/>
      <c r="DP50" s="103"/>
      <c r="DQ50" s="103"/>
      <c r="DR50" s="103"/>
      <c r="DS50" s="103"/>
      <c r="DT50" s="103"/>
      <c r="DU50" s="103"/>
      <c r="DV50" s="103"/>
      <c r="DW50" s="103"/>
      <c r="DX50" s="103"/>
      <c r="DY50" s="103"/>
      <c r="DZ50" s="103"/>
      <c r="EA50" s="103"/>
      <c r="EB50" s="103"/>
      <c r="EC50" s="103"/>
      <c r="ED50" s="103"/>
      <c r="EE50" s="103"/>
      <c r="EF50" s="103"/>
      <c r="EG50" s="103"/>
      <c r="EH50" s="103"/>
      <c r="EI50" s="103"/>
      <c r="EJ50" s="103"/>
      <c r="EK50" s="103"/>
      <c r="EL50" s="103"/>
      <c r="EM50" s="103"/>
      <c r="EN50" s="103"/>
      <c r="EO50" s="103"/>
      <c r="EP50" s="103"/>
      <c r="EQ50" s="103"/>
      <c r="ER50" s="103"/>
      <c r="ES50" s="103"/>
      <c r="ET50" s="103"/>
      <c r="EU50" s="103"/>
      <c r="EV50" s="103"/>
      <c r="EW50" s="103"/>
      <c r="EX50" s="103"/>
      <c r="EY50" s="103"/>
      <c r="EZ50" s="103"/>
      <c r="FA50" s="103"/>
      <c r="FB50" s="103"/>
      <c r="FC50" s="103"/>
      <c r="FD50" s="103"/>
      <c r="FE50" s="103"/>
      <c r="FF50" s="103"/>
      <c r="FG50" s="103"/>
      <c r="FH50" s="103"/>
      <c r="FI50" s="103"/>
      <c r="FJ50" s="103"/>
      <c r="FK50" s="103"/>
      <c r="FL50" s="103"/>
      <c r="FM50" s="103"/>
      <c r="FN50" s="103"/>
      <c r="FO50" s="103"/>
      <c r="FP50" s="103"/>
      <c r="FQ50" s="103"/>
      <c r="FR50" s="103"/>
      <c r="FS50" s="103"/>
      <c r="FT50" s="103"/>
      <c r="FU50" s="103"/>
      <c r="FV50" s="103"/>
      <c r="FW50" s="103"/>
      <c r="FX50" s="103"/>
      <c r="FY50" s="103"/>
      <c r="FZ50" s="103"/>
      <c r="GA50" s="103"/>
      <c r="GB50" s="103"/>
      <c r="GC50" s="103"/>
      <c r="GD50" s="103"/>
      <c r="GE50" s="103"/>
      <c r="GF50" s="103"/>
      <c r="GG50" s="103"/>
      <c r="GH50" s="103"/>
      <c r="GI50" s="103"/>
      <c r="GJ50" s="103"/>
      <c r="GK50" s="103"/>
      <c r="GL50" s="103"/>
      <c r="GM50" s="103"/>
      <c r="GN50" s="103"/>
      <c r="GO50" s="103"/>
      <c r="GP50" s="103"/>
      <c r="GQ50" s="103"/>
      <c r="GR50" s="103"/>
      <c r="GS50" s="103"/>
      <c r="GT50" s="103"/>
      <c r="GU50" s="103"/>
      <c r="GV50" s="103"/>
      <c r="GW50" s="103"/>
      <c r="GX50" s="103"/>
      <c r="GY50" s="103"/>
      <c r="GZ50" s="103"/>
      <c r="HA50" s="103"/>
      <c r="HB50" s="103"/>
      <c r="HC50" s="103"/>
      <c r="HD50" s="103"/>
      <c r="HE50" s="103"/>
      <c r="HF50" s="103"/>
      <c r="HG50" s="103"/>
      <c r="HH50" s="103"/>
      <c r="HI50" s="103"/>
      <c r="HJ50" s="103"/>
      <c r="HK50" s="103"/>
      <c r="HL50" s="103"/>
      <c r="HM50" s="103"/>
      <c r="HN50" s="103"/>
      <c r="HO50" s="103"/>
      <c r="HP50" s="103"/>
      <c r="HQ50" s="103"/>
      <c r="HR50" s="103"/>
      <c r="HS50" s="103"/>
      <c r="HT50" s="103"/>
      <c r="HU50" s="103"/>
      <c r="HV50" s="103"/>
      <c r="HW50" s="103"/>
      <c r="HX50" s="103"/>
      <c r="HY50" s="103"/>
      <c r="HZ50" s="103"/>
      <c r="IA50" s="103"/>
      <c r="IB50" s="103"/>
      <c r="IC50" s="103"/>
      <c r="ID50" s="103"/>
      <c r="IE50" s="103"/>
      <c r="IF50" s="103"/>
      <c r="IG50" s="103"/>
      <c r="IH50" s="103"/>
      <c r="II50" s="103"/>
      <c r="IJ50" s="103"/>
      <c r="IK50" s="103"/>
      <c r="IL50" s="103"/>
      <c r="IM50" s="103"/>
      <c r="IN50" s="103"/>
      <c r="IO50" s="103"/>
      <c r="IP50" s="103"/>
      <c r="IQ50" s="103"/>
      <c r="IR50" s="103"/>
      <c r="IS50" s="103"/>
      <c r="IT50" s="103"/>
      <c r="IU50" s="103"/>
      <c r="IV50" s="103"/>
    </row>
    <row r="51" spans="1:256" s="24" customFormat="1" ht="15.75" customHeight="1">
      <c r="A51" s="102" t="s">
        <v>116</v>
      </c>
      <c r="B51" s="110">
        <f t="shared" si="2"/>
        <v>78626</v>
      </c>
      <c r="C51" s="110"/>
      <c r="D51" s="110"/>
      <c r="E51" s="110"/>
      <c r="F51" s="110"/>
      <c r="G51" s="110">
        <v>2243</v>
      </c>
      <c r="H51" s="110"/>
      <c r="I51" s="110">
        <v>192</v>
      </c>
      <c r="J51" s="110">
        <v>9432</v>
      </c>
      <c r="K51" s="110">
        <v>8343</v>
      </c>
      <c r="L51" s="110">
        <v>900</v>
      </c>
      <c r="M51" s="110"/>
      <c r="N51" s="110">
        <v>24716</v>
      </c>
      <c r="O51" s="110">
        <v>18940</v>
      </c>
      <c r="P51" s="110">
        <v>2512</v>
      </c>
      <c r="Q51" s="110">
        <v>1400</v>
      </c>
      <c r="R51" s="110"/>
      <c r="S51" s="110"/>
      <c r="T51" s="110">
        <v>9948</v>
      </c>
      <c r="U51" s="110"/>
      <c r="V51" s="110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3"/>
      <c r="DS51" s="103"/>
      <c r="DT51" s="103"/>
      <c r="DU51" s="103"/>
      <c r="DV51" s="103"/>
      <c r="DW51" s="103"/>
      <c r="DX51" s="103"/>
      <c r="DY51" s="103"/>
      <c r="DZ51" s="103"/>
      <c r="EA51" s="103"/>
      <c r="EB51" s="103"/>
      <c r="EC51" s="103"/>
      <c r="ED51" s="103"/>
      <c r="EE51" s="103"/>
      <c r="EF51" s="103"/>
      <c r="EG51" s="103"/>
      <c r="EH51" s="103"/>
      <c r="EI51" s="103"/>
      <c r="EJ51" s="103"/>
      <c r="EK51" s="103"/>
      <c r="EL51" s="103"/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/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/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/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/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03"/>
      <c r="ID51" s="103"/>
      <c r="IE51" s="103"/>
      <c r="IF51" s="103"/>
      <c r="IG51" s="103"/>
      <c r="IH51" s="103"/>
      <c r="II51" s="103"/>
      <c r="IJ51" s="103"/>
      <c r="IK51" s="103"/>
      <c r="IL51" s="103"/>
      <c r="IM51" s="103"/>
      <c r="IN51" s="103"/>
      <c r="IO51" s="103"/>
      <c r="IP51" s="103"/>
      <c r="IQ51" s="103"/>
      <c r="IR51" s="103"/>
      <c r="IS51" s="103"/>
      <c r="IT51" s="103"/>
      <c r="IU51" s="103"/>
      <c r="IV51" s="103"/>
    </row>
    <row r="52" spans="1:256" s="24" customFormat="1" ht="15.75" customHeight="1">
      <c r="A52" s="102" t="s">
        <v>152</v>
      </c>
      <c r="B52" s="110">
        <f t="shared" si="2"/>
        <v>28670</v>
      </c>
      <c r="C52" s="110"/>
      <c r="D52" s="110"/>
      <c r="E52" s="110"/>
      <c r="F52" s="110"/>
      <c r="G52" s="110">
        <v>1036</v>
      </c>
      <c r="H52" s="110"/>
      <c r="I52" s="110">
        <v>108</v>
      </c>
      <c r="J52" s="110">
        <v>4616</v>
      </c>
      <c r="K52" s="110">
        <v>3812</v>
      </c>
      <c r="L52" s="110"/>
      <c r="M52" s="110"/>
      <c r="N52" s="110">
        <v>8323</v>
      </c>
      <c r="O52" s="110">
        <v>6420</v>
      </c>
      <c r="P52" s="110"/>
      <c r="Q52" s="110">
        <v>200</v>
      </c>
      <c r="R52" s="110"/>
      <c r="S52" s="110"/>
      <c r="T52" s="110">
        <v>4155</v>
      </c>
      <c r="U52" s="110"/>
      <c r="V52" s="110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3"/>
      <c r="DF52" s="103"/>
      <c r="DG52" s="103"/>
      <c r="DH52" s="103"/>
      <c r="DI52" s="103"/>
      <c r="DJ52" s="103"/>
      <c r="DK52" s="103"/>
      <c r="DL52" s="103"/>
      <c r="DM52" s="103"/>
      <c r="DN52" s="103"/>
      <c r="DO52" s="103"/>
      <c r="DP52" s="103"/>
      <c r="DQ52" s="103"/>
      <c r="DR52" s="103"/>
      <c r="DS52" s="103"/>
      <c r="DT52" s="103"/>
      <c r="DU52" s="103"/>
      <c r="DV52" s="103"/>
      <c r="DW52" s="103"/>
      <c r="DX52" s="103"/>
      <c r="DY52" s="103"/>
      <c r="DZ52" s="103"/>
      <c r="EA52" s="103"/>
      <c r="EB52" s="103"/>
      <c r="EC52" s="103"/>
      <c r="ED52" s="103"/>
      <c r="EE52" s="103"/>
      <c r="EF52" s="103"/>
      <c r="EG52" s="103"/>
      <c r="EH52" s="103"/>
      <c r="EI52" s="103"/>
      <c r="EJ52" s="103"/>
      <c r="EK52" s="103"/>
      <c r="EL52" s="103"/>
      <c r="EM52" s="103"/>
      <c r="EN52" s="103"/>
      <c r="EO52" s="103"/>
      <c r="EP52" s="103"/>
      <c r="EQ52" s="103"/>
      <c r="ER52" s="103"/>
      <c r="ES52" s="103"/>
      <c r="ET52" s="103"/>
      <c r="EU52" s="103"/>
      <c r="EV52" s="103"/>
      <c r="EW52" s="103"/>
      <c r="EX52" s="103"/>
      <c r="EY52" s="103"/>
      <c r="EZ52" s="103"/>
      <c r="FA52" s="103"/>
      <c r="FB52" s="103"/>
      <c r="FC52" s="103"/>
      <c r="FD52" s="103"/>
      <c r="FE52" s="103"/>
      <c r="FF52" s="103"/>
      <c r="FG52" s="103"/>
      <c r="FH52" s="103"/>
      <c r="FI52" s="103"/>
      <c r="FJ52" s="103"/>
      <c r="FK52" s="103"/>
      <c r="FL52" s="103"/>
      <c r="FM52" s="103"/>
      <c r="FN52" s="103"/>
      <c r="FO52" s="103"/>
      <c r="FP52" s="103"/>
      <c r="FQ52" s="103"/>
      <c r="FR52" s="103"/>
      <c r="FS52" s="103"/>
      <c r="FT52" s="103"/>
      <c r="FU52" s="103"/>
      <c r="FV52" s="103"/>
      <c r="FW52" s="103"/>
      <c r="FX52" s="103"/>
      <c r="FY52" s="103"/>
      <c r="FZ52" s="103"/>
      <c r="GA52" s="103"/>
      <c r="GB52" s="103"/>
      <c r="GC52" s="103"/>
      <c r="GD52" s="103"/>
      <c r="GE52" s="103"/>
      <c r="GF52" s="103"/>
      <c r="GG52" s="103"/>
      <c r="GH52" s="103"/>
      <c r="GI52" s="103"/>
      <c r="GJ52" s="103"/>
      <c r="GK52" s="103"/>
      <c r="GL52" s="103"/>
      <c r="GM52" s="103"/>
      <c r="GN52" s="103"/>
      <c r="GO52" s="103"/>
      <c r="GP52" s="103"/>
      <c r="GQ52" s="103"/>
      <c r="GR52" s="103"/>
      <c r="GS52" s="103"/>
      <c r="GT52" s="103"/>
      <c r="GU52" s="103"/>
      <c r="GV52" s="103"/>
      <c r="GW52" s="103"/>
      <c r="GX52" s="103"/>
      <c r="GY52" s="103"/>
      <c r="GZ52" s="103"/>
      <c r="HA52" s="103"/>
      <c r="HB52" s="103"/>
      <c r="HC52" s="103"/>
      <c r="HD52" s="103"/>
      <c r="HE52" s="103"/>
      <c r="HF52" s="103"/>
      <c r="HG52" s="103"/>
      <c r="HH52" s="103"/>
      <c r="HI52" s="103"/>
      <c r="HJ52" s="103"/>
      <c r="HK52" s="103"/>
      <c r="HL52" s="103"/>
      <c r="HM52" s="103"/>
      <c r="HN52" s="103"/>
      <c r="HO52" s="103"/>
      <c r="HP52" s="103"/>
      <c r="HQ52" s="103"/>
      <c r="HR52" s="103"/>
      <c r="HS52" s="103"/>
      <c r="HT52" s="103"/>
      <c r="HU52" s="103"/>
      <c r="HV52" s="103"/>
      <c r="HW52" s="103"/>
      <c r="HX52" s="103"/>
      <c r="HY52" s="103"/>
      <c r="HZ52" s="103"/>
      <c r="IA52" s="103"/>
      <c r="IB52" s="103"/>
      <c r="IC52" s="103"/>
      <c r="ID52" s="103"/>
      <c r="IE52" s="103"/>
      <c r="IF52" s="103"/>
      <c r="IG52" s="103"/>
      <c r="IH52" s="103"/>
      <c r="II52" s="103"/>
      <c r="IJ52" s="103"/>
      <c r="IK52" s="103"/>
      <c r="IL52" s="103"/>
      <c r="IM52" s="103"/>
      <c r="IN52" s="103"/>
      <c r="IO52" s="103"/>
      <c r="IP52" s="103"/>
      <c r="IQ52" s="103"/>
      <c r="IR52" s="103"/>
      <c r="IS52" s="103"/>
      <c r="IT52" s="103"/>
      <c r="IU52" s="103"/>
      <c r="IV52" s="103"/>
    </row>
    <row r="53" spans="1:256" s="24" customFormat="1" ht="15.75" customHeight="1">
      <c r="A53" s="102" t="s">
        <v>153</v>
      </c>
      <c r="B53" s="110">
        <f t="shared" si="2"/>
        <v>12599</v>
      </c>
      <c r="C53" s="110"/>
      <c r="D53" s="110"/>
      <c r="E53" s="110"/>
      <c r="F53" s="110"/>
      <c r="G53" s="110">
        <v>30</v>
      </c>
      <c r="H53" s="110"/>
      <c r="I53" s="110"/>
      <c r="J53" s="110">
        <v>431</v>
      </c>
      <c r="K53" s="110">
        <v>183</v>
      </c>
      <c r="L53" s="110"/>
      <c r="M53" s="110"/>
      <c r="N53" s="110"/>
      <c r="O53" s="110">
        <v>10900</v>
      </c>
      <c r="P53" s="110"/>
      <c r="Q53" s="110">
        <v>1000</v>
      </c>
      <c r="R53" s="110"/>
      <c r="S53" s="110"/>
      <c r="T53" s="110">
        <v>55</v>
      </c>
      <c r="U53" s="110"/>
      <c r="V53" s="110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3"/>
      <c r="DS53" s="103"/>
      <c r="DT53" s="103"/>
      <c r="DU53" s="103"/>
      <c r="DV53" s="103"/>
      <c r="DW53" s="103"/>
      <c r="DX53" s="103"/>
      <c r="DY53" s="103"/>
      <c r="DZ53" s="103"/>
      <c r="EA53" s="103"/>
      <c r="EB53" s="103"/>
      <c r="EC53" s="103"/>
      <c r="ED53" s="103"/>
      <c r="EE53" s="103"/>
      <c r="EF53" s="103"/>
      <c r="EG53" s="103"/>
      <c r="EH53" s="103"/>
      <c r="EI53" s="103"/>
      <c r="EJ53" s="103"/>
      <c r="EK53" s="103"/>
      <c r="EL53" s="103"/>
      <c r="EM53" s="103"/>
      <c r="EN53" s="103"/>
      <c r="EO53" s="103"/>
      <c r="EP53" s="103"/>
      <c r="EQ53" s="103"/>
      <c r="ER53" s="103"/>
      <c r="ES53" s="103"/>
      <c r="ET53" s="103"/>
      <c r="EU53" s="103"/>
      <c r="EV53" s="103"/>
      <c r="EW53" s="103"/>
      <c r="EX53" s="103"/>
      <c r="EY53" s="103"/>
      <c r="EZ53" s="103"/>
      <c r="FA53" s="103"/>
      <c r="FB53" s="103"/>
      <c r="FC53" s="103"/>
      <c r="FD53" s="103"/>
      <c r="FE53" s="103"/>
      <c r="FF53" s="103"/>
      <c r="FG53" s="103"/>
      <c r="FH53" s="103"/>
      <c r="FI53" s="103"/>
      <c r="FJ53" s="103"/>
      <c r="FK53" s="103"/>
      <c r="FL53" s="103"/>
      <c r="FM53" s="103"/>
      <c r="FN53" s="103"/>
      <c r="FO53" s="103"/>
      <c r="FP53" s="103"/>
      <c r="FQ53" s="103"/>
      <c r="FR53" s="103"/>
      <c r="FS53" s="103"/>
      <c r="FT53" s="103"/>
      <c r="FU53" s="103"/>
      <c r="FV53" s="103"/>
      <c r="FW53" s="103"/>
      <c r="FX53" s="103"/>
      <c r="FY53" s="103"/>
      <c r="FZ53" s="103"/>
      <c r="GA53" s="103"/>
      <c r="GB53" s="103"/>
      <c r="GC53" s="103"/>
      <c r="GD53" s="103"/>
      <c r="GE53" s="103"/>
      <c r="GF53" s="103"/>
      <c r="GG53" s="103"/>
      <c r="GH53" s="103"/>
      <c r="GI53" s="103"/>
      <c r="GJ53" s="103"/>
      <c r="GK53" s="103"/>
      <c r="GL53" s="103"/>
      <c r="GM53" s="103"/>
      <c r="GN53" s="103"/>
      <c r="GO53" s="103"/>
      <c r="GP53" s="103"/>
      <c r="GQ53" s="103"/>
      <c r="GR53" s="103"/>
      <c r="GS53" s="103"/>
      <c r="GT53" s="103"/>
      <c r="GU53" s="103"/>
      <c r="GV53" s="103"/>
      <c r="GW53" s="103"/>
      <c r="GX53" s="103"/>
      <c r="GY53" s="103"/>
      <c r="GZ53" s="103"/>
      <c r="HA53" s="103"/>
      <c r="HB53" s="103"/>
      <c r="HC53" s="103"/>
      <c r="HD53" s="103"/>
      <c r="HE53" s="103"/>
      <c r="HF53" s="103"/>
      <c r="HG53" s="103"/>
      <c r="HH53" s="103"/>
      <c r="HI53" s="103"/>
      <c r="HJ53" s="103"/>
      <c r="HK53" s="103"/>
      <c r="HL53" s="103"/>
      <c r="HM53" s="103"/>
      <c r="HN53" s="103"/>
      <c r="HO53" s="103"/>
      <c r="HP53" s="103"/>
      <c r="HQ53" s="103"/>
      <c r="HR53" s="103"/>
      <c r="HS53" s="103"/>
      <c r="HT53" s="103"/>
      <c r="HU53" s="103"/>
      <c r="HV53" s="103"/>
      <c r="HW53" s="103"/>
      <c r="HX53" s="103"/>
      <c r="HY53" s="103"/>
      <c r="HZ53" s="103"/>
      <c r="IA53" s="103"/>
      <c r="IB53" s="103"/>
      <c r="IC53" s="103"/>
      <c r="ID53" s="103"/>
      <c r="IE53" s="103"/>
      <c r="IF53" s="103"/>
      <c r="IG53" s="103"/>
      <c r="IH53" s="103"/>
      <c r="II53" s="103"/>
      <c r="IJ53" s="103"/>
      <c r="IK53" s="103"/>
      <c r="IL53" s="103"/>
      <c r="IM53" s="103"/>
      <c r="IN53" s="103"/>
      <c r="IO53" s="103"/>
      <c r="IP53" s="103"/>
      <c r="IQ53" s="103"/>
      <c r="IR53" s="103"/>
      <c r="IS53" s="103"/>
      <c r="IT53" s="103"/>
      <c r="IU53" s="103"/>
      <c r="IV53" s="103"/>
    </row>
    <row r="54" spans="1:256" s="24" customFormat="1" ht="15.75" customHeight="1">
      <c r="A54" s="102" t="s">
        <v>154</v>
      </c>
      <c r="B54" s="110">
        <f t="shared" si="2"/>
        <v>19257</v>
      </c>
      <c r="C54" s="110"/>
      <c r="D54" s="110"/>
      <c r="E54" s="110"/>
      <c r="F54" s="110"/>
      <c r="G54" s="110">
        <v>792</v>
      </c>
      <c r="H54" s="110"/>
      <c r="I54" s="110">
        <v>40</v>
      </c>
      <c r="J54" s="110">
        <v>2464</v>
      </c>
      <c r="K54" s="110">
        <v>2779</v>
      </c>
      <c r="L54" s="110">
        <v>600</v>
      </c>
      <c r="M54" s="110"/>
      <c r="N54" s="110">
        <v>5780</v>
      </c>
      <c r="O54" s="110"/>
      <c r="P54" s="110">
        <v>2512</v>
      </c>
      <c r="Q54" s="110">
        <v>200</v>
      </c>
      <c r="R54" s="110"/>
      <c r="S54" s="110"/>
      <c r="T54" s="110">
        <v>4090</v>
      </c>
      <c r="U54" s="110"/>
      <c r="V54" s="110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  <c r="DQ54" s="103"/>
      <c r="DR54" s="103"/>
      <c r="DS54" s="103"/>
      <c r="DT54" s="103"/>
      <c r="DU54" s="103"/>
      <c r="DV54" s="103"/>
      <c r="DW54" s="103"/>
      <c r="DX54" s="103"/>
      <c r="DY54" s="103"/>
      <c r="DZ54" s="103"/>
      <c r="EA54" s="103"/>
      <c r="EB54" s="103"/>
      <c r="EC54" s="103"/>
      <c r="ED54" s="103"/>
      <c r="EE54" s="103"/>
      <c r="EF54" s="103"/>
      <c r="EG54" s="103"/>
      <c r="EH54" s="103"/>
      <c r="EI54" s="103"/>
      <c r="EJ54" s="103"/>
      <c r="EK54" s="103"/>
      <c r="EL54" s="103"/>
      <c r="EM54" s="103"/>
      <c r="EN54" s="103"/>
      <c r="EO54" s="103"/>
      <c r="EP54" s="103"/>
      <c r="EQ54" s="103"/>
      <c r="ER54" s="103"/>
      <c r="ES54" s="103"/>
      <c r="ET54" s="103"/>
      <c r="EU54" s="103"/>
      <c r="EV54" s="103"/>
      <c r="EW54" s="103"/>
      <c r="EX54" s="103"/>
      <c r="EY54" s="103"/>
      <c r="EZ54" s="103"/>
      <c r="FA54" s="103"/>
      <c r="FB54" s="103"/>
      <c r="FC54" s="103"/>
      <c r="FD54" s="103"/>
      <c r="FE54" s="103"/>
      <c r="FF54" s="103"/>
      <c r="FG54" s="103"/>
      <c r="FH54" s="103"/>
      <c r="FI54" s="103"/>
      <c r="FJ54" s="103"/>
      <c r="FK54" s="103"/>
      <c r="FL54" s="103"/>
      <c r="FM54" s="103"/>
      <c r="FN54" s="103"/>
      <c r="FO54" s="103"/>
      <c r="FP54" s="103"/>
      <c r="FQ54" s="103"/>
      <c r="FR54" s="103"/>
      <c r="FS54" s="103"/>
      <c r="FT54" s="103"/>
      <c r="FU54" s="103"/>
      <c r="FV54" s="103"/>
      <c r="FW54" s="103"/>
      <c r="FX54" s="103"/>
      <c r="FY54" s="103"/>
      <c r="FZ54" s="103"/>
      <c r="GA54" s="103"/>
      <c r="GB54" s="103"/>
      <c r="GC54" s="103"/>
      <c r="GD54" s="103"/>
      <c r="GE54" s="103"/>
      <c r="GF54" s="103"/>
      <c r="GG54" s="103"/>
      <c r="GH54" s="103"/>
      <c r="GI54" s="103"/>
      <c r="GJ54" s="103"/>
      <c r="GK54" s="103"/>
      <c r="GL54" s="103"/>
      <c r="GM54" s="103"/>
      <c r="GN54" s="103"/>
      <c r="GO54" s="103"/>
      <c r="GP54" s="103"/>
      <c r="GQ54" s="103"/>
      <c r="GR54" s="103"/>
      <c r="GS54" s="103"/>
      <c r="GT54" s="103"/>
      <c r="GU54" s="103"/>
      <c r="GV54" s="103"/>
      <c r="GW54" s="103"/>
      <c r="GX54" s="103"/>
      <c r="GY54" s="103"/>
      <c r="GZ54" s="103"/>
      <c r="HA54" s="103"/>
      <c r="HB54" s="103"/>
      <c r="HC54" s="103"/>
      <c r="HD54" s="103"/>
      <c r="HE54" s="103"/>
      <c r="HF54" s="103"/>
      <c r="HG54" s="103"/>
      <c r="HH54" s="103"/>
      <c r="HI54" s="103"/>
      <c r="HJ54" s="103"/>
      <c r="HK54" s="103"/>
      <c r="HL54" s="103"/>
      <c r="HM54" s="103"/>
      <c r="HN54" s="103"/>
      <c r="HO54" s="103"/>
      <c r="HP54" s="103"/>
      <c r="HQ54" s="103"/>
      <c r="HR54" s="103"/>
      <c r="HS54" s="103"/>
      <c r="HT54" s="103"/>
      <c r="HU54" s="103"/>
      <c r="HV54" s="103"/>
      <c r="HW54" s="103"/>
      <c r="HX54" s="103"/>
      <c r="HY54" s="103"/>
      <c r="HZ54" s="103"/>
      <c r="IA54" s="103"/>
      <c r="IB54" s="103"/>
      <c r="IC54" s="103"/>
      <c r="ID54" s="103"/>
      <c r="IE54" s="103"/>
      <c r="IF54" s="103"/>
      <c r="IG54" s="103"/>
      <c r="IH54" s="103"/>
      <c r="II54" s="103"/>
      <c r="IJ54" s="103"/>
      <c r="IK54" s="103"/>
      <c r="IL54" s="103"/>
      <c r="IM54" s="103"/>
      <c r="IN54" s="103"/>
      <c r="IO54" s="103"/>
      <c r="IP54" s="103"/>
      <c r="IQ54" s="103"/>
      <c r="IR54" s="103"/>
      <c r="IS54" s="103"/>
      <c r="IT54" s="103"/>
      <c r="IU54" s="103"/>
      <c r="IV54" s="103"/>
    </row>
    <row r="55" spans="1:256" s="24" customFormat="1" ht="15.75" customHeight="1">
      <c r="A55" s="102" t="s">
        <v>155</v>
      </c>
      <c r="B55" s="110">
        <f t="shared" si="2"/>
        <v>18100</v>
      </c>
      <c r="C55" s="110"/>
      <c r="D55" s="110"/>
      <c r="E55" s="110"/>
      <c r="F55" s="110"/>
      <c r="G55" s="110">
        <v>385</v>
      </c>
      <c r="H55" s="110"/>
      <c r="I55" s="110">
        <v>44</v>
      </c>
      <c r="J55" s="110">
        <v>1921</v>
      </c>
      <c r="K55" s="110">
        <v>1569</v>
      </c>
      <c r="L55" s="110">
        <v>300</v>
      </c>
      <c r="M55" s="110"/>
      <c r="N55" s="110">
        <v>10613</v>
      </c>
      <c r="O55" s="110">
        <v>1620</v>
      </c>
      <c r="P55" s="110"/>
      <c r="Q55" s="110"/>
      <c r="R55" s="110"/>
      <c r="S55" s="110"/>
      <c r="T55" s="110">
        <v>1648</v>
      </c>
      <c r="U55" s="110"/>
      <c r="V55" s="110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3"/>
      <c r="DS55" s="103"/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103"/>
      <c r="EF55" s="103"/>
      <c r="EG55" s="103"/>
      <c r="EH55" s="103"/>
      <c r="EI55" s="103"/>
      <c r="EJ55" s="103"/>
      <c r="EK55" s="103"/>
      <c r="EL55" s="103"/>
      <c r="EM55" s="103"/>
      <c r="EN55" s="103"/>
      <c r="EO55" s="103"/>
      <c r="EP55" s="103"/>
      <c r="EQ55" s="103"/>
      <c r="ER55" s="103"/>
      <c r="ES55" s="103"/>
      <c r="ET55" s="103"/>
      <c r="EU55" s="103"/>
      <c r="EV55" s="103"/>
      <c r="EW55" s="103"/>
      <c r="EX55" s="103"/>
      <c r="EY55" s="103"/>
      <c r="EZ55" s="103"/>
      <c r="FA55" s="103"/>
      <c r="FB55" s="103"/>
      <c r="FC55" s="103"/>
      <c r="FD55" s="103"/>
      <c r="FE55" s="103"/>
      <c r="FF55" s="103"/>
      <c r="FG55" s="103"/>
      <c r="FH55" s="103"/>
      <c r="FI55" s="103"/>
      <c r="FJ55" s="103"/>
      <c r="FK55" s="103"/>
      <c r="FL55" s="103"/>
      <c r="FM55" s="103"/>
      <c r="FN55" s="103"/>
      <c r="FO55" s="103"/>
      <c r="FP55" s="103"/>
      <c r="FQ55" s="103"/>
      <c r="FR55" s="103"/>
      <c r="FS55" s="103"/>
      <c r="FT55" s="103"/>
      <c r="FU55" s="103"/>
      <c r="FV55" s="103"/>
      <c r="FW55" s="103"/>
      <c r="FX55" s="103"/>
      <c r="FY55" s="103"/>
      <c r="FZ55" s="103"/>
      <c r="GA55" s="103"/>
      <c r="GB55" s="103"/>
      <c r="GC55" s="103"/>
      <c r="GD55" s="103"/>
      <c r="GE55" s="103"/>
      <c r="GF55" s="103"/>
      <c r="GG55" s="103"/>
      <c r="GH55" s="103"/>
      <c r="GI55" s="103"/>
      <c r="GJ55" s="103"/>
      <c r="GK55" s="103"/>
      <c r="GL55" s="103"/>
      <c r="GM55" s="103"/>
      <c r="GN55" s="103"/>
      <c r="GO55" s="103"/>
      <c r="GP55" s="103"/>
      <c r="GQ55" s="103"/>
      <c r="GR55" s="103"/>
      <c r="GS55" s="103"/>
      <c r="GT55" s="103"/>
      <c r="GU55" s="103"/>
      <c r="GV55" s="103"/>
      <c r="GW55" s="103"/>
      <c r="GX55" s="103"/>
      <c r="GY55" s="103"/>
      <c r="GZ55" s="103"/>
      <c r="HA55" s="103"/>
      <c r="HB55" s="103"/>
      <c r="HC55" s="103"/>
      <c r="HD55" s="103"/>
      <c r="HE55" s="103"/>
      <c r="HF55" s="103"/>
      <c r="HG55" s="103"/>
      <c r="HH55" s="103"/>
      <c r="HI55" s="103"/>
      <c r="HJ55" s="103"/>
      <c r="HK55" s="103"/>
      <c r="HL55" s="103"/>
      <c r="HM55" s="103"/>
      <c r="HN55" s="103"/>
      <c r="HO55" s="103"/>
      <c r="HP55" s="103"/>
      <c r="HQ55" s="103"/>
      <c r="HR55" s="103"/>
      <c r="HS55" s="103"/>
      <c r="HT55" s="103"/>
      <c r="HU55" s="103"/>
      <c r="HV55" s="103"/>
      <c r="HW55" s="103"/>
      <c r="HX55" s="103"/>
      <c r="HY55" s="103"/>
      <c r="HZ55" s="103"/>
      <c r="IA55" s="103"/>
      <c r="IB55" s="103"/>
      <c r="IC55" s="103"/>
      <c r="ID55" s="103"/>
      <c r="IE55" s="103"/>
      <c r="IF55" s="103"/>
      <c r="IG55" s="103"/>
      <c r="IH55" s="103"/>
      <c r="II55" s="103"/>
      <c r="IJ55" s="103"/>
      <c r="IK55" s="103"/>
      <c r="IL55" s="103"/>
      <c r="IM55" s="103"/>
      <c r="IN55" s="103"/>
      <c r="IO55" s="103"/>
      <c r="IP55" s="103"/>
      <c r="IQ55" s="103"/>
      <c r="IR55" s="103"/>
      <c r="IS55" s="103"/>
      <c r="IT55" s="103"/>
      <c r="IU55" s="103"/>
      <c r="IV55" s="103"/>
    </row>
    <row r="56" spans="1:256" s="24" customFormat="1" ht="15.75" customHeight="1">
      <c r="A56" s="102" t="s">
        <v>156</v>
      </c>
      <c r="B56" s="110">
        <v>219246</v>
      </c>
      <c r="C56" s="110">
        <v>48</v>
      </c>
      <c r="D56" s="110">
        <v>0</v>
      </c>
      <c r="E56" s="110">
        <v>0</v>
      </c>
      <c r="F56" s="110">
        <v>2487</v>
      </c>
      <c r="G56" s="110">
        <v>7889</v>
      </c>
      <c r="H56" s="110">
        <v>0</v>
      </c>
      <c r="I56" s="110">
        <v>1776</v>
      </c>
      <c r="J56" s="110">
        <v>18399</v>
      </c>
      <c r="K56" s="110">
        <v>10297</v>
      </c>
      <c r="L56" s="110">
        <v>7154</v>
      </c>
      <c r="M56" s="110">
        <v>0</v>
      </c>
      <c r="N56" s="110">
        <v>112363</v>
      </c>
      <c r="O56" s="110">
        <v>51050</v>
      </c>
      <c r="P56" s="110">
        <v>0</v>
      </c>
      <c r="Q56" s="110">
        <v>0</v>
      </c>
      <c r="R56" s="110">
        <v>0</v>
      </c>
      <c r="S56" s="110">
        <v>0</v>
      </c>
      <c r="T56" s="110">
        <v>7783</v>
      </c>
      <c r="U56" s="110">
        <v>0</v>
      </c>
      <c r="V56" s="110">
        <v>0</v>
      </c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3"/>
      <c r="DS56" s="103"/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3"/>
      <c r="EH56" s="103"/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3"/>
      <c r="EW56" s="103"/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3"/>
      <c r="FK56" s="103"/>
      <c r="FL56" s="103"/>
      <c r="FM56" s="103"/>
      <c r="FN56" s="103"/>
      <c r="FO56" s="103"/>
      <c r="FP56" s="103"/>
      <c r="FQ56" s="103"/>
      <c r="FR56" s="103"/>
      <c r="FS56" s="103"/>
      <c r="FT56" s="103"/>
      <c r="FU56" s="103"/>
      <c r="FV56" s="103"/>
      <c r="FW56" s="103"/>
      <c r="FX56" s="103"/>
      <c r="FY56" s="103"/>
      <c r="FZ56" s="103"/>
      <c r="GA56" s="103"/>
      <c r="GB56" s="103"/>
      <c r="GC56" s="103"/>
      <c r="GD56" s="103"/>
      <c r="GE56" s="103"/>
      <c r="GF56" s="103"/>
      <c r="GG56" s="103"/>
      <c r="GH56" s="103"/>
      <c r="GI56" s="103"/>
      <c r="GJ56" s="103"/>
      <c r="GK56" s="103"/>
      <c r="GL56" s="103"/>
      <c r="GM56" s="103"/>
      <c r="GN56" s="103"/>
      <c r="GO56" s="103"/>
      <c r="GP56" s="103"/>
      <c r="GQ56" s="103"/>
      <c r="GR56" s="103"/>
      <c r="GS56" s="103"/>
      <c r="GT56" s="103"/>
      <c r="GU56" s="103"/>
      <c r="GV56" s="103"/>
      <c r="GW56" s="103"/>
      <c r="GX56" s="103"/>
      <c r="GY56" s="103"/>
      <c r="GZ56" s="103"/>
      <c r="HA56" s="103"/>
      <c r="HB56" s="103"/>
      <c r="HC56" s="103"/>
      <c r="HD56" s="103"/>
      <c r="HE56" s="103"/>
      <c r="HF56" s="103"/>
      <c r="HG56" s="103"/>
      <c r="HH56" s="103"/>
      <c r="HI56" s="103"/>
      <c r="HJ56" s="103"/>
      <c r="HK56" s="103"/>
      <c r="HL56" s="103"/>
      <c r="HM56" s="103"/>
      <c r="HN56" s="103"/>
      <c r="HO56" s="103"/>
      <c r="HP56" s="103"/>
      <c r="HQ56" s="103"/>
      <c r="HR56" s="103"/>
      <c r="HS56" s="103"/>
      <c r="HT56" s="103"/>
      <c r="HU56" s="103"/>
      <c r="HV56" s="103"/>
      <c r="HW56" s="103"/>
      <c r="HX56" s="103"/>
      <c r="HY56" s="103"/>
      <c r="HZ56" s="103"/>
      <c r="IA56" s="103"/>
      <c r="IB56" s="103"/>
      <c r="IC56" s="103"/>
      <c r="ID56" s="103"/>
      <c r="IE56" s="103"/>
      <c r="IF56" s="103"/>
      <c r="IG56" s="103"/>
      <c r="IH56" s="103"/>
      <c r="II56" s="103"/>
      <c r="IJ56" s="103"/>
      <c r="IK56" s="103"/>
      <c r="IL56" s="103"/>
      <c r="IM56" s="103"/>
      <c r="IN56" s="103"/>
      <c r="IO56" s="103"/>
      <c r="IP56" s="103"/>
      <c r="IQ56" s="103"/>
      <c r="IR56" s="103"/>
      <c r="IS56" s="103"/>
      <c r="IT56" s="103"/>
      <c r="IU56" s="103"/>
      <c r="IV56" s="103"/>
    </row>
    <row r="57" spans="1:256" s="24" customFormat="1" ht="15.75" customHeight="1">
      <c r="A57" s="102" t="s">
        <v>157</v>
      </c>
      <c r="B57" s="110">
        <v>83581</v>
      </c>
      <c r="C57" s="110">
        <v>48</v>
      </c>
      <c r="D57" s="110">
        <v>0</v>
      </c>
      <c r="E57" s="110">
        <v>0</v>
      </c>
      <c r="F57" s="110">
        <v>1710</v>
      </c>
      <c r="G57" s="110">
        <v>2643</v>
      </c>
      <c r="H57" s="110">
        <v>0</v>
      </c>
      <c r="I57" s="110">
        <v>1035</v>
      </c>
      <c r="J57" s="110">
        <v>15500</v>
      </c>
      <c r="K57" s="110">
        <v>3088</v>
      </c>
      <c r="L57" s="110">
        <v>150</v>
      </c>
      <c r="M57" s="110">
        <v>0</v>
      </c>
      <c r="N57" s="110">
        <v>8297</v>
      </c>
      <c r="O57" s="110">
        <v>51050</v>
      </c>
      <c r="P57" s="110">
        <v>0</v>
      </c>
      <c r="Q57" s="110">
        <v>0</v>
      </c>
      <c r="R57" s="110">
        <v>0</v>
      </c>
      <c r="S57" s="110">
        <v>0</v>
      </c>
      <c r="T57" s="110">
        <v>60</v>
      </c>
      <c r="U57" s="110">
        <v>0</v>
      </c>
      <c r="V57" s="110">
        <v>0</v>
      </c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3"/>
      <c r="DF57" s="103"/>
      <c r="DG57" s="103"/>
      <c r="DH57" s="103"/>
      <c r="DI57" s="103"/>
      <c r="DJ57" s="103"/>
      <c r="DK57" s="103"/>
      <c r="DL57" s="103"/>
      <c r="DM57" s="103"/>
      <c r="DN57" s="103"/>
      <c r="DO57" s="103"/>
      <c r="DP57" s="103"/>
      <c r="DQ57" s="103"/>
      <c r="DR57" s="103"/>
      <c r="DS57" s="103"/>
      <c r="DT57" s="103"/>
      <c r="DU57" s="103"/>
      <c r="DV57" s="103"/>
      <c r="DW57" s="103"/>
      <c r="DX57" s="103"/>
      <c r="DY57" s="103"/>
      <c r="DZ57" s="103"/>
      <c r="EA57" s="103"/>
      <c r="EB57" s="103"/>
      <c r="EC57" s="103"/>
      <c r="ED57" s="103"/>
      <c r="EE57" s="103"/>
      <c r="EF57" s="103"/>
      <c r="EG57" s="103"/>
      <c r="EH57" s="103"/>
      <c r="EI57" s="103"/>
      <c r="EJ57" s="103"/>
      <c r="EK57" s="103"/>
      <c r="EL57" s="103"/>
      <c r="EM57" s="103"/>
      <c r="EN57" s="103"/>
      <c r="EO57" s="103"/>
      <c r="EP57" s="103"/>
      <c r="EQ57" s="103"/>
      <c r="ER57" s="103"/>
      <c r="ES57" s="103"/>
      <c r="ET57" s="103"/>
      <c r="EU57" s="103"/>
      <c r="EV57" s="103"/>
      <c r="EW57" s="103"/>
      <c r="EX57" s="103"/>
      <c r="EY57" s="103"/>
      <c r="EZ57" s="103"/>
      <c r="FA57" s="103"/>
      <c r="FB57" s="103"/>
      <c r="FC57" s="103"/>
      <c r="FD57" s="103"/>
      <c r="FE57" s="103"/>
      <c r="FF57" s="103"/>
      <c r="FG57" s="103"/>
      <c r="FH57" s="103"/>
      <c r="FI57" s="103"/>
      <c r="FJ57" s="103"/>
      <c r="FK57" s="103"/>
      <c r="FL57" s="103"/>
      <c r="FM57" s="103"/>
      <c r="FN57" s="103"/>
      <c r="FO57" s="103"/>
      <c r="FP57" s="103"/>
      <c r="FQ57" s="103"/>
      <c r="FR57" s="103"/>
      <c r="FS57" s="103"/>
      <c r="FT57" s="103"/>
      <c r="FU57" s="103"/>
      <c r="FV57" s="103"/>
      <c r="FW57" s="103"/>
      <c r="FX57" s="103"/>
      <c r="FY57" s="103"/>
      <c r="FZ57" s="103"/>
      <c r="GA57" s="103"/>
      <c r="GB57" s="103"/>
      <c r="GC57" s="103"/>
      <c r="GD57" s="103"/>
      <c r="GE57" s="103"/>
      <c r="GF57" s="103"/>
      <c r="GG57" s="103"/>
      <c r="GH57" s="103"/>
      <c r="GI57" s="103"/>
      <c r="GJ57" s="103"/>
      <c r="GK57" s="103"/>
      <c r="GL57" s="103"/>
      <c r="GM57" s="103"/>
      <c r="GN57" s="103"/>
      <c r="GO57" s="103"/>
      <c r="GP57" s="103"/>
      <c r="GQ57" s="103"/>
      <c r="GR57" s="103"/>
      <c r="GS57" s="103"/>
      <c r="GT57" s="103"/>
      <c r="GU57" s="103"/>
      <c r="GV57" s="103"/>
      <c r="GW57" s="103"/>
      <c r="GX57" s="103"/>
      <c r="GY57" s="103"/>
      <c r="GZ57" s="103"/>
      <c r="HA57" s="103"/>
      <c r="HB57" s="103"/>
      <c r="HC57" s="103"/>
      <c r="HD57" s="103"/>
      <c r="HE57" s="103"/>
      <c r="HF57" s="103"/>
      <c r="HG57" s="103"/>
      <c r="HH57" s="103"/>
      <c r="HI57" s="103"/>
      <c r="HJ57" s="103"/>
      <c r="HK57" s="103"/>
      <c r="HL57" s="103"/>
      <c r="HM57" s="103"/>
      <c r="HN57" s="103"/>
      <c r="HO57" s="103"/>
      <c r="HP57" s="103"/>
      <c r="HQ57" s="103"/>
      <c r="HR57" s="103"/>
      <c r="HS57" s="103"/>
      <c r="HT57" s="103"/>
      <c r="HU57" s="103"/>
      <c r="HV57" s="103"/>
      <c r="HW57" s="103"/>
      <c r="HX57" s="103"/>
      <c r="HY57" s="103"/>
      <c r="HZ57" s="103"/>
      <c r="IA57" s="103"/>
      <c r="IB57" s="103"/>
      <c r="IC57" s="103"/>
      <c r="ID57" s="103"/>
      <c r="IE57" s="103"/>
      <c r="IF57" s="103"/>
      <c r="IG57" s="103"/>
      <c r="IH57" s="103"/>
      <c r="II57" s="103"/>
      <c r="IJ57" s="103"/>
      <c r="IK57" s="103"/>
      <c r="IL57" s="103"/>
      <c r="IM57" s="103"/>
      <c r="IN57" s="103"/>
      <c r="IO57" s="103"/>
      <c r="IP57" s="103"/>
      <c r="IQ57" s="103"/>
      <c r="IR57" s="103"/>
      <c r="IS57" s="103"/>
      <c r="IT57" s="103"/>
      <c r="IU57" s="103"/>
      <c r="IV57" s="103"/>
    </row>
    <row r="58" spans="1:256" s="24" customFormat="1" ht="15.75" customHeight="1">
      <c r="A58" s="102" t="s">
        <v>116</v>
      </c>
      <c r="B58" s="110">
        <v>135665</v>
      </c>
      <c r="C58" s="110">
        <v>0</v>
      </c>
      <c r="D58" s="110">
        <v>0</v>
      </c>
      <c r="E58" s="110">
        <v>0</v>
      </c>
      <c r="F58" s="110">
        <v>777</v>
      </c>
      <c r="G58" s="110">
        <v>5246</v>
      </c>
      <c r="H58" s="110">
        <v>0</v>
      </c>
      <c r="I58" s="110">
        <v>741</v>
      </c>
      <c r="J58" s="110">
        <v>2899</v>
      </c>
      <c r="K58" s="110">
        <v>7209</v>
      </c>
      <c r="L58" s="110">
        <v>7004</v>
      </c>
      <c r="M58" s="110">
        <v>0</v>
      </c>
      <c r="N58" s="110">
        <v>104066</v>
      </c>
      <c r="O58" s="110">
        <v>0</v>
      </c>
      <c r="P58" s="110">
        <v>0</v>
      </c>
      <c r="Q58" s="110">
        <v>0</v>
      </c>
      <c r="R58" s="110">
        <v>0</v>
      </c>
      <c r="S58" s="110">
        <v>0</v>
      </c>
      <c r="T58" s="110">
        <v>7723</v>
      </c>
      <c r="U58" s="110">
        <v>0</v>
      </c>
      <c r="V58" s="110">
        <v>0</v>
      </c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103"/>
      <c r="DF58" s="103"/>
      <c r="DG58" s="103"/>
      <c r="DH58" s="103"/>
      <c r="DI58" s="103"/>
      <c r="DJ58" s="103"/>
      <c r="DK58" s="103"/>
      <c r="DL58" s="103"/>
      <c r="DM58" s="103"/>
      <c r="DN58" s="103"/>
      <c r="DO58" s="103"/>
      <c r="DP58" s="103"/>
      <c r="DQ58" s="103"/>
      <c r="DR58" s="103"/>
      <c r="DS58" s="103"/>
      <c r="DT58" s="103"/>
      <c r="DU58" s="103"/>
      <c r="DV58" s="103"/>
      <c r="DW58" s="103"/>
      <c r="DX58" s="103"/>
      <c r="DY58" s="103"/>
      <c r="DZ58" s="103"/>
      <c r="EA58" s="103"/>
      <c r="EB58" s="103"/>
      <c r="EC58" s="103"/>
      <c r="ED58" s="103"/>
      <c r="EE58" s="103"/>
      <c r="EF58" s="103"/>
      <c r="EG58" s="103"/>
      <c r="EH58" s="103"/>
      <c r="EI58" s="103"/>
      <c r="EJ58" s="103"/>
      <c r="EK58" s="103"/>
      <c r="EL58" s="103"/>
      <c r="EM58" s="103"/>
      <c r="EN58" s="103"/>
      <c r="EO58" s="103"/>
      <c r="EP58" s="103"/>
      <c r="EQ58" s="103"/>
      <c r="ER58" s="103"/>
      <c r="ES58" s="103"/>
      <c r="ET58" s="103"/>
      <c r="EU58" s="103"/>
      <c r="EV58" s="103"/>
      <c r="EW58" s="103"/>
      <c r="EX58" s="103"/>
      <c r="EY58" s="103"/>
      <c r="EZ58" s="103"/>
      <c r="FA58" s="103"/>
      <c r="FB58" s="103"/>
      <c r="FC58" s="103"/>
      <c r="FD58" s="103"/>
      <c r="FE58" s="103"/>
      <c r="FF58" s="103"/>
      <c r="FG58" s="103"/>
      <c r="FH58" s="103"/>
      <c r="FI58" s="103"/>
      <c r="FJ58" s="103"/>
      <c r="FK58" s="103"/>
      <c r="FL58" s="103"/>
      <c r="FM58" s="103"/>
      <c r="FN58" s="103"/>
      <c r="FO58" s="103"/>
      <c r="FP58" s="103"/>
      <c r="FQ58" s="103"/>
      <c r="FR58" s="103"/>
      <c r="FS58" s="103"/>
      <c r="FT58" s="103"/>
      <c r="FU58" s="103"/>
      <c r="FV58" s="103"/>
      <c r="FW58" s="103"/>
      <c r="FX58" s="103"/>
      <c r="FY58" s="103"/>
      <c r="FZ58" s="103"/>
      <c r="GA58" s="103"/>
      <c r="GB58" s="103"/>
      <c r="GC58" s="103"/>
      <c r="GD58" s="103"/>
      <c r="GE58" s="103"/>
      <c r="GF58" s="103"/>
      <c r="GG58" s="103"/>
      <c r="GH58" s="103"/>
      <c r="GI58" s="103"/>
      <c r="GJ58" s="103"/>
      <c r="GK58" s="103"/>
      <c r="GL58" s="103"/>
      <c r="GM58" s="103"/>
      <c r="GN58" s="103"/>
      <c r="GO58" s="103"/>
      <c r="GP58" s="103"/>
      <c r="GQ58" s="103"/>
      <c r="GR58" s="103"/>
      <c r="GS58" s="103"/>
      <c r="GT58" s="103"/>
      <c r="GU58" s="103"/>
      <c r="GV58" s="103"/>
      <c r="GW58" s="103"/>
      <c r="GX58" s="103"/>
      <c r="GY58" s="103"/>
      <c r="GZ58" s="103"/>
      <c r="HA58" s="103"/>
      <c r="HB58" s="103"/>
      <c r="HC58" s="103"/>
      <c r="HD58" s="103"/>
      <c r="HE58" s="103"/>
      <c r="HF58" s="103"/>
      <c r="HG58" s="103"/>
      <c r="HH58" s="103"/>
      <c r="HI58" s="103"/>
      <c r="HJ58" s="103"/>
      <c r="HK58" s="103"/>
      <c r="HL58" s="103"/>
      <c r="HM58" s="103"/>
      <c r="HN58" s="103"/>
      <c r="HO58" s="103"/>
      <c r="HP58" s="103"/>
      <c r="HQ58" s="103"/>
      <c r="HR58" s="103"/>
      <c r="HS58" s="103"/>
      <c r="HT58" s="103"/>
      <c r="HU58" s="103"/>
      <c r="HV58" s="103"/>
      <c r="HW58" s="103"/>
      <c r="HX58" s="103"/>
      <c r="HY58" s="103"/>
      <c r="HZ58" s="103"/>
      <c r="IA58" s="103"/>
      <c r="IB58" s="103"/>
      <c r="IC58" s="103"/>
      <c r="ID58" s="103"/>
      <c r="IE58" s="103"/>
      <c r="IF58" s="103"/>
      <c r="IG58" s="103"/>
      <c r="IH58" s="103"/>
      <c r="II58" s="103"/>
      <c r="IJ58" s="103"/>
      <c r="IK58" s="103"/>
      <c r="IL58" s="103"/>
      <c r="IM58" s="103"/>
      <c r="IN58" s="103"/>
      <c r="IO58" s="103"/>
      <c r="IP58" s="103"/>
      <c r="IQ58" s="103"/>
      <c r="IR58" s="103"/>
      <c r="IS58" s="103"/>
      <c r="IT58" s="103"/>
      <c r="IU58" s="103"/>
      <c r="IV58" s="103"/>
    </row>
    <row r="59" spans="1:256" s="24" customFormat="1" ht="15.75" customHeight="1">
      <c r="A59" s="102" t="s">
        <v>158</v>
      </c>
      <c r="B59" s="110">
        <v>23014</v>
      </c>
      <c r="C59" s="110">
        <v>0</v>
      </c>
      <c r="D59" s="110">
        <v>0</v>
      </c>
      <c r="E59" s="110">
        <v>0</v>
      </c>
      <c r="F59" s="110">
        <v>0</v>
      </c>
      <c r="G59" s="110">
        <v>1141</v>
      </c>
      <c r="H59" s="110">
        <v>0</v>
      </c>
      <c r="I59" s="110">
        <v>45</v>
      </c>
      <c r="J59" s="110">
        <v>0</v>
      </c>
      <c r="K59" s="110">
        <v>2713</v>
      </c>
      <c r="L59" s="110">
        <v>930</v>
      </c>
      <c r="M59" s="110">
        <v>0</v>
      </c>
      <c r="N59" s="110">
        <v>13120</v>
      </c>
      <c r="O59" s="110">
        <v>0</v>
      </c>
      <c r="P59" s="110">
        <v>0</v>
      </c>
      <c r="Q59" s="110">
        <v>0</v>
      </c>
      <c r="R59" s="110">
        <v>0</v>
      </c>
      <c r="S59" s="110">
        <v>0</v>
      </c>
      <c r="T59" s="110">
        <v>5065</v>
      </c>
      <c r="U59" s="110">
        <v>0</v>
      </c>
      <c r="V59" s="110">
        <v>0</v>
      </c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3"/>
      <c r="CQ59" s="103"/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  <c r="DD59" s="103"/>
      <c r="DE59" s="103"/>
      <c r="DF59" s="103"/>
      <c r="DG59" s="103"/>
      <c r="DH59" s="103"/>
      <c r="DI59" s="103"/>
      <c r="DJ59" s="103"/>
      <c r="DK59" s="103"/>
      <c r="DL59" s="103"/>
      <c r="DM59" s="103"/>
      <c r="DN59" s="103"/>
      <c r="DO59" s="103"/>
      <c r="DP59" s="103"/>
      <c r="DQ59" s="103"/>
      <c r="DR59" s="103"/>
      <c r="DS59" s="103"/>
      <c r="DT59" s="103"/>
      <c r="DU59" s="103"/>
      <c r="DV59" s="103"/>
      <c r="DW59" s="103"/>
      <c r="DX59" s="103"/>
      <c r="DY59" s="103"/>
      <c r="DZ59" s="103"/>
      <c r="EA59" s="103"/>
      <c r="EB59" s="103"/>
      <c r="EC59" s="103"/>
      <c r="ED59" s="103"/>
      <c r="EE59" s="103"/>
      <c r="EF59" s="103"/>
      <c r="EG59" s="103"/>
      <c r="EH59" s="103"/>
      <c r="EI59" s="103"/>
      <c r="EJ59" s="103"/>
      <c r="EK59" s="103"/>
      <c r="EL59" s="103"/>
      <c r="EM59" s="103"/>
      <c r="EN59" s="103"/>
      <c r="EO59" s="103"/>
      <c r="EP59" s="103"/>
      <c r="EQ59" s="103"/>
      <c r="ER59" s="103"/>
      <c r="ES59" s="103"/>
      <c r="ET59" s="103"/>
      <c r="EU59" s="103"/>
      <c r="EV59" s="103"/>
      <c r="EW59" s="103"/>
      <c r="EX59" s="103"/>
      <c r="EY59" s="103"/>
      <c r="EZ59" s="103"/>
      <c r="FA59" s="103"/>
      <c r="FB59" s="103"/>
      <c r="FC59" s="103"/>
      <c r="FD59" s="103"/>
      <c r="FE59" s="103"/>
      <c r="FF59" s="103"/>
      <c r="FG59" s="103"/>
      <c r="FH59" s="103"/>
      <c r="FI59" s="103"/>
      <c r="FJ59" s="103"/>
      <c r="FK59" s="103"/>
      <c r="FL59" s="103"/>
      <c r="FM59" s="103"/>
      <c r="FN59" s="103"/>
      <c r="FO59" s="103"/>
      <c r="FP59" s="103"/>
      <c r="FQ59" s="103"/>
      <c r="FR59" s="103"/>
      <c r="FS59" s="103"/>
      <c r="FT59" s="103"/>
      <c r="FU59" s="103"/>
      <c r="FV59" s="103"/>
      <c r="FW59" s="103"/>
      <c r="FX59" s="103"/>
      <c r="FY59" s="103"/>
      <c r="FZ59" s="103"/>
      <c r="GA59" s="103"/>
      <c r="GB59" s="103"/>
      <c r="GC59" s="103"/>
      <c r="GD59" s="103"/>
      <c r="GE59" s="103"/>
      <c r="GF59" s="103"/>
      <c r="GG59" s="103"/>
      <c r="GH59" s="103"/>
      <c r="GI59" s="103"/>
      <c r="GJ59" s="103"/>
      <c r="GK59" s="103"/>
      <c r="GL59" s="103"/>
      <c r="GM59" s="103"/>
      <c r="GN59" s="103"/>
      <c r="GO59" s="103"/>
      <c r="GP59" s="103"/>
      <c r="GQ59" s="103"/>
      <c r="GR59" s="103"/>
      <c r="GS59" s="103"/>
      <c r="GT59" s="103"/>
      <c r="GU59" s="103"/>
      <c r="GV59" s="103"/>
      <c r="GW59" s="103"/>
      <c r="GX59" s="103"/>
      <c r="GY59" s="103"/>
      <c r="GZ59" s="103"/>
      <c r="HA59" s="103"/>
      <c r="HB59" s="103"/>
      <c r="HC59" s="103"/>
      <c r="HD59" s="103"/>
      <c r="HE59" s="103"/>
      <c r="HF59" s="103"/>
      <c r="HG59" s="103"/>
      <c r="HH59" s="103"/>
      <c r="HI59" s="103"/>
      <c r="HJ59" s="103"/>
      <c r="HK59" s="103"/>
      <c r="HL59" s="103"/>
      <c r="HM59" s="103"/>
      <c r="HN59" s="103"/>
      <c r="HO59" s="103"/>
      <c r="HP59" s="103"/>
      <c r="HQ59" s="103"/>
      <c r="HR59" s="103"/>
      <c r="HS59" s="103"/>
      <c r="HT59" s="103"/>
      <c r="HU59" s="103"/>
      <c r="HV59" s="103"/>
      <c r="HW59" s="103"/>
      <c r="HX59" s="103"/>
      <c r="HY59" s="103"/>
      <c r="HZ59" s="103"/>
      <c r="IA59" s="103"/>
      <c r="IB59" s="103"/>
      <c r="IC59" s="103"/>
      <c r="ID59" s="103"/>
      <c r="IE59" s="103"/>
      <c r="IF59" s="103"/>
      <c r="IG59" s="103"/>
      <c r="IH59" s="103"/>
      <c r="II59" s="103"/>
      <c r="IJ59" s="103"/>
      <c r="IK59" s="103"/>
      <c r="IL59" s="103"/>
      <c r="IM59" s="103"/>
      <c r="IN59" s="103"/>
      <c r="IO59" s="103"/>
      <c r="IP59" s="103"/>
      <c r="IQ59" s="103"/>
      <c r="IR59" s="103"/>
      <c r="IS59" s="103"/>
      <c r="IT59" s="103"/>
      <c r="IU59" s="103"/>
      <c r="IV59" s="103"/>
    </row>
    <row r="60" spans="1:256" s="24" customFormat="1" ht="15.75" customHeight="1">
      <c r="A60" s="102" t="s">
        <v>159</v>
      </c>
      <c r="B60" s="110">
        <v>12634</v>
      </c>
      <c r="C60" s="110">
        <v>0</v>
      </c>
      <c r="D60" s="110">
        <v>0</v>
      </c>
      <c r="E60" s="110">
        <v>0</v>
      </c>
      <c r="F60" s="110">
        <v>0</v>
      </c>
      <c r="G60" s="110">
        <v>511</v>
      </c>
      <c r="H60" s="110">
        <v>0</v>
      </c>
      <c r="I60" s="110">
        <v>47</v>
      </c>
      <c r="J60" s="110">
        <v>0</v>
      </c>
      <c r="K60" s="110">
        <v>866</v>
      </c>
      <c r="L60" s="110">
        <v>803</v>
      </c>
      <c r="M60" s="110">
        <v>0</v>
      </c>
      <c r="N60" s="110">
        <v>10407</v>
      </c>
      <c r="O60" s="110">
        <v>0</v>
      </c>
      <c r="P60" s="110">
        <v>0</v>
      </c>
      <c r="Q60" s="110">
        <v>0</v>
      </c>
      <c r="R60" s="110">
        <v>0</v>
      </c>
      <c r="S60" s="110">
        <v>0</v>
      </c>
      <c r="T60" s="110">
        <v>0</v>
      </c>
      <c r="U60" s="110">
        <v>0</v>
      </c>
      <c r="V60" s="110">
        <v>0</v>
      </c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03"/>
      <c r="CJ60" s="103"/>
      <c r="CK60" s="103"/>
      <c r="CL60" s="103"/>
      <c r="CM60" s="103"/>
      <c r="CN60" s="103"/>
      <c r="CO60" s="103"/>
      <c r="CP60" s="103"/>
      <c r="CQ60" s="103"/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103"/>
      <c r="DE60" s="103"/>
      <c r="DF60" s="103"/>
      <c r="DG60" s="103"/>
      <c r="DH60" s="103"/>
      <c r="DI60" s="103"/>
      <c r="DJ60" s="103"/>
      <c r="DK60" s="103"/>
      <c r="DL60" s="103"/>
      <c r="DM60" s="103"/>
      <c r="DN60" s="103"/>
      <c r="DO60" s="103"/>
      <c r="DP60" s="103"/>
      <c r="DQ60" s="103"/>
      <c r="DR60" s="103"/>
      <c r="DS60" s="103"/>
      <c r="DT60" s="103"/>
      <c r="DU60" s="103"/>
      <c r="DV60" s="103"/>
      <c r="DW60" s="103"/>
      <c r="DX60" s="103"/>
      <c r="DY60" s="103"/>
      <c r="DZ60" s="103"/>
      <c r="EA60" s="103"/>
      <c r="EB60" s="103"/>
      <c r="EC60" s="103"/>
      <c r="ED60" s="103"/>
      <c r="EE60" s="103"/>
      <c r="EF60" s="103"/>
      <c r="EG60" s="103"/>
      <c r="EH60" s="103"/>
      <c r="EI60" s="103"/>
      <c r="EJ60" s="103"/>
      <c r="EK60" s="103"/>
      <c r="EL60" s="103"/>
      <c r="EM60" s="103"/>
      <c r="EN60" s="103"/>
      <c r="EO60" s="103"/>
      <c r="EP60" s="103"/>
      <c r="EQ60" s="103"/>
      <c r="ER60" s="103"/>
      <c r="ES60" s="103"/>
      <c r="ET60" s="103"/>
      <c r="EU60" s="103"/>
      <c r="EV60" s="103"/>
      <c r="EW60" s="103"/>
      <c r="EX60" s="103"/>
      <c r="EY60" s="103"/>
      <c r="EZ60" s="103"/>
      <c r="FA60" s="103"/>
      <c r="FB60" s="103"/>
      <c r="FC60" s="103"/>
      <c r="FD60" s="103"/>
      <c r="FE60" s="103"/>
      <c r="FF60" s="103"/>
      <c r="FG60" s="103"/>
      <c r="FH60" s="103"/>
      <c r="FI60" s="103"/>
      <c r="FJ60" s="103"/>
      <c r="FK60" s="103"/>
      <c r="FL60" s="103"/>
      <c r="FM60" s="103"/>
      <c r="FN60" s="103"/>
      <c r="FO60" s="103"/>
      <c r="FP60" s="103"/>
      <c r="FQ60" s="103"/>
      <c r="FR60" s="103"/>
      <c r="FS60" s="103"/>
      <c r="FT60" s="103"/>
      <c r="FU60" s="103"/>
      <c r="FV60" s="103"/>
      <c r="FW60" s="103"/>
      <c r="FX60" s="103"/>
      <c r="FY60" s="103"/>
      <c r="FZ60" s="103"/>
      <c r="GA60" s="103"/>
      <c r="GB60" s="103"/>
      <c r="GC60" s="103"/>
      <c r="GD60" s="103"/>
      <c r="GE60" s="103"/>
      <c r="GF60" s="103"/>
      <c r="GG60" s="103"/>
      <c r="GH60" s="103"/>
      <c r="GI60" s="103"/>
      <c r="GJ60" s="103"/>
      <c r="GK60" s="103"/>
      <c r="GL60" s="103"/>
      <c r="GM60" s="103"/>
      <c r="GN60" s="103"/>
      <c r="GO60" s="103"/>
      <c r="GP60" s="103"/>
      <c r="GQ60" s="103"/>
      <c r="GR60" s="103"/>
      <c r="GS60" s="103"/>
      <c r="GT60" s="103"/>
      <c r="GU60" s="103"/>
      <c r="GV60" s="103"/>
      <c r="GW60" s="103"/>
      <c r="GX60" s="103"/>
      <c r="GY60" s="103"/>
      <c r="GZ60" s="103"/>
      <c r="HA60" s="103"/>
      <c r="HB60" s="103"/>
      <c r="HC60" s="103"/>
      <c r="HD60" s="103"/>
      <c r="HE60" s="103"/>
      <c r="HF60" s="103"/>
      <c r="HG60" s="103"/>
      <c r="HH60" s="103"/>
      <c r="HI60" s="103"/>
      <c r="HJ60" s="103"/>
      <c r="HK60" s="103"/>
      <c r="HL60" s="103"/>
      <c r="HM60" s="103"/>
      <c r="HN60" s="103"/>
      <c r="HO60" s="103"/>
      <c r="HP60" s="103"/>
      <c r="HQ60" s="103"/>
      <c r="HR60" s="103"/>
      <c r="HS60" s="103"/>
      <c r="HT60" s="103"/>
      <c r="HU60" s="103"/>
      <c r="HV60" s="103"/>
      <c r="HW60" s="103"/>
      <c r="HX60" s="103"/>
      <c r="HY60" s="103"/>
      <c r="HZ60" s="103"/>
      <c r="IA60" s="103"/>
      <c r="IB60" s="103"/>
      <c r="IC60" s="103"/>
      <c r="ID60" s="103"/>
      <c r="IE60" s="103"/>
      <c r="IF60" s="103"/>
      <c r="IG60" s="103"/>
      <c r="IH60" s="103"/>
      <c r="II60" s="103"/>
      <c r="IJ60" s="103"/>
      <c r="IK60" s="103"/>
      <c r="IL60" s="103"/>
      <c r="IM60" s="103"/>
      <c r="IN60" s="103"/>
      <c r="IO60" s="103"/>
      <c r="IP60" s="103"/>
      <c r="IQ60" s="103"/>
      <c r="IR60" s="103"/>
      <c r="IS60" s="103"/>
      <c r="IT60" s="103"/>
      <c r="IU60" s="103"/>
      <c r="IV60" s="103"/>
    </row>
    <row r="61" spans="1:256" s="24" customFormat="1" ht="15.75" customHeight="1">
      <c r="A61" s="102" t="s">
        <v>160</v>
      </c>
      <c r="B61" s="110">
        <v>13229</v>
      </c>
      <c r="C61" s="110">
        <v>0</v>
      </c>
      <c r="D61" s="110">
        <v>0</v>
      </c>
      <c r="E61" s="110">
        <v>0</v>
      </c>
      <c r="F61" s="110">
        <v>0</v>
      </c>
      <c r="G61" s="110">
        <v>336</v>
      </c>
      <c r="H61" s="110">
        <v>0</v>
      </c>
      <c r="I61" s="110">
        <v>36</v>
      </c>
      <c r="J61" s="110">
        <v>0</v>
      </c>
      <c r="K61" s="110">
        <v>471</v>
      </c>
      <c r="L61" s="110">
        <v>1204</v>
      </c>
      <c r="M61" s="110">
        <v>0</v>
      </c>
      <c r="N61" s="110">
        <v>10079</v>
      </c>
      <c r="O61" s="110">
        <v>0</v>
      </c>
      <c r="P61" s="110">
        <v>0</v>
      </c>
      <c r="Q61" s="110">
        <v>0</v>
      </c>
      <c r="R61" s="110">
        <v>0</v>
      </c>
      <c r="S61" s="110">
        <v>0</v>
      </c>
      <c r="T61" s="110">
        <v>1103</v>
      </c>
      <c r="U61" s="110">
        <v>0</v>
      </c>
      <c r="V61" s="110">
        <v>0</v>
      </c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F61" s="103"/>
      <c r="CG61" s="103"/>
      <c r="CH61" s="103"/>
      <c r="CI61" s="103"/>
      <c r="CJ61" s="103"/>
      <c r="CK61" s="103"/>
      <c r="CL61" s="103"/>
      <c r="CM61" s="103"/>
      <c r="CN61" s="103"/>
      <c r="CO61" s="103"/>
      <c r="CP61" s="103"/>
      <c r="CQ61" s="103"/>
      <c r="CR61" s="103"/>
      <c r="CS61" s="103"/>
      <c r="CT61" s="103"/>
      <c r="CU61" s="103"/>
      <c r="CV61" s="103"/>
      <c r="CW61" s="103"/>
      <c r="CX61" s="103"/>
      <c r="CY61" s="103"/>
      <c r="CZ61" s="103"/>
      <c r="DA61" s="103"/>
      <c r="DB61" s="103"/>
      <c r="DC61" s="103"/>
      <c r="DD61" s="103"/>
      <c r="DE61" s="103"/>
      <c r="DF61" s="103"/>
      <c r="DG61" s="103"/>
      <c r="DH61" s="103"/>
      <c r="DI61" s="103"/>
      <c r="DJ61" s="103"/>
      <c r="DK61" s="103"/>
      <c r="DL61" s="103"/>
      <c r="DM61" s="103"/>
      <c r="DN61" s="103"/>
      <c r="DO61" s="103"/>
      <c r="DP61" s="103"/>
      <c r="DQ61" s="103"/>
      <c r="DR61" s="103"/>
      <c r="DS61" s="103"/>
      <c r="DT61" s="103"/>
      <c r="DU61" s="103"/>
      <c r="DV61" s="103"/>
      <c r="DW61" s="103"/>
      <c r="DX61" s="103"/>
      <c r="DY61" s="103"/>
      <c r="DZ61" s="103"/>
      <c r="EA61" s="103"/>
      <c r="EB61" s="103"/>
      <c r="EC61" s="103"/>
      <c r="ED61" s="103"/>
      <c r="EE61" s="103"/>
      <c r="EF61" s="103"/>
      <c r="EG61" s="103"/>
      <c r="EH61" s="103"/>
      <c r="EI61" s="103"/>
      <c r="EJ61" s="103"/>
      <c r="EK61" s="103"/>
      <c r="EL61" s="103"/>
      <c r="EM61" s="103"/>
      <c r="EN61" s="103"/>
      <c r="EO61" s="103"/>
      <c r="EP61" s="103"/>
      <c r="EQ61" s="103"/>
      <c r="ER61" s="103"/>
      <c r="ES61" s="103"/>
      <c r="ET61" s="103"/>
      <c r="EU61" s="103"/>
      <c r="EV61" s="103"/>
      <c r="EW61" s="103"/>
      <c r="EX61" s="103"/>
      <c r="EY61" s="103"/>
      <c r="EZ61" s="103"/>
      <c r="FA61" s="103"/>
      <c r="FB61" s="103"/>
      <c r="FC61" s="103"/>
      <c r="FD61" s="103"/>
      <c r="FE61" s="103"/>
      <c r="FF61" s="103"/>
      <c r="FG61" s="103"/>
      <c r="FH61" s="103"/>
      <c r="FI61" s="103"/>
      <c r="FJ61" s="103"/>
      <c r="FK61" s="103"/>
      <c r="FL61" s="103"/>
      <c r="FM61" s="103"/>
      <c r="FN61" s="103"/>
      <c r="FO61" s="103"/>
      <c r="FP61" s="103"/>
      <c r="FQ61" s="103"/>
      <c r="FR61" s="103"/>
      <c r="FS61" s="103"/>
      <c r="FT61" s="103"/>
      <c r="FU61" s="103"/>
      <c r="FV61" s="103"/>
      <c r="FW61" s="103"/>
      <c r="FX61" s="103"/>
      <c r="FY61" s="103"/>
      <c r="FZ61" s="103"/>
      <c r="GA61" s="103"/>
      <c r="GB61" s="103"/>
      <c r="GC61" s="103"/>
      <c r="GD61" s="103"/>
      <c r="GE61" s="103"/>
      <c r="GF61" s="103"/>
      <c r="GG61" s="103"/>
      <c r="GH61" s="103"/>
      <c r="GI61" s="103"/>
      <c r="GJ61" s="103"/>
      <c r="GK61" s="103"/>
      <c r="GL61" s="103"/>
      <c r="GM61" s="103"/>
      <c r="GN61" s="103"/>
      <c r="GO61" s="103"/>
      <c r="GP61" s="103"/>
      <c r="GQ61" s="103"/>
      <c r="GR61" s="103"/>
      <c r="GS61" s="103"/>
      <c r="GT61" s="103"/>
      <c r="GU61" s="103"/>
      <c r="GV61" s="103"/>
      <c r="GW61" s="103"/>
      <c r="GX61" s="103"/>
      <c r="GY61" s="103"/>
      <c r="GZ61" s="103"/>
      <c r="HA61" s="103"/>
      <c r="HB61" s="103"/>
      <c r="HC61" s="103"/>
      <c r="HD61" s="103"/>
      <c r="HE61" s="103"/>
      <c r="HF61" s="103"/>
      <c r="HG61" s="103"/>
      <c r="HH61" s="103"/>
      <c r="HI61" s="103"/>
      <c r="HJ61" s="103"/>
      <c r="HK61" s="103"/>
      <c r="HL61" s="103"/>
      <c r="HM61" s="103"/>
      <c r="HN61" s="103"/>
      <c r="HO61" s="103"/>
      <c r="HP61" s="103"/>
      <c r="HQ61" s="103"/>
      <c r="HR61" s="103"/>
      <c r="HS61" s="103"/>
      <c r="HT61" s="103"/>
      <c r="HU61" s="103"/>
      <c r="HV61" s="103"/>
      <c r="HW61" s="103"/>
      <c r="HX61" s="103"/>
      <c r="HY61" s="103"/>
      <c r="HZ61" s="103"/>
      <c r="IA61" s="103"/>
      <c r="IB61" s="103"/>
      <c r="IC61" s="103"/>
      <c r="ID61" s="103"/>
      <c r="IE61" s="103"/>
      <c r="IF61" s="103"/>
      <c r="IG61" s="103"/>
      <c r="IH61" s="103"/>
      <c r="II61" s="103"/>
      <c r="IJ61" s="103"/>
      <c r="IK61" s="103"/>
      <c r="IL61" s="103"/>
      <c r="IM61" s="103"/>
      <c r="IN61" s="103"/>
      <c r="IO61" s="103"/>
      <c r="IP61" s="103"/>
      <c r="IQ61" s="103"/>
      <c r="IR61" s="103"/>
      <c r="IS61" s="103"/>
      <c r="IT61" s="103"/>
      <c r="IU61" s="103"/>
      <c r="IV61" s="103"/>
    </row>
    <row r="62" spans="1:256" s="24" customFormat="1" ht="15.75" customHeight="1">
      <c r="A62" s="102" t="s">
        <v>161</v>
      </c>
      <c r="B62" s="110">
        <v>22142</v>
      </c>
      <c r="C62" s="110">
        <v>0</v>
      </c>
      <c r="D62" s="110">
        <v>0</v>
      </c>
      <c r="E62" s="110">
        <v>0</v>
      </c>
      <c r="F62" s="110">
        <v>0</v>
      </c>
      <c r="G62" s="110">
        <v>350</v>
      </c>
      <c r="H62" s="110">
        <v>0</v>
      </c>
      <c r="I62" s="110">
        <v>59</v>
      </c>
      <c r="J62" s="110">
        <v>0</v>
      </c>
      <c r="K62" s="110">
        <v>409</v>
      </c>
      <c r="L62" s="110">
        <v>400</v>
      </c>
      <c r="M62" s="110">
        <v>0</v>
      </c>
      <c r="N62" s="110">
        <v>20262</v>
      </c>
      <c r="O62" s="110">
        <v>0</v>
      </c>
      <c r="P62" s="110">
        <v>0</v>
      </c>
      <c r="Q62" s="110">
        <v>0</v>
      </c>
      <c r="R62" s="110">
        <v>0</v>
      </c>
      <c r="S62" s="110">
        <v>0</v>
      </c>
      <c r="T62" s="110">
        <v>662</v>
      </c>
      <c r="U62" s="110">
        <v>0</v>
      </c>
      <c r="V62" s="110">
        <v>0</v>
      </c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103"/>
      <c r="CD62" s="103"/>
      <c r="CE62" s="103"/>
      <c r="CF62" s="103"/>
      <c r="CG62" s="103"/>
      <c r="CH62" s="103"/>
      <c r="CI62" s="103"/>
      <c r="CJ62" s="103"/>
      <c r="CK62" s="103"/>
      <c r="CL62" s="103"/>
      <c r="CM62" s="103"/>
      <c r="CN62" s="103"/>
      <c r="CO62" s="103"/>
      <c r="CP62" s="103"/>
      <c r="CQ62" s="103"/>
      <c r="CR62" s="103"/>
      <c r="CS62" s="103"/>
      <c r="CT62" s="103"/>
      <c r="CU62" s="103"/>
      <c r="CV62" s="103"/>
      <c r="CW62" s="103"/>
      <c r="CX62" s="103"/>
      <c r="CY62" s="103"/>
      <c r="CZ62" s="103"/>
      <c r="DA62" s="103"/>
      <c r="DB62" s="103"/>
      <c r="DC62" s="103"/>
      <c r="DD62" s="103"/>
      <c r="DE62" s="103"/>
      <c r="DF62" s="103"/>
      <c r="DG62" s="103"/>
      <c r="DH62" s="103"/>
      <c r="DI62" s="103"/>
      <c r="DJ62" s="103"/>
      <c r="DK62" s="103"/>
      <c r="DL62" s="103"/>
      <c r="DM62" s="103"/>
      <c r="DN62" s="103"/>
      <c r="DO62" s="103"/>
      <c r="DP62" s="103"/>
      <c r="DQ62" s="103"/>
      <c r="DR62" s="103"/>
      <c r="DS62" s="103"/>
      <c r="DT62" s="103"/>
      <c r="DU62" s="103"/>
      <c r="DV62" s="103"/>
      <c r="DW62" s="103"/>
      <c r="DX62" s="103"/>
      <c r="DY62" s="103"/>
      <c r="DZ62" s="103"/>
      <c r="EA62" s="103"/>
      <c r="EB62" s="103"/>
      <c r="EC62" s="103"/>
      <c r="ED62" s="103"/>
      <c r="EE62" s="103"/>
      <c r="EF62" s="103"/>
      <c r="EG62" s="103"/>
      <c r="EH62" s="103"/>
      <c r="EI62" s="103"/>
      <c r="EJ62" s="103"/>
      <c r="EK62" s="103"/>
      <c r="EL62" s="103"/>
      <c r="EM62" s="103"/>
      <c r="EN62" s="103"/>
      <c r="EO62" s="103"/>
      <c r="EP62" s="103"/>
      <c r="EQ62" s="103"/>
      <c r="ER62" s="103"/>
      <c r="ES62" s="103"/>
      <c r="ET62" s="103"/>
      <c r="EU62" s="103"/>
      <c r="EV62" s="103"/>
      <c r="EW62" s="103"/>
      <c r="EX62" s="103"/>
      <c r="EY62" s="103"/>
      <c r="EZ62" s="103"/>
      <c r="FA62" s="103"/>
      <c r="FB62" s="103"/>
      <c r="FC62" s="103"/>
      <c r="FD62" s="103"/>
      <c r="FE62" s="103"/>
      <c r="FF62" s="103"/>
      <c r="FG62" s="103"/>
      <c r="FH62" s="103"/>
      <c r="FI62" s="103"/>
      <c r="FJ62" s="103"/>
      <c r="FK62" s="103"/>
      <c r="FL62" s="103"/>
      <c r="FM62" s="103"/>
      <c r="FN62" s="103"/>
      <c r="FO62" s="103"/>
      <c r="FP62" s="103"/>
      <c r="FQ62" s="103"/>
      <c r="FR62" s="103"/>
      <c r="FS62" s="103"/>
      <c r="FT62" s="103"/>
      <c r="FU62" s="103"/>
      <c r="FV62" s="103"/>
      <c r="FW62" s="103"/>
      <c r="FX62" s="103"/>
      <c r="FY62" s="103"/>
      <c r="FZ62" s="103"/>
      <c r="GA62" s="103"/>
      <c r="GB62" s="103"/>
      <c r="GC62" s="103"/>
      <c r="GD62" s="103"/>
      <c r="GE62" s="103"/>
      <c r="GF62" s="103"/>
      <c r="GG62" s="103"/>
      <c r="GH62" s="103"/>
      <c r="GI62" s="103"/>
      <c r="GJ62" s="103"/>
      <c r="GK62" s="103"/>
      <c r="GL62" s="103"/>
      <c r="GM62" s="103"/>
      <c r="GN62" s="103"/>
      <c r="GO62" s="103"/>
      <c r="GP62" s="103"/>
      <c r="GQ62" s="103"/>
      <c r="GR62" s="103"/>
      <c r="GS62" s="103"/>
      <c r="GT62" s="103"/>
      <c r="GU62" s="103"/>
      <c r="GV62" s="103"/>
      <c r="GW62" s="103"/>
      <c r="GX62" s="103"/>
      <c r="GY62" s="103"/>
      <c r="GZ62" s="103"/>
      <c r="HA62" s="103"/>
      <c r="HB62" s="103"/>
      <c r="HC62" s="103"/>
      <c r="HD62" s="103"/>
      <c r="HE62" s="103"/>
      <c r="HF62" s="103"/>
      <c r="HG62" s="103"/>
      <c r="HH62" s="103"/>
      <c r="HI62" s="103"/>
      <c r="HJ62" s="103"/>
      <c r="HK62" s="103"/>
      <c r="HL62" s="103"/>
      <c r="HM62" s="103"/>
      <c r="HN62" s="103"/>
      <c r="HO62" s="103"/>
      <c r="HP62" s="103"/>
      <c r="HQ62" s="103"/>
      <c r="HR62" s="103"/>
      <c r="HS62" s="103"/>
      <c r="HT62" s="103"/>
      <c r="HU62" s="103"/>
      <c r="HV62" s="103"/>
      <c r="HW62" s="103"/>
      <c r="HX62" s="103"/>
      <c r="HY62" s="103"/>
      <c r="HZ62" s="103"/>
      <c r="IA62" s="103"/>
      <c r="IB62" s="103"/>
      <c r="IC62" s="103"/>
      <c r="ID62" s="103"/>
      <c r="IE62" s="103"/>
      <c r="IF62" s="103"/>
      <c r="IG62" s="103"/>
      <c r="IH62" s="103"/>
      <c r="II62" s="103"/>
      <c r="IJ62" s="103"/>
      <c r="IK62" s="103"/>
      <c r="IL62" s="103"/>
      <c r="IM62" s="103"/>
      <c r="IN62" s="103"/>
      <c r="IO62" s="103"/>
      <c r="IP62" s="103"/>
      <c r="IQ62" s="103"/>
      <c r="IR62" s="103"/>
      <c r="IS62" s="103"/>
      <c r="IT62" s="103"/>
      <c r="IU62" s="103"/>
      <c r="IV62" s="103"/>
    </row>
    <row r="63" spans="1:256" s="24" customFormat="1" ht="15.75" customHeight="1">
      <c r="A63" s="102" t="s">
        <v>162</v>
      </c>
      <c r="B63" s="110">
        <v>10958</v>
      </c>
      <c r="C63" s="110">
        <v>0</v>
      </c>
      <c r="D63" s="110">
        <v>0</v>
      </c>
      <c r="E63" s="110">
        <v>0</v>
      </c>
      <c r="F63" s="110">
        <v>0</v>
      </c>
      <c r="G63" s="110">
        <v>176</v>
      </c>
      <c r="H63" s="110">
        <v>0</v>
      </c>
      <c r="I63" s="110">
        <v>19</v>
      </c>
      <c r="J63" s="110">
        <v>0</v>
      </c>
      <c r="K63" s="110">
        <v>219</v>
      </c>
      <c r="L63" s="110">
        <v>1040</v>
      </c>
      <c r="M63" s="110">
        <v>0</v>
      </c>
      <c r="N63" s="110">
        <v>9504</v>
      </c>
      <c r="O63" s="110">
        <v>0</v>
      </c>
      <c r="P63" s="110">
        <v>0</v>
      </c>
      <c r="Q63" s="110">
        <v>0</v>
      </c>
      <c r="R63" s="110">
        <v>0</v>
      </c>
      <c r="S63" s="110">
        <v>0</v>
      </c>
      <c r="T63" s="110">
        <v>0</v>
      </c>
      <c r="U63" s="110">
        <v>0</v>
      </c>
      <c r="V63" s="110">
        <v>0</v>
      </c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  <c r="DP63" s="103"/>
      <c r="DQ63" s="103"/>
      <c r="DR63" s="103"/>
      <c r="DS63" s="103"/>
      <c r="DT63" s="103"/>
      <c r="DU63" s="103"/>
      <c r="DV63" s="103"/>
      <c r="DW63" s="103"/>
      <c r="DX63" s="103"/>
      <c r="DY63" s="103"/>
      <c r="DZ63" s="103"/>
      <c r="EA63" s="103"/>
      <c r="EB63" s="103"/>
      <c r="EC63" s="103"/>
      <c r="ED63" s="103"/>
      <c r="EE63" s="103"/>
      <c r="EF63" s="103"/>
      <c r="EG63" s="103"/>
      <c r="EH63" s="103"/>
      <c r="EI63" s="103"/>
      <c r="EJ63" s="103"/>
      <c r="EK63" s="103"/>
      <c r="EL63" s="103"/>
      <c r="EM63" s="103"/>
      <c r="EN63" s="103"/>
      <c r="EO63" s="103"/>
      <c r="EP63" s="103"/>
      <c r="EQ63" s="103"/>
      <c r="ER63" s="103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3"/>
      <c r="FK63" s="103"/>
      <c r="FL63" s="103"/>
      <c r="FM63" s="103"/>
      <c r="FN63" s="103"/>
      <c r="FO63" s="103"/>
      <c r="FP63" s="103"/>
      <c r="FQ63" s="103"/>
      <c r="FR63" s="103"/>
      <c r="FS63" s="103"/>
      <c r="FT63" s="103"/>
      <c r="FU63" s="103"/>
      <c r="FV63" s="103"/>
      <c r="FW63" s="103"/>
      <c r="FX63" s="103"/>
      <c r="FY63" s="103"/>
      <c r="FZ63" s="103"/>
      <c r="GA63" s="103"/>
      <c r="GB63" s="103"/>
      <c r="GC63" s="103"/>
      <c r="GD63" s="103"/>
      <c r="GE63" s="103"/>
      <c r="GF63" s="103"/>
      <c r="GG63" s="103"/>
      <c r="GH63" s="103"/>
      <c r="GI63" s="103"/>
      <c r="GJ63" s="103"/>
      <c r="GK63" s="103"/>
      <c r="GL63" s="103"/>
      <c r="GM63" s="103"/>
      <c r="GN63" s="103"/>
      <c r="GO63" s="103"/>
      <c r="GP63" s="103"/>
      <c r="GQ63" s="103"/>
      <c r="GR63" s="103"/>
      <c r="GS63" s="103"/>
      <c r="GT63" s="103"/>
      <c r="GU63" s="103"/>
      <c r="GV63" s="103"/>
      <c r="GW63" s="103"/>
      <c r="GX63" s="103"/>
      <c r="GY63" s="103"/>
      <c r="GZ63" s="103"/>
      <c r="HA63" s="103"/>
      <c r="HB63" s="103"/>
      <c r="HC63" s="103"/>
      <c r="HD63" s="103"/>
      <c r="HE63" s="103"/>
      <c r="HF63" s="103"/>
      <c r="HG63" s="103"/>
      <c r="HH63" s="103"/>
      <c r="HI63" s="103"/>
      <c r="HJ63" s="103"/>
      <c r="HK63" s="103"/>
      <c r="HL63" s="103"/>
      <c r="HM63" s="103"/>
      <c r="HN63" s="103"/>
      <c r="HO63" s="103"/>
      <c r="HP63" s="103"/>
      <c r="HQ63" s="103"/>
      <c r="HR63" s="103"/>
      <c r="HS63" s="103"/>
      <c r="HT63" s="103"/>
      <c r="HU63" s="103"/>
      <c r="HV63" s="103"/>
      <c r="HW63" s="103"/>
      <c r="HX63" s="103"/>
      <c r="HY63" s="103"/>
      <c r="HZ63" s="103"/>
      <c r="IA63" s="103"/>
      <c r="IB63" s="103"/>
      <c r="IC63" s="103"/>
      <c r="ID63" s="103"/>
      <c r="IE63" s="103"/>
      <c r="IF63" s="103"/>
      <c r="IG63" s="103"/>
      <c r="IH63" s="103"/>
      <c r="II63" s="103"/>
      <c r="IJ63" s="103"/>
      <c r="IK63" s="103"/>
      <c r="IL63" s="103"/>
      <c r="IM63" s="103"/>
      <c r="IN63" s="103"/>
      <c r="IO63" s="103"/>
      <c r="IP63" s="103"/>
      <c r="IQ63" s="103"/>
      <c r="IR63" s="103"/>
      <c r="IS63" s="103"/>
      <c r="IT63" s="103"/>
      <c r="IU63" s="103"/>
      <c r="IV63" s="103"/>
    </row>
    <row r="64" spans="1:256" s="24" customFormat="1" ht="15.75" customHeight="1">
      <c r="A64" s="102" t="s">
        <v>163</v>
      </c>
      <c r="B64" s="110">
        <v>15930</v>
      </c>
      <c r="C64" s="110">
        <v>0</v>
      </c>
      <c r="D64" s="110">
        <v>0</v>
      </c>
      <c r="E64" s="110">
        <v>0</v>
      </c>
      <c r="F64" s="110">
        <v>777</v>
      </c>
      <c r="G64" s="110">
        <v>1710</v>
      </c>
      <c r="H64" s="110">
        <v>0</v>
      </c>
      <c r="I64" s="110">
        <v>449</v>
      </c>
      <c r="J64" s="110">
        <v>2899</v>
      </c>
      <c r="K64" s="110">
        <v>928</v>
      </c>
      <c r="L64" s="110">
        <v>0</v>
      </c>
      <c r="M64" s="110">
        <v>0</v>
      </c>
      <c r="N64" s="110">
        <v>9167</v>
      </c>
      <c r="O64" s="110">
        <v>0</v>
      </c>
      <c r="P64" s="110">
        <v>0</v>
      </c>
      <c r="Q64" s="110">
        <v>0</v>
      </c>
      <c r="R64" s="110">
        <v>0</v>
      </c>
      <c r="S64" s="110">
        <v>0</v>
      </c>
      <c r="T64" s="110">
        <v>0</v>
      </c>
      <c r="U64" s="110">
        <v>0</v>
      </c>
      <c r="V64" s="110">
        <v>0</v>
      </c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  <c r="CJ64" s="103"/>
      <c r="CK64" s="103"/>
      <c r="CL64" s="103"/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  <c r="DB64" s="103"/>
      <c r="DC64" s="103"/>
      <c r="DD64" s="103"/>
      <c r="DE64" s="103"/>
      <c r="DF64" s="103"/>
      <c r="DG64" s="103"/>
      <c r="DH64" s="103"/>
      <c r="DI64" s="103"/>
      <c r="DJ64" s="103"/>
      <c r="DK64" s="103"/>
      <c r="DL64" s="103"/>
      <c r="DM64" s="103"/>
      <c r="DN64" s="103"/>
      <c r="DO64" s="103"/>
      <c r="DP64" s="103"/>
      <c r="DQ64" s="103"/>
      <c r="DR64" s="103"/>
      <c r="DS64" s="103"/>
      <c r="DT64" s="103"/>
      <c r="DU64" s="103"/>
      <c r="DV64" s="103"/>
      <c r="DW64" s="103"/>
      <c r="DX64" s="103"/>
      <c r="DY64" s="103"/>
      <c r="DZ64" s="103"/>
      <c r="EA64" s="103"/>
      <c r="EB64" s="103"/>
      <c r="EC64" s="103"/>
      <c r="ED64" s="103"/>
      <c r="EE64" s="103"/>
      <c r="EF64" s="103"/>
      <c r="EG64" s="103"/>
      <c r="EH64" s="103"/>
      <c r="EI64" s="103"/>
      <c r="EJ64" s="103"/>
      <c r="EK64" s="103"/>
      <c r="EL64" s="103"/>
      <c r="EM64" s="103"/>
      <c r="EN64" s="103"/>
      <c r="EO64" s="103"/>
      <c r="EP64" s="103"/>
      <c r="EQ64" s="103"/>
      <c r="ER64" s="103"/>
      <c r="ES64" s="103"/>
      <c r="ET64" s="103"/>
      <c r="EU64" s="103"/>
      <c r="EV64" s="103"/>
      <c r="EW64" s="103"/>
      <c r="EX64" s="103"/>
      <c r="EY64" s="103"/>
      <c r="EZ64" s="103"/>
      <c r="FA64" s="103"/>
      <c r="FB64" s="103"/>
      <c r="FC64" s="103"/>
      <c r="FD64" s="103"/>
      <c r="FE64" s="103"/>
      <c r="FF64" s="103"/>
      <c r="FG64" s="103"/>
      <c r="FH64" s="103"/>
      <c r="FI64" s="103"/>
      <c r="FJ64" s="103"/>
      <c r="FK64" s="103"/>
      <c r="FL64" s="103"/>
      <c r="FM64" s="103"/>
      <c r="FN64" s="103"/>
      <c r="FO64" s="103"/>
      <c r="FP64" s="103"/>
      <c r="FQ64" s="103"/>
      <c r="FR64" s="103"/>
      <c r="FS64" s="103"/>
      <c r="FT64" s="103"/>
      <c r="FU64" s="103"/>
      <c r="FV64" s="103"/>
      <c r="FW64" s="103"/>
      <c r="FX64" s="103"/>
      <c r="FY64" s="103"/>
      <c r="FZ64" s="103"/>
      <c r="GA64" s="103"/>
      <c r="GB64" s="103"/>
      <c r="GC64" s="103"/>
      <c r="GD64" s="103"/>
      <c r="GE64" s="103"/>
      <c r="GF64" s="103"/>
      <c r="GG64" s="103"/>
      <c r="GH64" s="103"/>
      <c r="GI64" s="103"/>
      <c r="GJ64" s="103"/>
      <c r="GK64" s="103"/>
      <c r="GL64" s="103"/>
      <c r="GM64" s="103"/>
      <c r="GN64" s="103"/>
      <c r="GO64" s="103"/>
      <c r="GP64" s="103"/>
      <c r="GQ64" s="103"/>
      <c r="GR64" s="103"/>
      <c r="GS64" s="103"/>
      <c r="GT64" s="103"/>
      <c r="GU64" s="103"/>
      <c r="GV64" s="103"/>
      <c r="GW64" s="103"/>
      <c r="GX64" s="103"/>
      <c r="GY64" s="103"/>
      <c r="GZ64" s="103"/>
      <c r="HA64" s="103"/>
      <c r="HB64" s="103"/>
      <c r="HC64" s="103"/>
      <c r="HD64" s="103"/>
      <c r="HE64" s="103"/>
      <c r="HF64" s="103"/>
      <c r="HG64" s="103"/>
      <c r="HH64" s="103"/>
      <c r="HI64" s="103"/>
      <c r="HJ64" s="103"/>
      <c r="HK64" s="103"/>
      <c r="HL64" s="103"/>
      <c r="HM64" s="103"/>
      <c r="HN64" s="103"/>
      <c r="HO64" s="103"/>
      <c r="HP64" s="103"/>
      <c r="HQ64" s="103"/>
      <c r="HR64" s="103"/>
      <c r="HS64" s="103"/>
      <c r="HT64" s="103"/>
      <c r="HU64" s="103"/>
      <c r="HV64" s="103"/>
      <c r="HW64" s="103"/>
      <c r="HX64" s="103"/>
      <c r="HY64" s="103"/>
      <c r="HZ64" s="103"/>
      <c r="IA64" s="103"/>
      <c r="IB64" s="103"/>
      <c r="IC64" s="103"/>
      <c r="ID64" s="103"/>
      <c r="IE64" s="103"/>
      <c r="IF64" s="103"/>
      <c r="IG64" s="103"/>
      <c r="IH64" s="103"/>
      <c r="II64" s="103"/>
      <c r="IJ64" s="103"/>
      <c r="IK64" s="103"/>
      <c r="IL64" s="103"/>
      <c r="IM64" s="103"/>
      <c r="IN64" s="103"/>
      <c r="IO64" s="103"/>
      <c r="IP64" s="103"/>
      <c r="IQ64" s="103"/>
      <c r="IR64" s="103"/>
      <c r="IS64" s="103"/>
      <c r="IT64" s="103"/>
      <c r="IU64" s="103"/>
      <c r="IV64" s="103"/>
    </row>
    <row r="65" spans="1:256" s="24" customFormat="1" ht="15.75" customHeight="1">
      <c r="A65" s="102" t="s">
        <v>164</v>
      </c>
      <c r="B65" s="110">
        <v>23090</v>
      </c>
      <c r="C65" s="110">
        <v>0</v>
      </c>
      <c r="D65" s="110">
        <v>0</v>
      </c>
      <c r="E65" s="110">
        <v>0</v>
      </c>
      <c r="F65" s="110"/>
      <c r="G65" s="110">
        <v>576</v>
      </c>
      <c r="H65" s="110">
        <v>0</v>
      </c>
      <c r="I65" s="110">
        <v>44</v>
      </c>
      <c r="J65" s="110">
        <v>0</v>
      </c>
      <c r="K65" s="110">
        <v>865</v>
      </c>
      <c r="L65" s="110">
        <v>1860</v>
      </c>
      <c r="M65" s="110">
        <v>0</v>
      </c>
      <c r="N65" s="110">
        <v>18973</v>
      </c>
      <c r="O65" s="110">
        <v>0</v>
      </c>
      <c r="P65" s="110">
        <v>0</v>
      </c>
      <c r="Q65" s="110">
        <v>0</v>
      </c>
      <c r="R65" s="110">
        <v>0</v>
      </c>
      <c r="S65" s="110">
        <v>0</v>
      </c>
      <c r="T65" s="110">
        <v>772</v>
      </c>
      <c r="U65" s="110">
        <v>0</v>
      </c>
      <c r="V65" s="110">
        <v>0</v>
      </c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  <c r="DP65" s="103"/>
      <c r="DQ65" s="103"/>
      <c r="DR65" s="103"/>
      <c r="DS65" s="103"/>
      <c r="DT65" s="103"/>
      <c r="DU65" s="103"/>
      <c r="DV65" s="103"/>
      <c r="DW65" s="103"/>
      <c r="DX65" s="103"/>
      <c r="DY65" s="103"/>
      <c r="DZ65" s="103"/>
      <c r="EA65" s="103"/>
      <c r="EB65" s="103"/>
      <c r="EC65" s="103"/>
      <c r="ED65" s="103"/>
      <c r="EE65" s="103"/>
      <c r="EF65" s="103"/>
      <c r="EG65" s="103"/>
      <c r="EH65" s="103"/>
      <c r="EI65" s="103"/>
      <c r="EJ65" s="103"/>
      <c r="EK65" s="103"/>
      <c r="EL65" s="103"/>
      <c r="EM65" s="103"/>
      <c r="EN65" s="103"/>
      <c r="EO65" s="103"/>
      <c r="EP65" s="103"/>
      <c r="EQ65" s="103"/>
      <c r="ER65" s="103"/>
      <c r="ES65" s="103"/>
      <c r="ET65" s="103"/>
      <c r="EU65" s="103"/>
      <c r="EV65" s="103"/>
      <c r="EW65" s="103"/>
      <c r="EX65" s="103"/>
      <c r="EY65" s="103"/>
      <c r="EZ65" s="103"/>
      <c r="FA65" s="103"/>
      <c r="FB65" s="103"/>
      <c r="FC65" s="103"/>
      <c r="FD65" s="103"/>
      <c r="FE65" s="103"/>
      <c r="FF65" s="103"/>
      <c r="FG65" s="103"/>
      <c r="FH65" s="103"/>
      <c r="FI65" s="103"/>
      <c r="FJ65" s="103"/>
      <c r="FK65" s="103"/>
      <c r="FL65" s="103"/>
      <c r="FM65" s="103"/>
      <c r="FN65" s="103"/>
      <c r="FO65" s="103"/>
      <c r="FP65" s="103"/>
      <c r="FQ65" s="103"/>
      <c r="FR65" s="103"/>
      <c r="FS65" s="103"/>
      <c r="FT65" s="103"/>
      <c r="FU65" s="103"/>
      <c r="FV65" s="103"/>
      <c r="FW65" s="103"/>
      <c r="FX65" s="103"/>
      <c r="FY65" s="103"/>
      <c r="FZ65" s="103"/>
      <c r="GA65" s="103"/>
      <c r="GB65" s="103"/>
      <c r="GC65" s="103"/>
      <c r="GD65" s="103"/>
      <c r="GE65" s="103"/>
      <c r="GF65" s="103"/>
      <c r="GG65" s="103"/>
      <c r="GH65" s="103"/>
      <c r="GI65" s="103"/>
      <c r="GJ65" s="103"/>
      <c r="GK65" s="103"/>
      <c r="GL65" s="103"/>
      <c r="GM65" s="103"/>
      <c r="GN65" s="103"/>
      <c r="GO65" s="103"/>
      <c r="GP65" s="103"/>
      <c r="GQ65" s="103"/>
      <c r="GR65" s="103"/>
      <c r="GS65" s="103"/>
      <c r="GT65" s="103"/>
      <c r="GU65" s="103"/>
      <c r="GV65" s="103"/>
      <c r="GW65" s="103"/>
      <c r="GX65" s="103"/>
      <c r="GY65" s="103"/>
      <c r="GZ65" s="103"/>
      <c r="HA65" s="103"/>
      <c r="HB65" s="103"/>
      <c r="HC65" s="103"/>
      <c r="HD65" s="103"/>
      <c r="HE65" s="103"/>
      <c r="HF65" s="103"/>
      <c r="HG65" s="103"/>
      <c r="HH65" s="103"/>
      <c r="HI65" s="103"/>
      <c r="HJ65" s="103"/>
      <c r="HK65" s="103"/>
      <c r="HL65" s="103"/>
      <c r="HM65" s="103"/>
      <c r="HN65" s="103"/>
      <c r="HO65" s="103"/>
      <c r="HP65" s="103"/>
      <c r="HQ65" s="103"/>
      <c r="HR65" s="103"/>
      <c r="HS65" s="103"/>
      <c r="HT65" s="103"/>
      <c r="HU65" s="103"/>
      <c r="HV65" s="103"/>
      <c r="HW65" s="103"/>
      <c r="HX65" s="103"/>
      <c r="HY65" s="103"/>
      <c r="HZ65" s="103"/>
      <c r="IA65" s="103"/>
      <c r="IB65" s="103"/>
      <c r="IC65" s="103"/>
      <c r="ID65" s="103"/>
      <c r="IE65" s="103"/>
      <c r="IF65" s="103"/>
      <c r="IG65" s="103"/>
      <c r="IH65" s="103"/>
      <c r="II65" s="103"/>
      <c r="IJ65" s="103"/>
      <c r="IK65" s="103"/>
      <c r="IL65" s="103"/>
      <c r="IM65" s="103"/>
      <c r="IN65" s="103"/>
      <c r="IO65" s="103"/>
      <c r="IP65" s="103"/>
      <c r="IQ65" s="103"/>
      <c r="IR65" s="103"/>
      <c r="IS65" s="103"/>
      <c r="IT65" s="103"/>
      <c r="IU65" s="103"/>
      <c r="IV65" s="103"/>
    </row>
    <row r="66" spans="1:256" s="24" customFormat="1" ht="15.75" customHeight="1">
      <c r="A66" s="102" t="s">
        <v>165</v>
      </c>
      <c r="B66" s="110">
        <v>11450</v>
      </c>
      <c r="C66" s="110">
        <v>0</v>
      </c>
      <c r="D66" s="110">
        <v>0</v>
      </c>
      <c r="E66" s="110">
        <v>0</v>
      </c>
      <c r="F66" s="110">
        <v>0</v>
      </c>
      <c r="G66" s="110">
        <v>241</v>
      </c>
      <c r="H66" s="110">
        <v>0</v>
      </c>
      <c r="I66" s="110">
        <v>20</v>
      </c>
      <c r="J66" s="110">
        <v>0</v>
      </c>
      <c r="K66" s="110">
        <v>352</v>
      </c>
      <c r="L66" s="110">
        <v>527</v>
      </c>
      <c r="M66" s="110">
        <v>0</v>
      </c>
      <c r="N66" s="110">
        <v>10310</v>
      </c>
      <c r="O66" s="110">
        <v>0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10">
        <v>0</v>
      </c>
      <c r="V66" s="110">
        <v>0</v>
      </c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3"/>
      <c r="CQ66" s="103"/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3"/>
      <c r="DF66" s="103"/>
      <c r="DG66" s="103"/>
      <c r="DH66" s="103"/>
      <c r="DI66" s="103"/>
      <c r="DJ66" s="103"/>
      <c r="DK66" s="103"/>
      <c r="DL66" s="103"/>
      <c r="DM66" s="103"/>
      <c r="DN66" s="103"/>
      <c r="DO66" s="103"/>
      <c r="DP66" s="103"/>
      <c r="DQ66" s="103"/>
      <c r="DR66" s="103"/>
      <c r="DS66" s="103"/>
      <c r="DT66" s="103"/>
      <c r="DU66" s="103"/>
      <c r="DV66" s="103"/>
      <c r="DW66" s="103"/>
      <c r="DX66" s="103"/>
      <c r="DY66" s="103"/>
      <c r="DZ66" s="103"/>
      <c r="EA66" s="103"/>
      <c r="EB66" s="103"/>
      <c r="EC66" s="103"/>
      <c r="ED66" s="103"/>
      <c r="EE66" s="103"/>
      <c r="EF66" s="103"/>
      <c r="EG66" s="103"/>
      <c r="EH66" s="103"/>
      <c r="EI66" s="103"/>
      <c r="EJ66" s="103"/>
      <c r="EK66" s="103"/>
      <c r="EL66" s="103"/>
      <c r="EM66" s="103"/>
      <c r="EN66" s="103"/>
      <c r="EO66" s="103"/>
      <c r="EP66" s="103"/>
      <c r="EQ66" s="103"/>
      <c r="ER66" s="103"/>
      <c r="ES66" s="103"/>
      <c r="ET66" s="103"/>
      <c r="EU66" s="103"/>
      <c r="EV66" s="103"/>
      <c r="EW66" s="103"/>
      <c r="EX66" s="103"/>
      <c r="EY66" s="103"/>
      <c r="EZ66" s="103"/>
      <c r="FA66" s="103"/>
      <c r="FB66" s="103"/>
      <c r="FC66" s="103"/>
      <c r="FD66" s="103"/>
      <c r="FE66" s="103"/>
      <c r="FF66" s="103"/>
      <c r="FG66" s="103"/>
      <c r="FH66" s="103"/>
      <c r="FI66" s="103"/>
      <c r="FJ66" s="103"/>
      <c r="FK66" s="103"/>
      <c r="FL66" s="103"/>
      <c r="FM66" s="103"/>
      <c r="FN66" s="103"/>
      <c r="FO66" s="103"/>
      <c r="FP66" s="103"/>
      <c r="FQ66" s="103"/>
      <c r="FR66" s="103"/>
      <c r="FS66" s="103"/>
      <c r="FT66" s="103"/>
      <c r="FU66" s="103"/>
      <c r="FV66" s="103"/>
      <c r="FW66" s="103"/>
      <c r="FX66" s="103"/>
      <c r="FY66" s="103"/>
      <c r="FZ66" s="103"/>
      <c r="GA66" s="103"/>
      <c r="GB66" s="103"/>
      <c r="GC66" s="103"/>
      <c r="GD66" s="103"/>
      <c r="GE66" s="103"/>
      <c r="GF66" s="103"/>
      <c r="GG66" s="103"/>
      <c r="GH66" s="103"/>
      <c r="GI66" s="103"/>
      <c r="GJ66" s="103"/>
      <c r="GK66" s="103"/>
      <c r="GL66" s="103"/>
      <c r="GM66" s="103"/>
      <c r="GN66" s="103"/>
      <c r="GO66" s="103"/>
      <c r="GP66" s="103"/>
      <c r="GQ66" s="103"/>
      <c r="GR66" s="103"/>
      <c r="GS66" s="103"/>
      <c r="GT66" s="103"/>
      <c r="GU66" s="103"/>
      <c r="GV66" s="103"/>
      <c r="GW66" s="103"/>
      <c r="GX66" s="103"/>
      <c r="GY66" s="103"/>
      <c r="GZ66" s="103"/>
      <c r="HA66" s="103"/>
      <c r="HB66" s="103"/>
      <c r="HC66" s="103"/>
      <c r="HD66" s="103"/>
      <c r="HE66" s="103"/>
      <c r="HF66" s="103"/>
      <c r="HG66" s="103"/>
      <c r="HH66" s="103"/>
      <c r="HI66" s="103"/>
      <c r="HJ66" s="103"/>
      <c r="HK66" s="103"/>
      <c r="HL66" s="103"/>
      <c r="HM66" s="103"/>
      <c r="HN66" s="103"/>
      <c r="HO66" s="103"/>
      <c r="HP66" s="103"/>
      <c r="HQ66" s="103"/>
      <c r="HR66" s="103"/>
      <c r="HS66" s="103"/>
      <c r="HT66" s="103"/>
      <c r="HU66" s="103"/>
      <c r="HV66" s="103"/>
      <c r="HW66" s="103"/>
      <c r="HX66" s="103"/>
      <c r="HY66" s="103"/>
      <c r="HZ66" s="103"/>
      <c r="IA66" s="103"/>
      <c r="IB66" s="103"/>
      <c r="IC66" s="103"/>
      <c r="ID66" s="103"/>
      <c r="IE66" s="103"/>
      <c r="IF66" s="103"/>
      <c r="IG66" s="103"/>
      <c r="IH66" s="103"/>
      <c r="II66" s="103"/>
      <c r="IJ66" s="103"/>
      <c r="IK66" s="103"/>
      <c r="IL66" s="103"/>
      <c r="IM66" s="103"/>
      <c r="IN66" s="103"/>
      <c r="IO66" s="103"/>
      <c r="IP66" s="103"/>
      <c r="IQ66" s="103"/>
      <c r="IR66" s="103"/>
      <c r="IS66" s="103"/>
      <c r="IT66" s="103"/>
      <c r="IU66" s="103"/>
      <c r="IV66" s="103"/>
    </row>
    <row r="67" spans="1:256" s="24" customFormat="1" ht="15.75" customHeight="1">
      <c r="A67" s="102" t="s">
        <v>166</v>
      </c>
      <c r="B67" s="110">
        <v>3218</v>
      </c>
      <c r="C67" s="110">
        <v>0</v>
      </c>
      <c r="D67" s="110">
        <v>0</v>
      </c>
      <c r="E67" s="110">
        <v>0</v>
      </c>
      <c r="F67" s="110">
        <v>0</v>
      </c>
      <c r="G67" s="110">
        <v>205</v>
      </c>
      <c r="H67" s="110">
        <v>0</v>
      </c>
      <c r="I67" s="110">
        <v>22</v>
      </c>
      <c r="J67" s="110">
        <v>0</v>
      </c>
      <c r="K67" s="110">
        <v>386</v>
      </c>
      <c r="L67" s="110">
        <v>240</v>
      </c>
      <c r="M67" s="110">
        <v>0</v>
      </c>
      <c r="N67" s="110">
        <v>2244</v>
      </c>
      <c r="O67" s="110">
        <v>0</v>
      </c>
      <c r="P67" s="110">
        <v>0</v>
      </c>
      <c r="Q67" s="110">
        <v>0</v>
      </c>
      <c r="R67" s="110">
        <v>0</v>
      </c>
      <c r="S67" s="110">
        <v>0</v>
      </c>
      <c r="T67" s="110">
        <v>121</v>
      </c>
      <c r="U67" s="110">
        <v>0</v>
      </c>
      <c r="V67" s="110">
        <v>0</v>
      </c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03"/>
      <c r="CI67" s="103"/>
      <c r="CJ67" s="103"/>
      <c r="CK67" s="103"/>
      <c r="CL67" s="103"/>
      <c r="CM67" s="103"/>
      <c r="CN67" s="103"/>
      <c r="CO67" s="103"/>
      <c r="CP67" s="103"/>
      <c r="CQ67" s="103"/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103"/>
      <c r="DF67" s="103"/>
      <c r="DG67" s="103"/>
      <c r="DH67" s="103"/>
      <c r="DI67" s="103"/>
      <c r="DJ67" s="103"/>
      <c r="DK67" s="103"/>
      <c r="DL67" s="103"/>
      <c r="DM67" s="103"/>
      <c r="DN67" s="103"/>
      <c r="DO67" s="103"/>
      <c r="DP67" s="103"/>
      <c r="DQ67" s="103"/>
      <c r="DR67" s="103"/>
      <c r="DS67" s="103"/>
      <c r="DT67" s="103"/>
      <c r="DU67" s="103"/>
      <c r="DV67" s="103"/>
      <c r="DW67" s="103"/>
      <c r="DX67" s="103"/>
      <c r="DY67" s="103"/>
      <c r="DZ67" s="103"/>
      <c r="EA67" s="103"/>
      <c r="EB67" s="103"/>
      <c r="EC67" s="103"/>
      <c r="ED67" s="103"/>
      <c r="EE67" s="103"/>
      <c r="EF67" s="103"/>
      <c r="EG67" s="103"/>
      <c r="EH67" s="103"/>
      <c r="EI67" s="103"/>
      <c r="EJ67" s="103"/>
      <c r="EK67" s="103"/>
      <c r="EL67" s="103"/>
      <c r="EM67" s="103"/>
      <c r="EN67" s="103"/>
      <c r="EO67" s="103"/>
      <c r="EP67" s="103"/>
      <c r="EQ67" s="103"/>
      <c r="ER67" s="103"/>
      <c r="ES67" s="103"/>
      <c r="ET67" s="103"/>
      <c r="EU67" s="103"/>
      <c r="EV67" s="103"/>
      <c r="EW67" s="103"/>
      <c r="EX67" s="103"/>
      <c r="EY67" s="103"/>
      <c r="EZ67" s="103"/>
      <c r="FA67" s="103"/>
      <c r="FB67" s="103"/>
      <c r="FC67" s="103"/>
      <c r="FD67" s="103"/>
      <c r="FE67" s="103"/>
      <c r="FF67" s="103"/>
      <c r="FG67" s="103"/>
      <c r="FH67" s="103"/>
      <c r="FI67" s="103"/>
      <c r="FJ67" s="103"/>
      <c r="FK67" s="103"/>
      <c r="FL67" s="103"/>
      <c r="FM67" s="103"/>
      <c r="FN67" s="103"/>
      <c r="FO67" s="103"/>
      <c r="FP67" s="103"/>
      <c r="FQ67" s="103"/>
      <c r="FR67" s="103"/>
      <c r="FS67" s="103"/>
      <c r="FT67" s="103"/>
      <c r="FU67" s="103"/>
      <c r="FV67" s="103"/>
      <c r="FW67" s="103"/>
      <c r="FX67" s="103"/>
      <c r="FY67" s="103"/>
      <c r="FZ67" s="103"/>
      <c r="GA67" s="103"/>
      <c r="GB67" s="103"/>
      <c r="GC67" s="103"/>
      <c r="GD67" s="103"/>
      <c r="GE67" s="103"/>
      <c r="GF67" s="103"/>
      <c r="GG67" s="103"/>
      <c r="GH67" s="103"/>
      <c r="GI67" s="103"/>
      <c r="GJ67" s="103"/>
      <c r="GK67" s="103"/>
      <c r="GL67" s="103"/>
      <c r="GM67" s="103"/>
      <c r="GN67" s="103"/>
      <c r="GO67" s="103"/>
      <c r="GP67" s="103"/>
      <c r="GQ67" s="103"/>
      <c r="GR67" s="103"/>
      <c r="GS67" s="103"/>
      <c r="GT67" s="103"/>
      <c r="GU67" s="103"/>
      <c r="GV67" s="103"/>
      <c r="GW67" s="103"/>
      <c r="GX67" s="103"/>
      <c r="GY67" s="103"/>
      <c r="GZ67" s="103"/>
      <c r="HA67" s="103"/>
      <c r="HB67" s="103"/>
      <c r="HC67" s="103"/>
      <c r="HD67" s="103"/>
      <c r="HE67" s="103"/>
      <c r="HF67" s="103"/>
      <c r="HG67" s="103"/>
      <c r="HH67" s="103"/>
      <c r="HI67" s="103"/>
      <c r="HJ67" s="103"/>
      <c r="HK67" s="103"/>
      <c r="HL67" s="103"/>
      <c r="HM67" s="103"/>
      <c r="HN67" s="103"/>
      <c r="HO67" s="103"/>
      <c r="HP67" s="103"/>
      <c r="HQ67" s="103"/>
      <c r="HR67" s="103"/>
      <c r="HS67" s="103"/>
      <c r="HT67" s="103"/>
      <c r="HU67" s="103"/>
      <c r="HV67" s="103"/>
      <c r="HW67" s="103"/>
      <c r="HX67" s="103"/>
      <c r="HY67" s="103"/>
      <c r="HZ67" s="103"/>
      <c r="IA67" s="103"/>
      <c r="IB67" s="103"/>
      <c r="IC67" s="103"/>
      <c r="ID67" s="103"/>
      <c r="IE67" s="103"/>
      <c r="IF67" s="103"/>
      <c r="IG67" s="103"/>
      <c r="IH67" s="103"/>
      <c r="II67" s="103"/>
      <c r="IJ67" s="103"/>
      <c r="IK67" s="103"/>
      <c r="IL67" s="103"/>
      <c r="IM67" s="103"/>
      <c r="IN67" s="103"/>
      <c r="IO67" s="103"/>
      <c r="IP67" s="103"/>
      <c r="IQ67" s="103"/>
      <c r="IR67" s="103"/>
      <c r="IS67" s="103"/>
      <c r="IT67" s="103"/>
      <c r="IU67" s="103"/>
      <c r="IV67" s="103"/>
    </row>
    <row r="68" spans="1:256" s="24" customFormat="1" ht="15.75" customHeight="1">
      <c r="A68" s="102" t="s">
        <v>167</v>
      </c>
      <c r="B68" s="110">
        <v>526049</v>
      </c>
      <c r="C68" s="110">
        <v>1966</v>
      </c>
      <c r="D68" s="110">
        <v>0</v>
      </c>
      <c r="E68" s="110">
        <v>0</v>
      </c>
      <c r="F68" s="110">
        <v>16139</v>
      </c>
      <c r="G68" s="110">
        <v>90605</v>
      </c>
      <c r="H68" s="110">
        <v>0</v>
      </c>
      <c r="I68" s="110">
        <v>2424</v>
      </c>
      <c r="J68" s="110">
        <v>62892</v>
      </c>
      <c r="K68" s="110">
        <v>83462</v>
      </c>
      <c r="L68" s="110">
        <v>9205</v>
      </c>
      <c r="M68" s="110">
        <v>0</v>
      </c>
      <c r="N68" s="110">
        <v>159785</v>
      </c>
      <c r="O68" s="110">
        <v>42653</v>
      </c>
      <c r="P68" s="110">
        <v>0</v>
      </c>
      <c r="Q68" s="110">
        <v>1250</v>
      </c>
      <c r="R68" s="110">
        <v>0</v>
      </c>
      <c r="S68" s="110">
        <v>0</v>
      </c>
      <c r="T68" s="110">
        <v>55668</v>
      </c>
      <c r="U68" s="110">
        <v>0</v>
      </c>
      <c r="V68" s="110">
        <v>0</v>
      </c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103"/>
      <c r="DQ68" s="103"/>
      <c r="DR68" s="103"/>
      <c r="DS68" s="103"/>
      <c r="DT68" s="103"/>
      <c r="DU68" s="103"/>
      <c r="DV68" s="103"/>
      <c r="DW68" s="103"/>
      <c r="DX68" s="103"/>
      <c r="DY68" s="103"/>
      <c r="DZ68" s="103"/>
      <c r="EA68" s="103"/>
      <c r="EB68" s="103"/>
      <c r="EC68" s="103"/>
      <c r="ED68" s="103"/>
      <c r="EE68" s="103"/>
      <c r="EF68" s="103"/>
      <c r="EG68" s="103"/>
      <c r="EH68" s="103"/>
      <c r="EI68" s="103"/>
      <c r="EJ68" s="103"/>
      <c r="EK68" s="103"/>
      <c r="EL68" s="103"/>
      <c r="EM68" s="103"/>
      <c r="EN68" s="103"/>
      <c r="EO68" s="103"/>
      <c r="EP68" s="103"/>
      <c r="EQ68" s="103"/>
      <c r="ER68" s="103"/>
      <c r="ES68" s="103"/>
      <c r="ET68" s="103"/>
      <c r="EU68" s="103"/>
      <c r="EV68" s="103"/>
      <c r="EW68" s="103"/>
      <c r="EX68" s="103"/>
      <c r="EY68" s="103"/>
      <c r="EZ68" s="103"/>
      <c r="FA68" s="103"/>
      <c r="FB68" s="103"/>
      <c r="FC68" s="103"/>
      <c r="FD68" s="103"/>
      <c r="FE68" s="103"/>
      <c r="FF68" s="103"/>
      <c r="FG68" s="103"/>
      <c r="FH68" s="103"/>
      <c r="FI68" s="103"/>
      <c r="FJ68" s="103"/>
      <c r="FK68" s="103"/>
      <c r="FL68" s="103"/>
      <c r="FM68" s="103"/>
      <c r="FN68" s="103"/>
      <c r="FO68" s="103"/>
      <c r="FP68" s="103"/>
      <c r="FQ68" s="103"/>
      <c r="FR68" s="103"/>
      <c r="FS68" s="103"/>
      <c r="FT68" s="103"/>
      <c r="FU68" s="103"/>
      <c r="FV68" s="103"/>
      <c r="FW68" s="103"/>
      <c r="FX68" s="103"/>
      <c r="FY68" s="103"/>
      <c r="FZ68" s="103"/>
      <c r="GA68" s="103"/>
      <c r="GB68" s="103"/>
      <c r="GC68" s="103"/>
      <c r="GD68" s="103"/>
      <c r="GE68" s="103"/>
      <c r="GF68" s="103"/>
      <c r="GG68" s="103"/>
      <c r="GH68" s="103"/>
      <c r="GI68" s="103"/>
      <c r="GJ68" s="103"/>
      <c r="GK68" s="103"/>
      <c r="GL68" s="103"/>
      <c r="GM68" s="103"/>
      <c r="GN68" s="103"/>
      <c r="GO68" s="103"/>
      <c r="GP68" s="103"/>
      <c r="GQ68" s="103"/>
      <c r="GR68" s="103"/>
      <c r="GS68" s="103"/>
      <c r="GT68" s="103"/>
      <c r="GU68" s="103"/>
      <c r="GV68" s="103"/>
      <c r="GW68" s="103"/>
      <c r="GX68" s="103"/>
      <c r="GY68" s="103"/>
      <c r="GZ68" s="103"/>
      <c r="HA68" s="103"/>
      <c r="HB68" s="103"/>
      <c r="HC68" s="103"/>
      <c r="HD68" s="103"/>
      <c r="HE68" s="103"/>
      <c r="HF68" s="103"/>
      <c r="HG68" s="103"/>
      <c r="HH68" s="103"/>
      <c r="HI68" s="103"/>
      <c r="HJ68" s="103"/>
      <c r="HK68" s="103"/>
      <c r="HL68" s="103"/>
      <c r="HM68" s="103"/>
      <c r="HN68" s="103"/>
      <c r="HO68" s="103"/>
      <c r="HP68" s="103"/>
      <c r="HQ68" s="103"/>
      <c r="HR68" s="103"/>
      <c r="HS68" s="103"/>
      <c r="HT68" s="103"/>
      <c r="HU68" s="103"/>
      <c r="HV68" s="103"/>
      <c r="HW68" s="103"/>
      <c r="HX68" s="103"/>
      <c r="HY68" s="103"/>
      <c r="HZ68" s="103"/>
      <c r="IA68" s="103"/>
      <c r="IB68" s="103"/>
      <c r="IC68" s="103"/>
      <c r="ID68" s="103"/>
      <c r="IE68" s="103"/>
      <c r="IF68" s="103"/>
      <c r="IG68" s="103"/>
      <c r="IH68" s="103"/>
      <c r="II68" s="103"/>
      <c r="IJ68" s="103"/>
      <c r="IK68" s="103"/>
      <c r="IL68" s="103"/>
      <c r="IM68" s="103"/>
      <c r="IN68" s="103"/>
      <c r="IO68" s="103"/>
      <c r="IP68" s="103"/>
      <c r="IQ68" s="103"/>
      <c r="IR68" s="103"/>
      <c r="IS68" s="103"/>
      <c r="IT68" s="103"/>
      <c r="IU68" s="103"/>
      <c r="IV68" s="103"/>
    </row>
    <row r="69" spans="1:256" s="24" customFormat="1" ht="15.75" customHeight="1">
      <c r="A69" s="102" t="s">
        <v>168</v>
      </c>
      <c r="B69" s="110">
        <v>17348</v>
      </c>
      <c r="C69" s="110">
        <v>46</v>
      </c>
      <c r="D69" s="110"/>
      <c r="E69" s="110"/>
      <c r="F69" s="110">
        <v>1903</v>
      </c>
      <c r="G69" s="110">
        <v>3593</v>
      </c>
      <c r="H69" s="110"/>
      <c r="I69" s="110">
        <v>1380</v>
      </c>
      <c r="J69" s="110">
        <v>3061</v>
      </c>
      <c r="K69" s="110">
        <v>901</v>
      </c>
      <c r="L69" s="110">
        <v>100</v>
      </c>
      <c r="M69" s="110"/>
      <c r="N69" s="110">
        <v>983</v>
      </c>
      <c r="O69" s="110">
        <v>4727</v>
      </c>
      <c r="P69" s="110"/>
      <c r="Q69" s="110">
        <v>102</v>
      </c>
      <c r="R69" s="110"/>
      <c r="S69" s="110"/>
      <c r="T69" s="110">
        <v>552</v>
      </c>
      <c r="U69" s="110"/>
      <c r="V69" s="110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3"/>
      <c r="DW69" s="103"/>
      <c r="DX69" s="103"/>
      <c r="DY69" s="103"/>
      <c r="DZ69" s="103"/>
      <c r="EA69" s="103"/>
      <c r="EB69" s="103"/>
      <c r="EC69" s="103"/>
      <c r="ED69" s="103"/>
      <c r="EE69" s="103"/>
      <c r="EF69" s="103"/>
      <c r="EG69" s="103"/>
      <c r="EH69" s="103"/>
      <c r="EI69" s="103"/>
      <c r="EJ69" s="103"/>
      <c r="EK69" s="103"/>
      <c r="EL69" s="103"/>
      <c r="EM69" s="103"/>
      <c r="EN69" s="103"/>
      <c r="EO69" s="103"/>
      <c r="EP69" s="103"/>
      <c r="EQ69" s="103"/>
      <c r="ER69" s="103"/>
      <c r="ES69" s="103"/>
      <c r="ET69" s="103"/>
      <c r="EU69" s="103"/>
      <c r="EV69" s="103"/>
      <c r="EW69" s="103"/>
      <c r="EX69" s="103"/>
      <c r="EY69" s="103"/>
      <c r="EZ69" s="103"/>
      <c r="FA69" s="103"/>
      <c r="FB69" s="103"/>
      <c r="FC69" s="103"/>
      <c r="FD69" s="103"/>
      <c r="FE69" s="103"/>
      <c r="FF69" s="103"/>
      <c r="FG69" s="103"/>
      <c r="FH69" s="103"/>
      <c r="FI69" s="103"/>
      <c r="FJ69" s="103"/>
      <c r="FK69" s="103"/>
      <c r="FL69" s="103"/>
      <c r="FM69" s="103"/>
      <c r="FN69" s="103"/>
      <c r="FO69" s="103"/>
      <c r="FP69" s="103"/>
      <c r="FQ69" s="103"/>
      <c r="FR69" s="103"/>
      <c r="FS69" s="103"/>
      <c r="FT69" s="103"/>
      <c r="FU69" s="103"/>
      <c r="FV69" s="103"/>
      <c r="FW69" s="103"/>
      <c r="FX69" s="103"/>
      <c r="FY69" s="103"/>
      <c r="FZ69" s="103"/>
      <c r="GA69" s="103"/>
      <c r="GB69" s="103"/>
      <c r="GC69" s="103"/>
      <c r="GD69" s="103"/>
      <c r="GE69" s="103"/>
      <c r="GF69" s="103"/>
      <c r="GG69" s="103"/>
      <c r="GH69" s="103"/>
      <c r="GI69" s="103"/>
      <c r="GJ69" s="103"/>
      <c r="GK69" s="103"/>
      <c r="GL69" s="103"/>
      <c r="GM69" s="103"/>
      <c r="GN69" s="103"/>
      <c r="GO69" s="103"/>
      <c r="GP69" s="103"/>
      <c r="GQ69" s="103"/>
      <c r="GR69" s="103"/>
      <c r="GS69" s="103"/>
      <c r="GT69" s="103"/>
      <c r="GU69" s="103"/>
      <c r="GV69" s="103"/>
      <c r="GW69" s="103"/>
      <c r="GX69" s="103"/>
      <c r="GY69" s="103"/>
      <c r="GZ69" s="103"/>
      <c r="HA69" s="103"/>
      <c r="HB69" s="103"/>
      <c r="HC69" s="103"/>
      <c r="HD69" s="103"/>
      <c r="HE69" s="103"/>
      <c r="HF69" s="103"/>
      <c r="HG69" s="103"/>
      <c r="HH69" s="103"/>
      <c r="HI69" s="103"/>
      <c r="HJ69" s="103"/>
      <c r="HK69" s="103"/>
      <c r="HL69" s="103"/>
      <c r="HM69" s="103"/>
      <c r="HN69" s="103"/>
      <c r="HO69" s="103"/>
      <c r="HP69" s="103"/>
      <c r="HQ69" s="103"/>
      <c r="HR69" s="103"/>
      <c r="HS69" s="103"/>
      <c r="HT69" s="103"/>
      <c r="HU69" s="103"/>
      <c r="HV69" s="103"/>
      <c r="HW69" s="103"/>
      <c r="HX69" s="103"/>
      <c r="HY69" s="103"/>
      <c r="HZ69" s="103"/>
      <c r="IA69" s="103"/>
      <c r="IB69" s="103"/>
      <c r="IC69" s="103"/>
      <c r="ID69" s="103"/>
      <c r="IE69" s="103"/>
      <c r="IF69" s="103"/>
      <c r="IG69" s="103"/>
      <c r="IH69" s="103"/>
      <c r="II69" s="103"/>
      <c r="IJ69" s="103"/>
      <c r="IK69" s="103"/>
      <c r="IL69" s="103"/>
      <c r="IM69" s="103"/>
      <c r="IN69" s="103"/>
      <c r="IO69" s="103"/>
      <c r="IP69" s="103"/>
      <c r="IQ69" s="103"/>
      <c r="IR69" s="103"/>
      <c r="IS69" s="103"/>
      <c r="IT69" s="103"/>
      <c r="IU69" s="103"/>
      <c r="IV69" s="103"/>
    </row>
    <row r="70" spans="1:256" s="24" customFormat="1" ht="15.75" customHeight="1">
      <c r="A70" s="102" t="s">
        <v>116</v>
      </c>
      <c r="B70" s="110">
        <v>508701</v>
      </c>
      <c r="C70" s="110">
        <v>1920</v>
      </c>
      <c r="D70" s="110">
        <v>0</v>
      </c>
      <c r="E70" s="110">
        <v>0</v>
      </c>
      <c r="F70" s="110">
        <v>14236</v>
      </c>
      <c r="G70" s="110">
        <v>87012</v>
      </c>
      <c r="H70" s="110">
        <v>0</v>
      </c>
      <c r="I70" s="110">
        <v>1044</v>
      </c>
      <c r="J70" s="110">
        <v>59831</v>
      </c>
      <c r="K70" s="110">
        <v>82561</v>
      </c>
      <c r="L70" s="110">
        <v>9105</v>
      </c>
      <c r="M70" s="110">
        <v>0</v>
      </c>
      <c r="N70" s="110">
        <v>158802</v>
      </c>
      <c r="O70" s="110">
        <v>37926</v>
      </c>
      <c r="P70" s="110">
        <v>0</v>
      </c>
      <c r="Q70" s="110">
        <v>1148</v>
      </c>
      <c r="R70" s="110">
        <v>0</v>
      </c>
      <c r="S70" s="110">
        <v>0</v>
      </c>
      <c r="T70" s="110">
        <v>55116</v>
      </c>
      <c r="U70" s="110">
        <v>0</v>
      </c>
      <c r="V70" s="110">
        <v>0</v>
      </c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03"/>
      <c r="DJ70" s="103"/>
      <c r="DK70" s="103"/>
      <c r="DL70" s="103"/>
      <c r="DM70" s="103"/>
      <c r="DN70" s="103"/>
      <c r="DO70" s="103"/>
      <c r="DP70" s="103"/>
      <c r="DQ70" s="103"/>
      <c r="DR70" s="103"/>
      <c r="DS70" s="103"/>
      <c r="DT70" s="103"/>
      <c r="DU70" s="103"/>
      <c r="DV70" s="103"/>
      <c r="DW70" s="103"/>
      <c r="DX70" s="103"/>
      <c r="DY70" s="103"/>
      <c r="DZ70" s="103"/>
      <c r="EA70" s="103"/>
      <c r="EB70" s="103"/>
      <c r="EC70" s="103"/>
      <c r="ED70" s="103"/>
      <c r="EE70" s="103"/>
      <c r="EF70" s="103"/>
      <c r="EG70" s="103"/>
      <c r="EH70" s="103"/>
      <c r="EI70" s="103"/>
      <c r="EJ70" s="103"/>
      <c r="EK70" s="103"/>
      <c r="EL70" s="103"/>
      <c r="EM70" s="103"/>
      <c r="EN70" s="103"/>
      <c r="EO70" s="103"/>
      <c r="EP70" s="103"/>
      <c r="EQ70" s="103"/>
      <c r="ER70" s="103"/>
      <c r="ES70" s="103"/>
      <c r="ET70" s="103"/>
      <c r="EU70" s="103"/>
      <c r="EV70" s="103"/>
      <c r="EW70" s="103"/>
      <c r="EX70" s="103"/>
      <c r="EY70" s="103"/>
      <c r="EZ70" s="103"/>
      <c r="FA70" s="103"/>
      <c r="FB70" s="103"/>
      <c r="FC70" s="103"/>
      <c r="FD70" s="103"/>
      <c r="FE70" s="103"/>
      <c r="FF70" s="103"/>
      <c r="FG70" s="103"/>
      <c r="FH70" s="103"/>
      <c r="FI70" s="103"/>
      <c r="FJ70" s="103"/>
      <c r="FK70" s="103"/>
      <c r="FL70" s="103"/>
      <c r="FM70" s="103"/>
      <c r="FN70" s="103"/>
      <c r="FO70" s="103"/>
      <c r="FP70" s="103"/>
      <c r="FQ70" s="103"/>
      <c r="FR70" s="103"/>
      <c r="FS70" s="103"/>
      <c r="FT70" s="103"/>
      <c r="FU70" s="103"/>
      <c r="FV70" s="103"/>
      <c r="FW70" s="103"/>
      <c r="FX70" s="103"/>
      <c r="FY70" s="103"/>
      <c r="FZ70" s="103"/>
      <c r="GA70" s="103"/>
      <c r="GB70" s="103"/>
      <c r="GC70" s="103"/>
      <c r="GD70" s="103"/>
      <c r="GE70" s="103"/>
      <c r="GF70" s="103"/>
      <c r="GG70" s="103"/>
      <c r="GH70" s="103"/>
      <c r="GI70" s="103"/>
      <c r="GJ70" s="103"/>
      <c r="GK70" s="103"/>
      <c r="GL70" s="103"/>
      <c r="GM70" s="103"/>
      <c r="GN70" s="103"/>
      <c r="GO70" s="103"/>
      <c r="GP70" s="103"/>
      <c r="GQ70" s="103"/>
      <c r="GR70" s="103"/>
      <c r="GS70" s="103"/>
      <c r="GT70" s="103"/>
      <c r="GU70" s="103"/>
      <c r="GV70" s="103"/>
      <c r="GW70" s="103"/>
      <c r="GX70" s="103"/>
      <c r="GY70" s="103"/>
      <c r="GZ70" s="103"/>
      <c r="HA70" s="103"/>
      <c r="HB70" s="103"/>
      <c r="HC70" s="103"/>
      <c r="HD70" s="103"/>
      <c r="HE70" s="103"/>
      <c r="HF70" s="103"/>
      <c r="HG70" s="103"/>
      <c r="HH70" s="103"/>
      <c r="HI70" s="103"/>
      <c r="HJ70" s="103"/>
      <c r="HK70" s="103"/>
      <c r="HL70" s="103"/>
      <c r="HM70" s="103"/>
      <c r="HN70" s="103"/>
      <c r="HO70" s="103"/>
      <c r="HP70" s="103"/>
      <c r="HQ70" s="103"/>
      <c r="HR70" s="103"/>
      <c r="HS70" s="103"/>
      <c r="HT70" s="103"/>
      <c r="HU70" s="103"/>
      <c r="HV70" s="103"/>
      <c r="HW70" s="103"/>
      <c r="HX70" s="103"/>
      <c r="HY70" s="103"/>
      <c r="HZ70" s="103"/>
      <c r="IA70" s="103"/>
      <c r="IB70" s="103"/>
      <c r="IC70" s="103"/>
      <c r="ID70" s="103"/>
      <c r="IE70" s="103"/>
      <c r="IF70" s="103"/>
      <c r="IG70" s="103"/>
      <c r="IH70" s="103"/>
      <c r="II70" s="103"/>
      <c r="IJ70" s="103"/>
      <c r="IK70" s="103"/>
      <c r="IL70" s="103"/>
      <c r="IM70" s="103"/>
      <c r="IN70" s="103"/>
      <c r="IO70" s="103"/>
      <c r="IP70" s="103"/>
      <c r="IQ70" s="103"/>
      <c r="IR70" s="103"/>
      <c r="IS70" s="103"/>
      <c r="IT70" s="103"/>
      <c r="IU70" s="103"/>
      <c r="IV70" s="103"/>
    </row>
    <row r="71" spans="1:256" s="24" customFormat="1" ht="15.75" customHeight="1">
      <c r="A71" s="102" t="s">
        <v>169</v>
      </c>
      <c r="B71" s="110">
        <v>74302</v>
      </c>
      <c r="C71" s="110">
        <v>262</v>
      </c>
      <c r="D71" s="110"/>
      <c r="E71" s="110"/>
      <c r="F71" s="110">
        <v>2607</v>
      </c>
      <c r="G71" s="110">
        <v>14085</v>
      </c>
      <c r="H71" s="110"/>
      <c r="I71" s="110">
        <v>83</v>
      </c>
      <c r="J71" s="110">
        <v>8956</v>
      </c>
      <c r="K71" s="110">
        <v>12324</v>
      </c>
      <c r="L71" s="110">
        <v>1200</v>
      </c>
      <c r="M71" s="110"/>
      <c r="N71" s="110">
        <v>15258</v>
      </c>
      <c r="O71" s="110">
        <v>7630</v>
      </c>
      <c r="P71" s="110"/>
      <c r="Q71" s="110">
        <v>433</v>
      </c>
      <c r="R71" s="110"/>
      <c r="S71" s="110"/>
      <c r="T71" s="110">
        <v>11464</v>
      </c>
      <c r="U71" s="110"/>
      <c r="V71" s="110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103"/>
      <c r="DF71" s="103"/>
      <c r="DG71" s="103"/>
      <c r="DH71" s="103"/>
      <c r="DI71" s="103"/>
      <c r="DJ71" s="103"/>
      <c r="DK71" s="103"/>
      <c r="DL71" s="103"/>
      <c r="DM71" s="103"/>
      <c r="DN71" s="103"/>
      <c r="DO71" s="103"/>
      <c r="DP71" s="103"/>
      <c r="DQ71" s="103"/>
      <c r="DR71" s="103"/>
      <c r="DS71" s="103"/>
      <c r="DT71" s="103"/>
      <c r="DU71" s="103"/>
      <c r="DV71" s="103"/>
      <c r="DW71" s="103"/>
      <c r="DX71" s="103"/>
      <c r="DY71" s="103"/>
      <c r="DZ71" s="103"/>
      <c r="EA71" s="103"/>
      <c r="EB71" s="103"/>
      <c r="EC71" s="103"/>
      <c r="ED71" s="103"/>
      <c r="EE71" s="103"/>
      <c r="EF71" s="103"/>
      <c r="EG71" s="103"/>
      <c r="EH71" s="103"/>
      <c r="EI71" s="103"/>
      <c r="EJ71" s="103"/>
      <c r="EK71" s="103"/>
      <c r="EL71" s="103"/>
      <c r="EM71" s="103"/>
      <c r="EN71" s="103"/>
      <c r="EO71" s="103"/>
      <c r="EP71" s="103"/>
      <c r="EQ71" s="103"/>
      <c r="ER71" s="103"/>
      <c r="ES71" s="103"/>
      <c r="ET71" s="103"/>
      <c r="EU71" s="103"/>
      <c r="EV71" s="103"/>
      <c r="EW71" s="103"/>
      <c r="EX71" s="103"/>
      <c r="EY71" s="103"/>
      <c r="EZ71" s="103"/>
      <c r="FA71" s="103"/>
      <c r="FB71" s="103"/>
      <c r="FC71" s="103"/>
      <c r="FD71" s="103"/>
      <c r="FE71" s="103"/>
      <c r="FF71" s="103"/>
      <c r="FG71" s="103"/>
      <c r="FH71" s="103"/>
      <c r="FI71" s="103"/>
      <c r="FJ71" s="103"/>
      <c r="FK71" s="103"/>
      <c r="FL71" s="103"/>
      <c r="FM71" s="103"/>
      <c r="FN71" s="103"/>
      <c r="FO71" s="103"/>
      <c r="FP71" s="103"/>
      <c r="FQ71" s="103"/>
      <c r="FR71" s="103"/>
      <c r="FS71" s="103"/>
      <c r="FT71" s="103"/>
      <c r="FU71" s="103"/>
      <c r="FV71" s="103"/>
      <c r="FW71" s="103"/>
      <c r="FX71" s="103"/>
      <c r="FY71" s="103"/>
      <c r="FZ71" s="103"/>
      <c r="GA71" s="103"/>
      <c r="GB71" s="103"/>
      <c r="GC71" s="103"/>
      <c r="GD71" s="103"/>
      <c r="GE71" s="103"/>
      <c r="GF71" s="103"/>
      <c r="GG71" s="103"/>
      <c r="GH71" s="103"/>
      <c r="GI71" s="103"/>
      <c r="GJ71" s="103"/>
      <c r="GK71" s="103"/>
      <c r="GL71" s="103"/>
      <c r="GM71" s="103"/>
      <c r="GN71" s="103"/>
      <c r="GO71" s="103"/>
      <c r="GP71" s="103"/>
      <c r="GQ71" s="103"/>
      <c r="GR71" s="103"/>
      <c r="GS71" s="103"/>
      <c r="GT71" s="103"/>
      <c r="GU71" s="103"/>
      <c r="GV71" s="103"/>
      <c r="GW71" s="103"/>
      <c r="GX71" s="103"/>
      <c r="GY71" s="103"/>
      <c r="GZ71" s="103"/>
      <c r="HA71" s="103"/>
      <c r="HB71" s="103"/>
      <c r="HC71" s="103"/>
      <c r="HD71" s="103"/>
      <c r="HE71" s="103"/>
      <c r="HF71" s="103"/>
      <c r="HG71" s="103"/>
      <c r="HH71" s="103"/>
      <c r="HI71" s="103"/>
      <c r="HJ71" s="103"/>
      <c r="HK71" s="103"/>
      <c r="HL71" s="103"/>
      <c r="HM71" s="103"/>
      <c r="HN71" s="103"/>
      <c r="HO71" s="103"/>
      <c r="HP71" s="103"/>
      <c r="HQ71" s="103"/>
      <c r="HR71" s="103"/>
      <c r="HS71" s="103"/>
      <c r="HT71" s="103"/>
      <c r="HU71" s="103"/>
      <c r="HV71" s="103"/>
      <c r="HW71" s="103"/>
      <c r="HX71" s="103"/>
      <c r="HY71" s="103"/>
      <c r="HZ71" s="103"/>
      <c r="IA71" s="103"/>
      <c r="IB71" s="103"/>
      <c r="IC71" s="103"/>
      <c r="ID71" s="103"/>
      <c r="IE71" s="103"/>
      <c r="IF71" s="103"/>
      <c r="IG71" s="103"/>
      <c r="IH71" s="103"/>
      <c r="II71" s="103"/>
      <c r="IJ71" s="103"/>
      <c r="IK71" s="103"/>
      <c r="IL71" s="103"/>
      <c r="IM71" s="103"/>
      <c r="IN71" s="103"/>
      <c r="IO71" s="103"/>
      <c r="IP71" s="103"/>
      <c r="IQ71" s="103"/>
      <c r="IR71" s="103"/>
      <c r="IS71" s="103"/>
      <c r="IT71" s="103"/>
      <c r="IU71" s="103"/>
      <c r="IV71" s="103"/>
    </row>
    <row r="72" spans="1:256" s="24" customFormat="1" ht="15.75" customHeight="1">
      <c r="A72" s="102" t="s">
        <v>170</v>
      </c>
      <c r="B72" s="110">
        <v>99718</v>
      </c>
      <c r="C72" s="110">
        <v>378</v>
      </c>
      <c r="D72" s="110"/>
      <c r="E72" s="110"/>
      <c r="F72" s="110">
        <v>2736</v>
      </c>
      <c r="G72" s="110">
        <v>14538</v>
      </c>
      <c r="H72" s="110"/>
      <c r="I72" s="110">
        <v>216</v>
      </c>
      <c r="J72" s="110">
        <v>11168</v>
      </c>
      <c r="K72" s="110">
        <v>17846</v>
      </c>
      <c r="L72" s="110">
        <v>1020</v>
      </c>
      <c r="M72" s="110"/>
      <c r="N72" s="110">
        <v>20746</v>
      </c>
      <c r="O72" s="110">
        <v>8980</v>
      </c>
      <c r="P72" s="110"/>
      <c r="Q72" s="110">
        <v>404</v>
      </c>
      <c r="R72" s="110"/>
      <c r="S72" s="110"/>
      <c r="T72" s="110">
        <v>21686</v>
      </c>
      <c r="U72" s="110"/>
      <c r="V72" s="110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03"/>
      <c r="DJ72" s="103"/>
      <c r="DK72" s="103"/>
      <c r="DL72" s="103"/>
      <c r="DM72" s="103"/>
      <c r="DN72" s="103"/>
      <c r="DO72" s="103"/>
      <c r="DP72" s="103"/>
      <c r="DQ72" s="103"/>
      <c r="DR72" s="103"/>
      <c r="DS72" s="103"/>
      <c r="DT72" s="103"/>
      <c r="DU72" s="103"/>
      <c r="DV72" s="103"/>
      <c r="DW72" s="103"/>
      <c r="DX72" s="103"/>
      <c r="DY72" s="103"/>
      <c r="DZ72" s="103"/>
      <c r="EA72" s="103"/>
      <c r="EB72" s="103"/>
      <c r="EC72" s="103"/>
      <c r="ED72" s="103"/>
      <c r="EE72" s="103"/>
      <c r="EF72" s="103"/>
      <c r="EG72" s="103"/>
      <c r="EH72" s="103"/>
      <c r="EI72" s="103"/>
      <c r="EJ72" s="103"/>
      <c r="EK72" s="103"/>
      <c r="EL72" s="103"/>
      <c r="EM72" s="103"/>
      <c r="EN72" s="103"/>
      <c r="EO72" s="103"/>
      <c r="EP72" s="103"/>
      <c r="EQ72" s="103"/>
      <c r="ER72" s="103"/>
      <c r="ES72" s="103"/>
      <c r="ET72" s="103"/>
      <c r="EU72" s="103"/>
      <c r="EV72" s="103"/>
      <c r="EW72" s="103"/>
      <c r="EX72" s="103"/>
      <c r="EY72" s="103"/>
      <c r="EZ72" s="103"/>
      <c r="FA72" s="103"/>
      <c r="FB72" s="103"/>
      <c r="FC72" s="103"/>
      <c r="FD72" s="103"/>
      <c r="FE72" s="103"/>
      <c r="FF72" s="103"/>
      <c r="FG72" s="103"/>
      <c r="FH72" s="103"/>
      <c r="FI72" s="103"/>
      <c r="FJ72" s="103"/>
      <c r="FK72" s="103"/>
      <c r="FL72" s="103"/>
      <c r="FM72" s="103"/>
      <c r="FN72" s="103"/>
      <c r="FO72" s="103"/>
      <c r="FP72" s="103"/>
      <c r="FQ72" s="103"/>
      <c r="FR72" s="103"/>
      <c r="FS72" s="103"/>
      <c r="FT72" s="103"/>
      <c r="FU72" s="103"/>
      <c r="FV72" s="103"/>
      <c r="FW72" s="103"/>
      <c r="FX72" s="103"/>
      <c r="FY72" s="103"/>
      <c r="FZ72" s="103"/>
      <c r="GA72" s="103"/>
      <c r="GB72" s="103"/>
      <c r="GC72" s="103"/>
      <c r="GD72" s="103"/>
      <c r="GE72" s="103"/>
      <c r="GF72" s="103"/>
      <c r="GG72" s="103"/>
      <c r="GH72" s="103"/>
      <c r="GI72" s="103"/>
      <c r="GJ72" s="103"/>
      <c r="GK72" s="103"/>
      <c r="GL72" s="103"/>
      <c r="GM72" s="103"/>
      <c r="GN72" s="103"/>
      <c r="GO72" s="103"/>
      <c r="GP72" s="103"/>
      <c r="GQ72" s="103"/>
      <c r="GR72" s="103"/>
      <c r="GS72" s="103"/>
      <c r="GT72" s="103"/>
      <c r="GU72" s="103"/>
      <c r="GV72" s="103"/>
      <c r="GW72" s="103"/>
      <c r="GX72" s="103"/>
      <c r="GY72" s="103"/>
      <c r="GZ72" s="103"/>
      <c r="HA72" s="103"/>
      <c r="HB72" s="103"/>
      <c r="HC72" s="103"/>
      <c r="HD72" s="103"/>
      <c r="HE72" s="103"/>
      <c r="HF72" s="103"/>
      <c r="HG72" s="103"/>
      <c r="HH72" s="103"/>
      <c r="HI72" s="103"/>
      <c r="HJ72" s="103"/>
      <c r="HK72" s="103"/>
      <c r="HL72" s="103"/>
      <c r="HM72" s="103"/>
      <c r="HN72" s="103"/>
      <c r="HO72" s="103"/>
      <c r="HP72" s="103"/>
      <c r="HQ72" s="103"/>
      <c r="HR72" s="103"/>
      <c r="HS72" s="103"/>
      <c r="HT72" s="103"/>
      <c r="HU72" s="103"/>
      <c r="HV72" s="103"/>
      <c r="HW72" s="103"/>
      <c r="HX72" s="103"/>
      <c r="HY72" s="103"/>
      <c r="HZ72" s="103"/>
      <c r="IA72" s="103"/>
      <c r="IB72" s="103"/>
      <c r="IC72" s="103"/>
      <c r="ID72" s="103"/>
      <c r="IE72" s="103"/>
      <c r="IF72" s="103"/>
      <c r="IG72" s="103"/>
      <c r="IH72" s="103"/>
      <c r="II72" s="103"/>
      <c r="IJ72" s="103"/>
      <c r="IK72" s="103"/>
      <c r="IL72" s="103"/>
      <c r="IM72" s="103"/>
      <c r="IN72" s="103"/>
      <c r="IO72" s="103"/>
      <c r="IP72" s="103"/>
      <c r="IQ72" s="103"/>
      <c r="IR72" s="103"/>
      <c r="IS72" s="103"/>
      <c r="IT72" s="103"/>
      <c r="IU72" s="103"/>
      <c r="IV72" s="103"/>
    </row>
    <row r="73" spans="1:256" s="24" customFormat="1" ht="15.75" customHeight="1">
      <c r="A73" s="102" t="s">
        <v>171</v>
      </c>
      <c r="B73" s="110">
        <v>42174</v>
      </c>
      <c r="C73" s="110">
        <v>212</v>
      </c>
      <c r="D73" s="110"/>
      <c r="E73" s="110"/>
      <c r="F73" s="110">
        <v>1441</v>
      </c>
      <c r="G73" s="110">
        <v>10066</v>
      </c>
      <c r="H73" s="110"/>
      <c r="I73" s="110">
        <v>212</v>
      </c>
      <c r="J73" s="110">
        <v>5125</v>
      </c>
      <c r="K73" s="110">
        <v>8545</v>
      </c>
      <c r="L73" s="110">
        <v>90</v>
      </c>
      <c r="M73" s="110"/>
      <c r="N73" s="110">
        <v>11805</v>
      </c>
      <c r="O73" s="110">
        <v>2766</v>
      </c>
      <c r="P73" s="110"/>
      <c r="Q73" s="110">
        <v>16</v>
      </c>
      <c r="R73" s="110"/>
      <c r="S73" s="110"/>
      <c r="T73" s="110">
        <v>1896</v>
      </c>
      <c r="U73" s="110"/>
      <c r="V73" s="110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3"/>
      <c r="DF73" s="103"/>
      <c r="DG73" s="103"/>
      <c r="DH73" s="103"/>
      <c r="DI73" s="103"/>
      <c r="DJ73" s="103"/>
      <c r="DK73" s="103"/>
      <c r="DL73" s="103"/>
      <c r="DM73" s="103"/>
      <c r="DN73" s="103"/>
      <c r="DO73" s="103"/>
      <c r="DP73" s="103"/>
      <c r="DQ73" s="103"/>
      <c r="DR73" s="103"/>
      <c r="DS73" s="103"/>
      <c r="DT73" s="103"/>
      <c r="DU73" s="103"/>
      <c r="DV73" s="103"/>
      <c r="DW73" s="103"/>
      <c r="DX73" s="103"/>
      <c r="DY73" s="103"/>
      <c r="DZ73" s="103"/>
      <c r="EA73" s="103"/>
      <c r="EB73" s="103"/>
      <c r="EC73" s="103"/>
      <c r="ED73" s="103"/>
      <c r="EE73" s="103"/>
      <c r="EF73" s="103"/>
      <c r="EG73" s="103"/>
      <c r="EH73" s="103"/>
      <c r="EI73" s="103"/>
      <c r="EJ73" s="103"/>
      <c r="EK73" s="103"/>
      <c r="EL73" s="103"/>
      <c r="EM73" s="103"/>
      <c r="EN73" s="103"/>
      <c r="EO73" s="103"/>
      <c r="EP73" s="103"/>
      <c r="EQ73" s="103"/>
      <c r="ER73" s="103"/>
      <c r="ES73" s="103"/>
      <c r="ET73" s="103"/>
      <c r="EU73" s="103"/>
      <c r="EV73" s="103"/>
      <c r="EW73" s="103"/>
      <c r="EX73" s="103"/>
      <c r="EY73" s="103"/>
      <c r="EZ73" s="103"/>
      <c r="FA73" s="103"/>
      <c r="FB73" s="103"/>
      <c r="FC73" s="103"/>
      <c r="FD73" s="103"/>
      <c r="FE73" s="103"/>
      <c r="FF73" s="103"/>
      <c r="FG73" s="103"/>
      <c r="FH73" s="103"/>
      <c r="FI73" s="103"/>
      <c r="FJ73" s="103"/>
      <c r="FK73" s="103"/>
      <c r="FL73" s="103"/>
      <c r="FM73" s="103"/>
      <c r="FN73" s="103"/>
      <c r="FO73" s="103"/>
      <c r="FP73" s="103"/>
      <c r="FQ73" s="103"/>
      <c r="FR73" s="103"/>
      <c r="FS73" s="103"/>
      <c r="FT73" s="103"/>
      <c r="FU73" s="103"/>
      <c r="FV73" s="103"/>
      <c r="FW73" s="103"/>
      <c r="FX73" s="103"/>
      <c r="FY73" s="103"/>
      <c r="FZ73" s="103"/>
      <c r="GA73" s="103"/>
      <c r="GB73" s="103"/>
      <c r="GC73" s="103"/>
      <c r="GD73" s="103"/>
      <c r="GE73" s="103"/>
      <c r="GF73" s="103"/>
      <c r="GG73" s="103"/>
      <c r="GH73" s="103"/>
      <c r="GI73" s="103"/>
      <c r="GJ73" s="103"/>
      <c r="GK73" s="103"/>
      <c r="GL73" s="103"/>
      <c r="GM73" s="103"/>
      <c r="GN73" s="103"/>
      <c r="GO73" s="103"/>
      <c r="GP73" s="103"/>
      <c r="GQ73" s="103"/>
      <c r="GR73" s="103"/>
      <c r="GS73" s="103"/>
      <c r="GT73" s="103"/>
      <c r="GU73" s="103"/>
      <c r="GV73" s="103"/>
      <c r="GW73" s="103"/>
      <c r="GX73" s="103"/>
      <c r="GY73" s="103"/>
      <c r="GZ73" s="103"/>
      <c r="HA73" s="103"/>
      <c r="HB73" s="103"/>
      <c r="HC73" s="103"/>
      <c r="HD73" s="103"/>
      <c r="HE73" s="103"/>
      <c r="HF73" s="103"/>
      <c r="HG73" s="103"/>
      <c r="HH73" s="103"/>
      <c r="HI73" s="103"/>
      <c r="HJ73" s="103"/>
      <c r="HK73" s="103"/>
      <c r="HL73" s="103"/>
      <c r="HM73" s="103"/>
      <c r="HN73" s="103"/>
      <c r="HO73" s="103"/>
      <c r="HP73" s="103"/>
      <c r="HQ73" s="103"/>
      <c r="HR73" s="103"/>
      <c r="HS73" s="103"/>
      <c r="HT73" s="103"/>
      <c r="HU73" s="103"/>
      <c r="HV73" s="103"/>
      <c r="HW73" s="103"/>
      <c r="HX73" s="103"/>
      <c r="HY73" s="103"/>
      <c r="HZ73" s="103"/>
      <c r="IA73" s="103"/>
      <c r="IB73" s="103"/>
      <c r="IC73" s="103"/>
      <c r="ID73" s="103"/>
      <c r="IE73" s="103"/>
      <c r="IF73" s="103"/>
      <c r="IG73" s="103"/>
      <c r="IH73" s="103"/>
      <c r="II73" s="103"/>
      <c r="IJ73" s="103"/>
      <c r="IK73" s="103"/>
      <c r="IL73" s="103"/>
      <c r="IM73" s="103"/>
      <c r="IN73" s="103"/>
      <c r="IO73" s="103"/>
      <c r="IP73" s="103"/>
      <c r="IQ73" s="103"/>
      <c r="IR73" s="103"/>
      <c r="IS73" s="103"/>
      <c r="IT73" s="103"/>
      <c r="IU73" s="103"/>
      <c r="IV73" s="103"/>
    </row>
    <row r="74" spans="1:256" s="24" customFormat="1" ht="15.75" customHeight="1">
      <c r="A74" s="102" t="s">
        <v>172</v>
      </c>
      <c r="B74" s="110">
        <v>40792</v>
      </c>
      <c r="C74" s="110">
        <v>177</v>
      </c>
      <c r="D74" s="110"/>
      <c r="E74" s="110"/>
      <c r="F74" s="110">
        <v>1167</v>
      </c>
      <c r="G74" s="110">
        <v>6692</v>
      </c>
      <c r="H74" s="110"/>
      <c r="I74" s="110">
        <v>86</v>
      </c>
      <c r="J74" s="110">
        <v>5280</v>
      </c>
      <c r="K74" s="110">
        <v>6920</v>
      </c>
      <c r="L74" s="110">
        <v>1200</v>
      </c>
      <c r="M74" s="110"/>
      <c r="N74" s="110">
        <v>10210</v>
      </c>
      <c r="O74" s="110">
        <v>2525</v>
      </c>
      <c r="P74" s="110"/>
      <c r="Q74" s="110">
        <v>31</v>
      </c>
      <c r="R74" s="110"/>
      <c r="S74" s="110"/>
      <c r="T74" s="110">
        <v>6504</v>
      </c>
      <c r="U74" s="110"/>
      <c r="V74" s="110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3"/>
      <c r="DF74" s="103"/>
      <c r="DG74" s="103"/>
      <c r="DH74" s="103"/>
      <c r="DI74" s="103"/>
      <c r="DJ74" s="103"/>
      <c r="DK74" s="103"/>
      <c r="DL74" s="103"/>
      <c r="DM74" s="103"/>
      <c r="DN74" s="103"/>
      <c r="DO74" s="103"/>
      <c r="DP74" s="103"/>
      <c r="DQ74" s="103"/>
      <c r="DR74" s="103"/>
      <c r="DS74" s="103"/>
      <c r="DT74" s="103"/>
      <c r="DU74" s="103"/>
      <c r="DV74" s="103"/>
      <c r="DW74" s="103"/>
      <c r="DX74" s="103"/>
      <c r="DY74" s="103"/>
      <c r="DZ74" s="103"/>
      <c r="EA74" s="103"/>
      <c r="EB74" s="103"/>
      <c r="EC74" s="103"/>
      <c r="ED74" s="103"/>
      <c r="EE74" s="103"/>
      <c r="EF74" s="103"/>
      <c r="EG74" s="103"/>
      <c r="EH74" s="103"/>
      <c r="EI74" s="103"/>
      <c r="EJ74" s="103"/>
      <c r="EK74" s="103"/>
      <c r="EL74" s="103"/>
      <c r="EM74" s="103"/>
      <c r="EN74" s="103"/>
      <c r="EO74" s="103"/>
      <c r="EP74" s="103"/>
      <c r="EQ74" s="103"/>
      <c r="ER74" s="103"/>
      <c r="ES74" s="103"/>
      <c r="ET74" s="103"/>
      <c r="EU74" s="103"/>
      <c r="EV74" s="103"/>
      <c r="EW74" s="103"/>
      <c r="EX74" s="103"/>
      <c r="EY74" s="103"/>
      <c r="EZ74" s="103"/>
      <c r="FA74" s="103"/>
      <c r="FB74" s="103"/>
      <c r="FC74" s="103"/>
      <c r="FD74" s="103"/>
      <c r="FE74" s="103"/>
      <c r="FF74" s="103"/>
      <c r="FG74" s="103"/>
      <c r="FH74" s="103"/>
      <c r="FI74" s="103"/>
      <c r="FJ74" s="103"/>
      <c r="FK74" s="103"/>
      <c r="FL74" s="103"/>
      <c r="FM74" s="103"/>
      <c r="FN74" s="103"/>
      <c r="FO74" s="103"/>
      <c r="FP74" s="103"/>
      <c r="FQ74" s="103"/>
      <c r="FR74" s="103"/>
      <c r="FS74" s="103"/>
      <c r="FT74" s="103"/>
      <c r="FU74" s="103"/>
      <c r="FV74" s="103"/>
      <c r="FW74" s="103"/>
      <c r="FX74" s="103"/>
      <c r="FY74" s="103"/>
      <c r="FZ74" s="103"/>
      <c r="GA74" s="103"/>
      <c r="GB74" s="103"/>
      <c r="GC74" s="103"/>
      <c r="GD74" s="103"/>
      <c r="GE74" s="103"/>
      <c r="GF74" s="103"/>
      <c r="GG74" s="103"/>
      <c r="GH74" s="103"/>
      <c r="GI74" s="103"/>
      <c r="GJ74" s="103"/>
      <c r="GK74" s="103"/>
      <c r="GL74" s="103"/>
      <c r="GM74" s="103"/>
      <c r="GN74" s="103"/>
      <c r="GO74" s="103"/>
      <c r="GP74" s="103"/>
      <c r="GQ74" s="103"/>
      <c r="GR74" s="103"/>
      <c r="GS74" s="103"/>
      <c r="GT74" s="103"/>
      <c r="GU74" s="103"/>
      <c r="GV74" s="103"/>
      <c r="GW74" s="103"/>
      <c r="GX74" s="103"/>
      <c r="GY74" s="103"/>
      <c r="GZ74" s="103"/>
      <c r="HA74" s="103"/>
      <c r="HB74" s="103"/>
      <c r="HC74" s="103"/>
      <c r="HD74" s="103"/>
      <c r="HE74" s="103"/>
      <c r="HF74" s="103"/>
      <c r="HG74" s="103"/>
      <c r="HH74" s="103"/>
      <c r="HI74" s="103"/>
      <c r="HJ74" s="103"/>
      <c r="HK74" s="103"/>
      <c r="HL74" s="103"/>
      <c r="HM74" s="103"/>
      <c r="HN74" s="103"/>
      <c r="HO74" s="103"/>
      <c r="HP74" s="103"/>
      <c r="HQ74" s="103"/>
      <c r="HR74" s="103"/>
      <c r="HS74" s="103"/>
      <c r="HT74" s="103"/>
      <c r="HU74" s="103"/>
      <c r="HV74" s="103"/>
      <c r="HW74" s="103"/>
      <c r="HX74" s="103"/>
      <c r="HY74" s="103"/>
      <c r="HZ74" s="103"/>
      <c r="IA74" s="103"/>
      <c r="IB74" s="103"/>
      <c r="IC74" s="103"/>
      <c r="ID74" s="103"/>
      <c r="IE74" s="103"/>
      <c r="IF74" s="103"/>
      <c r="IG74" s="103"/>
      <c r="IH74" s="103"/>
      <c r="II74" s="103"/>
      <c r="IJ74" s="103"/>
      <c r="IK74" s="103"/>
      <c r="IL74" s="103"/>
      <c r="IM74" s="103"/>
      <c r="IN74" s="103"/>
      <c r="IO74" s="103"/>
      <c r="IP74" s="103"/>
      <c r="IQ74" s="103"/>
      <c r="IR74" s="103"/>
      <c r="IS74" s="103"/>
      <c r="IT74" s="103"/>
      <c r="IU74" s="103"/>
      <c r="IV74" s="103"/>
    </row>
    <row r="75" spans="1:256" s="24" customFormat="1" ht="15.75" customHeight="1">
      <c r="A75" s="102" t="s">
        <v>173</v>
      </c>
      <c r="B75" s="110">
        <v>86984</v>
      </c>
      <c r="C75" s="110">
        <v>225</v>
      </c>
      <c r="D75" s="110"/>
      <c r="E75" s="110"/>
      <c r="F75" s="110">
        <v>1511</v>
      </c>
      <c r="G75" s="110">
        <v>10162</v>
      </c>
      <c r="H75" s="110"/>
      <c r="I75" s="110">
        <v>136</v>
      </c>
      <c r="J75" s="110">
        <v>5971</v>
      </c>
      <c r="K75" s="110">
        <v>9119</v>
      </c>
      <c r="L75" s="110">
        <v>900</v>
      </c>
      <c r="M75" s="110"/>
      <c r="N75" s="110">
        <v>52752</v>
      </c>
      <c r="O75" s="110">
        <v>2645</v>
      </c>
      <c r="P75" s="110"/>
      <c r="Q75" s="110">
        <v>49</v>
      </c>
      <c r="R75" s="110"/>
      <c r="S75" s="110"/>
      <c r="T75" s="110">
        <v>3514</v>
      </c>
      <c r="U75" s="110"/>
      <c r="V75" s="110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3"/>
      <c r="DI75" s="103"/>
      <c r="DJ75" s="103"/>
      <c r="DK75" s="103"/>
      <c r="DL75" s="103"/>
      <c r="DM75" s="103"/>
      <c r="DN75" s="103"/>
      <c r="DO75" s="103"/>
      <c r="DP75" s="103"/>
      <c r="DQ75" s="103"/>
      <c r="DR75" s="103"/>
      <c r="DS75" s="103"/>
      <c r="DT75" s="103"/>
      <c r="DU75" s="103"/>
      <c r="DV75" s="103"/>
      <c r="DW75" s="103"/>
      <c r="DX75" s="103"/>
      <c r="DY75" s="103"/>
      <c r="DZ75" s="103"/>
      <c r="EA75" s="103"/>
      <c r="EB75" s="103"/>
      <c r="EC75" s="103"/>
      <c r="ED75" s="103"/>
      <c r="EE75" s="103"/>
      <c r="EF75" s="103"/>
      <c r="EG75" s="103"/>
      <c r="EH75" s="103"/>
      <c r="EI75" s="103"/>
      <c r="EJ75" s="103"/>
      <c r="EK75" s="103"/>
      <c r="EL75" s="103"/>
      <c r="EM75" s="103"/>
      <c r="EN75" s="103"/>
      <c r="EO75" s="103"/>
      <c r="EP75" s="103"/>
      <c r="EQ75" s="103"/>
      <c r="ER75" s="103"/>
      <c r="ES75" s="103"/>
      <c r="ET75" s="103"/>
      <c r="EU75" s="103"/>
      <c r="EV75" s="103"/>
      <c r="EW75" s="103"/>
      <c r="EX75" s="103"/>
      <c r="EY75" s="103"/>
      <c r="EZ75" s="103"/>
      <c r="FA75" s="103"/>
      <c r="FB75" s="103"/>
      <c r="FC75" s="103"/>
      <c r="FD75" s="103"/>
      <c r="FE75" s="103"/>
      <c r="FF75" s="103"/>
      <c r="FG75" s="103"/>
      <c r="FH75" s="103"/>
      <c r="FI75" s="103"/>
      <c r="FJ75" s="103"/>
      <c r="FK75" s="103"/>
      <c r="FL75" s="103"/>
      <c r="FM75" s="103"/>
      <c r="FN75" s="103"/>
      <c r="FO75" s="103"/>
      <c r="FP75" s="103"/>
      <c r="FQ75" s="103"/>
      <c r="FR75" s="103"/>
      <c r="FS75" s="103"/>
      <c r="FT75" s="103"/>
      <c r="FU75" s="103"/>
      <c r="FV75" s="103"/>
      <c r="FW75" s="103"/>
      <c r="FX75" s="103"/>
      <c r="FY75" s="103"/>
      <c r="FZ75" s="103"/>
      <c r="GA75" s="103"/>
      <c r="GB75" s="103"/>
      <c r="GC75" s="103"/>
      <c r="GD75" s="103"/>
      <c r="GE75" s="103"/>
      <c r="GF75" s="103"/>
      <c r="GG75" s="103"/>
      <c r="GH75" s="103"/>
      <c r="GI75" s="103"/>
      <c r="GJ75" s="103"/>
      <c r="GK75" s="103"/>
      <c r="GL75" s="103"/>
      <c r="GM75" s="103"/>
      <c r="GN75" s="103"/>
      <c r="GO75" s="103"/>
      <c r="GP75" s="103"/>
      <c r="GQ75" s="103"/>
      <c r="GR75" s="103"/>
      <c r="GS75" s="103"/>
      <c r="GT75" s="103"/>
      <c r="GU75" s="103"/>
      <c r="GV75" s="103"/>
      <c r="GW75" s="103"/>
      <c r="GX75" s="103"/>
      <c r="GY75" s="103"/>
      <c r="GZ75" s="103"/>
      <c r="HA75" s="103"/>
      <c r="HB75" s="103"/>
      <c r="HC75" s="103"/>
      <c r="HD75" s="103"/>
      <c r="HE75" s="103"/>
      <c r="HF75" s="103"/>
      <c r="HG75" s="103"/>
      <c r="HH75" s="103"/>
      <c r="HI75" s="103"/>
      <c r="HJ75" s="103"/>
      <c r="HK75" s="103"/>
      <c r="HL75" s="103"/>
      <c r="HM75" s="103"/>
      <c r="HN75" s="103"/>
      <c r="HO75" s="103"/>
      <c r="HP75" s="103"/>
      <c r="HQ75" s="103"/>
      <c r="HR75" s="103"/>
      <c r="HS75" s="103"/>
      <c r="HT75" s="103"/>
      <c r="HU75" s="103"/>
      <c r="HV75" s="103"/>
      <c r="HW75" s="103"/>
      <c r="HX75" s="103"/>
      <c r="HY75" s="103"/>
      <c r="HZ75" s="103"/>
      <c r="IA75" s="103"/>
      <c r="IB75" s="103"/>
      <c r="IC75" s="103"/>
      <c r="ID75" s="103"/>
      <c r="IE75" s="103"/>
      <c r="IF75" s="103"/>
      <c r="IG75" s="103"/>
      <c r="IH75" s="103"/>
      <c r="II75" s="103"/>
      <c r="IJ75" s="103"/>
      <c r="IK75" s="103"/>
      <c r="IL75" s="103"/>
      <c r="IM75" s="103"/>
      <c r="IN75" s="103"/>
      <c r="IO75" s="103"/>
      <c r="IP75" s="103"/>
      <c r="IQ75" s="103"/>
      <c r="IR75" s="103"/>
      <c r="IS75" s="103"/>
      <c r="IT75" s="103"/>
      <c r="IU75" s="103"/>
      <c r="IV75" s="103"/>
    </row>
    <row r="76" spans="1:256" s="24" customFormat="1" ht="15.75" customHeight="1">
      <c r="A76" s="102" t="s">
        <v>174</v>
      </c>
      <c r="B76" s="110">
        <v>53452</v>
      </c>
      <c r="C76" s="110">
        <v>209</v>
      </c>
      <c r="D76" s="110"/>
      <c r="E76" s="110"/>
      <c r="F76" s="110">
        <v>1169</v>
      </c>
      <c r="G76" s="110">
        <v>9500</v>
      </c>
      <c r="H76" s="110"/>
      <c r="I76" s="110">
        <v>87</v>
      </c>
      <c r="J76" s="110">
        <v>5794</v>
      </c>
      <c r="K76" s="110">
        <v>7986</v>
      </c>
      <c r="L76" s="110">
        <v>3375</v>
      </c>
      <c r="M76" s="110"/>
      <c r="N76" s="110">
        <v>12551</v>
      </c>
      <c r="O76" s="110">
        <v>9662</v>
      </c>
      <c r="P76" s="110"/>
      <c r="Q76" s="110">
        <v>156</v>
      </c>
      <c r="R76" s="110"/>
      <c r="S76" s="110"/>
      <c r="T76" s="110">
        <v>2963</v>
      </c>
      <c r="U76" s="110"/>
      <c r="V76" s="110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3"/>
      <c r="CQ76" s="103"/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3"/>
      <c r="DE76" s="103"/>
      <c r="DF76" s="103"/>
      <c r="DG76" s="103"/>
      <c r="DH76" s="103"/>
      <c r="DI76" s="103"/>
      <c r="DJ76" s="103"/>
      <c r="DK76" s="103"/>
      <c r="DL76" s="103"/>
      <c r="DM76" s="103"/>
      <c r="DN76" s="103"/>
      <c r="DO76" s="103"/>
      <c r="DP76" s="103"/>
      <c r="DQ76" s="103"/>
      <c r="DR76" s="103"/>
      <c r="DS76" s="103"/>
      <c r="DT76" s="103"/>
      <c r="DU76" s="103"/>
      <c r="DV76" s="103"/>
      <c r="DW76" s="103"/>
      <c r="DX76" s="103"/>
      <c r="DY76" s="103"/>
      <c r="DZ76" s="103"/>
      <c r="EA76" s="103"/>
      <c r="EB76" s="103"/>
      <c r="EC76" s="103"/>
      <c r="ED76" s="103"/>
      <c r="EE76" s="103"/>
      <c r="EF76" s="103"/>
      <c r="EG76" s="103"/>
      <c r="EH76" s="103"/>
      <c r="EI76" s="103"/>
      <c r="EJ76" s="103"/>
      <c r="EK76" s="103"/>
      <c r="EL76" s="103"/>
      <c r="EM76" s="103"/>
      <c r="EN76" s="103"/>
      <c r="EO76" s="103"/>
      <c r="EP76" s="103"/>
      <c r="EQ76" s="103"/>
      <c r="ER76" s="103"/>
      <c r="ES76" s="103"/>
      <c r="ET76" s="103"/>
      <c r="EU76" s="103"/>
      <c r="EV76" s="103"/>
      <c r="EW76" s="103"/>
      <c r="EX76" s="103"/>
      <c r="EY76" s="103"/>
      <c r="EZ76" s="103"/>
      <c r="FA76" s="103"/>
      <c r="FB76" s="103"/>
      <c r="FC76" s="103"/>
      <c r="FD76" s="103"/>
      <c r="FE76" s="103"/>
      <c r="FF76" s="103"/>
      <c r="FG76" s="103"/>
      <c r="FH76" s="103"/>
      <c r="FI76" s="103"/>
      <c r="FJ76" s="103"/>
      <c r="FK76" s="103"/>
      <c r="FL76" s="103"/>
      <c r="FM76" s="103"/>
      <c r="FN76" s="103"/>
      <c r="FO76" s="103"/>
      <c r="FP76" s="103"/>
      <c r="FQ76" s="103"/>
      <c r="FR76" s="103"/>
      <c r="FS76" s="103"/>
      <c r="FT76" s="103"/>
      <c r="FU76" s="103"/>
      <c r="FV76" s="103"/>
      <c r="FW76" s="103"/>
      <c r="FX76" s="103"/>
      <c r="FY76" s="103"/>
      <c r="FZ76" s="103"/>
      <c r="GA76" s="103"/>
      <c r="GB76" s="103"/>
      <c r="GC76" s="103"/>
      <c r="GD76" s="103"/>
      <c r="GE76" s="103"/>
      <c r="GF76" s="103"/>
      <c r="GG76" s="103"/>
      <c r="GH76" s="103"/>
      <c r="GI76" s="103"/>
      <c r="GJ76" s="103"/>
      <c r="GK76" s="103"/>
      <c r="GL76" s="103"/>
      <c r="GM76" s="103"/>
      <c r="GN76" s="103"/>
      <c r="GO76" s="103"/>
      <c r="GP76" s="103"/>
      <c r="GQ76" s="103"/>
      <c r="GR76" s="103"/>
      <c r="GS76" s="103"/>
      <c r="GT76" s="103"/>
      <c r="GU76" s="103"/>
      <c r="GV76" s="103"/>
      <c r="GW76" s="103"/>
      <c r="GX76" s="103"/>
      <c r="GY76" s="103"/>
      <c r="GZ76" s="103"/>
      <c r="HA76" s="103"/>
      <c r="HB76" s="103"/>
      <c r="HC76" s="103"/>
      <c r="HD76" s="103"/>
      <c r="HE76" s="103"/>
      <c r="HF76" s="103"/>
      <c r="HG76" s="103"/>
      <c r="HH76" s="103"/>
      <c r="HI76" s="103"/>
      <c r="HJ76" s="103"/>
      <c r="HK76" s="103"/>
      <c r="HL76" s="103"/>
      <c r="HM76" s="103"/>
      <c r="HN76" s="103"/>
      <c r="HO76" s="103"/>
      <c r="HP76" s="103"/>
      <c r="HQ76" s="103"/>
      <c r="HR76" s="103"/>
      <c r="HS76" s="103"/>
      <c r="HT76" s="103"/>
      <c r="HU76" s="103"/>
      <c r="HV76" s="103"/>
      <c r="HW76" s="103"/>
      <c r="HX76" s="103"/>
      <c r="HY76" s="103"/>
      <c r="HZ76" s="103"/>
      <c r="IA76" s="103"/>
      <c r="IB76" s="103"/>
      <c r="IC76" s="103"/>
      <c r="ID76" s="103"/>
      <c r="IE76" s="103"/>
      <c r="IF76" s="103"/>
      <c r="IG76" s="103"/>
      <c r="IH76" s="103"/>
      <c r="II76" s="103"/>
      <c r="IJ76" s="103"/>
      <c r="IK76" s="103"/>
      <c r="IL76" s="103"/>
      <c r="IM76" s="103"/>
      <c r="IN76" s="103"/>
      <c r="IO76" s="103"/>
      <c r="IP76" s="103"/>
      <c r="IQ76" s="103"/>
      <c r="IR76" s="103"/>
      <c r="IS76" s="103"/>
      <c r="IT76" s="103"/>
      <c r="IU76" s="103"/>
      <c r="IV76" s="103"/>
    </row>
    <row r="77" spans="1:256" s="24" customFormat="1" ht="15.75" customHeight="1">
      <c r="A77" s="102" t="s">
        <v>175</v>
      </c>
      <c r="B77" s="110">
        <v>45934</v>
      </c>
      <c r="C77" s="110">
        <v>159</v>
      </c>
      <c r="D77" s="110"/>
      <c r="E77" s="110"/>
      <c r="F77" s="110">
        <v>1514</v>
      </c>
      <c r="G77" s="110">
        <v>8475</v>
      </c>
      <c r="H77" s="110"/>
      <c r="I77" s="110">
        <v>78</v>
      </c>
      <c r="J77" s="110">
        <v>8730</v>
      </c>
      <c r="K77" s="110">
        <v>8750</v>
      </c>
      <c r="L77" s="110">
        <v>600</v>
      </c>
      <c r="M77" s="110"/>
      <c r="N77" s="110">
        <v>14624</v>
      </c>
      <c r="O77" s="110">
        <v>500</v>
      </c>
      <c r="P77" s="110"/>
      <c r="Q77" s="110">
        <v>20</v>
      </c>
      <c r="R77" s="110"/>
      <c r="S77" s="110"/>
      <c r="T77" s="110">
        <v>2484</v>
      </c>
      <c r="U77" s="110"/>
      <c r="V77" s="110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3"/>
      <c r="CQ77" s="103"/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  <c r="DE77" s="103"/>
      <c r="DF77" s="103"/>
      <c r="DG77" s="103"/>
      <c r="DH77" s="103"/>
      <c r="DI77" s="103"/>
      <c r="DJ77" s="103"/>
      <c r="DK77" s="103"/>
      <c r="DL77" s="103"/>
      <c r="DM77" s="103"/>
      <c r="DN77" s="103"/>
      <c r="DO77" s="103"/>
      <c r="DP77" s="103"/>
      <c r="DQ77" s="103"/>
      <c r="DR77" s="103"/>
      <c r="DS77" s="103"/>
      <c r="DT77" s="103"/>
      <c r="DU77" s="103"/>
      <c r="DV77" s="103"/>
      <c r="DW77" s="103"/>
      <c r="DX77" s="103"/>
      <c r="DY77" s="103"/>
      <c r="DZ77" s="103"/>
      <c r="EA77" s="103"/>
      <c r="EB77" s="103"/>
      <c r="EC77" s="103"/>
      <c r="ED77" s="103"/>
      <c r="EE77" s="103"/>
      <c r="EF77" s="103"/>
      <c r="EG77" s="103"/>
      <c r="EH77" s="103"/>
      <c r="EI77" s="103"/>
      <c r="EJ77" s="103"/>
      <c r="EK77" s="103"/>
      <c r="EL77" s="103"/>
      <c r="EM77" s="103"/>
      <c r="EN77" s="103"/>
      <c r="EO77" s="103"/>
      <c r="EP77" s="103"/>
      <c r="EQ77" s="103"/>
      <c r="ER77" s="103"/>
      <c r="ES77" s="103"/>
      <c r="ET77" s="103"/>
      <c r="EU77" s="103"/>
      <c r="EV77" s="103"/>
      <c r="EW77" s="103"/>
      <c r="EX77" s="103"/>
      <c r="EY77" s="103"/>
      <c r="EZ77" s="103"/>
      <c r="FA77" s="103"/>
      <c r="FB77" s="103"/>
      <c r="FC77" s="103"/>
      <c r="FD77" s="103"/>
      <c r="FE77" s="103"/>
      <c r="FF77" s="103"/>
      <c r="FG77" s="103"/>
      <c r="FH77" s="103"/>
      <c r="FI77" s="103"/>
      <c r="FJ77" s="103"/>
      <c r="FK77" s="103"/>
      <c r="FL77" s="103"/>
      <c r="FM77" s="103"/>
      <c r="FN77" s="103"/>
      <c r="FO77" s="103"/>
      <c r="FP77" s="103"/>
      <c r="FQ77" s="103"/>
      <c r="FR77" s="103"/>
      <c r="FS77" s="103"/>
      <c r="FT77" s="103"/>
      <c r="FU77" s="103"/>
      <c r="FV77" s="103"/>
      <c r="FW77" s="103"/>
      <c r="FX77" s="103"/>
      <c r="FY77" s="103"/>
      <c r="FZ77" s="103"/>
      <c r="GA77" s="103"/>
      <c r="GB77" s="103"/>
      <c r="GC77" s="103"/>
      <c r="GD77" s="103"/>
      <c r="GE77" s="103"/>
      <c r="GF77" s="103"/>
      <c r="GG77" s="103"/>
      <c r="GH77" s="103"/>
      <c r="GI77" s="103"/>
      <c r="GJ77" s="103"/>
      <c r="GK77" s="103"/>
      <c r="GL77" s="103"/>
      <c r="GM77" s="103"/>
      <c r="GN77" s="103"/>
      <c r="GO77" s="103"/>
      <c r="GP77" s="103"/>
      <c r="GQ77" s="103"/>
      <c r="GR77" s="103"/>
      <c r="GS77" s="103"/>
      <c r="GT77" s="103"/>
      <c r="GU77" s="103"/>
      <c r="GV77" s="103"/>
      <c r="GW77" s="103"/>
      <c r="GX77" s="103"/>
      <c r="GY77" s="103"/>
      <c r="GZ77" s="103"/>
      <c r="HA77" s="103"/>
      <c r="HB77" s="103"/>
      <c r="HC77" s="103"/>
      <c r="HD77" s="103"/>
      <c r="HE77" s="103"/>
      <c r="HF77" s="103"/>
      <c r="HG77" s="103"/>
      <c r="HH77" s="103"/>
      <c r="HI77" s="103"/>
      <c r="HJ77" s="103"/>
      <c r="HK77" s="103"/>
      <c r="HL77" s="103"/>
      <c r="HM77" s="103"/>
      <c r="HN77" s="103"/>
      <c r="HO77" s="103"/>
      <c r="HP77" s="103"/>
      <c r="HQ77" s="103"/>
      <c r="HR77" s="103"/>
      <c r="HS77" s="103"/>
      <c r="HT77" s="103"/>
      <c r="HU77" s="103"/>
      <c r="HV77" s="103"/>
      <c r="HW77" s="103"/>
      <c r="HX77" s="103"/>
      <c r="HY77" s="103"/>
      <c r="HZ77" s="103"/>
      <c r="IA77" s="103"/>
      <c r="IB77" s="103"/>
      <c r="IC77" s="103"/>
      <c r="ID77" s="103"/>
      <c r="IE77" s="103"/>
      <c r="IF77" s="103"/>
      <c r="IG77" s="103"/>
      <c r="IH77" s="103"/>
      <c r="II77" s="103"/>
      <c r="IJ77" s="103"/>
      <c r="IK77" s="103"/>
      <c r="IL77" s="103"/>
      <c r="IM77" s="103"/>
      <c r="IN77" s="103"/>
      <c r="IO77" s="103"/>
      <c r="IP77" s="103"/>
      <c r="IQ77" s="103"/>
      <c r="IR77" s="103"/>
      <c r="IS77" s="103"/>
      <c r="IT77" s="103"/>
      <c r="IU77" s="103"/>
      <c r="IV77" s="103"/>
    </row>
    <row r="78" spans="1:256" s="24" customFormat="1" ht="15.75" customHeight="1">
      <c r="A78" s="102" t="s">
        <v>176</v>
      </c>
      <c r="B78" s="110">
        <v>50022</v>
      </c>
      <c r="C78" s="110">
        <v>191</v>
      </c>
      <c r="D78" s="110"/>
      <c r="E78" s="110"/>
      <c r="F78" s="110">
        <v>1495</v>
      </c>
      <c r="G78" s="110">
        <v>9255</v>
      </c>
      <c r="H78" s="110"/>
      <c r="I78" s="110">
        <v>79</v>
      </c>
      <c r="J78" s="110">
        <v>5873</v>
      </c>
      <c r="K78" s="110">
        <v>8921</v>
      </c>
      <c r="L78" s="110">
        <v>600</v>
      </c>
      <c r="M78" s="110"/>
      <c r="N78" s="110">
        <v>17086</v>
      </c>
      <c r="O78" s="110">
        <v>3218</v>
      </c>
      <c r="P78" s="110"/>
      <c r="Q78" s="110">
        <v>39</v>
      </c>
      <c r="R78" s="110"/>
      <c r="S78" s="110"/>
      <c r="T78" s="110">
        <v>3265</v>
      </c>
      <c r="U78" s="110"/>
      <c r="V78" s="110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103"/>
      <c r="CP78" s="103"/>
      <c r="CQ78" s="103"/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  <c r="DE78" s="103"/>
      <c r="DF78" s="103"/>
      <c r="DG78" s="103"/>
      <c r="DH78" s="103"/>
      <c r="DI78" s="103"/>
      <c r="DJ78" s="103"/>
      <c r="DK78" s="103"/>
      <c r="DL78" s="103"/>
      <c r="DM78" s="103"/>
      <c r="DN78" s="103"/>
      <c r="DO78" s="103"/>
      <c r="DP78" s="103"/>
      <c r="DQ78" s="103"/>
      <c r="DR78" s="103"/>
      <c r="DS78" s="103"/>
      <c r="DT78" s="103"/>
      <c r="DU78" s="103"/>
      <c r="DV78" s="103"/>
      <c r="DW78" s="103"/>
      <c r="DX78" s="103"/>
      <c r="DY78" s="103"/>
      <c r="DZ78" s="103"/>
      <c r="EA78" s="103"/>
      <c r="EB78" s="103"/>
      <c r="EC78" s="103"/>
      <c r="ED78" s="103"/>
      <c r="EE78" s="103"/>
      <c r="EF78" s="103"/>
      <c r="EG78" s="103"/>
      <c r="EH78" s="103"/>
      <c r="EI78" s="103"/>
      <c r="EJ78" s="103"/>
      <c r="EK78" s="103"/>
      <c r="EL78" s="103"/>
      <c r="EM78" s="103"/>
      <c r="EN78" s="103"/>
      <c r="EO78" s="103"/>
      <c r="EP78" s="103"/>
      <c r="EQ78" s="103"/>
      <c r="ER78" s="103"/>
      <c r="ES78" s="103"/>
      <c r="ET78" s="103"/>
      <c r="EU78" s="103"/>
      <c r="EV78" s="103"/>
      <c r="EW78" s="103"/>
      <c r="EX78" s="103"/>
      <c r="EY78" s="103"/>
      <c r="EZ78" s="103"/>
      <c r="FA78" s="103"/>
      <c r="FB78" s="103"/>
      <c r="FC78" s="103"/>
      <c r="FD78" s="103"/>
      <c r="FE78" s="103"/>
      <c r="FF78" s="103"/>
      <c r="FG78" s="103"/>
      <c r="FH78" s="103"/>
      <c r="FI78" s="103"/>
      <c r="FJ78" s="103"/>
      <c r="FK78" s="103"/>
      <c r="FL78" s="103"/>
      <c r="FM78" s="103"/>
      <c r="FN78" s="103"/>
      <c r="FO78" s="103"/>
      <c r="FP78" s="103"/>
      <c r="FQ78" s="103"/>
      <c r="FR78" s="103"/>
      <c r="FS78" s="103"/>
      <c r="FT78" s="103"/>
      <c r="FU78" s="103"/>
      <c r="FV78" s="103"/>
      <c r="FW78" s="103"/>
      <c r="FX78" s="103"/>
      <c r="FY78" s="103"/>
      <c r="FZ78" s="103"/>
      <c r="GA78" s="103"/>
      <c r="GB78" s="103"/>
      <c r="GC78" s="103"/>
      <c r="GD78" s="103"/>
      <c r="GE78" s="103"/>
      <c r="GF78" s="103"/>
      <c r="GG78" s="103"/>
      <c r="GH78" s="103"/>
      <c r="GI78" s="103"/>
      <c r="GJ78" s="103"/>
      <c r="GK78" s="103"/>
      <c r="GL78" s="103"/>
      <c r="GM78" s="103"/>
      <c r="GN78" s="103"/>
      <c r="GO78" s="103"/>
      <c r="GP78" s="103"/>
      <c r="GQ78" s="103"/>
      <c r="GR78" s="103"/>
      <c r="GS78" s="103"/>
      <c r="GT78" s="103"/>
      <c r="GU78" s="103"/>
      <c r="GV78" s="103"/>
      <c r="GW78" s="103"/>
      <c r="GX78" s="103"/>
      <c r="GY78" s="103"/>
      <c r="GZ78" s="103"/>
      <c r="HA78" s="103"/>
      <c r="HB78" s="103"/>
      <c r="HC78" s="103"/>
      <c r="HD78" s="103"/>
      <c r="HE78" s="103"/>
      <c r="HF78" s="103"/>
      <c r="HG78" s="103"/>
      <c r="HH78" s="103"/>
      <c r="HI78" s="103"/>
      <c r="HJ78" s="103"/>
      <c r="HK78" s="103"/>
      <c r="HL78" s="103"/>
      <c r="HM78" s="103"/>
      <c r="HN78" s="103"/>
      <c r="HO78" s="103"/>
      <c r="HP78" s="103"/>
      <c r="HQ78" s="103"/>
      <c r="HR78" s="103"/>
      <c r="HS78" s="103"/>
      <c r="HT78" s="103"/>
      <c r="HU78" s="103"/>
      <c r="HV78" s="103"/>
      <c r="HW78" s="103"/>
      <c r="HX78" s="103"/>
      <c r="HY78" s="103"/>
      <c r="HZ78" s="103"/>
      <c r="IA78" s="103"/>
      <c r="IB78" s="103"/>
      <c r="IC78" s="103"/>
      <c r="ID78" s="103"/>
      <c r="IE78" s="103"/>
      <c r="IF78" s="103"/>
      <c r="IG78" s="103"/>
      <c r="IH78" s="103"/>
      <c r="II78" s="103"/>
      <c r="IJ78" s="103"/>
      <c r="IK78" s="103"/>
      <c r="IL78" s="103"/>
      <c r="IM78" s="103"/>
      <c r="IN78" s="103"/>
      <c r="IO78" s="103"/>
      <c r="IP78" s="103"/>
      <c r="IQ78" s="103"/>
      <c r="IR78" s="103"/>
      <c r="IS78" s="103"/>
      <c r="IT78" s="103"/>
      <c r="IU78" s="103"/>
      <c r="IV78" s="103"/>
    </row>
    <row r="79" spans="1:256" s="24" customFormat="1" ht="15.75" customHeight="1">
      <c r="A79" s="102" t="s">
        <v>177</v>
      </c>
      <c r="B79" s="110">
        <v>15323</v>
      </c>
      <c r="C79" s="110">
        <v>107</v>
      </c>
      <c r="D79" s="110"/>
      <c r="E79" s="110"/>
      <c r="F79" s="110">
        <v>596</v>
      </c>
      <c r="G79" s="110">
        <v>4239</v>
      </c>
      <c r="H79" s="110"/>
      <c r="I79" s="110">
        <v>67</v>
      </c>
      <c r="J79" s="110">
        <v>2934</v>
      </c>
      <c r="K79" s="110">
        <v>2150</v>
      </c>
      <c r="L79" s="110">
        <v>120</v>
      </c>
      <c r="M79" s="110"/>
      <c r="N79" s="110">
        <v>3770</v>
      </c>
      <c r="O79" s="110"/>
      <c r="P79" s="110"/>
      <c r="Q79" s="110"/>
      <c r="R79" s="110"/>
      <c r="S79" s="110"/>
      <c r="T79" s="110">
        <v>1340</v>
      </c>
      <c r="U79" s="110"/>
      <c r="V79" s="110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103"/>
      <c r="BS79" s="103"/>
      <c r="BT79" s="103"/>
      <c r="BU79" s="103"/>
      <c r="BV79" s="103"/>
      <c r="BW79" s="103"/>
      <c r="BX79" s="103"/>
      <c r="BY79" s="103"/>
      <c r="BZ79" s="103"/>
      <c r="CA79" s="103"/>
      <c r="CB79" s="103"/>
      <c r="CC79" s="103"/>
      <c r="CD79" s="103"/>
      <c r="CE79" s="103"/>
      <c r="CF79" s="103"/>
      <c r="CG79" s="103"/>
      <c r="CH79" s="103"/>
      <c r="CI79" s="103"/>
      <c r="CJ79" s="103"/>
      <c r="CK79" s="103"/>
      <c r="CL79" s="103"/>
      <c r="CM79" s="103"/>
      <c r="CN79" s="103"/>
      <c r="CO79" s="103"/>
      <c r="CP79" s="103"/>
      <c r="CQ79" s="103"/>
      <c r="CR79" s="103"/>
      <c r="CS79" s="103"/>
      <c r="CT79" s="103"/>
      <c r="CU79" s="103"/>
      <c r="CV79" s="103"/>
      <c r="CW79" s="103"/>
      <c r="CX79" s="103"/>
      <c r="CY79" s="103"/>
      <c r="CZ79" s="103"/>
      <c r="DA79" s="103"/>
      <c r="DB79" s="103"/>
      <c r="DC79" s="103"/>
      <c r="DD79" s="103"/>
      <c r="DE79" s="103"/>
      <c r="DF79" s="103"/>
      <c r="DG79" s="103"/>
      <c r="DH79" s="103"/>
      <c r="DI79" s="103"/>
      <c r="DJ79" s="103"/>
      <c r="DK79" s="103"/>
      <c r="DL79" s="103"/>
      <c r="DM79" s="103"/>
      <c r="DN79" s="103"/>
      <c r="DO79" s="103"/>
      <c r="DP79" s="103"/>
      <c r="DQ79" s="103"/>
      <c r="DR79" s="103"/>
      <c r="DS79" s="103"/>
      <c r="DT79" s="103"/>
      <c r="DU79" s="103"/>
      <c r="DV79" s="103"/>
      <c r="DW79" s="103"/>
      <c r="DX79" s="103"/>
      <c r="DY79" s="103"/>
      <c r="DZ79" s="103"/>
      <c r="EA79" s="103"/>
      <c r="EB79" s="103"/>
      <c r="EC79" s="103"/>
      <c r="ED79" s="103"/>
      <c r="EE79" s="103"/>
      <c r="EF79" s="103"/>
      <c r="EG79" s="103"/>
      <c r="EH79" s="103"/>
      <c r="EI79" s="103"/>
      <c r="EJ79" s="103"/>
      <c r="EK79" s="103"/>
      <c r="EL79" s="103"/>
      <c r="EM79" s="103"/>
      <c r="EN79" s="103"/>
      <c r="EO79" s="103"/>
      <c r="EP79" s="103"/>
      <c r="EQ79" s="103"/>
      <c r="ER79" s="103"/>
      <c r="ES79" s="103"/>
      <c r="ET79" s="103"/>
      <c r="EU79" s="103"/>
      <c r="EV79" s="103"/>
      <c r="EW79" s="103"/>
      <c r="EX79" s="103"/>
      <c r="EY79" s="103"/>
      <c r="EZ79" s="103"/>
      <c r="FA79" s="103"/>
      <c r="FB79" s="103"/>
      <c r="FC79" s="103"/>
      <c r="FD79" s="103"/>
      <c r="FE79" s="103"/>
      <c r="FF79" s="103"/>
      <c r="FG79" s="103"/>
      <c r="FH79" s="103"/>
      <c r="FI79" s="103"/>
      <c r="FJ79" s="103"/>
      <c r="FK79" s="103"/>
      <c r="FL79" s="103"/>
      <c r="FM79" s="103"/>
      <c r="FN79" s="103"/>
      <c r="FO79" s="103"/>
      <c r="FP79" s="103"/>
      <c r="FQ79" s="103"/>
      <c r="FR79" s="103"/>
      <c r="FS79" s="103"/>
      <c r="FT79" s="103"/>
      <c r="FU79" s="103"/>
      <c r="FV79" s="103"/>
      <c r="FW79" s="103"/>
      <c r="FX79" s="103"/>
      <c r="FY79" s="103"/>
      <c r="FZ79" s="103"/>
      <c r="GA79" s="103"/>
      <c r="GB79" s="103"/>
      <c r="GC79" s="103"/>
      <c r="GD79" s="103"/>
      <c r="GE79" s="103"/>
      <c r="GF79" s="103"/>
      <c r="GG79" s="103"/>
      <c r="GH79" s="103"/>
      <c r="GI79" s="103"/>
      <c r="GJ79" s="103"/>
      <c r="GK79" s="103"/>
      <c r="GL79" s="103"/>
      <c r="GM79" s="103"/>
      <c r="GN79" s="103"/>
      <c r="GO79" s="103"/>
      <c r="GP79" s="103"/>
      <c r="GQ79" s="103"/>
      <c r="GR79" s="103"/>
      <c r="GS79" s="103"/>
      <c r="GT79" s="103"/>
      <c r="GU79" s="103"/>
      <c r="GV79" s="103"/>
      <c r="GW79" s="103"/>
      <c r="GX79" s="103"/>
      <c r="GY79" s="103"/>
      <c r="GZ79" s="103"/>
      <c r="HA79" s="103"/>
      <c r="HB79" s="103"/>
      <c r="HC79" s="103"/>
      <c r="HD79" s="103"/>
      <c r="HE79" s="103"/>
      <c r="HF79" s="103"/>
      <c r="HG79" s="103"/>
      <c r="HH79" s="103"/>
      <c r="HI79" s="103"/>
      <c r="HJ79" s="103"/>
      <c r="HK79" s="103"/>
      <c r="HL79" s="103"/>
      <c r="HM79" s="103"/>
      <c r="HN79" s="103"/>
      <c r="HO79" s="103"/>
      <c r="HP79" s="103"/>
      <c r="HQ79" s="103"/>
      <c r="HR79" s="103"/>
      <c r="HS79" s="103"/>
      <c r="HT79" s="103"/>
      <c r="HU79" s="103"/>
      <c r="HV79" s="103"/>
      <c r="HW79" s="103"/>
      <c r="HX79" s="103"/>
      <c r="HY79" s="103"/>
      <c r="HZ79" s="103"/>
      <c r="IA79" s="103"/>
      <c r="IB79" s="103"/>
      <c r="IC79" s="103"/>
      <c r="ID79" s="103"/>
      <c r="IE79" s="103"/>
      <c r="IF79" s="103"/>
      <c r="IG79" s="103"/>
      <c r="IH79" s="103"/>
      <c r="II79" s="103"/>
      <c r="IJ79" s="103"/>
      <c r="IK79" s="103"/>
      <c r="IL79" s="103"/>
      <c r="IM79" s="103"/>
      <c r="IN79" s="103"/>
      <c r="IO79" s="103"/>
      <c r="IP79" s="103"/>
      <c r="IQ79" s="103"/>
      <c r="IR79" s="103"/>
      <c r="IS79" s="103"/>
      <c r="IT79" s="103"/>
      <c r="IU79" s="103"/>
      <c r="IV79" s="103"/>
    </row>
    <row r="80" spans="1:256" s="24" customFormat="1" ht="15.75" customHeight="1">
      <c r="A80" s="102" t="s">
        <v>178</v>
      </c>
      <c r="B80" s="110">
        <v>622037</v>
      </c>
      <c r="C80" s="110">
        <v>24501</v>
      </c>
      <c r="D80" s="110">
        <v>0</v>
      </c>
      <c r="E80" s="110">
        <v>798</v>
      </c>
      <c r="F80" s="110">
        <v>71678</v>
      </c>
      <c r="G80" s="110">
        <v>74796</v>
      </c>
      <c r="H80" s="110">
        <v>600</v>
      </c>
      <c r="I80" s="110">
        <v>10056</v>
      </c>
      <c r="J80" s="110">
        <v>77395</v>
      </c>
      <c r="K80" s="110">
        <v>33801</v>
      </c>
      <c r="L80" s="110">
        <v>23173</v>
      </c>
      <c r="M80" s="110">
        <v>3889</v>
      </c>
      <c r="N80" s="110">
        <v>129918</v>
      </c>
      <c r="O80" s="110">
        <v>902</v>
      </c>
      <c r="P80" s="110">
        <v>18970</v>
      </c>
      <c r="Q80" s="110">
        <v>8882</v>
      </c>
      <c r="R80" s="110">
        <v>0</v>
      </c>
      <c r="S80" s="110">
        <v>1274</v>
      </c>
      <c r="T80" s="110">
        <v>124564</v>
      </c>
      <c r="U80" s="110">
        <v>3955</v>
      </c>
      <c r="V80" s="110">
        <v>12885</v>
      </c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03"/>
      <c r="BS80" s="103"/>
      <c r="BT80" s="103"/>
      <c r="BU80" s="103"/>
      <c r="BV80" s="103"/>
      <c r="BW80" s="103"/>
      <c r="BX80" s="103"/>
      <c r="BY80" s="103"/>
      <c r="BZ80" s="103"/>
      <c r="CA80" s="103"/>
      <c r="CB80" s="103"/>
      <c r="CC80" s="103"/>
      <c r="CD80" s="103"/>
      <c r="CE80" s="103"/>
      <c r="CF80" s="103"/>
      <c r="CG80" s="103"/>
      <c r="CH80" s="103"/>
      <c r="CI80" s="103"/>
      <c r="CJ80" s="103"/>
      <c r="CK80" s="103"/>
      <c r="CL80" s="103"/>
      <c r="CM80" s="103"/>
      <c r="CN80" s="103"/>
      <c r="CO80" s="103"/>
      <c r="CP80" s="103"/>
      <c r="CQ80" s="103"/>
      <c r="CR80" s="103"/>
      <c r="CS80" s="103"/>
      <c r="CT80" s="103"/>
      <c r="CU80" s="103"/>
      <c r="CV80" s="103"/>
      <c r="CW80" s="103"/>
      <c r="CX80" s="103"/>
      <c r="CY80" s="103"/>
      <c r="CZ80" s="103"/>
      <c r="DA80" s="103"/>
      <c r="DB80" s="103"/>
      <c r="DC80" s="103"/>
      <c r="DD80" s="103"/>
      <c r="DE80" s="103"/>
      <c r="DF80" s="103"/>
      <c r="DG80" s="103"/>
      <c r="DH80" s="103"/>
      <c r="DI80" s="103"/>
      <c r="DJ80" s="103"/>
      <c r="DK80" s="103"/>
      <c r="DL80" s="103"/>
      <c r="DM80" s="103"/>
      <c r="DN80" s="103"/>
      <c r="DO80" s="103"/>
      <c r="DP80" s="103"/>
      <c r="DQ80" s="103"/>
      <c r="DR80" s="103"/>
      <c r="DS80" s="103"/>
      <c r="DT80" s="103"/>
      <c r="DU80" s="103"/>
      <c r="DV80" s="103"/>
      <c r="DW80" s="103"/>
      <c r="DX80" s="103"/>
      <c r="DY80" s="103"/>
      <c r="DZ80" s="103"/>
      <c r="EA80" s="103"/>
      <c r="EB80" s="103"/>
      <c r="EC80" s="103"/>
      <c r="ED80" s="103"/>
      <c r="EE80" s="103"/>
      <c r="EF80" s="103"/>
      <c r="EG80" s="103"/>
      <c r="EH80" s="103"/>
      <c r="EI80" s="103"/>
      <c r="EJ80" s="103"/>
      <c r="EK80" s="103"/>
      <c r="EL80" s="103"/>
      <c r="EM80" s="103"/>
      <c r="EN80" s="103"/>
      <c r="EO80" s="103"/>
      <c r="EP80" s="103"/>
      <c r="EQ80" s="103"/>
      <c r="ER80" s="103"/>
      <c r="ES80" s="103"/>
      <c r="ET80" s="103"/>
      <c r="EU80" s="103"/>
      <c r="EV80" s="103"/>
      <c r="EW80" s="103"/>
      <c r="EX80" s="103"/>
      <c r="EY80" s="103"/>
      <c r="EZ80" s="103"/>
      <c r="FA80" s="103"/>
      <c r="FB80" s="103"/>
      <c r="FC80" s="103"/>
      <c r="FD80" s="103"/>
      <c r="FE80" s="103"/>
      <c r="FF80" s="103"/>
      <c r="FG80" s="103"/>
      <c r="FH80" s="103"/>
      <c r="FI80" s="103"/>
      <c r="FJ80" s="103"/>
      <c r="FK80" s="103"/>
      <c r="FL80" s="103"/>
      <c r="FM80" s="103"/>
      <c r="FN80" s="103"/>
      <c r="FO80" s="103"/>
      <c r="FP80" s="103"/>
      <c r="FQ80" s="103"/>
      <c r="FR80" s="103"/>
      <c r="FS80" s="103"/>
      <c r="FT80" s="103"/>
      <c r="FU80" s="103"/>
      <c r="FV80" s="103"/>
      <c r="FW80" s="103"/>
      <c r="FX80" s="103"/>
      <c r="FY80" s="103"/>
      <c r="FZ80" s="103"/>
      <c r="GA80" s="103"/>
      <c r="GB80" s="103"/>
      <c r="GC80" s="103"/>
      <c r="GD80" s="103"/>
      <c r="GE80" s="103"/>
      <c r="GF80" s="103"/>
      <c r="GG80" s="103"/>
      <c r="GH80" s="103"/>
      <c r="GI80" s="103"/>
      <c r="GJ80" s="103"/>
      <c r="GK80" s="103"/>
      <c r="GL80" s="103"/>
      <c r="GM80" s="103"/>
      <c r="GN80" s="103"/>
      <c r="GO80" s="103"/>
      <c r="GP80" s="103"/>
      <c r="GQ80" s="103"/>
      <c r="GR80" s="103"/>
      <c r="GS80" s="103"/>
      <c r="GT80" s="103"/>
      <c r="GU80" s="103"/>
      <c r="GV80" s="103"/>
      <c r="GW80" s="103"/>
      <c r="GX80" s="103"/>
      <c r="GY80" s="103"/>
      <c r="GZ80" s="103"/>
      <c r="HA80" s="103"/>
      <c r="HB80" s="103"/>
      <c r="HC80" s="103"/>
      <c r="HD80" s="103"/>
      <c r="HE80" s="103"/>
      <c r="HF80" s="103"/>
      <c r="HG80" s="103"/>
      <c r="HH80" s="103"/>
      <c r="HI80" s="103"/>
      <c r="HJ80" s="103"/>
      <c r="HK80" s="103"/>
      <c r="HL80" s="103"/>
      <c r="HM80" s="103"/>
      <c r="HN80" s="103"/>
      <c r="HO80" s="103"/>
      <c r="HP80" s="103"/>
      <c r="HQ80" s="103"/>
      <c r="HR80" s="103"/>
      <c r="HS80" s="103"/>
      <c r="HT80" s="103"/>
      <c r="HU80" s="103"/>
      <c r="HV80" s="103"/>
      <c r="HW80" s="103"/>
      <c r="HX80" s="103"/>
      <c r="HY80" s="103"/>
      <c r="HZ80" s="103"/>
      <c r="IA80" s="103"/>
      <c r="IB80" s="103"/>
      <c r="IC80" s="103"/>
      <c r="ID80" s="103"/>
      <c r="IE80" s="103"/>
      <c r="IF80" s="103"/>
      <c r="IG80" s="103"/>
      <c r="IH80" s="103"/>
      <c r="II80" s="103"/>
      <c r="IJ80" s="103"/>
      <c r="IK80" s="103"/>
      <c r="IL80" s="103"/>
      <c r="IM80" s="103"/>
      <c r="IN80" s="103"/>
      <c r="IO80" s="103"/>
      <c r="IP80" s="103"/>
      <c r="IQ80" s="103"/>
      <c r="IR80" s="103"/>
      <c r="IS80" s="103"/>
      <c r="IT80" s="103"/>
      <c r="IU80" s="103"/>
      <c r="IV80" s="103"/>
    </row>
    <row r="81" spans="1:256" s="24" customFormat="1" ht="15.75" customHeight="1">
      <c r="A81" s="102" t="s">
        <v>179</v>
      </c>
      <c r="B81" s="110">
        <v>79012</v>
      </c>
      <c r="C81" s="110">
        <v>2401</v>
      </c>
      <c r="D81" s="110"/>
      <c r="E81" s="110">
        <v>370</v>
      </c>
      <c r="F81" s="110">
        <v>7650</v>
      </c>
      <c r="G81" s="110">
        <v>13096</v>
      </c>
      <c r="H81" s="110">
        <v>130</v>
      </c>
      <c r="I81" s="110">
        <v>2900</v>
      </c>
      <c r="J81" s="110">
        <v>13995</v>
      </c>
      <c r="K81" s="110">
        <v>4500</v>
      </c>
      <c r="L81" s="110">
        <v>1200</v>
      </c>
      <c r="M81" s="110">
        <v>1428</v>
      </c>
      <c r="N81" s="110">
        <v>11200</v>
      </c>
      <c r="O81" s="110">
        <v>320</v>
      </c>
      <c r="P81" s="110">
        <v>5510</v>
      </c>
      <c r="Q81" s="110">
        <v>1922</v>
      </c>
      <c r="R81" s="110"/>
      <c r="S81" s="110">
        <v>750</v>
      </c>
      <c r="T81" s="110">
        <v>7560</v>
      </c>
      <c r="U81" s="110">
        <v>735</v>
      </c>
      <c r="V81" s="110">
        <v>3345</v>
      </c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3"/>
      <c r="BO81" s="103"/>
      <c r="BP81" s="103"/>
      <c r="BQ81" s="103"/>
      <c r="BR81" s="103"/>
      <c r="BS81" s="103"/>
      <c r="BT81" s="103"/>
      <c r="BU81" s="103"/>
      <c r="BV81" s="103"/>
      <c r="BW81" s="103"/>
      <c r="BX81" s="103"/>
      <c r="BY81" s="103"/>
      <c r="BZ81" s="103"/>
      <c r="CA81" s="103"/>
      <c r="CB81" s="103"/>
      <c r="CC81" s="103"/>
      <c r="CD81" s="103"/>
      <c r="CE81" s="103"/>
      <c r="CF81" s="103"/>
      <c r="CG81" s="103"/>
      <c r="CH81" s="103"/>
      <c r="CI81" s="103"/>
      <c r="CJ81" s="103"/>
      <c r="CK81" s="103"/>
      <c r="CL81" s="103"/>
      <c r="CM81" s="103"/>
      <c r="CN81" s="103"/>
      <c r="CO81" s="103"/>
      <c r="CP81" s="103"/>
      <c r="CQ81" s="103"/>
      <c r="CR81" s="103"/>
      <c r="CS81" s="103"/>
      <c r="CT81" s="103"/>
      <c r="CU81" s="103"/>
      <c r="CV81" s="103"/>
      <c r="CW81" s="103"/>
      <c r="CX81" s="103"/>
      <c r="CY81" s="103"/>
      <c r="CZ81" s="103"/>
      <c r="DA81" s="103"/>
      <c r="DB81" s="103"/>
      <c r="DC81" s="103"/>
      <c r="DD81" s="103"/>
      <c r="DE81" s="103"/>
      <c r="DF81" s="103"/>
      <c r="DG81" s="103"/>
      <c r="DH81" s="103"/>
      <c r="DI81" s="103"/>
      <c r="DJ81" s="103"/>
      <c r="DK81" s="103"/>
      <c r="DL81" s="103"/>
      <c r="DM81" s="103"/>
      <c r="DN81" s="103"/>
      <c r="DO81" s="103"/>
      <c r="DP81" s="103"/>
      <c r="DQ81" s="103"/>
      <c r="DR81" s="103"/>
      <c r="DS81" s="103"/>
      <c r="DT81" s="103"/>
      <c r="DU81" s="103"/>
      <c r="DV81" s="103"/>
      <c r="DW81" s="103"/>
      <c r="DX81" s="103"/>
      <c r="DY81" s="103"/>
      <c r="DZ81" s="103"/>
      <c r="EA81" s="103"/>
      <c r="EB81" s="103"/>
      <c r="EC81" s="103"/>
      <c r="ED81" s="103"/>
      <c r="EE81" s="103"/>
      <c r="EF81" s="103"/>
      <c r="EG81" s="103"/>
      <c r="EH81" s="103"/>
      <c r="EI81" s="103"/>
      <c r="EJ81" s="103"/>
      <c r="EK81" s="103"/>
      <c r="EL81" s="103"/>
      <c r="EM81" s="103"/>
      <c r="EN81" s="103"/>
      <c r="EO81" s="103"/>
      <c r="EP81" s="103"/>
      <c r="EQ81" s="103"/>
      <c r="ER81" s="103"/>
      <c r="ES81" s="103"/>
      <c r="ET81" s="103"/>
      <c r="EU81" s="103"/>
      <c r="EV81" s="103"/>
      <c r="EW81" s="103"/>
      <c r="EX81" s="103"/>
      <c r="EY81" s="103"/>
      <c r="EZ81" s="103"/>
      <c r="FA81" s="103"/>
      <c r="FB81" s="103"/>
      <c r="FC81" s="103"/>
      <c r="FD81" s="103"/>
      <c r="FE81" s="103"/>
      <c r="FF81" s="103"/>
      <c r="FG81" s="103"/>
      <c r="FH81" s="103"/>
      <c r="FI81" s="103"/>
      <c r="FJ81" s="103"/>
      <c r="FK81" s="103"/>
      <c r="FL81" s="103"/>
      <c r="FM81" s="103"/>
      <c r="FN81" s="103"/>
      <c r="FO81" s="103"/>
      <c r="FP81" s="103"/>
      <c r="FQ81" s="103"/>
      <c r="FR81" s="103"/>
      <c r="FS81" s="103"/>
      <c r="FT81" s="103"/>
      <c r="FU81" s="103"/>
      <c r="FV81" s="103"/>
      <c r="FW81" s="103"/>
      <c r="FX81" s="103"/>
      <c r="FY81" s="103"/>
      <c r="FZ81" s="103"/>
      <c r="GA81" s="103"/>
      <c r="GB81" s="103"/>
      <c r="GC81" s="103"/>
      <c r="GD81" s="103"/>
      <c r="GE81" s="103"/>
      <c r="GF81" s="103"/>
      <c r="GG81" s="103"/>
      <c r="GH81" s="103"/>
      <c r="GI81" s="103"/>
      <c r="GJ81" s="103"/>
      <c r="GK81" s="103"/>
      <c r="GL81" s="103"/>
      <c r="GM81" s="103"/>
      <c r="GN81" s="103"/>
      <c r="GO81" s="103"/>
      <c r="GP81" s="103"/>
      <c r="GQ81" s="103"/>
      <c r="GR81" s="103"/>
      <c r="GS81" s="103"/>
      <c r="GT81" s="103"/>
      <c r="GU81" s="103"/>
      <c r="GV81" s="103"/>
      <c r="GW81" s="103"/>
      <c r="GX81" s="103"/>
      <c r="GY81" s="103"/>
      <c r="GZ81" s="103"/>
      <c r="HA81" s="103"/>
      <c r="HB81" s="103"/>
      <c r="HC81" s="103"/>
      <c r="HD81" s="103"/>
      <c r="HE81" s="103"/>
      <c r="HF81" s="103"/>
      <c r="HG81" s="103"/>
      <c r="HH81" s="103"/>
      <c r="HI81" s="103"/>
      <c r="HJ81" s="103"/>
      <c r="HK81" s="103"/>
      <c r="HL81" s="103"/>
      <c r="HM81" s="103"/>
      <c r="HN81" s="103"/>
      <c r="HO81" s="103"/>
      <c r="HP81" s="103"/>
      <c r="HQ81" s="103"/>
      <c r="HR81" s="103"/>
      <c r="HS81" s="103"/>
      <c r="HT81" s="103"/>
      <c r="HU81" s="103"/>
      <c r="HV81" s="103"/>
      <c r="HW81" s="103"/>
      <c r="HX81" s="103"/>
      <c r="HY81" s="103"/>
      <c r="HZ81" s="103"/>
      <c r="IA81" s="103"/>
      <c r="IB81" s="103"/>
      <c r="IC81" s="103"/>
      <c r="ID81" s="103"/>
      <c r="IE81" s="103"/>
      <c r="IF81" s="103"/>
      <c r="IG81" s="103"/>
      <c r="IH81" s="103"/>
      <c r="II81" s="103"/>
      <c r="IJ81" s="103"/>
      <c r="IK81" s="103"/>
      <c r="IL81" s="103"/>
      <c r="IM81" s="103"/>
      <c r="IN81" s="103"/>
      <c r="IO81" s="103"/>
      <c r="IP81" s="103"/>
      <c r="IQ81" s="103"/>
      <c r="IR81" s="103"/>
      <c r="IS81" s="103"/>
      <c r="IT81" s="103"/>
      <c r="IU81" s="103"/>
      <c r="IV81" s="103"/>
    </row>
    <row r="82" spans="1:256" s="24" customFormat="1" ht="15.75" customHeight="1">
      <c r="A82" s="102" t="s">
        <v>116</v>
      </c>
      <c r="B82" s="110">
        <v>543025</v>
      </c>
      <c r="C82" s="110">
        <v>22100</v>
      </c>
      <c r="D82" s="110">
        <v>0</v>
      </c>
      <c r="E82" s="110">
        <v>428</v>
      </c>
      <c r="F82" s="110">
        <v>64028</v>
      </c>
      <c r="G82" s="110">
        <v>61700</v>
      </c>
      <c r="H82" s="110">
        <v>470</v>
      </c>
      <c r="I82" s="110">
        <v>7156</v>
      </c>
      <c r="J82" s="110">
        <v>63400</v>
      </c>
      <c r="K82" s="110">
        <v>29301</v>
      </c>
      <c r="L82" s="110">
        <v>21973</v>
      </c>
      <c r="M82" s="110">
        <v>2461</v>
      </c>
      <c r="N82" s="110">
        <v>118718</v>
      </c>
      <c r="O82" s="110">
        <v>582</v>
      </c>
      <c r="P82" s="110">
        <v>13460</v>
      </c>
      <c r="Q82" s="110">
        <v>6960</v>
      </c>
      <c r="R82" s="110">
        <v>0</v>
      </c>
      <c r="S82" s="110">
        <v>524</v>
      </c>
      <c r="T82" s="110">
        <v>117004</v>
      </c>
      <c r="U82" s="110">
        <v>3220</v>
      </c>
      <c r="V82" s="110">
        <v>9540</v>
      </c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3"/>
      <c r="BO82" s="103"/>
      <c r="BP82" s="103"/>
      <c r="BQ82" s="103"/>
      <c r="BR82" s="103"/>
      <c r="BS82" s="103"/>
      <c r="BT82" s="103"/>
      <c r="BU82" s="103"/>
      <c r="BV82" s="103"/>
      <c r="BW82" s="103"/>
      <c r="BX82" s="103"/>
      <c r="BY82" s="103"/>
      <c r="BZ82" s="103"/>
      <c r="CA82" s="103"/>
      <c r="CB82" s="103"/>
      <c r="CC82" s="103"/>
      <c r="CD82" s="103"/>
      <c r="CE82" s="103"/>
      <c r="CF82" s="103"/>
      <c r="CG82" s="103"/>
      <c r="CH82" s="103"/>
      <c r="CI82" s="103"/>
      <c r="CJ82" s="103"/>
      <c r="CK82" s="103"/>
      <c r="CL82" s="103"/>
      <c r="CM82" s="103"/>
      <c r="CN82" s="103"/>
      <c r="CO82" s="103"/>
      <c r="CP82" s="103"/>
      <c r="CQ82" s="103"/>
      <c r="CR82" s="103"/>
      <c r="CS82" s="103"/>
      <c r="CT82" s="103"/>
      <c r="CU82" s="103"/>
      <c r="CV82" s="103"/>
      <c r="CW82" s="103"/>
      <c r="CX82" s="103"/>
      <c r="CY82" s="103"/>
      <c r="CZ82" s="103"/>
      <c r="DA82" s="103"/>
      <c r="DB82" s="103"/>
      <c r="DC82" s="103"/>
      <c r="DD82" s="103"/>
      <c r="DE82" s="103"/>
      <c r="DF82" s="103"/>
      <c r="DG82" s="103"/>
      <c r="DH82" s="103"/>
      <c r="DI82" s="103"/>
      <c r="DJ82" s="103"/>
      <c r="DK82" s="103"/>
      <c r="DL82" s="103"/>
      <c r="DM82" s="103"/>
      <c r="DN82" s="103"/>
      <c r="DO82" s="103"/>
      <c r="DP82" s="103"/>
      <c r="DQ82" s="103"/>
      <c r="DR82" s="103"/>
      <c r="DS82" s="103"/>
      <c r="DT82" s="103"/>
      <c r="DU82" s="103"/>
      <c r="DV82" s="103"/>
      <c r="DW82" s="103"/>
      <c r="DX82" s="103"/>
      <c r="DY82" s="103"/>
      <c r="DZ82" s="103"/>
      <c r="EA82" s="103"/>
      <c r="EB82" s="103"/>
      <c r="EC82" s="103"/>
      <c r="ED82" s="103"/>
      <c r="EE82" s="103"/>
      <c r="EF82" s="103"/>
      <c r="EG82" s="103"/>
      <c r="EH82" s="103"/>
      <c r="EI82" s="103"/>
      <c r="EJ82" s="103"/>
      <c r="EK82" s="103"/>
      <c r="EL82" s="103"/>
      <c r="EM82" s="103"/>
      <c r="EN82" s="103"/>
      <c r="EO82" s="103"/>
      <c r="EP82" s="103"/>
      <c r="EQ82" s="103"/>
      <c r="ER82" s="103"/>
      <c r="ES82" s="103"/>
      <c r="ET82" s="103"/>
      <c r="EU82" s="103"/>
      <c r="EV82" s="103"/>
      <c r="EW82" s="103"/>
      <c r="EX82" s="103"/>
      <c r="EY82" s="103"/>
      <c r="EZ82" s="103"/>
      <c r="FA82" s="103"/>
      <c r="FB82" s="103"/>
      <c r="FC82" s="103"/>
      <c r="FD82" s="103"/>
      <c r="FE82" s="103"/>
      <c r="FF82" s="103"/>
      <c r="FG82" s="103"/>
      <c r="FH82" s="103"/>
      <c r="FI82" s="103"/>
      <c r="FJ82" s="103"/>
      <c r="FK82" s="103"/>
      <c r="FL82" s="103"/>
      <c r="FM82" s="103"/>
      <c r="FN82" s="103"/>
      <c r="FO82" s="103"/>
      <c r="FP82" s="103"/>
      <c r="FQ82" s="103"/>
      <c r="FR82" s="103"/>
      <c r="FS82" s="103"/>
      <c r="FT82" s="103"/>
      <c r="FU82" s="103"/>
      <c r="FV82" s="103"/>
      <c r="FW82" s="103"/>
      <c r="FX82" s="103"/>
      <c r="FY82" s="103"/>
      <c r="FZ82" s="103"/>
      <c r="GA82" s="103"/>
      <c r="GB82" s="103"/>
      <c r="GC82" s="103"/>
      <c r="GD82" s="103"/>
      <c r="GE82" s="103"/>
      <c r="GF82" s="103"/>
      <c r="GG82" s="103"/>
      <c r="GH82" s="103"/>
      <c r="GI82" s="103"/>
      <c r="GJ82" s="103"/>
      <c r="GK82" s="103"/>
      <c r="GL82" s="103"/>
      <c r="GM82" s="103"/>
      <c r="GN82" s="103"/>
      <c r="GO82" s="103"/>
      <c r="GP82" s="103"/>
      <c r="GQ82" s="103"/>
      <c r="GR82" s="103"/>
      <c r="GS82" s="103"/>
      <c r="GT82" s="103"/>
      <c r="GU82" s="103"/>
      <c r="GV82" s="103"/>
      <c r="GW82" s="103"/>
      <c r="GX82" s="103"/>
      <c r="GY82" s="103"/>
      <c r="GZ82" s="103"/>
      <c r="HA82" s="103"/>
      <c r="HB82" s="103"/>
      <c r="HC82" s="103"/>
      <c r="HD82" s="103"/>
      <c r="HE82" s="103"/>
      <c r="HF82" s="103"/>
      <c r="HG82" s="103"/>
      <c r="HH82" s="103"/>
      <c r="HI82" s="103"/>
      <c r="HJ82" s="103"/>
      <c r="HK82" s="103"/>
      <c r="HL82" s="103"/>
      <c r="HM82" s="103"/>
      <c r="HN82" s="103"/>
      <c r="HO82" s="103"/>
      <c r="HP82" s="103"/>
      <c r="HQ82" s="103"/>
      <c r="HR82" s="103"/>
      <c r="HS82" s="103"/>
      <c r="HT82" s="103"/>
      <c r="HU82" s="103"/>
      <c r="HV82" s="103"/>
      <c r="HW82" s="103"/>
      <c r="HX82" s="103"/>
      <c r="HY82" s="103"/>
      <c r="HZ82" s="103"/>
      <c r="IA82" s="103"/>
      <c r="IB82" s="103"/>
      <c r="IC82" s="103"/>
      <c r="ID82" s="103"/>
      <c r="IE82" s="103"/>
      <c r="IF82" s="103"/>
      <c r="IG82" s="103"/>
      <c r="IH82" s="103"/>
      <c r="II82" s="103"/>
      <c r="IJ82" s="103"/>
      <c r="IK82" s="103"/>
      <c r="IL82" s="103"/>
      <c r="IM82" s="103"/>
      <c r="IN82" s="103"/>
      <c r="IO82" s="103"/>
      <c r="IP82" s="103"/>
      <c r="IQ82" s="103"/>
      <c r="IR82" s="103"/>
      <c r="IS82" s="103"/>
      <c r="IT82" s="103"/>
      <c r="IU82" s="103"/>
      <c r="IV82" s="103"/>
    </row>
    <row r="83" spans="1:256" s="24" customFormat="1" ht="15.75" customHeight="1">
      <c r="A83" s="102" t="s">
        <v>180</v>
      </c>
      <c r="B83" s="110">
        <v>181153</v>
      </c>
      <c r="C83" s="110">
        <v>7860</v>
      </c>
      <c r="D83" s="110"/>
      <c r="E83" s="110">
        <v>180</v>
      </c>
      <c r="F83" s="110">
        <v>21450</v>
      </c>
      <c r="G83" s="110">
        <v>20700</v>
      </c>
      <c r="H83" s="110">
        <v>140</v>
      </c>
      <c r="I83" s="110">
        <v>2200</v>
      </c>
      <c r="J83" s="110">
        <v>26200</v>
      </c>
      <c r="K83" s="110">
        <v>8890</v>
      </c>
      <c r="L83" s="110">
        <v>7100</v>
      </c>
      <c r="M83" s="110">
        <v>911</v>
      </c>
      <c r="N83" s="110">
        <v>37018</v>
      </c>
      <c r="O83" s="110">
        <v>150</v>
      </c>
      <c r="P83" s="110">
        <v>4100</v>
      </c>
      <c r="Q83" s="110">
        <v>2290</v>
      </c>
      <c r="R83" s="110"/>
      <c r="S83" s="110">
        <v>180</v>
      </c>
      <c r="T83" s="110">
        <v>37644</v>
      </c>
      <c r="U83" s="110">
        <v>1270</v>
      </c>
      <c r="V83" s="110">
        <v>2870</v>
      </c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3"/>
      <c r="BO83" s="103"/>
      <c r="BP83" s="103"/>
      <c r="BQ83" s="103"/>
      <c r="BR83" s="103"/>
      <c r="BS83" s="103"/>
      <c r="BT83" s="103"/>
      <c r="BU83" s="103"/>
      <c r="BV83" s="103"/>
      <c r="BW83" s="103"/>
      <c r="BX83" s="103"/>
      <c r="BY83" s="103"/>
      <c r="BZ83" s="103"/>
      <c r="CA83" s="103"/>
      <c r="CB83" s="103"/>
      <c r="CC83" s="103"/>
      <c r="CD83" s="103"/>
      <c r="CE83" s="103"/>
      <c r="CF83" s="103"/>
      <c r="CG83" s="103"/>
      <c r="CH83" s="103"/>
      <c r="CI83" s="103"/>
      <c r="CJ83" s="103"/>
      <c r="CK83" s="103"/>
      <c r="CL83" s="103"/>
      <c r="CM83" s="103"/>
      <c r="CN83" s="103"/>
      <c r="CO83" s="103"/>
      <c r="CP83" s="103"/>
      <c r="CQ83" s="103"/>
      <c r="CR83" s="103"/>
      <c r="CS83" s="103"/>
      <c r="CT83" s="103"/>
      <c r="CU83" s="103"/>
      <c r="CV83" s="103"/>
      <c r="CW83" s="103"/>
      <c r="CX83" s="103"/>
      <c r="CY83" s="103"/>
      <c r="CZ83" s="103"/>
      <c r="DA83" s="103"/>
      <c r="DB83" s="103"/>
      <c r="DC83" s="103"/>
      <c r="DD83" s="103"/>
      <c r="DE83" s="103"/>
      <c r="DF83" s="103"/>
      <c r="DG83" s="103"/>
      <c r="DH83" s="103"/>
      <c r="DI83" s="103"/>
      <c r="DJ83" s="103"/>
      <c r="DK83" s="103"/>
      <c r="DL83" s="103"/>
      <c r="DM83" s="103"/>
      <c r="DN83" s="103"/>
      <c r="DO83" s="103"/>
      <c r="DP83" s="103"/>
      <c r="DQ83" s="103"/>
      <c r="DR83" s="103"/>
      <c r="DS83" s="103"/>
      <c r="DT83" s="103"/>
      <c r="DU83" s="103"/>
      <c r="DV83" s="103"/>
      <c r="DW83" s="103"/>
      <c r="DX83" s="103"/>
      <c r="DY83" s="103"/>
      <c r="DZ83" s="103"/>
      <c r="EA83" s="103"/>
      <c r="EB83" s="103"/>
      <c r="EC83" s="103"/>
      <c r="ED83" s="103"/>
      <c r="EE83" s="103"/>
      <c r="EF83" s="103"/>
      <c r="EG83" s="103"/>
      <c r="EH83" s="103"/>
      <c r="EI83" s="103"/>
      <c r="EJ83" s="103"/>
      <c r="EK83" s="103"/>
      <c r="EL83" s="103"/>
      <c r="EM83" s="103"/>
      <c r="EN83" s="103"/>
      <c r="EO83" s="103"/>
      <c r="EP83" s="103"/>
      <c r="EQ83" s="103"/>
      <c r="ER83" s="103"/>
      <c r="ES83" s="103"/>
      <c r="ET83" s="103"/>
      <c r="EU83" s="103"/>
      <c r="EV83" s="103"/>
      <c r="EW83" s="103"/>
      <c r="EX83" s="103"/>
      <c r="EY83" s="103"/>
      <c r="EZ83" s="103"/>
      <c r="FA83" s="103"/>
      <c r="FB83" s="103"/>
      <c r="FC83" s="103"/>
      <c r="FD83" s="103"/>
      <c r="FE83" s="103"/>
      <c r="FF83" s="103"/>
      <c r="FG83" s="103"/>
      <c r="FH83" s="103"/>
      <c r="FI83" s="103"/>
      <c r="FJ83" s="103"/>
      <c r="FK83" s="103"/>
      <c r="FL83" s="103"/>
      <c r="FM83" s="103"/>
      <c r="FN83" s="103"/>
      <c r="FO83" s="103"/>
      <c r="FP83" s="103"/>
      <c r="FQ83" s="103"/>
      <c r="FR83" s="103"/>
      <c r="FS83" s="103"/>
      <c r="FT83" s="103"/>
      <c r="FU83" s="103"/>
      <c r="FV83" s="103"/>
      <c r="FW83" s="103"/>
      <c r="FX83" s="103"/>
      <c r="FY83" s="103"/>
      <c r="FZ83" s="103"/>
      <c r="GA83" s="103"/>
      <c r="GB83" s="103"/>
      <c r="GC83" s="103"/>
      <c r="GD83" s="103"/>
      <c r="GE83" s="103"/>
      <c r="GF83" s="103"/>
      <c r="GG83" s="103"/>
      <c r="GH83" s="103"/>
      <c r="GI83" s="103"/>
      <c r="GJ83" s="103"/>
      <c r="GK83" s="103"/>
      <c r="GL83" s="103"/>
      <c r="GM83" s="103"/>
      <c r="GN83" s="103"/>
      <c r="GO83" s="103"/>
      <c r="GP83" s="103"/>
      <c r="GQ83" s="103"/>
      <c r="GR83" s="103"/>
      <c r="GS83" s="103"/>
      <c r="GT83" s="103"/>
      <c r="GU83" s="103"/>
      <c r="GV83" s="103"/>
      <c r="GW83" s="103"/>
      <c r="GX83" s="103"/>
      <c r="GY83" s="103"/>
      <c r="GZ83" s="103"/>
      <c r="HA83" s="103"/>
      <c r="HB83" s="103"/>
      <c r="HC83" s="103"/>
      <c r="HD83" s="103"/>
      <c r="HE83" s="103"/>
      <c r="HF83" s="103"/>
      <c r="HG83" s="103"/>
      <c r="HH83" s="103"/>
      <c r="HI83" s="103"/>
      <c r="HJ83" s="103"/>
      <c r="HK83" s="103"/>
      <c r="HL83" s="103"/>
      <c r="HM83" s="103"/>
      <c r="HN83" s="103"/>
      <c r="HO83" s="103"/>
      <c r="HP83" s="103"/>
      <c r="HQ83" s="103"/>
      <c r="HR83" s="103"/>
      <c r="HS83" s="103"/>
      <c r="HT83" s="103"/>
      <c r="HU83" s="103"/>
      <c r="HV83" s="103"/>
      <c r="HW83" s="103"/>
      <c r="HX83" s="103"/>
      <c r="HY83" s="103"/>
      <c r="HZ83" s="103"/>
      <c r="IA83" s="103"/>
      <c r="IB83" s="103"/>
      <c r="IC83" s="103"/>
      <c r="ID83" s="103"/>
      <c r="IE83" s="103"/>
      <c r="IF83" s="103"/>
      <c r="IG83" s="103"/>
      <c r="IH83" s="103"/>
      <c r="II83" s="103"/>
      <c r="IJ83" s="103"/>
      <c r="IK83" s="103"/>
      <c r="IL83" s="103"/>
      <c r="IM83" s="103"/>
      <c r="IN83" s="103"/>
      <c r="IO83" s="103"/>
      <c r="IP83" s="103"/>
      <c r="IQ83" s="103"/>
      <c r="IR83" s="103"/>
      <c r="IS83" s="103"/>
      <c r="IT83" s="103"/>
      <c r="IU83" s="103"/>
      <c r="IV83" s="103"/>
    </row>
    <row r="84" spans="1:256" s="24" customFormat="1" ht="15.75" customHeight="1">
      <c r="A84" s="102" t="s">
        <v>181</v>
      </c>
      <c r="B84" s="110">
        <v>178888</v>
      </c>
      <c r="C84" s="110">
        <v>8520</v>
      </c>
      <c r="D84" s="110"/>
      <c r="E84" s="110">
        <v>138</v>
      </c>
      <c r="F84" s="110">
        <v>20350</v>
      </c>
      <c r="G84" s="110">
        <v>24700</v>
      </c>
      <c r="H84" s="110">
        <v>160</v>
      </c>
      <c r="I84" s="110">
        <v>2300</v>
      </c>
      <c r="J84" s="110">
        <v>18900</v>
      </c>
      <c r="K84" s="110">
        <v>12200</v>
      </c>
      <c r="L84" s="110">
        <v>8200</v>
      </c>
      <c r="M84" s="110">
        <v>800</v>
      </c>
      <c r="N84" s="110">
        <v>32800</v>
      </c>
      <c r="O84" s="110">
        <v>150</v>
      </c>
      <c r="P84" s="110">
        <v>5000</v>
      </c>
      <c r="Q84" s="110">
        <v>2700</v>
      </c>
      <c r="R84" s="110"/>
      <c r="S84" s="110">
        <v>150</v>
      </c>
      <c r="T84" s="110">
        <v>38200</v>
      </c>
      <c r="U84" s="110">
        <v>1050</v>
      </c>
      <c r="V84" s="110">
        <v>2570</v>
      </c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  <c r="BO84" s="103"/>
      <c r="BP84" s="103"/>
      <c r="BQ84" s="103"/>
      <c r="BR84" s="103"/>
      <c r="BS84" s="103"/>
      <c r="BT84" s="103"/>
      <c r="BU84" s="103"/>
      <c r="BV84" s="103"/>
      <c r="BW84" s="103"/>
      <c r="BX84" s="103"/>
      <c r="BY84" s="103"/>
      <c r="BZ84" s="103"/>
      <c r="CA84" s="103"/>
      <c r="CB84" s="103"/>
      <c r="CC84" s="103"/>
      <c r="CD84" s="103"/>
      <c r="CE84" s="103"/>
      <c r="CF84" s="103"/>
      <c r="CG84" s="103"/>
      <c r="CH84" s="103"/>
      <c r="CI84" s="103"/>
      <c r="CJ84" s="103"/>
      <c r="CK84" s="103"/>
      <c r="CL84" s="103"/>
      <c r="CM84" s="103"/>
      <c r="CN84" s="103"/>
      <c r="CO84" s="103"/>
      <c r="CP84" s="103"/>
      <c r="CQ84" s="103"/>
      <c r="CR84" s="103"/>
      <c r="CS84" s="103"/>
      <c r="CT84" s="103"/>
      <c r="CU84" s="103"/>
      <c r="CV84" s="103"/>
      <c r="CW84" s="103"/>
      <c r="CX84" s="103"/>
      <c r="CY84" s="103"/>
      <c r="CZ84" s="103"/>
      <c r="DA84" s="103"/>
      <c r="DB84" s="103"/>
      <c r="DC84" s="103"/>
      <c r="DD84" s="103"/>
      <c r="DE84" s="103"/>
      <c r="DF84" s="103"/>
      <c r="DG84" s="103"/>
      <c r="DH84" s="103"/>
      <c r="DI84" s="103"/>
      <c r="DJ84" s="103"/>
      <c r="DK84" s="103"/>
      <c r="DL84" s="103"/>
      <c r="DM84" s="103"/>
      <c r="DN84" s="103"/>
      <c r="DO84" s="103"/>
      <c r="DP84" s="103"/>
      <c r="DQ84" s="103"/>
      <c r="DR84" s="103"/>
      <c r="DS84" s="103"/>
      <c r="DT84" s="103"/>
      <c r="DU84" s="103"/>
      <c r="DV84" s="103"/>
      <c r="DW84" s="103"/>
      <c r="DX84" s="103"/>
      <c r="DY84" s="103"/>
      <c r="DZ84" s="103"/>
      <c r="EA84" s="103"/>
      <c r="EB84" s="103"/>
      <c r="EC84" s="103"/>
      <c r="ED84" s="103"/>
      <c r="EE84" s="103"/>
      <c r="EF84" s="103"/>
      <c r="EG84" s="103"/>
      <c r="EH84" s="103"/>
      <c r="EI84" s="103"/>
      <c r="EJ84" s="103"/>
      <c r="EK84" s="103"/>
      <c r="EL84" s="103"/>
      <c r="EM84" s="103"/>
      <c r="EN84" s="103"/>
      <c r="EO84" s="103"/>
      <c r="EP84" s="103"/>
      <c r="EQ84" s="103"/>
      <c r="ER84" s="103"/>
      <c r="ES84" s="103"/>
      <c r="ET84" s="103"/>
      <c r="EU84" s="103"/>
      <c r="EV84" s="103"/>
      <c r="EW84" s="103"/>
      <c r="EX84" s="103"/>
      <c r="EY84" s="103"/>
      <c r="EZ84" s="103"/>
      <c r="FA84" s="103"/>
      <c r="FB84" s="103"/>
      <c r="FC84" s="103"/>
      <c r="FD84" s="103"/>
      <c r="FE84" s="103"/>
      <c r="FF84" s="103"/>
      <c r="FG84" s="103"/>
      <c r="FH84" s="103"/>
      <c r="FI84" s="103"/>
      <c r="FJ84" s="103"/>
      <c r="FK84" s="103"/>
      <c r="FL84" s="103"/>
      <c r="FM84" s="103"/>
      <c r="FN84" s="103"/>
      <c r="FO84" s="103"/>
      <c r="FP84" s="103"/>
      <c r="FQ84" s="103"/>
      <c r="FR84" s="103"/>
      <c r="FS84" s="103"/>
      <c r="FT84" s="103"/>
      <c r="FU84" s="103"/>
      <c r="FV84" s="103"/>
      <c r="FW84" s="103"/>
      <c r="FX84" s="103"/>
      <c r="FY84" s="103"/>
      <c r="FZ84" s="103"/>
      <c r="GA84" s="103"/>
      <c r="GB84" s="103"/>
      <c r="GC84" s="103"/>
      <c r="GD84" s="103"/>
      <c r="GE84" s="103"/>
      <c r="GF84" s="103"/>
      <c r="GG84" s="103"/>
      <c r="GH84" s="103"/>
      <c r="GI84" s="103"/>
      <c r="GJ84" s="103"/>
      <c r="GK84" s="103"/>
      <c r="GL84" s="103"/>
      <c r="GM84" s="103"/>
      <c r="GN84" s="103"/>
      <c r="GO84" s="103"/>
      <c r="GP84" s="103"/>
      <c r="GQ84" s="103"/>
      <c r="GR84" s="103"/>
      <c r="GS84" s="103"/>
      <c r="GT84" s="103"/>
      <c r="GU84" s="103"/>
      <c r="GV84" s="103"/>
      <c r="GW84" s="103"/>
      <c r="GX84" s="103"/>
      <c r="GY84" s="103"/>
      <c r="GZ84" s="103"/>
      <c r="HA84" s="103"/>
      <c r="HB84" s="103"/>
      <c r="HC84" s="103"/>
      <c r="HD84" s="103"/>
      <c r="HE84" s="103"/>
      <c r="HF84" s="103"/>
      <c r="HG84" s="103"/>
      <c r="HH84" s="103"/>
      <c r="HI84" s="103"/>
      <c r="HJ84" s="103"/>
      <c r="HK84" s="103"/>
      <c r="HL84" s="103"/>
      <c r="HM84" s="103"/>
      <c r="HN84" s="103"/>
      <c r="HO84" s="103"/>
      <c r="HP84" s="103"/>
      <c r="HQ84" s="103"/>
      <c r="HR84" s="103"/>
      <c r="HS84" s="103"/>
      <c r="HT84" s="103"/>
      <c r="HU84" s="103"/>
      <c r="HV84" s="103"/>
      <c r="HW84" s="103"/>
      <c r="HX84" s="103"/>
      <c r="HY84" s="103"/>
      <c r="HZ84" s="103"/>
      <c r="IA84" s="103"/>
      <c r="IB84" s="103"/>
      <c r="IC84" s="103"/>
      <c r="ID84" s="103"/>
      <c r="IE84" s="103"/>
      <c r="IF84" s="103"/>
      <c r="IG84" s="103"/>
      <c r="IH84" s="103"/>
      <c r="II84" s="103"/>
      <c r="IJ84" s="103"/>
      <c r="IK84" s="103"/>
      <c r="IL84" s="103"/>
      <c r="IM84" s="103"/>
      <c r="IN84" s="103"/>
      <c r="IO84" s="103"/>
      <c r="IP84" s="103"/>
      <c r="IQ84" s="103"/>
      <c r="IR84" s="103"/>
      <c r="IS84" s="103"/>
      <c r="IT84" s="103"/>
      <c r="IU84" s="103"/>
      <c r="IV84" s="103"/>
    </row>
    <row r="85" spans="1:256" s="24" customFormat="1" ht="15.75" customHeight="1">
      <c r="A85" s="102" t="s">
        <v>182</v>
      </c>
      <c r="B85" s="110">
        <v>100011</v>
      </c>
      <c r="C85" s="110">
        <v>3020</v>
      </c>
      <c r="D85" s="110"/>
      <c r="E85" s="110">
        <v>60</v>
      </c>
      <c r="F85" s="110">
        <v>12678</v>
      </c>
      <c r="G85" s="110">
        <v>8800</v>
      </c>
      <c r="H85" s="110">
        <v>95</v>
      </c>
      <c r="I85" s="110">
        <v>1400</v>
      </c>
      <c r="J85" s="110">
        <v>10400</v>
      </c>
      <c r="K85" s="110">
        <v>4411</v>
      </c>
      <c r="L85" s="110">
        <v>3373</v>
      </c>
      <c r="M85" s="110">
        <v>600</v>
      </c>
      <c r="N85" s="110">
        <v>26100</v>
      </c>
      <c r="O85" s="110">
        <v>170</v>
      </c>
      <c r="P85" s="110">
        <v>2410</v>
      </c>
      <c r="Q85" s="110">
        <v>1090</v>
      </c>
      <c r="R85" s="110"/>
      <c r="S85" s="110">
        <v>104</v>
      </c>
      <c r="T85" s="110">
        <v>22560</v>
      </c>
      <c r="U85" s="110">
        <v>550</v>
      </c>
      <c r="V85" s="110">
        <v>2190</v>
      </c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3"/>
      <c r="BW85" s="103"/>
      <c r="BX85" s="103"/>
      <c r="BY85" s="103"/>
      <c r="BZ85" s="103"/>
      <c r="CA85" s="103"/>
      <c r="CB85" s="103"/>
      <c r="CC85" s="103"/>
      <c r="CD85" s="103"/>
      <c r="CE85" s="103"/>
      <c r="CF85" s="103"/>
      <c r="CG85" s="103"/>
      <c r="CH85" s="103"/>
      <c r="CI85" s="103"/>
      <c r="CJ85" s="103"/>
      <c r="CK85" s="103"/>
      <c r="CL85" s="103"/>
      <c r="CM85" s="103"/>
      <c r="CN85" s="103"/>
      <c r="CO85" s="103"/>
      <c r="CP85" s="103"/>
      <c r="CQ85" s="103"/>
      <c r="CR85" s="103"/>
      <c r="CS85" s="103"/>
      <c r="CT85" s="103"/>
      <c r="CU85" s="103"/>
      <c r="CV85" s="103"/>
      <c r="CW85" s="103"/>
      <c r="CX85" s="103"/>
      <c r="CY85" s="103"/>
      <c r="CZ85" s="103"/>
      <c r="DA85" s="103"/>
      <c r="DB85" s="103"/>
      <c r="DC85" s="103"/>
      <c r="DD85" s="103"/>
      <c r="DE85" s="103"/>
      <c r="DF85" s="103"/>
      <c r="DG85" s="103"/>
      <c r="DH85" s="103"/>
      <c r="DI85" s="103"/>
      <c r="DJ85" s="103"/>
      <c r="DK85" s="103"/>
      <c r="DL85" s="103"/>
      <c r="DM85" s="103"/>
      <c r="DN85" s="103"/>
      <c r="DO85" s="103"/>
      <c r="DP85" s="103"/>
      <c r="DQ85" s="103"/>
      <c r="DR85" s="103"/>
      <c r="DS85" s="103"/>
      <c r="DT85" s="103"/>
      <c r="DU85" s="103"/>
      <c r="DV85" s="103"/>
      <c r="DW85" s="103"/>
      <c r="DX85" s="103"/>
      <c r="DY85" s="103"/>
      <c r="DZ85" s="103"/>
      <c r="EA85" s="103"/>
      <c r="EB85" s="103"/>
      <c r="EC85" s="103"/>
      <c r="ED85" s="103"/>
      <c r="EE85" s="103"/>
      <c r="EF85" s="103"/>
      <c r="EG85" s="103"/>
      <c r="EH85" s="103"/>
      <c r="EI85" s="103"/>
      <c r="EJ85" s="103"/>
      <c r="EK85" s="103"/>
      <c r="EL85" s="103"/>
      <c r="EM85" s="103"/>
      <c r="EN85" s="103"/>
      <c r="EO85" s="103"/>
      <c r="EP85" s="103"/>
      <c r="EQ85" s="103"/>
      <c r="ER85" s="103"/>
      <c r="ES85" s="103"/>
      <c r="ET85" s="103"/>
      <c r="EU85" s="103"/>
      <c r="EV85" s="103"/>
      <c r="EW85" s="103"/>
      <c r="EX85" s="103"/>
      <c r="EY85" s="103"/>
      <c r="EZ85" s="103"/>
      <c r="FA85" s="103"/>
      <c r="FB85" s="103"/>
      <c r="FC85" s="103"/>
      <c r="FD85" s="103"/>
      <c r="FE85" s="103"/>
      <c r="FF85" s="103"/>
      <c r="FG85" s="103"/>
      <c r="FH85" s="103"/>
      <c r="FI85" s="103"/>
      <c r="FJ85" s="103"/>
      <c r="FK85" s="103"/>
      <c r="FL85" s="103"/>
      <c r="FM85" s="103"/>
      <c r="FN85" s="103"/>
      <c r="FO85" s="103"/>
      <c r="FP85" s="103"/>
      <c r="FQ85" s="103"/>
      <c r="FR85" s="103"/>
      <c r="FS85" s="103"/>
      <c r="FT85" s="103"/>
      <c r="FU85" s="103"/>
      <c r="FV85" s="103"/>
      <c r="FW85" s="103"/>
      <c r="FX85" s="103"/>
      <c r="FY85" s="103"/>
      <c r="FZ85" s="103"/>
      <c r="GA85" s="103"/>
      <c r="GB85" s="103"/>
      <c r="GC85" s="103"/>
      <c r="GD85" s="103"/>
      <c r="GE85" s="103"/>
      <c r="GF85" s="103"/>
      <c r="GG85" s="103"/>
      <c r="GH85" s="103"/>
      <c r="GI85" s="103"/>
      <c r="GJ85" s="103"/>
      <c r="GK85" s="103"/>
      <c r="GL85" s="103"/>
      <c r="GM85" s="103"/>
      <c r="GN85" s="103"/>
      <c r="GO85" s="103"/>
      <c r="GP85" s="103"/>
      <c r="GQ85" s="103"/>
      <c r="GR85" s="103"/>
      <c r="GS85" s="103"/>
      <c r="GT85" s="103"/>
      <c r="GU85" s="103"/>
      <c r="GV85" s="103"/>
      <c r="GW85" s="103"/>
      <c r="GX85" s="103"/>
      <c r="GY85" s="103"/>
      <c r="GZ85" s="103"/>
      <c r="HA85" s="103"/>
      <c r="HB85" s="103"/>
      <c r="HC85" s="103"/>
      <c r="HD85" s="103"/>
      <c r="HE85" s="103"/>
      <c r="HF85" s="103"/>
      <c r="HG85" s="103"/>
      <c r="HH85" s="103"/>
      <c r="HI85" s="103"/>
      <c r="HJ85" s="103"/>
      <c r="HK85" s="103"/>
      <c r="HL85" s="103"/>
      <c r="HM85" s="103"/>
      <c r="HN85" s="103"/>
      <c r="HO85" s="103"/>
      <c r="HP85" s="103"/>
      <c r="HQ85" s="103"/>
      <c r="HR85" s="103"/>
      <c r="HS85" s="103"/>
      <c r="HT85" s="103"/>
      <c r="HU85" s="103"/>
      <c r="HV85" s="103"/>
      <c r="HW85" s="103"/>
      <c r="HX85" s="103"/>
      <c r="HY85" s="103"/>
      <c r="HZ85" s="103"/>
      <c r="IA85" s="103"/>
      <c r="IB85" s="103"/>
      <c r="IC85" s="103"/>
      <c r="ID85" s="103"/>
      <c r="IE85" s="103"/>
      <c r="IF85" s="103"/>
      <c r="IG85" s="103"/>
      <c r="IH85" s="103"/>
      <c r="II85" s="103"/>
      <c r="IJ85" s="103"/>
      <c r="IK85" s="103"/>
      <c r="IL85" s="103"/>
      <c r="IM85" s="103"/>
      <c r="IN85" s="103"/>
      <c r="IO85" s="103"/>
      <c r="IP85" s="103"/>
      <c r="IQ85" s="103"/>
      <c r="IR85" s="103"/>
      <c r="IS85" s="103"/>
      <c r="IT85" s="103"/>
      <c r="IU85" s="103"/>
      <c r="IV85" s="103"/>
    </row>
    <row r="86" spans="1:256" s="24" customFormat="1" ht="15.75" customHeight="1">
      <c r="A86" s="102" t="s">
        <v>183</v>
      </c>
      <c r="B86" s="110">
        <v>82973</v>
      </c>
      <c r="C86" s="110">
        <v>2700</v>
      </c>
      <c r="D86" s="110"/>
      <c r="E86" s="110">
        <v>50</v>
      </c>
      <c r="F86" s="110">
        <v>9550</v>
      </c>
      <c r="G86" s="110">
        <v>7500</v>
      </c>
      <c r="H86" s="110">
        <v>75</v>
      </c>
      <c r="I86" s="110">
        <v>1256</v>
      </c>
      <c r="J86" s="110">
        <v>7900</v>
      </c>
      <c r="K86" s="110">
        <v>3800</v>
      </c>
      <c r="L86" s="110">
        <v>3300</v>
      </c>
      <c r="M86" s="110">
        <v>150</v>
      </c>
      <c r="N86" s="110">
        <v>22800</v>
      </c>
      <c r="O86" s="110">
        <v>112</v>
      </c>
      <c r="P86" s="110">
        <v>1950</v>
      </c>
      <c r="Q86" s="110">
        <v>880</v>
      </c>
      <c r="R86" s="110"/>
      <c r="S86" s="110">
        <v>90</v>
      </c>
      <c r="T86" s="110">
        <v>18600</v>
      </c>
      <c r="U86" s="110">
        <v>350</v>
      </c>
      <c r="V86" s="110">
        <v>1910</v>
      </c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3"/>
      <c r="BS86" s="103"/>
      <c r="BT86" s="103"/>
      <c r="BU86" s="103"/>
      <c r="BV86" s="103"/>
      <c r="BW86" s="103"/>
      <c r="BX86" s="103"/>
      <c r="BY86" s="103"/>
      <c r="BZ86" s="103"/>
      <c r="CA86" s="103"/>
      <c r="CB86" s="103"/>
      <c r="CC86" s="103"/>
      <c r="CD86" s="103"/>
      <c r="CE86" s="103"/>
      <c r="CF86" s="103"/>
      <c r="CG86" s="103"/>
      <c r="CH86" s="103"/>
      <c r="CI86" s="103"/>
      <c r="CJ86" s="103"/>
      <c r="CK86" s="103"/>
      <c r="CL86" s="103"/>
      <c r="CM86" s="103"/>
      <c r="CN86" s="103"/>
      <c r="CO86" s="103"/>
      <c r="CP86" s="103"/>
      <c r="CQ86" s="103"/>
      <c r="CR86" s="103"/>
      <c r="CS86" s="103"/>
      <c r="CT86" s="103"/>
      <c r="CU86" s="103"/>
      <c r="CV86" s="103"/>
      <c r="CW86" s="103"/>
      <c r="CX86" s="103"/>
      <c r="CY86" s="103"/>
      <c r="CZ86" s="103"/>
      <c r="DA86" s="103"/>
      <c r="DB86" s="103"/>
      <c r="DC86" s="103"/>
      <c r="DD86" s="103"/>
      <c r="DE86" s="103"/>
      <c r="DF86" s="103"/>
      <c r="DG86" s="103"/>
      <c r="DH86" s="103"/>
      <c r="DI86" s="103"/>
      <c r="DJ86" s="103"/>
      <c r="DK86" s="103"/>
      <c r="DL86" s="103"/>
      <c r="DM86" s="103"/>
      <c r="DN86" s="103"/>
      <c r="DO86" s="103"/>
      <c r="DP86" s="103"/>
      <c r="DQ86" s="103"/>
      <c r="DR86" s="103"/>
      <c r="DS86" s="103"/>
      <c r="DT86" s="103"/>
      <c r="DU86" s="103"/>
      <c r="DV86" s="103"/>
      <c r="DW86" s="103"/>
      <c r="DX86" s="103"/>
      <c r="DY86" s="103"/>
      <c r="DZ86" s="103"/>
      <c r="EA86" s="103"/>
      <c r="EB86" s="103"/>
      <c r="EC86" s="103"/>
      <c r="ED86" s="103"/>
      <c r="EE86" s="103"/>
      <c r="EF86" s="103"/>
      <c r="EG86" s="103"/>
      <c r="EH86" s="103"/>
      <c r="EI86" s="103"/>
      <c r="EJ86" s="103"/>
      <c r="EK86" s="103"/>
      <c r="EL86" s="103"/>
      <c r="EM86" s="103"/>
      <c r="EN86" s="103"/>
      <c r="EO86" s="103"/>
      <c r="EP86" s="103"/>
      <c r="EQ86" s="103"/>
      <c r="ER86" s="103"/>
      <c r="ES86" s="103"/>
      <c r="ET86" s="103"/>
      <c r="EU86" s="103"/>
      <c r="EV86" s="103"/>
      <c r="EW86" s="103"/>
      <c r="EX86" s="103"/>
      <c r="EY86" s="103"/>
      <c r="EZ86" s="103"/>
      <c r="FA86" s="103"/>
      <c r="FB86" s="103"/>
      <c r="FC86" s="103"/>
      <c r="FD86" s="103"/>
      <c r="FE86" s="103"/>
      <c r="FF86" s="103"/>
      <c r="FG86" s="103"/>
      <c r="FH86" s="103"/>
      <c r="FI86" s="103"/>
      <c r="FJ86" s="103"/>
      <c r="FK86" s="103"/>
      <c r="FL86" s="103"/>
      <c r="FM86" s="103"/>
      <c r="FN86" s="103"/>
      <c r="FO86" s="103"/>
      <c r="FP86" s="103"/>
      <c r="FQ86" s="103"/>
      <c r="FR86" s="103"/>
      <c r="FS86" s="103"/>
      <c r="FT86" s="103"/>
      <c r="FU86" s="103"/>
      <c r="FV86" s="103"/>
      <c r="FW86" s="103"/>
      <c r="FX86" s="103"/>
      <c r="FY86" s="103"/>
      <c r="FZ86" s="103"/>
      <c r="GA86" s="103"/>
      <c r="GB86" s="103"/>
      <c r="GC86" s="103"/>
      <c r="GD86" s="103"/>
      <c r="GE86" s="103"/>
      <c r="GF86" s="103"/>
      <c r="GG86" s="103"/>
      <c r="GH86" s="103"/>
      <c r="GI86" s="103"/>
      <c r="GJ86" s="103"/>
      <c r="GK86" s="103"/>
      <c r="GL86" s="103"/>
      <c r="GM86" s="103"/>
      <c r="GN86" s="103"/>
      <c r="GO86" s="103"/>
      <c r="GP86" s="103"/>
      <c r="GQ86" s="103"/>
      <c r="GR86" s="103"/>
      <c r="GS86" s="103"/>
      <c r="GT86" s="103"/>
      <c r="GU86" s="103"/>
      <c r="GV86" s="103"/>
      <c r="GW86" s="103"/>
      <c r="GX86" s="103"/>
      <c r="GY86" s="103"/>
      <c r="GZ86" s="103"/>
      <c r="HA86" s="103"/>
      <c r="HB86" s="103"/>
      <c r="HC86" s="103"/>
      <c r="HD86" s="103"/>
      <c r="HE86" s="103"/>
      <c r="HF86" s="103"/>
      <c r="HG86" s="103"/>
      <c r="HH86" s="103"/>
      <c r="HI86" s="103"/>
      <c r="HJ86" s="103"/>
      <c r="HK86" s="103"/>
      <c r="HL86" s="103"/>
      <c r="HM86" s="103"/>
      <c r="HN86" s="103"/>
      <c r="HO86" s="103"/>
      <c r="HP86" s="103"/>
      <c r="HQ86" s="103"/>
      <c r="HR86" s="103"/>
      <c r="HS86" s="103"/>
      <c r="HT86" s="103"/>
      <c r="HU86" s="103"/>
      <c r="HV86" s="103"/>
      <c r="HW86" s="103"/>
      <c r="HX86" s="103"/>
      <c r="HY86" s="103"/>
      <c r="HZ86" s="103"/>
      <c r="IA86" s="103"/>
      <c r="IB86" s="103"/>
      <c r="IC86" s="103"/>
      <c r="ID86" s="103"/>
      <c r="IE86" s="103"/>
      <c r="IF86" s="103"/>
      <c r="IG86" s="103"/>
      <c r="IH86" s="103"/>
      <c r="II86" s="103"/>
      <c r="IJ86" s="103"/>
      <c r="IK86" s="103"/>
      <c r="IL86" s="103"/>
      <c r="IM86" s="103"/>
      <c r="IN86" s="103"/>
      <c r="IO86" s="103"/>
      <c r="IP86" s="103"/>
      <c r="IQ86" s="103"/>
      <c r="IR86" s="103"/>
      <c r="IS86" s="103"/>
      <c r="IT86" s="103"/>
      <c r="IU86" s="103"/>
      <c r="IV86" s="103"/>
    </row>
    <row r="87" spans="1:256" s="24" customFormat="1" ht="15.75" customHeight="1">
      <c r="A87" s="102" t="s">
        <v>184</v>
      </c>
      <c r="B87" s="110">
        <v>715274</v>
      </c>
      <c r="C87" s="110">
        <v>0</v>
      </c>
      <c r="D87" s="110">
        <v>0</v>
      </c>
      <c r="E87" s="110">
        <v>0</v>
      </c>
      <c r="F87" s="110">
        <v>0</v>
      </c>
      <c r="G87" s="110">
        <v>112708</v>
      </c>
      <c r="H87" s="110">
        <v>0</v>
      </c>
      <c r="I87" s="110">
        <v>1700</v>
      </c>
      <c r="J87" s="110">
        <v>190794</v>
      </c>
      <c r="K87" s="110">
        <v>43526</v>
      </c>
      <c r="L87" s="110">
        <v>8535</v>
      </c>
      <c r="M87" s="110">
        <v>0</v>
      </c>
      <c r="N87" s="110">
        <v>107845</v>
      </c>
      <c r="O87" s="110">
        <v>109700</v>
      </c>
      <c r="P87" s="110">
        <v>0</v>
      </c>
      <c r="Q87" s="110">
        <v>1500</v>
      </c>
      <c r="R87" s="110">
        <v>0</v>
      </c>
      <c r="S87" s="110">
        <v>0</v>
      </c>
      <c r="T87" s="110">
        <v>138966</v>
      </c>
      <c r="U87" s="110">
        <v>0</v>
      </c>
      <c r="V87" s="110">
        <v>0</v>
      </c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103"/>
      <c r="BX87" s="103"/>
      <c r="BY87" s="103"/>
      <c r="BZ87" s="103"/>
      <c r="CA87" s="103"/>
      <c r="CB87" s="103"/>
      <c r="CC87" s="103"/>
      <c r="CD87" s="103"/>
      <c r="CE87" s="103"/>
      <c r="CF87" s="103"/>
      <c r="CG87" s="103"/>
      <c r="CH87" s="103"/>
      <c r="CI87" s="103"/>
      <c r="CJ87" s="103"/>
      <c r="CK87" s="103"/>
      <c r="CL87" s="103"/>
      <c r="CM87" s="103"/>
      <c r="CN87" s="103"/>
      <c r="CO87" s="103"/>
      <c r="CP87" s="103"/>
      <c r="CQ87" s="103"/>
      <c r="CR87" s="103"/>
      <c r="CS87" s="103"/>
      <c r="CT87" s="103"/>
      <c r="CU87" s="103"/>
      <c r="CV87" s="103"/>
      <c r="CW87" s="103"/>
      <c r="CX87" s="103"/>
      <c r="CY87" s="103"/>
      <c r="CZ87" s="103"/>
      <c r="DA87" s="103"/>
      <c r="DB87" s="103"/>
      <c r="DC87" s="103"/>
      <c r="DD87" s="103"/>
      <c r="DE87" s="103"/>
      <c r="DF87" s="103"/>
      <c r="DG87" s="103"/>
      <c r="DH87" s="103"/>
      <c r="DI87" s="103"/>
      <c r="DJ87" s="103"/>
      <c r="DK87" s="103"/>
      <c r="DL87" s="103"/>
      <c r="DM87" s="103"/>
      <c r="DN87" s="103"/>
      <c r="DO87" s="103"/>
      <c r="DP87" s="103"/>
      <c r="DQ87" s="103"/>
      <c r="DR87" s="103"/>
      <c r="DS87" s="103"/>
      <c r="DT87" s="103"/>
      <c r="DU87" s="103"/>
      <c r="DV87" s="103"/>
      <c r="DW87" s="103"/>
      <c r="DX87" s="103"/>
      <c r="DY87" s="103"/>
      <c r="DZ87" s="103"/>
      <c r="EA87" s="103"/>
      <c r="EB87" s="103"/>
      <c r="EC87" s="103"/>
      <c r="ED87" s="103"/>
      <c r="EE87" s="103"/>
      <c r="EF87" s="103"/>
      <c r="EG87" s="103"/>
      <c r="EH87" s="103"/>
      <c r="EI87" s="103"/>
      <c r="EJ87" s="103"/>
      <c r="EK87" s="103"/>
      <c r="EL87" s="103"/>
      <c r="EM87" s="103"/>
      <c r="EN87" s="103"/>
      <c r="EO87" s="103"/>
      <c r="EP87" s="103"/>
      <c r="EQ87" s="103"/>
      <c r="ER87" s="103"/>
      <c r="ES87" s="103"/>
      <c r="ET87" s="103"/>
      <c r="EU87" s="103"/>
      <c r="EV87" s="103"/>
      <c r="EW87" s="103"/>
      <c r="EX87" s="103"/>
      <c r="EY87" s="103"/>
      <c r="EZ87" s="103"/>
      <c r="FA87" s="103"/>
      <c r="FB87" s="103"/>
      <c r="FC87" s="103"/>
      <c r="FD87" s="103"/>
      <c r="FE87" s="103"/>
      <c r="FF87" s="103"/>
      <c r="FG87" s="103"/>
      <c r="FH87" s="103"/>
      <c r="FI87" s="103"/>
      <c r="FJ87" s="103"/>
      <c r="FK87" s="103"/>
      <c r="FL87" s="103"/>
      <c r="FM87" s="103"/>
      <c r="FN87" s="103"/>
      <c r="FO87" s="103"/>
      <c r="FP87" s="103"/>
      <c r="FQ87" s="103"/>
      <c r="FR87" s="103"/>
      <c r="FS87" s="103"/>
      <c r="FT87" s="103"/>
      <c r="FU87" s="103"/>
      <c r="FV87" s="103"/>
      <c r="FW87" s="103"/>
      <c r="FX87" s="103"/>
      <c r="FY87" s="103"/>
      <c r="FZ87" s="103"/>
      <c r="GA87" s="103"/>
      <c r="GB87" s="103"/>
      <c r="GC87" s="103"/>
      <c r="GD87" s="103"/>
      <c r="GE87" s="103"/>
      <c r="GF87" s="103"/>
      <c r="GG87" s="103"/>
      <c r="GH87" s="103"/>
      <c r="GI87" s="103"/>
      <c r="GJ87" s="103"/>
      <c r="GK87" s="103"/>
      <c r="GL87" s="103"/>
      <c r="GM87" s="103"/>
      <c r="GN87" s="103"/>
      <c r="GO87" s="103"/>
      <c r="GP87" s="103"/>
      <c r="GQ87" s="103"/>
      <c r="GR87" s="103"/>
      <c r="GS87" s="103"/>
      <c r="GT87" s="103"/>
      <c r="GU87" s="103"/>
      <c r="GV87" s="103"/>
      <c r="GW87" s="103"/>
      <c r="GX87" s="103"/>
      <c r="GY87" s="103"/>
      <c r="GZ87" s="103"/>
      <c r="HA87" s="103"/>
      <c r="HB87" s="103"/>
      <c r="HC87" s="103"/>
      <c r="HD87" s="103"/>
      <c r="HE87" s="103"/>
      <c r="HF87" s="103"/>
      <c r="HG87" s="103"/>
      <c r="HH87" s="103"/>
      <c r="HI87" s="103"/>
      <c r="HJ87" s="103"/>
      <c r="HK87" s="103"/>
      <c r="HL87" s="103"/>
      <c r="HM87" s="103"/>
      <c r="HN87" s="103"/>
      <c r="HO87" s="103"/>
      <c r="HP87" s="103"/>
      <c r="HQ87" s="103"/>
      <c r="HR87" s="103"/>
      <c r="HS87" s="103"/>
      <c r="HT87" s="103"/>
      <c r="HU87" s="103"/>
      <c r="HV87" s="103"/>
      <c r="HW87" s="103"/>
      <c r="HX87" s="103"/>
      <c r="HY87" s="103"/>
      <c r="HZ87" s="103"/>
      <c r="IA87" s="103"/>
      <c r="IB87" s="103"/>
      <c r="IC87" s="103"/>
      <c r="ID87" s="103"/>
      <c r="IE87" s="103"/>
      <c r="IF87" s="103"/>
      <c r="IG87" s="103"/>
      <c r="IH87" s="103"/>
      <c r="II87" s="103"/>
      <c r="IJ87" s="103"/>
      <c r="IK87" s="103"/>
      <c r="IL87" s="103"/>
      <c r="IM87" s="103"/>
      <c r="IN87" s="103"/>
      <c r="IO87" s="103"/>
      <c r="IP87" s="103"/>
      <c r="IQ87" s="103"/>
      <c r="IR87" s="103"/>
      <c r="IS87" s="103"/>
      <c r="IT87" s="103"/>
      <c r="IU87" s="103"/>
      <c r="IV87" s="103"/>
    </row>
    <row r="88" spans="1:256" s="24" customFormat="1" ht="15.75" customHeight="1">
      <c r="A88" s="102" t="s">
        <v>185</v>
      </c>
      <c r="B88" s="110">
        <v>76945</v>
      </c>
      <c r="C88" s="110">
        <v>-726</v>
      </c>
      <c r="D88" s="110">
        <v>0</v>
      </c>
      <c r="E88" s="110">
        <v>0</v>
      </c>
      <c r="F88" s="110">
        <v>0</v>
      </c>
      <c r="G88" s="110">
        <v>4195</v>
      </c>
      <c r="H88" s="110">
        <v>0</v>
      </c>
      <c r="I88" s="110">
        <v>0</v>
      </c>
      <c r="J88" s="110">
        <v>459</v>
      </c>
      <c r="K88" s="110">
        <v>2059</v>
      </c>
      <c r="L88" s="110">
        <v>0</v>
      </c>
      <c r="M88" s="110">
        <v>0</v>
      </c>
      <c r="N88" s="110">
        <v>5958</v>
      </c>
      <c r="O88" s="110">
        <v>65000</v>
      </c>
      <c r="P88" s="110">
        <v>0</v>
      </c>
      <c r="Q88" s="110">
        <v>0</v>
      </c>
      <c r="R88" s="110">
        <v>0</v>
      </c>
      <c r="S88" s="110">
        <v>0</v>
      </c>
      <c r="T88" s="110">
        <v>0</v>
      </c>
      <c r="U88" s="110">
        <v>0</v>
      </c>
      <c r="V88" s="110">
        <v>0</v>
      </c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3"/>
      <c r="BO88" s="103"/>
      <c r="BP88" s="103"/>
      <c r="BQ88" s="103"/>
      <c r="BR88" s="103"/>
      <c r="BS88" s="103"/>
      <c r="BT88" s="103"/>
      <c r="BU88" s="103"/>
      <c r="BV88" s="103"/>
      <c r="BW88" s="103"/>
      <c r="BX88" s="103"/>
      <c r="BY88" s="103"/>
      <c r="BZ88" s="103"/>
      <c r="CA88" s="103"/>
      <c r="CB88" s="103"/>
      <c r="CC88" s="103"/>
      <c r="CD88" s="103"/>
      <c r="CE88" s="103"/>
      <c r="CF88" s="103"/>
      <c r="CG88" s="103"/>
      <c r="CH88" s="103"/>
      <c r="CI88" s="103"/>
      <c r="CJ88" s="103"/>
      <c r="CK88" s="103"/>
      <c r="CL88" s="103"/>
      <c r="CM88" s="103"/>
      <c r="CN88" s="103"/>
      <c r="CO88" s="103"/>
      <c r="CP88" s="103"/>
      <c r="CQ88" s="103"/>
      <c r="CR88" s="103"/>
      <c r="CS88" s="103"/>
      <c r="CT88" s="103"/>
      <c r="CU88" s="103"/>
      <c r="CV88" s="103"/>
      <c r="CW88" s="103"/>
      <c r="CX88" s="103"/>
      <c r="CY88" s="103"/>
      <c r="CZ88" s="103"/>
      <c r="DA88" s="103"/>
      <c r="DB88" s="103"/>
      <c r="DC88" s="103"/>
      <c r="DD88" s="103"/>
      <c r="DE88" s="103"/>
      <c r="DF88" s="103"/>
      <c r="DG88" s="103"/>
      <c r="DH88" s="103"/>
      <c r="DI88" s="103"/>
      <c r="DJ88" s="103"/>
      <c r="DK88" s="103"/>
      <c r="DL88" s="103"/>
      <c r="DM88" s="103"/>
      <c r="DN88" s="103"/>
      <c r="DO88" s="103"/>
      <c r="DP88" s="103"/>
      <c r="DQ88" s="103"/>
      <c r="DR88" s="103"/>
      <c r="DS88" s="103"/>
      <c r="DT88" s="103"/>
      <c r="DU88" s="103"/>
      <c r="DV88" s="103"/>
      <c r="DW88" s="103"/>
      <c r="DX88" s="103"/>
      <c r="DY88" s="103"/>
      <c r="DZ88" s="103"/>
      <c r="EA88" s="103"/>
      <c r="EB88" s="103"/>
      <c r="EC88" s="103"/>
      <c r="ED88" s="103"/>
      <c r="EE88" s="103"/>
      <c r="EF88" s="103"/>
      <c r="EG88" s="103"/>
      <c r="EH88" s="103"/>
      <c r="EI88" s="103"/>
      <c r="EJ88" s="103"/>
      <c r="EK88" s="103"/>
      <c r="EL88" s="103"/>
      <c r="EM88" s="103"/>
      <c r="EN88" s="103"/>
      <c r="EO88" s="103"/>
      <c r="EP88" s="103"/>
      <c r="EQ88" s="103"/>
      <c r="ER88" s="103"/>
      <c r="ES88" s="103"/>
      <c r="ET88" s="103"/>
      <c r="EU88" s="103"/>
      <c r="EV88" s="103"/>
      <c r="EW88" s="103"/>
      <c r="EX88" s="103"/>
      <c r="EY88" s="103"/>
      <c r="EZ88" s="103"/>
      <c r="FA88" s="103"/>
      <c r="FB88" s="103"/>
      <c r="FC88" s="103"/>
      <c r="FD88" s="103"/>
      <c r="FE88" s="103"/>
      <c r="FF88" s="103"/>
      <c r="FG88" s="103"/>
      <c r="FH88" s="103"/>
      <c r="FI88" s="103"/>
      <c r="FJ88" s="103"/>
      <c r="FK88" s="103"/>
      <c r="FL88" s="103"/>
      <c r="FM88" s="103"/>
      <c r="FN88" s="103"/>
      <c r="FO88" s="103"/>
      <c r="FP88" s="103"/>
      <c r="FQ88" s="103"/>
      <c r="FR88" s="103"/>
      <c r="FS88" s="103"/>
      <c r="FT88" s="103"/>
      <c r="FU88" s="103"/>
      <c r="FV88" s="103"/>
      <c r="FW88" s="103"/>
      <c r="FX88" s="103"/>
      <c r="FY88" s="103"/>
      <c r="FZ88" s="103"/>
      <c r="GA88" s="103"/>
      <c r="GB88" s="103"/>
      <c r="GC88" s="103"/>
      <c r="GD88" s="103"/>
      <c r="GE88" s="103"/>
      <c r="GF88" s="103"/>
      <c r="GG88" s="103"/>
      <c r="GH88" s="103"/>
      <c r="GI88" s="103"/>
      <c r="GJ88" s="103"/>
      <c r="GK88" s="103"/>
      <c r="GL88" s="103"/>
      <c r="GM88" s="103"/>
      <c r="GN88" s="103"/>
      <c r="GO88" s="103"/>
      <c r="GP88" s="103"/>
      <c r="GQ88" s="103"/>
      <c r="GR88" s="103"/>
      <c r="GS88" s="103"/>
      <c r="GT88" s="103"/>
      <c r="GU88" s="103"/>
      <c r="GV88" s="103"/>
      <c r="GW88" s="103"/>
      <c r="GX88" s="103"/>
      <c r="GY88" s="103"/>
      <c r="GZ88" s="103"/>
      <c r="HA88" s="103"/>
      <c r="HB88" s="103"/>
      <c r="HC88" s="103"/>
      <c r="HD88" s="103"/>
      <c r="HE88" s="103"/>
      <c r="HF88" s="103"/>
      <c r="HG88" s="103"/>
      <c r="HH88" s="103"/>
      <c r="HI88" s="103"/>
      <c r="HJ88" s="103"/>
      <c r="HK88" s="103"/>
      <c r="HL88" s="103"/>
      <c r="HM88" s="103"/>
      <c r="HN88" s="103"/>
      <c r="HO88" s="103"/>
      <c r="HP88" s="103"/>
      <c r="HQ88" s="103"/>
      <c r="HR88" s="103"/>
      <c r="HS88" s="103"/>
      <c r="HT88" s="103"/>
      <c r="HU88" s="103"/>
      <c r="HV88" s="103"/>
      <c r="HW88" s="103"/>
      <c r="HX88" s="103"/>
      <c r="HY88" s="103"/>
      <c r="HZ88" s="103"/>
      <c r="IA88" s="103"/>
      <c r="IB88" s="103"/>
      <c r="IC88" s="103"/>
      <c r="ID88" s="103"/>
      <c r="IE88" s="103"/>
      <c r="IF88" s="103"/>
      <c r="IG88" s="103"/>
      <c r="IH88" s="103"/>
      <c r="II88" s="103"/>
      <c r="IJ88" s="103"/>
      <c r="IK88" s="103"/>
      <c r="IL88" s="103"/>
      <c r="IM88" s="103"/>
      <c r="IN88" s="103"/>
      <c r="IO88" s="103"/>
      <c r="IP88" s="103"/>
      <c r="IQ88" s="103"/>
      <c r="IR88" s="103"/>
      <c r="IS88" s="103"/>
      <c r="IT88" s="103"/>
      <c r="IU88" s="103"/>
      <c r="IV88" s="103"/>
    </row>
    <row r="89" spans="1:256" s="24" customFormat="1" ht="15.75" customHeight="1">
      <c r="A89" s="102" t="s">
        <v>116</v>
      </c>
      <c r="B89" s="110">
        <v>638329</v>
      </c>
      <c r="C89" s="110">
        <v>726</v>
      </c>
      <c r="D89" s="110">
        <v>0</v>
      </c>
      <c r="E89" s="110">
        <v>0</v>
      </c>
      <c r="F89" s="110">
        <v>0</v>
      </c>
      <c r="G89" s="110">
        <v>108513</v>
      </c>
      <c r="H89" s="110">
        <v>0</v>
      </c>
      <c r="I89" s="110">
        <v>1700</v>
      </c>
      <c r="J89" s="110">
        <v>190335</v>
      </c>
      <c r="K89" s="110">
        <v>41467</v>
      </c>
      <c r="L89" s="110">
        <v>8535</v>
      </c>
      <c r="M89" s="110">
        <v>0</v>
      </c>
      <c r="N89" s="110">
        <v>101887</v>
      </c>
      <c r="O89" s="110">
        <v>44700</v>
      </c>
      <c r="P89" s="110">
        <v>0</v>
      </c>
      <c r="Q89" s="110">
        <v>1500</v>
      </c>
      <c r="R89" s="110">
        <v>0</v>
      </c>
      <c r="S89" s="110">
        <v>0</v>
      </c>
      <c r="T89" s="110">
        <v>138966</v>
      </c>
      <c r="U89" s="110">
        <v>0</v>
      </c>
      <c r="V89" s="110">
        <v>0</v>
      </c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3"/>
      <c r="BO89" s="103"/>
      <c r="BP89" s="103"/>
      <c r="BQ89" s="103"/>
      <c r="BR89" s="103"/>
      <c r="BS89" s="103"/>
      <c r="BT89" s="103"/>
      <c r="BU89" s="103"/>
      <c r="BV89" s="103"/>
      <c r="BW89" s="103"/>
      <c r="BX89" s="103"/>
      <c r="BY89" s="103"/>
      <c r="BZ89" s="103"/>
      <c r="CA89" s="103"/>
      <c r="CB89" s="103"/>
      <c r="CC89" s="103"/>
      <c r="CD89" s="103"/>
      <c r="CE89" s="103"/>
      <c r="CF89" s="103"/>
      <c r="CG89" s="103"/>
      <c r="CH89" s="103"/>
      <c r="CI89" s="103"/>
      <c r="CJ89" s="103"/>
      <c r="CK89" s="103"/>
      <c r="CL89" s="103"/>
      <c r="CM89" s="103"/>
      <c r="CN89" s="103"/>
      <c r="CO89" s="103"/>
      <c r="CP89" s="103"/>
      <c r="CQ89" s="103"/>
      <c r="CR89" s="103"/>
      <c r="CS89" s="103"/>
      <c r="CT89" s="103"/>
      <c r="CU89" s="103"/>
      <c r="CV89" s="103"/>
      <c r="CW89" s="103"/>
      <c r="CX89" s="103"/>
      <c r="CY89" s="103"/>
      <c r="CZ89" s="103"/>
      <c r="DA89" s="103"/>
      <c r="DB89" s="103"/>
      <c r="DC89" s="103"/>
      <c r="DD89" s="103"/>
      <c r="DE89" s="103"/>
      <c r="DF89" s="103"/>
      <c r="DG89" s="103"/>
      <c r="DH89" s="103"/>
      <c r="DI89" s="103"/>
      <c r="DJ89" s="103"/>
      <c r="DK89" s="103"/>
      <c r="DL89" s="103"/>
      <c r="DM89" s="103"/>
      <c r="DN89" s="103"/>
      <c r="DO89" s="103"/>
      <c r="DP89" s="103"/>
      <c r="DQ89" s="103"/>
      <c r="DR89" s="103"/>
      <c r="DS89" s="103"/>
      <c r="DT89" s="103"/>
      <c r="DU89" s="103"/>
      <c r="DV89" s="103"/>
      <c r="DW89" s="103"/>
      <c r="DX89" s="103"/>
      <c r="DY89" s="103"/>
      <c r="DZ89" s="103"/>
      <c r="EA89" s="103"/>
      <c r="EB89" s="103"/>
      <c r="EC89" s="103"/>
      <c r="ED89" s="103"/>
      <c r="EE89" s="103"/>
      <c r="EF89" s="103"/>
      <c r="EG89" s="103"/>
      <c r="EH89" s="103"/>
      <c r="EI89" s="103"/>
      <c r="EJ89" s="103"/>
      <c r="EK89" s="103"/>
      <c r="EL89" s="103"/>
      <c r="EM89" s="103"/>
      <c r="EN89" s="103"/>
      <c r="EO89" s="103"/>
      <c r="EP89" s="103"/>
      <c r="EQ89" s="103"/>
      <c r="ER89" s="103"/>
      <c r="ES89" s="103"/>
      <c r="ET89" s="103"/>
      <c r="EU89" s="103"/>
      <c r="EV89" s="103"/>
      <c r="EW89" s="103"/>
      <c r="EX89" s="103"/>
      <c r="EY89" s="103"/>
      <c r="EZ89" s="103"/>
      <c r="FA89" s="103"/>
      <c r="FB89" s="103"/>
      <c r="FC89" s="103"/>
      <c r="FD89" s="103"/>
      <c r="FE89" s="103"/>
      <c r="FF89" s="103"/>
      <c r="FG89" s="103"/>
      <c r="FH89" s="103"/>
      <c r="FI89" s="103"/>
      <c r="FJ89" s="103"/>
      <c r="FK89" s="103"/>
      <c r="FL89" s="103"/>
      <c r="FM89" s="103"/>
      <c r="FN89" s="103"/>
      <c r="FO89" s="103"/>
      <c r="FP89" s="103"/>
      <c r="FQ89" s="103"/>
      <c r="FR89" s="103"/>
      <c r="FS89" s="103"/>
      <c r="FT89" s="103"/>
      <c r="FU89" s="103"/>
      <c r="FV89" s="103"/>
      <c r="FW89" s="103"/>
      <c r="FX89" s="103"/>
      <c r="FY89" s="103"/>
      <c r="FZ89" s="103"/>
      <c r="GA89" s="103"/>
      <c r="GB89" s="103"/>
      <c r="GC89" s="103"/>
      <c r="GD89" s="103"/>
      <c r="GE89" s="103"/>
      <c r="GF89" s="103"/>
      <c r="GG89" s="103"/>
      <c r="GH89" s="103"/>
      <c r="GI89" s="103"/>
      <c r="GJ89" s="103"/>
      <c r="GK89" s="103"/>
      <c r="GL89" s="103"/>
      <c r="GM89" s="103"/>
      <c r="GN89" s="103"/>
      <c r="GO89" s="103"/>
      <c r="GP89" s="103"/>
      <c r="GQ89" s="103"/>
      <c r="GR89" s="103"/>
      <c r="GS89" s="103"/>
      <c r="GT89" s="103"/>
      <c r="GU89" s="103"/>
      <c r="GV89" s="103"/>
      <c r="GW89" s="103"/>
      <c r="GX89" s="103"/>
      <c r="GY89" s="103"/>
      <c r="GZ89" s="103"/>
      <c r="HA89" s="103"/>
      <c r="HB89" s="103"/>
      <c r="HC89" s="103"/>
      <c r="HD89" s="103"/>
      <c r="HE89" s="103"/>
      <c r="HF89" s="103"/>
      <c r="HG89" s="103"/>
      <c r="HH89" s="103"/>
      <c r="HI89" s="103"/>
      <c r="HJ89" s="103"/>
      <c r="HK89" s="103"/>
      <c r="HL89" s="103"/>
      <c r="HM89" s="103"/>
      <c r="HN89" s="103"/>
      <c r="HO89" s="103"/>
      <c r="HP89" s="103"/>
      <c r="HQ89" s="103"/>
      <c r="HR89" s="103"/>
      <c r="HS89" s="103"/>
      <c r="HT89" s="103"/>
      <c r="HU89" s="103"/>
      <c r="HV89" s="103"/>
      <c r="HW89" s="103"/>
      <c r="HX89" s="103"/>
      <c r="HY89" s="103"/>
      <c r="HZ89" s="103"/>
      <c r="IA89" s="103"/>
      <c r="IB89" s="103"/>
      <c r="IC89" s="103"/>
      <c r="ID89" s="103"/>
      <c r="IE89" s="103"/>
      <c r="IF89" s="103"/>
      <c r="IG89" s="103"/>
      <c r="IH89" s="103"/>
      <c r="II89" s="103"/>
      <c r="IJ89" s="103"/>
      <c r="IK89" s="103"/>
      <c r="IL89" s="103"/>
      <c r="IM89" s="103"/>
      <c r="IN89" s="103"/>
      <c r="IO89" s="103"/>
      <c r="IP89" s="103"/>
      <c r="IQ89" s="103"/>
      <c r="IR89" s="103"/>
      <c r="IS89" s="103"/>
      <c r="IT89" s="103"/>
      <c r="IU89" s="103"/>
      <c r="IV89" s="103"/>
    </row>
    <row r="90" spans="1:256" s="24" customFormat="1" ht="15.75" customHeight="1">
      <c r="A90" s="102" t="s">
        <v>186</v>
      </c>
      <c r="B90" s="110">
        <v>55191</v>
      </c>
      <c r="C90" s="110">
        <v>49</v>
      </c>
      <c r="D90" s="110"/>
      <c r="E90" s="110"/>
      <c r="F90" s="110"/>
      <c r="G90" s="110">
        <v>10603</v>
      </c>
      <c r="H90" s="110"/>
      <c r="I90" s="110">
        <v>75</v>
      </c>
      <c r="J90" s="110">
        <v>20451</v>
      </c>
      <c r="K90" s="110">
        <v>5164</v>
      </c>
      <c r="L90" s="110">
        <v>215</v>
      </c>
      <c r="M90" s="110"/>
      <c r="N90" s="110">
        <v>4172</v>
      </c>
      <c r="O90" s="110">
        <v>1614</v>
      </c>
      <c r="P90" s="110"/>
      <c r="Q90" s="110">
        <v>700</v>
      </c>
      <c r="R90" s="110"/>
      <c r="S90" s="110"/>
      <c r="T90" s="110">
        <v>12148</v>
      </c>
      <c r="U90" s="110"/>
      <c r="V90" s="110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3"/>
      <c r="BO90" s="103"/>
      <c r="BP90" s="103"/>
      <c r="BQ90" s="103"/>
      <c r="BR90" s="103"/>
      <c r="BS90" s="103"/>
      <c r="BT90" s="103"/>
      <c r="BU90" s="103"/>
      <c r="BV90" s="103"/>
      <c r="BW90" s="103"/>
      <c r="BX90" s="103"/>
      <c r="BY90" s="103"/>
      <c r="BZ90" s="103"/>
      <c r="CA90" s="103"/>
      <c r="CB90" s="103"/>
      <c r="CC90" s="103"/>
      <c r="CD90" s="103"/>
      <c r="CE90" s="103"/>
      <c r="CF90" s="103"/>
      <c r="CG90" s="103"/>
      <c r="CH90" s="103"/>
      <c r="CI90" s="103"/>
      <c r="CJ90" s="103"/>
      <c r="CK90" s="103"/>
      <c r="CL90" s="103"/>
      <c r="CM90" s="103"/>
      <c r="CN90" s="103"/>
      <c r="CO90" s="103"/>
      <c r="CP90" s="103"/>
      <c r="CQ90" s="103"/>
      <c r="CR90" s="103"/>
      <c r="CS90" s="103"/>
      <c r="CT90" s="103"/>
      <c r="CU90" s="103"/>
      <c r="CV90" s="103"/>
      <c r="CW90" s="103"/>
      <c r="CX90" s="103"/>
      <c r="CY90" s="103"/>
      <c r="CZ90" s="103"/>
      <c r="DA90" s="103"/>
      <c r="DB90" s="103"/>
      <c r="DC90" s="103"/>
      <c r="DD90" s="103"/>
      <c r="DE90" s="103"/>
      <c r="DF90" s="103"/>
      <c r="DG90" s="103"/>
      <c r="DH90" s="103"/>
      <c r="DI90" s="103"/>
      <c r="DJ90" s="103"/>
      <c r="DK90" s="103"/>
      <c r="DL90" s="103"/>
      <c r="DM90" s="103"/>
      <c r="DN90" s="103"/>
      <c r="DO90" s="103"/>
      <c r="DP90" s="103"/>
      <c r="DQ90" s="103"/>
      <c r="DR90" s="103"/>
      <c r="DS90" s="103"/>
      <c r="DT90" s="103"/>
      <c r="DU90" s="103"/>
      <c r="DV90" s="103"/>
      <c r="DW90" s="103"/>
      <c r="DX90" s="103"/>
      <c r="DY90" s="103"/>
      <c r="DZ90" s="103"/>
      <c r="EA90" s="103"/>
      <c r="EB90" s="103"/>
      <c r="EC90" s="103"/>
      <c r="ED90" s="103"/>
      <c r="EE90" s="103"/>
      <c r="EF90" s="103"/>
      <c r="EG90" s="103"/>
      <c r="EH90" s="103"/>
      <c r="EI90" s="103"/>
      <c r="EJ90" s="103"/>
      <c r="EK90" s="103"/>
      <c r="EL90" s="103"/>
      <c r="EM90" s="103"/>
      <c r="EN90" s="103"/>
      <c r="EO90" s="103"/>
      <c r="EP90" s="103"/>
      <c r="EQ90" s="103"/>
      <c r="ER90" s="103"/>
      <c r="ES90" s="103"/>
      <c r="ET90" s="103"/>
      <c r="EU90" s="103"/>
      <c r="EV90" s="103"/>
      <c r="EW90" s="103"/>
      <c r="EX90" s="103"/>
      <c r="EY90" s="103"/>
      <c r="EZ90" s="103"/>
      <c r="FA90" s="103"/>
      <c r="FB90" s="103"/>
      <c r="FC90" s="103"/>
      <c r="FD90" s="103"/>
      <c r="FE90" s="103"/>
      <c r="FF90" s="103"/>
      <c r="FG90" s="103"/>
      <c r="FH90" s="103"/>
      <c r="FI90" s="103"/>
      <c r="FJ90" s="103"/>
      <c r="FK90" s="103"/>
      <c r="FL90" s="103"/>
      <c r="FM90" s="103"/>
      <c r="FN90" s="103"/>
      <c r="FO90" s="103"/>
      <c r="FP90" s="103"/>
      <c r="FQ90" s="103"/>
      <c r="FR90" s="103"/>
      <c r="FS90" s="103"/>
      <c r="FT90" s="103"/>
      <c r="FU90" s="103"/>
      <c r="FV90" s="103"/>
      <c r="FW90" s="103"/>
      <c r="FX90" s="103"/>
      <c r="FY90" s="103"/>
      <c r="FZ90" s="103"/>
      <c r="GA90" s="103"/>
      <c r="GB90" s="103"/>
      <c r="GC90" s="103"/>
      <c r="GD90" s="103"/>
      <c r="GE90" s="103"/>
      <c r="GF90" s="103"/>
      <c r="GG90" s="103"/>
      <c r="GH90" s="103"/>
      <c r="GI90" s="103"/>
      <c r="GJ90" s="103"/>
      <c r="GK90" s="103"/>
      <c r="GL90" s="103"/>
      <c r="GM90" s="103"/>
      <c r="GN90" s="103"/>
      <c r="GO90" s="103"/>
      <c r="GP90" s="103"/>
      <c r="GQ90" s="103"/>
      <c r="GR90" s="103"/>
      <c r="GS90" s="103"/>
      <c r="GT90" s="103"/>
      <c r="GU90" s="103"/>
      <c r="GV90" s="103"/>
      <c r="GW90" s="103"/>
      <c r="GX90" s="103"/>
      <c r="GY90" s="103"/>
      <c r="GZ90" s="103"/>
      <c r="HA90" s="103"/>
      <c r="HB90" s="103"/>
      <c r="HC90" s="103"/>
      <c r="HD90" s="103"/>
      <c r="HE90" s="103"/>
      <c r="HF90" s="103"/>
      <c r="HG90" s="103"/>
      <c r="HH90" s="103"/>
      <c r="HI90" s="103"/>
      <c r="HJ90" s="103"/>
      <c r="HK90" s="103"/>
      <c r="HL90" s="103"/>
      <c r="HM90" s="103"/>
      <c r="HN90" s="103"/>
      <c r="HO90" s="103"/>
      <c r="HP90" s="103"/>
      <c r="HQ90" s="103"/>
      <c r="HR90" s="103"/>
      <c r="HS90" s="103"/>
      <c r="HT90" s="103"/>
      <c r="HU90" s="103"/>
      <c r="HV90" s="103"/>
      <c r="HW90" s="103"/>
      <c r="HX90" s="103"/>
      <c r="HY90" s="103"/>
      <c r="HZ90" s="103"/>
      <c r="IA90" s="103"/>
      <c r="IB90" s="103"/>
      <c r="IC90" s="103"/>
      <c r="ID90" s="103"/>
      <c r="IE90" s="103"/>
      <c r="IF90" s="103"/>
      <c r="IG90" s="103"/>
      <c r="IH90" s="103"/>
      <c r="II90" s="103"/>
      <c r="IJ90" s="103"/>
      <c r="IK90" s="103"/>
      <c r="IL90" s="103"/>
      <c r="IM90" s="103"/>
      <c r="IN90" s="103"/>
      <c r="IO90" s="103"/>
      <c r="IP90" s="103"/>
      <c r="IQ90" s="103"/>
      <c r="IR90" s="103"/>
      <c r="IS90" s="103"/>
      <c r="IT90" s="103"/>
      <c r="IU90" s="103"/>
      <c r="IV90" s="103"/>
    </row>
    <row r="91" spans="1:256" s="24" customFormat="1" ht="15.75" customHeight="1">
      <c r="A91" s="102" t="s">
        <v>187</v>
      </c>
      <c r="B91" s="110">
        <v>40742</v>
      </c>
      <c r="C91" s="110">
        <v>43</v>
      </c>
      <c r="D91" s="110"/>
      <c r="E91" s="110"/>
      <c r="F91" s="110"/>
      <c r="G91" s="110">
        <v>4912</v>
      </c>
      <c r="H91" s="110"/>
      <c r="I91" s="110">
        <v>120</v>
      </c>
      <c r="J91" s="110">
        <v>13976</v>
      </c>
      <c r="K91" s="110">
        <v>2939</v>
      </c>
      <c r="L91" s="110">
        <v>415</v>
      </c>
      <c r="M91" s="110"/>
      <c r="N91" s="110">
        <v>6430</v>
      </c>
      <c r="O91" s="110">
        <v>1967</v>
      </c>
      <c r="P91" s="110"/>
      <c r="Q91" s="110">
        <v>120</v>
      </c>
      <c r="R91" s="110"/>
      <c r="S91" s="110"/>
      <c r="T91" s="110">
        <v>9820</v>
      </c>
      <c r="U91" s="110"/>
      <c r="V91" s="110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  <c r="BM91" s="103"/>
      <c r="BN91" s="103"/>
      <c r="BO91" s="103"/>
      <c r="BP91" s="103"/>
      <c r="BQ91" s="103"/>
      <c r="BR91" s="103"/>
      <c r="BS91" s="103"/>
      <c r="BT91" s="103"/>
      <c r="BU91" s="103"/>
      <c r="BV91" s="103"/>
      <c r="BW91" s="103"/>
      <c r="BX91" s="103"/>
      <c r="BY91" s="103"/>
      <c r="BZ91" s="103"/>
      <c r="CA91" s="103"/>
      <c r="CB91" s="103"/>
      <c r="CC91" s="103"/>
      <c r="CD91" s="103"/>
      <c r="CE91" s="103"/>
      <c r="CF91" s="103"/>
      <c r="CG91" s="103"/>
      <c r="CH91" s="103"/>
      <c r="CI91" s="103"/>
      <c r="CJ91" s="103"/>
      <c r="CK91" s="103"/>
      <c r="CL91" s="103"/>
      <c r="CM91" s="103"/>
      <c r="CN91" s="103"/>
      <c r="CO91" s="103"/>
      <c r="CP91" s="103"/>
      <c r="CQ91" s="103"/>
      <c r="CR91" s="103"/>
      <c r="CS91" s="103"/>
      <c r="CT91" s="103"/>
      <c r="CU91" s="103"/>
      <c r="CV91" s="103"/>
      <c r="CW91" s="103"/>
      <c r="CX91" s="103"/>
      <c r="CY91" s="103"/>
      <c r="CZ91" s="103"/>
      <c r="DA91" s="103"/>
      <c r="DB91" s="103"/>
      <c r="DC91" s="103"/>
      <c r="DD91" s="103"/>
      <c r="DE91" s="103"/>
      <c r="DF91" s="103"/>
      <c r="DG91" s="103"/>
      <c r="DH91" s="103"/>
      <c r="DI91" s="103"/>
      <c r="DJ91" s="103"/>
      <c r="DK91" s="103"/>
      <c r="DL91" s="103"/>
      <c r="DM91" s="103"/>
      <c r="DN91" s="103"/>
      <c r="DO91" s="103"/>
      <c r="DP91" s="103"/>
      <c r="DQ91" s="103"/>
      <c r="DR91" s="103"/>
      <c r="DS91" s="103"/>
      <c r="DT91" s="103"/>
      <c r="DU91" s="103"/>
      <c r="DV91" s="103"/>
      <c r="DW91" s="103"/>
      <c r="DX91" s="103"/>
      <c r="DY91" s="103"/>
      <c r="DZ91" s="103"/>
      <c r="EA91" s="103"/>
      <c r="EB91" s="103"/>
      <c r="EC91" s="103"/>
      <c r="ED91" s="103"/>
      <c r="EE91" s="103"/>
      <c r="EF91" s="103"/>
      <c r="EG91" s="103"/>
      <c r="EH91" s="103"/>
      <c r="EI91" s="103"/>
      <c r="EJ91" s="103"/>
      <c r="EK91" s="103"/>
      <c r="EL91" s="103"/>
      <c r="EM91" s="103"/>
      <c r="EN91" s="103"/>
      <c r="EO91" s="103"/>
      <c r="EP91" s="103"/>
      <c r="EQ91" s="103"/>
      <c r="ER91" s="103"/>
      <c r="ES91" s="103"/>
      <c r="ET91" s="103"/>
      <c r="EU91" s="103"/>
      <c r="EV91" s="103"/>
      <c r="EW91" s="103"/>
      <c r="EX91" s="103"/>
      <c r="EY91" s="103"/>
      <c r="EZ91" s="103"/>
      <c r="FA91" s="103"/>
      <c r="FB91" s="103"/>
      <c r="FC91" s="103"/>
      <c r="FD91" s="103"/>
      <c r="FE91" s="103"/>
      <c r="FF91" s="103"/>
      <c r="FG91" s="103"/>
      <c r="FH91" s="103"/>
      <c r="FI91" s="103"/>
      <c r="FJ91" s="103"/>
      <c r="FK91" s="103"/>
      <c r="FL91" s="103"/>
      <c r="FM91" s="103"/>
      <c r="FN91" s="103"/>
      <c r="FO91" s="103"/>
      <c r="FP91" s="103"/>
      <c r="FQ91" s="103"/>
      <c r="FR91" s="103"/>
      <c r="FS91" s="103"/>
      <c r="FT91" s="103"/>
      <c r="FU91" s="103"/>
      <c r="FV91" s="103"/>
      <c r="FW91" s="103"/>
      <c r="FX91" s="103"/>
      <c r="FY91" s="103"/>
      <c r="FZ91" s="103"/>
      <c r="GA91" s="103"/>
      <c r="GB91" s="103"/>
      <c r="GC91" s="103"/>
      <c r="GD91" s="103"/>
      <c r="GE91" s="103"/>
      <c r="GF91" s="103"/>
      <c r="GG91" s="103"/>
      <c r="GH91" s="103"/>
      <c r="GI91" s="103"/>
      <c r="GJ91" s="103"/>
      <c r="GK91" s="103"/>
      <c r="GL91" s="103"/>
      <c r="GM91" s="103"/>
      <c r="GN91" s="103"/>
      <c r="GO91" s="103"/>
      <c r="GP91" s="103"/>
      <c r="GQ91" s="103"/>
      <c r="GR91" s="103"/>
      <c r="GS91" s="103"/>
      <c r="GT91" s="103"/>
      <c r="GU91" s="103"/>
      <c r="GV91" s="103"/>
      <c r="GW91" s="103"/>
      <c r="GX91" s="103"/>
      <c r="GY91" s="103"/>
      <c r="GZ91" s="103"/>
      <c r="HA91" s="103"/>
      <c r="HB91" s="103"/>
      <c r="HC91" s="103"/>
      <c r="HD91" s="103"/>
      <c r="HE91" s="103"/>
      <c r="HF91" s="103"/>
      <c r="HG91" s="103"/>
      <c r="HH91" s="103"/>
      <c r="HI91" s="103"/>
      <c r="HJ91" s="103"/>
      <c r="HK91" s="103"/>
      <c r="HL91" s="103"/>
      <c r="HM91" s="103"/>
      <c r="HN91" s="103"/>
      <c r="HO91" s="103"/>
      <c r="HP91" s="103"/>
      <c r="HQ91" s="103"/>
      <c r="HR91" s="103"/>
      <c r="HS91" s="103"/>
      <c r="HT91" s="103"/>
      <c r="HU91" s="103"/>
      <c r="HV91" s="103"/>
      <c r="HW91" s="103"/>
      <c r="HX91" s="103"/>
      <c r="HY91" s="103"/>
      <c r="HZ91" s="103"/>
      <c r="IA91" s="103"/>
      <c r="IB91" s="103"/>
      <c r="IC91" s="103"/>
      <c r="ID91" s="103"/>
      <c r="IE91" s="103"/>
      <c r="IF91" s="103"/>
      <c r="IG91" s="103"/>
      <c r="IH91" s="103"/>
      <c r="II91" s="103"/>
      <c r="IJ91" s="103"/>
      <c r="IK91" s="103"/>
      <c r="IL91" s="103"/>
      <c r="IM91" s="103"/>
      <c r="IN91" s="103"/>
      <c r="IO91" s="103"/>
      <c r="IP91" s="103"/>
      <c r="IQ91" s="103"/>
      <c r="IR91" s="103"/>
      <c r="IS91" s="103"/>
      <c r="IT91" s="103"/>
      <c r="IU91" s="103"/>
      <c r="IV91" s="103"/>
    </row>
    <row r="92" spans="1:256" s="24" customFormat="1" ht="15.75" customHeight="1">
      <c r="A92" s="102" t="s">
        <v>188</v>
      </c>
      <c r="B92" s="110">
        <v>37554</v>
      </c>
      <c r="C92" s="110">
        <v>65</v>
      </c>
      <c r="D92" s="110"/>
      <c r="E92" s="110"/>
      <c r="F92" s="110"/>
      <c r="G92" s="110">
        <v>8618</v>
      </c>
      <c r="H92" s="110"/>
      <c r="I92" s="110">
        <v>157</v>
      </c>
      <c r="J92" s="110">
        <v>11753</v>
      </c>
      <c r="K92" s="110">
        <v>3203</v>
      </c>
      <c r="L92" s="110">
        <v>383</v>
      </c>
      <c r="M92" s="110"/>
      <c r="N92" s="110">
        <v>6331</v>
      </c>
      <c r="O92" s="110">
        <v>1890</v>
      </c>
      <c r="P92" s="110"/>
      <c r="Q92" s="110">
        <v>120</v>
      </c>
      <c r="R92" s="110"/>
      <c r="S92" s="110"/>
      <c r="T92" s="110">
        <v>5034</v>
      </c>
      <c r="U92" s="110"/>
      <c r="V92" s="110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103"/>
      <c r="BO92" s="103"/>
      <c r="BP92" s="103"/>
      <c r="BQ92" s="103"/>
      <c r="BR92" s="103"/>
      <c r="BS92" s="103"/>
      <c r="BT92" s="103"/>
      <c r="BU92" s="103"/>
      <c r="BV92" s="103"/>
      <c r="BW92" s="103"/>
      <c r="BX92" s="103"/>
      <c r="BY92" s="103"/>
      <c r="BZ92" s="103"/>
      <c r="CA92" s="103"/>
      <c r="CB92" s="103"/>
      <c r="CC92" s="103"/>
      <c r="CD92" s="103"/>
      <c r="CE92" s="103"/>
      <c r="CF92" s="103"/>
      <c r="CG92" s="103"/>
      <c r="CH92" s="103"/>
      <c r="CI92" s="103"/>
      <c r="CJ92" s="103"/>
      <c r="CK92" s="103"/>
      <c r="CL92" s="103"/>
      <c r="CM92" s="103"/>
      <c r="CN92" s="103"/>
      <c r="CO92" s="103"/>
      <c r="CP92" s="103"/>
      <c r="CQ92" s="103"/>
      <c r="CR92" s="103"/>
      <c r="CS92" s="103"/>
      <c r="CT92" s="103"/>
      <c r="CU92" s="103"/>
      <c r="CV92" s="103"/>
      <c r="CW92" s="103"/>
      <c r="CX92" s="103"/>
      <c r="CY92" s="103"/>
      <c r="CZ92" s="103"/>
      <c r="DA92" s="103"/>
      <c r="DB92" s="103"/>
      <c r="DC92" s="103"/>
      <c r="DD92" s="103"/>
      <c r="DE92" s="103"/>
      <c r="DF92" s="103"/>
      <c r="DG92" s="103"/>
      <c r="DH92" s="103"/>
      <c r="DI92" s="103"/>
      <c r="DJ92" s="103"/>
      <c r="DK92" s="103"/>
      <c r="DL92" s="103"/>
      <c r="DM92" s="103"/>
      <c r="DN92" s="103"/>
      <c r="DO92" s="103"/>
      <c r="DP92" s="103"/>
      <c r="DQ92" s="103"/>
      <c r="DR92" s="103"/>
      <c r="DS92" s="103"/>
      <c r="DT92" s="103"/>
      <c r="DU92" s="103"/>
      <c r="DV92" s="103"/>
      <c r="DW92" s="103"/>
      <c r="DX92" s="103"/>
      <c r="DY92" s="103"/>
      <c r="DZ92" s="103"/>
      <c r="EA92" s="103"/>
      <c r="EB92" s="103"/>
      <c r="EC92" s="103"/>
      <c r="ED92" s="103"/>
      <c r="EE92" s="103"/>
      <c r="EF92" s="103"/>
      <c r="EG92" s="103"/>
      <c r="EH92" s="103"/>
      <c r="EI92" s="103"/>
      <c r="EJ92" s="103"/>
      <c r="EK92" s="103"/>
      <c r="EL92" s="103"/>
      <c r="EM92" s="103"/>
      <c r="EN92" s="103"/>
      <c r="EO92" s="103"/>
      <c r="EP92" s="103"/>
      <c r="EQ92" s="103"/>
      <c r="ER92" s="103"/>
      <c r="ES92" s="103"/>
      <c r="ET92" s="103"/>
      <c r="EU92" s="103"/>
      <c r="EV92" s="103"/>
      <c r="EW92" s="103"/>
      <c r="EX92" s="103"/>
      <c r="EY92" s="103"/>
      <c r="EZ92" s="103"/>
      <c r="FA92" s="103"/>
      <c r="FB92" s="103"/>
      <c r="FC92" s="103"/>
      <c r="FD92" s="103"/>
      <c r="FE92" s="103"/>
      <c r="FF92" s="103"/>
      <c r="FG92" s="103"/>
      <c r="FH92" s="103"/>
      <c r="FI92" s="103"/>
      <c r="FJ92" s="103"/>
      <c r="FK92" s="103"/>
      <c r="FL92" s="103"/>
      <c r="FM92" s="103"/>
      <c r="FN92" s="103"/>
      <c r="FO92" s="103"/>
      <c r="FP92" s="103"/>
      <c r="FQ92" s="103"/>
      <c r="FR92" s="103"/>
      <c r="FS92" s="103"/>
      <c r="FT92" s="103"/>
      <c r="FU92" s="103"/>
      <c r="FV92" s="103"/>
      <c r="FW92" s="103"/>
      <c r="FX92" s="103"/>
      <c r="FY92" s="103"/>
      <c r="FZ92" s="103"/>
      <c r="GA92" s="103"/>
      <c r="GB92" s="103"/>
      <c r="GC92" s="103"/>
      <c r="GD92" s="103"/>
      <c r="GE92" s="103"/>
      <c r="GF92" s="103"/>
      <c r="GG92" s="103"/>
      <c r="GH92" s="103"/>
      <c r="GI92" s="103"/>
      <c r="GJ92" s="103"/>
      <c r="GK92" s="103"/>
      <c r="GL92" s="103"/>
      <c r="GM92" s="103"/>
      <c r="GN92" s="103"/>
      <c r="GO92" s="103"/>
      <c r="GP92" s="103"/>
      <c r="GQ92" s="103"/>
      <c r="GR92" s="103"/>
      <c r="GS92" s="103"/>
      <c r="GT92" s="103"/>
      <c r="GU92" s="103"/>
      <c r="GV92" s="103"/>
      <c r="GW92" s="103"/>
      <c r="GX92" s="103"/>
      <c r="GY92" s="103"/>
      <c r="GZ92" s="103"/>
      <c r="HA92" s="103"/>
      <c r="HB92" s="103"/>
      <c r="HC92" s="103"/>
      <c r="HD92" s="103"/>
      <c r="HE92" s="103"/>
      <c r="HF92" s="103"/>
      <c r="HG92" s="103"/>
      <c r="HH92" s="103"/>
      <c r="HI92" s="103"/>
      <c r="HJ92" s="103"/>
      <c r="HK92" s="103"/>
      <c r="HL92" s="103"/>
      <c r="HM92" s="103"/>
      <c r="HN92" s="103"/>
      <c r="HO92" s="103"/>
      <c r="HP92" s="103"/>
      <c r="HQ92" s="103"/>
      <c r="HR92" s="103"/>
      <c r="HS92" s="103"/>
      <c r="HT92" s="103"/>
      <c r="HU92" s="103"/>
      <c r="HV92" s="103"/>
      <c r="HW92" s="103"/>
      <c r="HX92" s="103"/>
      <c r="HY92" s="103"/>
      <c r="HZ92" s="103"/>
      <c r="IA92" s="103"/>
      <c r="IB92" s="103"/>
      <c r="IC92" s="103"/>
      <c r="ID92" s="103"/>
      <c r="IE92" s="103"/>
      <c r="IF92" s="103"/>
      <c r="IG92" s="103"/>
      <c r="IH92" s="103"/>
      <c r="II92" s="103"/>
      <c r="IJ92" s="103"/>
      <c r="IK92" s="103"/>
      <c r="IL92" s="103"/>
      <c r="IM92" s="103"/>
      <c r="IN92" s="103"/>
      <c r="IO92" s="103"/>
      <c r="IP92" s="103"/>
      <c r="IQ92" s="103"/>
      <c r="IR92" s="103"/>
      <c r="IS92" s="103"/>
      <c r="IT92" s="103"/>
      <c r="IU92" s="103"/>
      <c r="IV92" s="103"/>
    </row>
    <row r="93" spans="1:256" s="24" customFormat="1" ht="15.75" customHeight="1">
      <c r="A93" s="102" t="s">
        <v>189</v>
      </c>
      <c r="B93" s="110">
        <v>44280</v>
      </c>
      <c r="C93" s="110">
        <v>60</v>
      </c>
      <c r="D93" s="110"/>
      <c r="E93" s="110"/>
      <c r="F93" s="110"/>
      <c r="G93" s="110">
        <v>7007</v>
      </c>
      <c r="H93" s="110"/>
      <c r="I93" s="110">
        <v>121</v>
      </c>
      <c r="J93" s="110">
        <v>17046</v>
      </c>
      <c r="K93" s="110">
        <v>3223</v>
      </c>
      <c r="L93" s="110">
        <v>1500</v>
      </c>
      <c r="M93" s="110"/>
      <c r="N93" s="110">
        <v>6034</v>
      </c>
      <c r="O93" s="110">
        <v>2481</v>
      </c>
      <c r="P93" s="110"/>
      <c r="Q93" s="110">
        <v>50</v>
      </c>
      <c r="R93" s="110"/>
      <c r="S93" s="110"/>
      <c r="T93" s="110">
        <v>6758</v>
      </c>
      <c r="U93" s="110"/>
      <c r="V93" s="110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103"/>
      <c r="BO93" s="103"/>
      <c r="BP93" s="103"/>
      <c r="BQ93" s="103"/>
      <c r="BR93" s="103"/>
      <c r="BS93" s="103"/>
      <c r="BT93" s="103"/>
      <c r="BU93" s="103"/>
      <c r="BV93" s="103"/>
      <c r="BW93" s="103"/>
      <c r="BX93" s="103"/>
      <c r="BY93" s="103"/>
      <c r="BZ93" s="103"/>
      <c r="CA93" s="103"/>
      <c r="CB93" s="103"/>
      <c r="CC93" s="103"/>
      <c r="CD93" s="103"/>
      <c r="CE93" s="103"/>
      <c r="CF93" s="103"/>
      <c r="CG93" s="103"/>
      <c r="CH93" s="103"/>
      <c r="CI93" s="103"/>
      <c r="CJ93" s="103"/>
      <c r="CK93" s="103"/>
      <c r="CL93" s="103"/>
      <c r="CM93" s="103"/>
      <c r="CN93" s="103"/>
      <c r="CO93" s="103"/>
      <c r="CP93" s="103"/>
      <c r="CQ93" s="103"/>
      <c r="CR93" s="103"/>
      <c r="CS93" s="103"/>
      <c r="CT93" s="103"/>
      <c r="CU93" s="103"/>
      <c r="CV93" s="103"/>
      <c r="CW93" s="103"/>
      <c r="CX93" s="103"/>
      <c r="CY93" s="103"/>
      <c r="CZ93" s="103"/>
      <c r="DA93" s="103"/>
      <c r="DB93" s="103"/>
      <c r="DC93" s="103"/>
      <c r="DD93" s="103"/>
      <c r="DE93" s="103"/>
      <c r="DF93" s="103"/>
      <c r="DG93" s="103"/>
      <c r="DH93" s="103"/>
      <c r="DI93" s="103"/>
      <c r="DJ93" s="103"/>
      <c r="DK93" s="103"/>
      <c r="DL93" s="103"/>
      <c r="DM93" s="103"/>
      <c r="DN93" s="103"/>
      <c r="DO93" s="103"/>
      <c r="DP93" s="103"/>
      <c r="DQ93" s="103"/>
      <c r="DR93" s="103"/>
      <c r="DS93" s="103"/>
      <c r="DT93" s="103"/>
      <c r="DU93" s="103"/>
      <c r="DV93" s="103"/>
      <c r="DW93" s="103"/>
      <c r="DX93" s="103"/>
      <c r="DY93" s="103"/>
      <c r="DZ93" s="103"/>
      <c r="EA93" s="103"/>
      <c r="EB93" s="103"/>
      <c r="EC93" s="103"/>
      <c r="ED93" s="103"/>
      <c r="EE93" s="103"/>
      <c r="EF93" s="103"/>
      <c r="EG93" s="103"/>
      <c r="EH93" s="103"/>
      <c r="EI93" s="103"/>
      <c r="EJ93" s="103"/>
      <c r="EK93" s="103"/>
      <c r="EL93" s="103"/>
      <c r="EM93" s="103"/>
      <c r="EN93" s="103"/>
      <c r="EO93" s="103"/>
      <c r="EP93" s="103"/>
      <c r="EQ93" s="103"/>
      <c r="ER93" s="103"/>
      <c r="ES93" s="103"/>
      <c r="ET93" s="103"/>
      <c r="EU93" s="103"/>
      <c r="EV93" s="103"/>
      <c r="EW93" s="103"/>
      <c r="EX93" s="103"/>
      <c r="EY93" s="103"/>
      <c r="EZ93" s="103"/>
      <c r="FA93" s="103"/>
      <c r="FB93" s="103"/>
      <c r="FC93" s="103"/>
      <c r="FD93" s="103"/>
      <c r="FE93" s="103"/>
      <c r="FF93" s="103"/>
      <c r="FG93" s="103"/>
      <c r="FH93" s="103"/>
      <c r="FI93" s="103"/>
      <c r="FJ93" s="103"/>
      <c r="FK93" s="103"/>
      <c r="FL93" s="103"/>
      <c r="FM93" s="103"/>
      <c r="FN93" s="103"/>
      <c r="FO93" s="103"/>
      <c r="FP93" s="103"/>
      <c r="FQ93" s="103"/>
      <c r="FR93" s="103"/>
      <c r="FS93" s="103"/>
      <c r="FT93" s="103"/>
      <c r="FU93" s="103"/>
      <c r="FV93" s="103"/>
      <c r="FW93" s="103"/>
      <c r="FX93" s="103"/>
      <c r="FY93" s="103"/>
      <c r="FZ93" s="103"/>
      <c r="GA93" s="103"/>
      <c r="GB93" s="103"/>
      <c r="GC93" s="103"/>
      <c r="GD93" s="103"/>
      <c r="GE93" s="103"/>
      <c r="GF93" s="103"/>
      <c r="GG93" s="103"/>
      <c r="GH93" s="103"/>
      <c r="GI93" s="103"/>
      <c r="GJ93" s="103"/>
      <c r="GK93" s="103"/>
      <c r="GL93" s="103"/>
      <c r="GM93" s="103"/>
      <c r="GN93" s="103"/>
      <c r="GO93" s="103"/>
      <c r="GP93" s="103"/>
      <c r="GQ93" s="103"/>
      <c r="GR93" s="103"/>
      <c r="GS93" s="103"/>
      <c r="GT93" s="103"/>
      <c r="GU93" s="103"/>
      <c r="GV93" s="103"/>
      <c r="GW93" s="103"/>
      <c r="GX93" s="103"/>
      <c r="GY93" s="103"/>
      <c r="GZ93" s="103"/>
      <c r="HA93" s="103"/>
      <c r="HB93" s="103"/>
      <c r="HC93" s="103"/>
      <c r="HD93" s="103"/>
      <c r="HE93" s="103"/>
      <c r="HF93" s="103"/>
      <c r="HG93" s="103"/>
      <c r="HH93" s="103"/>
      <c r="HI93" s="103"/>
      <c r="HJ93" s="103"/>
      <c r="HK93" s="103"/>
      <c r="HL93" s="103"/>
      <c r="HM93" s="103"/>
      <c r="HN93" s="103"/>
      <c r="HO93" s="103"/>
      <c r="HP93" s="103"/>
      <c r="HQ93" s="103"/>
      <c r="HR93" s="103"/>
      <c r="HS93" s="103"/>
      <c r="HT93" s="103"/>
      <c r="HU93" s="103"/>
      <c r="HV93" s="103"/>
      <c r="HW93" s="103"/>
      <c r="HX93" s="103"/>
      <c r="HY93" s="103"/>
      <c r="HZ93" s="103"/>
      <c r="IA93" s="103"/>
      <c r="IB93" s="103"/>
      <c r="IC93" s="103"/>
      <c r="ID93" s="103"/>
      <c r="IE93" s="103"/>
      <c r="IF93" s="103"/>
      <c r="IG93" s="103"/>
      <c r="IH93" s="103"/>
      <c r="II93" s="103"/>
      <c r="IJ93" s="103"/>
      <c r="IK93" s="103"/>
      <c r="IL93" s="103"/>
      <c r="IM93" s="103"/>
      <c r="IN93" s="103"/>
      <c r="IO93" s="103"/>
      <c r="IP93" s="103"/>
      <c r="IQ93" s="103"/>
      <c r="IR93" s="103"/>
      <c r="IS93" s="103"/>
      <c r="IT93" s="103"/>
      <c r="IU93" s="103"/>
      <c r="IV93" s="103"/>
    </row>
    <row r="94" spans="1:256" s="24" customFormat="1" ht="15.75" customHeight="1">
      <c r="A94" s="102" t="s">
        <v>190</v>
      </c>
      <c r="B94" s="110">
        <v>24385</v>
      </c>
      <c r="C94" s="110">
        <v>52</v>
      </c>
      <c r="D94" s="110"/>
      <c r="E94" s="110"/>
      <c r="F94" s="110"/>
      <c r="G94" s="110">
        <v>3682</v>
      </c>
      <c r="H94" s="110"/>
      <c r="I94" s="110">
        <v>93</v>
      </c>
      <c r="J94" s="110">
        <v>7492</v>
      </c>
      <c r="K94" s="110">
        <v>2298</v>
      </c>
      <c r="L94" s="110">
        <v>300</v>
      </c>
      <c r="M94" s="110"/>
      <c r="N94" s="110">
        <v>4300</v>
      </c>
      <c r="O94" s="110">
        <v>1080</v>
      </c>
      <c r="P94" s="110"/>
      <c r="Q94" s="110">
        <v>40</v>
      </c>
      <c r="R94" s="110"/>
      <c r="S94" s="110"/>
      <c r="T94" s="110">
        <v>5048</v>
      </c>
      <c r="U94" s="110"/>
      <c r="V94" s="110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3"/>
      <c r="BO94" s="103"/>
      <c r="BP94" s="103"/>
      <c r="BQ94" s="103"/>
      <c r="BR94" s="103"/>
      <c r="BS94" s="103"/>
      <c r="BT94" s="103"/>
      <c r="BU94" s="103"/>
      <c r="BV94" s="103"/>
      <c r="BW94" s="103"/>
      <c r="BX94" s="103"/>
      <c r="BY94" s="103"/>
      <c r="BZ94" s="103"/>
      <c r="CA94" s="103"/>
      <c r="CB94" s="103"/>
      <c r="CC94" s="103"/>
      <c r="CD94" s="103"/>
      <c r="CE94" s="103"/>
      <c r="CF94" s="103"/>
      <c r="CG94" s="103"/>
      <c r="CH94" s="103"/>
      <c r="CI94" s="103"/>
      <c r="CJ94" s="103"/>
      <c r="CK94" s="103"/>
      <c r="CL94" s="103"/>
      <c r="CM94" s="103"/>
      <c r="CN94" s="103"/>
      <c r="CO94" s="103"/>
      <c r="CP94" s="103"/>
      <c r="CQ94" s="103"/>
      <c r="CR94" s="103"/>
      <c r="CS94" s="103"/>
      <c r="CT94" s="103"/>
      <c r="CU94" s="103"/>
      <c r="CV94" s="103"/>
      <c r="CW94" s="103"/>
      <c r="CX94" s="103"/>
      <c r="CY94" s="103"/>
      <c r="CZ94" s="103"/>
      <c r="DA94" s="103"/>
      <c r="DB94" s="103"/>
      <c r="DC94" s="103"/>
      <c r="DD94" s="103"/>
      <c r="DE94" s="103"/>
      <c r="DF94" s="103"/>
      <c r="DG94" s="103"/>
      <c r="DH94" s="103"/>
      <c r="DI94" s="103"/>
      <c r="DJ94" s="103"/>
      <c r="DK94" s="103"/>
      <c r="DL94" s="103"/>
      <c r="DM94" s="103"/>
      <c r="DN94" s="103"/>
      <c r="DO94" s="103"/>
      <c r="DP94" s="103"/>
      <c r="DQ94" s="103"/>
      <c r="DR94" s="103"/>
      <c r="DS94" s="103"/>
      <c r="DT94" s="103"/>
      <c r="DU94" s="103"/>
      <c r="DV94" s="103"/>
      <c r="DW94" s="103"/>
      <c r="DX94" s="103"/>
      <c r="DY94" s="103"/>
      <c r="DZ94" s="103"/>
      <c r="EA94" s="103"/>
      <c r="EB94" s="103"/>
      <c r="EC94" s="103"/>
      <c r="ED94" s="103"/>
      <c r="EE94" s="103"/>
      <c r="EF94" s="103"/>
      <c r="EG94" s="103"/>
      <c r="EH94" s="103"/>
      <c r="EI94" s="103"/>
      <c r="EJ94" s="103"/>
      <c r="EK94" s="103"/>
      <c r="EL94" s="103"/>
      <c r="EM94" s="103"/>
      <c r="EN94" s="103"/>
      <c r="EO94" s="103"/>
      <c r="EP94" s="103"/>
      <c r="EQ94" s="103"/>
      <c r="ER94" s="103"/>
      <c r="ES94" s="103"/>
      <c r="ET94" s="103"/>
      <c r="EU94" s="103"/>
      <c r="EV94" s="103"/>
      <c r="EW94" s="103"/>
      <c r="EX94" s="103"/>
      <c r="EY94" s="103"/>
      <c r="EZ94" s="103"/>
      <c r="FA94" s="103"/>
      <c r="FB94" s="103"/>
      <c r="FC94" s="103"/>
      <c r="FD94" s="103"/>
      <c r="FE94" s="103"/>
      <c r="FF94" s="103"/>
      <c r="FG94" s="103"/>
      <c r="FH94" s="103"/>
      <c r="FI94" s="103"/>
      <c r="FJ94" s="103"/>
      <c r="FK94" s="103"/>
      <c r="FL94" s="103"/>
      <c r="FM94" s="103"/>
      <c r="FN94" s="103"/>
      <c r="FO94" s="103"/>
      <c r="FP94" s="103"/>
      <c r="FQ94" s="103"/>
      <c r="FR94" s="103"/>
      <c r="FS94" s="103"/>
      <c r="FT94" s="103"/>
      <c r="FU94" s="103"/>
      <c r="FV94" s="103"/>
      <c r="FW94" s="103"/>
      <c r="FX94" s="103"/>
      <c r="FY94" s="103"/>
      <c r="FZ94" s="103"/>
      <c r="GA94" s="103"/>
      <c r="GB94" s="103"/>
      <c r="GC94" s="103"/>
      <c r="GD94" s="103"/>
      <c r="GE94" s="103"/>
      <c r="GF94" s="103"/>
      <c r="GG94" s="103"/>
      <c r="GH94" s="103"/>
      <c r="GI94" s="103"/>
      <c r="GJ94" s="103"/>
      <c r="GK94" s="103"/>
      <c r="GL94" s="103"/>
      <c r="GM94" s="103"/>
      <c r="GN94" s="103"/>
      <c r="GO94" s="103"/>
      <c r="GP94" s="103"/>
      <c r="GQ94" s="103"/>
      <c r="GR94" s="103"/>
      <c r="GS94" s="103"/>
      <c r="GT94" s="103"/>
      <c r="GU94" s="103"/>
      <c r="GV94" s="103"/>
      <c r="GW94" s="103"/>
      <c r="GX94" s="103"/>
      <c r="GY94" s="103"/>
      <c r="GZ94" s="103"/>
      <c r="HA94" s="103"/>
      <c r="HB94" s="103"/>
      <c r="HC94" s="103"/>
      <c r="HD94" s="103"/>
      <c r="HE94" s="103"/>
      <c r="HF94" s="103"/>
      <c r="HG94" s="103"/>
      <c r="HH94" s="103"/>
      <c r="HI94" s="103"/>
      <c r="HJ94" s="103"/>
      <c r="HK94" s="103"/>
      <c r="HL94" s="103"/>
      <c r="HM94" s="103"/>
      <c r="HN94" s="103"/>
      <c r="HO94" s="103"/>
      <c r="HP94" s="103"/>
      <c r="HQ94" s="103"/>
      <c r="HR94" s="103"/>
      <c r="HS94" s="103"/>
      <c r="HT94" s="103"/>
      <c r="HU94" s="103"/>
      <c r="HV94" s="103"/>
      <c r="HW94" s="103"/>
      <c r="HX94" s="103"/>
      <c r="HY94" s="103"/>
      <c r="HZ94" s="103"/>
      <c r="IA94" s="103"/>
      <c r="IB94" s="103"/>
      <c r="IC94" s="103"/>
      <c r="ID94" s="103"/>
      <c r="IE94" s="103"/>
      <c r="IF94" s="103"/>
      <c r="IG94" s="103"/>
      <c r="IH94" s="103"/>
      <c r="II94" s="103"/>
      <c r="IJ94" s="103"/>
      <c r="IK94" s="103"/>
      <c r="IL94" s="103"/>
      <c r="IM94" s="103"/>
      <c r="IN94" s="103"/>
      <c r="IO94" s="103"/>
      <c r="IP94" s="103"/>
      <c r="IQ94" s="103"/>
      <c r="IR94" s="103"/>
      <c r="IS94" s="103"/>
      <c r="IT94" s="103"/>
      <c r="IU94" s="103"/>
      <c r="IV94" s="103"/>
    </row>
    <row r="95" spans="1:256" s="24" customFormat="1" ht="15.75" customHeight="1">
      <c r="A95" s="102" t="s">
        <v>191</v>
      </c>
      <c r="B95" s="110">
        <v>133416</v>
      </c>
      <c r="C95" s="110">
        <v>125</v>
      </c>
      <c r="D95" s="110"/>
      <c r="E95" s="110"/>
      <c r="F95" s="110"/>
      <c r="G95" s="110">
        <v>25961</v>
      </c>
      <c r="H95" s="110"/>
      <c r="I95" s="110">
        <v>374</v>
      </c>
      <c r="J95" s="110">
        <v>40600</v>
      </c>
      <c r="K95" s="110">
        <v>7678</v>
      </c>
      <c r="L95" s="110">
        <v>1685</v>
      </c>
      <c r="M95" s="110"/>
      <c r="N95" s="110">
        <v>10521</v>
      </c>
      <c r="O95" s="110">
        <v>4992</v>
      </c>
      <c r="P95" s="110"/>
      <c r="Q95" s="110">
        <v>70</v>
      </c>
      <c r="R95" s="110"/>
      <c r="S95" s="110"/>
      <c r="T95" s="110">
        <v>41410</v>
      </c>
      <c r="U95" s="110"/>
      <c r="V95" s="110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3"/>
      <c r="BO95" s="103"/>
      <c r="BP95" s="103"/>
      <c r="BQ95" s="103"/>
      <c r="BR95" s="103"/>
      <c r="BS95" s="103"/>
      <c r="BT95" s="103"/>
      <c r="BU95" s="103"/>
      <c r="BV95" s="103"/>
      <c r="BW95" s="103"/>
      <c r="BX95" s="103"/>
      <c r="BY95" s="103"/>
      <c r="BZ95" s="103"/>
      <c r="CA95" s="103"/>
      <c r="CB95" s="103"/>
      <c r="CC95" s="103"/>
      <c r="CD95" s="103"/>
      <c r="CE95" s="103"/>
      <c r="CF95" s="103"/>
      <c r="CG95" s="103"/>
      <c r="CH95" s="103"/>
      <c r="CI95" s="103"/>
      <c r="CJ95" s="103"/>
      <c r="CK95" s="103"/>
      <c r="CL95" s="103"/>
      <c r="CM95" s="103"/>
      <c r="CN95" s="103"/>
      <c r="CO95" s="103"/>
      <c r="CP95" s="103"/>
      <c r="CQ95" s="103"/>
      <c r="CR95" s="103"/>
      <c r="CS95" s="103"/>
      <c r="CT95" s="103"/>
      <c r="CU95" s="103"/>
      <c r="CV95" s="103"/>
      <c r="CW95" s="103"/>
      <c r="CX95" s="103"/>
      <c r="CY95" s="103"/>
      <c r="CZ95" s="103"/>
      <c r="DA95" s="103"/>
      <c r="DB95" s="103"/>
      <c r="DC95" s="103"/>
      <c r="DD95" s="103"/>
      <c r="DE95" s="103"/>
      <c r="DF95" s="103"/>
      <c r="DG95" s="103"/>
      <c r="DH95" s="103"/>
      <c r="DI95" s="103"/>
      <c r="DJ95" s="103"/>
      <c r="DK95" s="103"/>
      <c r="DL95" s="103"/>
      <c r="DM95" s="103"/>
      <c r="DN95" s="103"/>
      <c r="DO95" s="103"/>
      <c r="DP95" s="103"/>
      <c r="DQ95" s="103"/>
      <c r="DR95" s="103"/>
      <c r="DS95" s="103"/>
      <c r="DT95" s="103"/>
      <c r="DU95" s="103"/>
      <c r="DV95" s="103"/>
      <c r="DW95" s="103"/>
      <c r="DX95" s="103"/>
      <c r="DY95" s="103"/>
      <c r="DZ95" s="103"/>
      <c r="EA95" s="103"/>
      <c r="EB95" s="103"/>
      <c r="EC95" s="103"/>
      <c r="ED95" s="103"/>
      <c r="EE95" s="103"/>
      <c r="EF95" s="103"/>
      <c r="EG95" s="103"/>
      <c r="EH95" s="103"/>
      <c r="EI95" s="103"/>
      <c r="EJ95" s="103"/>
      <c r="EK95" s="103"/>
      <c r="EL95" s="103"/>
      <c r="EM95" s="103"/>
      <c r="EN95" s="103"/>
      <c r="EO95" s="103"/>
      <c r="EP95" s="103"/>
      <c r="EQ95" s="103"/>
      <c r="ER95" s="103"/>
      <c r="ES95" s="103"/>
      <c r="ET95" s="103"/>
      <c r="EU95" s="103"/>
      <c r="EV95" s="103"/>
      <c r="EW95" s="103"/>
      <c r="EX95" s="103"/>
      <c r="EY95" s="103"/>
      <c r="EZ95" s="103"/>
      <c r="FA95" s="103"/>
      <c r="FB95" s="103"/>
      <c r="FC95" s="103"/>
      <c r="FD95" s="103"/>
      <c r="FE95" s="103"/>
      <c r="FF95" s="103"/>
      <c r="FG95" s="103"/>
      <c r="FH95" s="103"/>
      <c r="FI95" s="103"/>
      <c r="FJ95" s="103"/>
      <c r="FK95" s="103"/>
      <c r="FL95" s="103"/>
      <c r="FM95" s="103"/>
      <c r="FN95" s="103"/>
      <c r="FO95" s="103"/>
      <c r="FP95" s="103"/>
      <c r="FQ95" s="103"/>
      <c r="FR95" s="103"/>
      <c r="FS95" s="103"/>
      <c r="FT95" s="103"/>
      <c r="FU95" s="103"/>
      <c r="FV95" s="103"/>
      <c r="FW95" s="103"/>
      <c r="FX95" s="103"/>
      <c r="FY95" s="103"/>
      <c r="FZ95" s="103"/>
      <c r="GA95" s="103"/>
      <c r="GB95" s="103"/>
      <c r="GC95" s="103"/>
      <c r="GD95" s="103"/>
      <c r="GE95" s="103"/>
      <c r="GF95" s="103"/>
      <c r="GG95" s="103"/>
      <c r="GH95" s="103"/>
      <c r="GI95" s="103"/>
      <c r="GJ95" s="103"/>
      <c r="GK95" s="103"/>
      <c r="GL95" s="103"/>
      <c r="GM95" s="103"/>
      <c r="GN95" s="103"/>
      <c r="GO95" s="103"/>
      <c r="GP95" s="103"/>
      <c r="GQ95" s="103"/>
      <c r="GR95" s="103"/>
      <c r="GS95" s="103"/>
      <c r="GT95" s="103"/>
      <c r="GU95" s="103"/>
      <c r="GV95" s="103"/>
      <c r="GW95" s="103"/>
      <c r="GX95" s="103"/>
      <c r="GY95" s="103"/>
      <c r="GZ95" s="103"/>
      <c r="HA95" s="103"/>
      <c r="HB95" s="103"/>
      <c r="HC95" s="103"/>
      <c r="HD95" s="103"/>
      <c r="HE95" s="103"/>
      <c r="HF95" s="103"/>
      <c r="HG95" s="103"/>
      <c r="HH95" s="103"/>
      <c r="HI95" s="103"/>
      <c r="HJ95" s="103"/>
      <c r="HK95" s="103"/>
      <c r="HL95" s="103"/>
      <c r="HM95" s="103"/>
      <c r="HN95" s="103"/>
      <c r="HO95" s="103"/>
      <c r="HP95" s="103"/>
      <c r="HQ95" s="103"/>
      <c r="HR95" s="103"/>
      <c r="HS95" s="103"/>
      <c r="HT95" s="103"/>
      <c r="HU95" s="103"/>
      <c r="HV95" s="103"/>
      <c r="HW95" s="103"/>
      <c r="HX95" s="103"/>
      <c r="HY95" s="103"/>
      <c r="HZ95" s="103"/>
      <c r="IA95" s="103"/>
      <c r="IB95" s="103"/>
      <c r="IC95" s="103"/>
      <c r="ID95" s="103"/>
      <c r="IE95" s="103"/>
      <c r="IF95" s="103"/>
      <c r="IG95" s="103"/>
      <c r="IH95" s="103"/>
      <c r="II95" s="103"/>
      <c r="IJ95" s="103"/>
      <c r="IK95" s="103"/>
      <c r="IL95" s="103"/>
      <c r="IM95" s="103"/>
      <c r="IN95" s="103"/>
      <c r="IO95" s="103"/>
      <c r="IP95" s="103"/>
      <c r="IQ95" s="103"/>
      <c r="IR95" s="103"/>
      <c r="IS95" s="103"/>
      <c r="IT95" s="103"/>
      <c r="IU95" s="103"/>
      <c r="IV95" s="103"/>
    </row>
    <row r="96" spans="1:256" s="24" customFormat="1" ht="15.75" customHeight="1">
      <c r="A96" s="102" t="s">
        <v>192</v>
      </c>
      <c r="B96" s="110">
        <v>80161</v>
      </c>
      <c r="C96" s="110">
        <v>86</v>
      </c>
      <c r="D96" s="110"/>
      <c r="E96" s="110"/>
      <c r="F96" s="110"/>
      <c r="G96" s="110">
        <v>16749</v>
      </c>
      <c r="H96" s="110"/>
      <c r="I96" s="110">
        <v>213</v>
      </c>
      <c r="J96" s="110">
        <v>24025</v>
      </c>
      <c r="K96" s="110">
        <v>4445</v>
      </c>
      <c r="L96" s="110">
        <v>711</v>
      </c>
      <c r="M96" s="110"/>
      <c r="N96" s="110">
        <v>9253</v>
      </c>
      <c r="O96" s="110">
        <v>10832</v>
      </c>
      <c r="P96" s="110"/>
      <c r="Q96" s="110">
        <v>70</v>
      </c>
      <c r="R96" s="110"/>
      <c r="S96" s="110"/>
      <c r="T96" s="110">
        <v>13777</v>
      </c>
      <c r="U96" s="110"/>
      <c r="V96" s="110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103"/>
      <c r="BO96" s="103"/>
      <c r="BP96" s="103"/>
      <c r="BQ96" s="103"/>
      <c r="BR96" s="103"/>
      <c r="BS96" s="103"/>
      <c r="BT96" s="103"/>
      <c r="BU96" s="103"/>
      <c r="BV96" s="103"/>
      <c r="BW96" s="103"/>
      <c r="BX96" s="103"/>
      <c r="BY96" s="103"/>
      <c r="BZ96" s="103"/>
      <c r="CA96" s="103"/>
      <c r="CB96" s="103"/>
      <c r="CC96" s="103"/>
      <c r="CD96" s="103"/>
      <c r="CE96" s="103"/>
      <c r="CF96" s="103"/>
      <c r="CG96" s="103"/>
      <c r="CH96" s="103"/>
      <c r="CI96" s="103"/>
      <c r="CJ96" s="103"/>
      <c r="CK96" s="103"/>
      <c r="CL96" s="103"/>
      <c r="CM96" s="103"/>
      <c r="CN96" s="103"/>
      <c r="CO96" s="103"/>
      <c r="CP96" s="103"/>
      <c r="CQ96" s="103"/>
      <c r="CR96" s="103"/>
      <c r="CS96" s="103"/>
      <c r="CT96" s="103"/>
      <c r="CU96" s="103"/>
      <c r="CV96" s="103"/>
      <c r="CW96" s="103"/>
      <c r="CX96" s="103"/>
      <c r="CY96" s="103"/>
      <c r="CZ96" s="103"/>
      <c r="DA96" s="103"/>
      <c r="DB96" s="103"/>
      <c r="DC96" s="103"/>
      <c r="DD96" s="103"/>
      <c r="DE96" s="103"/>
      <c r="DF96" s="103"/>
      <c r="DG96" s="103"/>
      <c r="DH96" s="103"/>
      <c r="DI96" s="103"/>
      <c r="DJ96" s="103"/>
      <c r="DK96" s="103"/>
      <c r="DL96" s="103"/>
      <c r="DM96" s="103"/>
      <c r="DN96" s="103"/>
      <c r="DO96" s="103"/>
      <c r="DP96" s="103"/>
      <c r="DQ96" s="103"/>
      <c r="DR96" s="103"/>
      <c r="DS96" s="103"/>
      <c r="DT96" s="103"/>
      <c r="DU96" s="103"/>
      <c r="DV96" s="103"/>
      <c r="DW96" s="103"/>
      <c r="DX96" s="103"/>
      <c r="DY96" s="103"/>
      <c r="DZ96" s="103"/>
      <c r="EA96" s="103"/>
      <c r="EB96" s="103"/>
      <c r="EC96" s="103"/>
      <c r="ED96" s="103"/>
      <c r="EE96" s="103"/>
      <c r="EF96" s="103"/>
      <c r="EG96" s="103"/>
      <c r="EH96" s="103"/>
      <c r="EI96" s="103"/>
      <c r="EJ96" s="103"/>
      <c r="EK96" s="103"/>
      <c r="EL96" s="103"/>
      <c r="EM96" s="103"/>
      <c r="EN96" s="103"/>
      <c r="EO96" s="103"/>
      <c r="EP96" s="103"/>
      <c r="EQ96" s="103"/>
      <c r="ER96" s="103"/>
      <c r="ES96" s="103"/>
      <c r="ET96" s="103"/>
      <c r="EU96" s="103"/>
      <c r="EV96" s="103"/>
      <c r="EW96" s="103"/>
      <c r="EX96" s="103"/>
      <c r="EY96" s="103"/>
      <c r="EZ96" s="103"/>
      <c r="FA96" s="103"/>
      <c r="FB96" s="103"/>
      <c r="FC96" s="103"/>
      <c r="FD96" s="103"/>
      <c r="FE96" s="103"/>
      <c r="FF96" s="103"/>
      <c r="FG96" s="103"/>
      <c r="FH96" s="103"/>
      <c r="FI96" s="103"/>
      <c r="FJ96" s="103"/>
      <c r="FK96" s="103"/>
      <c r="FL96" s="103"/>
      <c r="FM96" s="103"/>
      <c r="FN96" s="103"/>
      <c r="FO96" s="103"/>
      <c r="FP96" s="103"/>
      <c r="FQ96" s="103"/>
      <c r="FR96" s="103"/>
      <c r="FS96" s="103"/>
      <c r="FT96" s="103"/>
      <c r="FU96" s="103"/>
      <c r="FV96" s="103"/>
      <c r="FW96" s="103"/>
      <c r="FX96" s="103"/>
      <c r="FY96" s="103"/>
      <c r="FZ96" s="103"/>
      <c r="GA96" s="103"/>
      <c r="GB96" s="103"/>
      <c r="GC96" s="103"/>
      <c r="GD96" s="103"/>
      <c r="GE96" s="103"/>
      <c r="GF96" s="103"/>
      <c r="GG96" s="103"/>
      <c r="GH96" s="103"/>
      <c r="GI96" s="103"/>
      <c r="GJ96" s="103"/>
      <c r="GK96" s="103"/>
      <c r="GL96" s="103"/>
      <c r="GM96" s="103"/>
      <c r="GN96" s="103"/>
      <c r="GO96" s="103"/>
      <c r="GP96" s="103"/>
      <c r="GQ96" s="103"/>
      <c r="GR96" s="103"/>
      <c r="GS96" s="103"/>
      <c r="GT96" s="103"/>
      <c r="GU96" s="103"/>
      <c r="GV96" s="103"/>
      <c r="GW96" s="103"/>
      <c r="GX96" s="103"/>
      <c r="GY96" s="103"/>
      <c r="GZ96" s="103"/>
      <c r="HA96" s="103"/>
      <c r="HB96" s="103"/>
      <c r="HC96" s="103"/>
      <c r="HD96" s="103"/>
      <c r="HE96" s="103"/>
      <c r="HF96" s="103"/>
      <c r="HG96" s="103"/>
      <c r="HH96" s="103"/>
      <c r="HI96" s="103"/>
      <c r="HJ96" s="103"/>
      <c r="HK96" s="103"/>
      <c r="HL96" s="103"/>
      <c r="HM96" s="103"/>
      <c r="HN96" s="103"/>
      <c r="HO96" s="103"/>
      <c r="HP96" s="103"/>
      <c r="HQ96" s="103"/>
      <c r="HR96" s="103"/>
      <c r="HS96" s="103"/>
      <c r="HT96" s="103"/>
      <c r="HU96" s="103"/>
      <c r="HV96" s="103"/>
      <c r="HW96" s="103"/>
      <c r="HX96" s="103"/>
      <c r="HY96" s="103"/>
      <c r="HZ96" s="103"/>
      <c r="IA96" s="103"/>
      <c r="IB96" s="103"/>
      <c r="IC96" s="103"/>
      <c r="ID96" s="103"/>
      <c r="IE96" s="103"/>
      <c r="IF96" s="103"/>
      <c r="IG96" s="103"/>
      <c r="IH96" s="103"/>
      <c r="II96" s="103"/>
      <c r="IJ96" s="103"/>
      <c r="IK96" s="103"/>
      <c r="IL96" s="103"/>
      <c r="IM96" s="103"/>
      <c r="IN96" s="103"/>
      <c r="IO96" s="103"/>
      <c r="IP96" s="103"/>
      <c r="IQ96" s="103"/>
      <c r="IR96" s="103"/>
      <c r="IS96" s="103"/>
      <c r="IT96" s="103"/>
      <c r="IU96" s="103"/>
      <c r="IV96" s="103"/>
    </row>
    <row r="97" spans="1:256" s="24" customFormat="1" ht="15.75" customHeight="1">
      <c r="A97" s="102" t="s">
        <v>193</v>
      </c>
      <c r="B97" s="110">
        <v>29754</v>
      </c>
      <c r="C97" s="110">
        <v>43</v>
      </c>
      <c r="D97" s="110"/>
      <c r="E97" s="110"/>
      <c r="F97" s="110"/>
      <c r="G97" s="110">
        <v>4350</v>
      </c>
      <c r="H97" s="110"/>
      <c r="I97" s="110">
        <v>95</v>
      </c>
      <c r="J97" s="110">
        <v>8030</v>
      </c>
      <c r="K97" s="110">
        <v>2525</v>
      </c>
      <c r="L97" s="110">
        <v>994</v>
      </c>
      <c r="M97" s="110"/>
      <c r="N97" s="110">
        <v>8562</v>
      </c>
      <c r="O97" s="110">
        <v>2186</v>
      </c>
      <c r="P97" s="110"/>
      <c r="Q97" s="110">
        <v>50</v>
      </c>
      <c r="R97" s="110"/>
      <c r="S97" s="110"/>
      <c r="T97" s="110">
        <v>2919</v>
      </c>
      <c r="U97" s="110"/>
      <c r="V97" s="110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103"/>
      <c r="BO97" s="103"/>
      <c r="BP97" s="103"/>
      <c r="BQ97" s="103"/>
      <c r="BR97" s="103"/>
      <c r="BS97" s="103"/>
      <c r="BT97" s="103"/>
      <c r="BU97" s="103"/>
      <c r="BV97" s="103"/>
      <c r="BW97" s="103"/>
      <c r="BX97" s="103"/>
      <c r="BY97" s="103"/>
      <c r="BZ97" s="103"/>
      <c r="CA97" s="103"/>
      <c r="CB97" s="103"/>
      <c r="CC97" s="103"/>
      <c r="CD97" s="103"/>
      <c r="CE97" s="103"/>
      <c r="CF97" s="103"/>
      <c r="CG97" s="103"/>
      <c r="CH97" s="103"/>
      <c r="CI97" s="103"/>
      <c r="CJ97" s="103"/>
      <c r="CK97" s="103"/>
      <c r="CL97" s="103"/>
      <c r="CM97" s="103"/>
      <c r="CN97" s="103"/>
      <c r="CO97" s="103"/>
      <c r="CP97" s="103"/>
      <c r="CQ97" s="103"/>
      <c r="CR97" s="103"/>
      <c r="CS97" s="103"/>
      <c r="CT97" s="103"/>
      <c r="CU97" s="103"/>
      <c r="CV97" s="103"/>
      <c r="CW97" s="103"/>
      <c r="CX97" s="103"/>
      <c r="CY97" s="103"/>
      <c r="CZ97" s="103"/>
      <c r="DA97" s="103"/>
      <c r="DB97" s="103"/>
      <c r="DC97" s="103"/>
      <c r="DD97" s="103"/>
      <c r="DE97" s="103"/>
      <c r="DF97" s="103"/>
      <c r="DG97" s="103"/>
      <c r="DH97" s="103"/>
      <c r="DI97" s="103"/>
      <c r="DJ97" s="103"/>
      <c r="DK97" s="103"/>
      <c r="DL97" s="103"/>
      <c r="DM97" s="103"/>
      <c r="DN97" s="103"/>
      <c r="DO97" s="103"/>
      <c r="DP97" s="103"/>
      <c r="DQ97" s="103"/>
      <c r="DR97" s="103"/>
      <c r="DS97" s="103"/>
      <c r="DT97" s="103"/>
      <c r="DU97" s="103"/>
      <c r="DV97" s="103"/>
      <c r="DW97" s="103"/>
      <c r="DX97" s="103"/>
      <c r="DY97" s="103"/>
      <c r="DZ97" s="103"/>
      <c r="EA97" s="103"/>
      <c r="EB97" s="103"/>
      <c r="EC97" s="103"/>
      <c r="ED97" s="103"/>
      <c r="EE97" s="103"/>
      <c r="EF97" s="103"/>
      <c r="EG97" s="103"/>
      <c r="EH97" s="103"/>
      <c r="EI97" s="103"/>
      <c r="EJ97" s="103"/>
      <c r="EK97" s="103"/>
      <c r="EL97" s="103"/>
      <c r="EM97" s="103"/>
      <c r="EN97" s="103"/>
      <c r="EO97" s="103"/>
      <c r="EP97" s="103"/>
      <c r="EQ97" s="103"/>
      <c r="ER97" s="103"/>
      <c r="ES97" s="103"/>
      <c r="ET97" s="103"/>
      <c r="EU97" s="103"/>
      <c r="EV97" s="103"/>
      <c r="EW97" s="103"/>
      <c r="EX97" s="103"/>
      <c r="EY97" s="103"/>
      <c r="EZ97" s="103"/>
      <c r="FA97" s="103"/>
      <c r="FB97" s="103"/>
      <c r="FC97" s="103"/>
      <c r="FD97" s="103"/>
      <c r="FE97" s="103"/>
      <c r="FF97" s="103"/>
      <c r="FG97" s="103"/>
      <c r="FH97" s="103"/>
      <c r="FI97" s="103"/>
      <c r="FJ97" s="103"/>
      <c r="FK97" s="103"/>
      <c r="FL97" s="103"/>
      <c r="FM97" s="103"/>
      <c r="FN97" s="103"/>
      <c r="FO97" s="103"/>
      <c r="FP97" s="103"/>
      <c r="FQ97" s="103"/>
      <c r="FR97" s="103"/>
      <c r="FS97" s="103"/>
      <c r="FT97" s="103"/>
      <c r="FU97" s="103"/>
      <c r="FV97" s="103"/>
      <c r="FW97" s="103"/>
      <c r="FX97" s="103"/>
      <c r="FY97" s="103"/>
      <c r="FZ97" s="103"/>
      <c r="GA97" s="103"/>
      <c r="GB97" s="103"/>
      <c r="GC97" s="103"/>
      <c r="GD97" s="103"/>
      <c r="GE97" s="103"/>
      <c r="GF97" s="103"/>
      <c r="GG97" s="103"/>
      <c r="GH97" s="103"/>
      <c r="GI97" s="103"/>
      <c r="GJ97" s="103"/>
      <c r="GK97" s="103"/>
      <c r="GL97" s="103"/>
      <c r="GM97" s="103"/>
      <c r="GN97" s="103"/>
      <c r="GO97" s="103"/>
      <c r="GP97" s="103"/>
      <c r="GQ97" s="103"/>
      <c r="GR97" s="103"/>
      <c r="GS97" s="103"/>
      <c r="GT97" s="103"/>
      <c r="GU97" s="103"/>
      <c r="GV97" s="103"/>
      <c r="GW97" s="103"/>
      <c r="GX97" s="103"/>
      <c r="GY97" s="103"/>
      <c r="GZ97" s="103"/>
      <c r="HA97" s="103"/>
      <c r="HB97" s="103"/>
      <c r="HC97" s="103"/>
      <c r="HD97" s="103"/>
      <c r="HE97" s="103"/>
      <c r="HF97" s="103"/>
      <c r="HG97" s="103"/>
      <c r="HH97" s="103"/>
      <c r="HI97" s="103"/>
      <c r="HJ97" s="103"/>
      <c r="HK97" s="103"/>
      <c r="HL97" s="103"/>
      <c r="HM97" s="103"/>
      <c r="HN97" s="103"/>
      <c r="HO97" s="103"/>
      <c r="HP97" s="103"/>
      <c r="HQ97" s="103"/>
      <c r="HR97" s="103"/>
      <c r="HS97" s="103"/>
      <c r="HT97" s="103"/>
      <c r="HU97" s="103"/>
      <c r="HV97" s="103"/>
      <c r="HW97" s="103"/>
      <c r="HX97" s="103"/>
      <c r="HY97" s="103"/>
      <c r="HZ97" s="103"/>
      <c r="IA97" s="103"/>
      <c r="IB97" s="103"/>
      <c r="IC97" s="103"/>
      <c r="ID97" s="103"/>
      <c r="IE97" s="103"/>
      <c r="IF97" s="103"/>
      <c r="IG97" s="103"/>
      <c r="IH97" s="103"/>
      <c r="II97" s="103"/>
      <c r="IJ97" s="103"/>
      <c r="IK97" s="103"/>
      <c r="IL97" s="103"/>
      <c r="IM97" s="103"/>
      <c r="IN97" s="103"/>
      <c r="IO97" s="103"/>
      <c r="IP97" s="103"/>
      <c r="IQ97" s="103"/>
      <c r="IR97" s="103"/>
      <c r="IS97" s="103"/>
      <c r="IT97" s="103"/>
      <c r="IU97" s="103"/>
      <c r="IV97" s="103"/>
    </row>
    <row r="98" spans="1:256" s="24" customFormat="1" ht="15.75" customHeight="1">
      <c r="A98" s="102" t="s">
        <v>194</v>
      </c>
      <c r="B98" s="110">
        <v>26176</v>
      </c>
      <c r="C98" s="110">
        <v>39</v>
      </c>
      <c r="D98" s="110"/>
      <c r="E98" s="110"/>
      <c r="F98" s="110"/>
      <c r="G98" s="110">
        <v>2552</v>
      </c>
      <c r="H98" s="110"/>
      <c r="I98" s="110">
        <v>63</v>
      </c>
      <c r="J98" s="110">
        <v>8910</v>
      </c>
      <c r="K98" s="110">
        <v>1684</v>
      </c>
      <c r="L98" s="110">
        <v>1108</v>
      </c>
      <c r="M98" s="110"/>
      <c r="N98" s="110">
        <v>6000</v>
      </c>
      <c r="O98" s="110">
        <v>2165</v>
      </c>
      <c r="P98" s="110"/>
      <c r="Q98" s="110">
        <v>40</v>
      </c>
      <c r="R98" s="110"/>
      <c r="S98" s="110"/>
      <c r="T98" s="110">
        <v>3615</v>
      </c>
      <c r="U98" s="110"/>
      <c r="V98" s="110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  <c r="BZ98" s="103"/>
      <c r="CA98" s="103"/>
      <c r="CB98" s="103"/>
      <c r="CC98" s="103"/>
      <c r="CD98" s="103"/>
      <c r="CE98" s="103"/>
      <c r="CF98" s="103"/>
      <c r="CG98" s="103"/>
      <c r="CH98" s="103"/>
      <c r="CI98" s="103"/>
      <c r="CJ98" s="103"/>
      <c r="CK98" s="103"/>
      <c r="CL98" s="103"/>
      <c r="CM98" s="103"/>
      <c r="CN98" s="103"/>
      <c r="CO98" s="103"/>
      <c r="CP98" s="103"/>
      <c r="CQ98" s="103"/>
      <c r="CR98" s="103"/>
      <c r="CS98" s="103"/>
      <c r="CT98" s="103"/>
      <c r="CU98" s="103"/>
      <c r="CV98" s="103"/>
      <c r="CW98" s="103"/>
      <c r="CX98" s="103"/>
      <c r="CY98" s="103"/>
      <c r="CZ98" s="103"/>
      <c r="DA98" s="103"/>
      <c r="DB98" s="103"/>
      <c r="DC98" s="103"/>
      <c r="DD98" s="103"/>
      <c r="DE98" s="103"/>
      <c r="DF98" s="103"/>
      <c r="DG98" s="103"/>
      <c r="DH98" s="103"/>
      <c r="DI98" s="103"/>
      <c r="DJ98" s="103"/>
      <c r="DK98" s="103"/>
      <c r="DL98" s="103"/>
      <c r="DM98" s="103"/>
      <c r="DN98" s="103"/>
      <c r="DO98" s="103"/>
      <c r="DP98" s="103"/>
      <c r="DQ98" s="103"/>
      <c r="DR98" s="103"/>
      <c r="DS98" s="103"/>
      <c r="DT98" s="103"/>
      <c r="DU98" s="103"/>
      <c r="DV98" s="103"/>
      <c r="DW98" s="103"/>
      <c r="DX98" s="103"/>
      <c r="DY98" s="103"/>
      <c r="DZ98" s="103"/>
      <c r="EA98" s="103"/>
      <c r="EB98" s="103"/>
      <c r="EC98" s="103"/>
      <c r="ED98" s="103"/>
      <c r="EE98" s="103"/>
      <c r="EF98" s="103"/>
      <c r="EG98" s="103"/>
      <c r="EH98" s="103"/>
      <c r="EI98" s="103"/>
      <c r="EJ98" s="103"/>
      <c r="EK98" s="103"/>
      <c r="EL98" s="103"/>
      <c r="EM98" s="103"/>
      <c r="EN98" s="103"/>
      <c r="EO98" s="103"/>
      <c r="EP98" s="103"/>
      <c r="EQ98" s="103"/>
      <c r="ER98" s="103"/>
      <c r="ES98" s="103"/>
      <c r="ET98" s="103"/>
      <c r="EU98" s="103"/>
      <c r="EV98" s="103"/>
      <c r="EW98" s="103"/>
      <c r="EX98" s="103"/>
      <c r="EY98" s="103"/>
      <c r="EZ98" s="103"/>
      <c r="FA98" s="103"/>
      <c r="FB98" s="103"/>
      <c r="FC98" s="103"/>
      <c r="FD98" s="103"/>
      <c r="FE98" s="103"/>
      <c r="FF98" s="103"/>
      <c r="FG98" s="103"/>
      <c r="FH98" s="103"/>
      <c r="FI98" s="103"/>
      <c r="FJ98" s="103"/>
      <c r="FK98" s="103"/>
      <c r="FL98" s="103"/>
      <c r="FM98" s="103"/>
      <c r="FN98" s="103"/>
      <c r="FO98" s="103"/>
      <c r="FP98" s="103"/>
      <c r="FQ98" s="103"/>
      <c r="FR98" s="103"/>
      <c r="FS98" s="103"/>
      <c r="FT98" s="103"/>
      <c r="FU98" s="103"/>
      <c r="FV98" s="103"/>
      <c r="FW98" s="103"/>
      <c r="FX98" s="103"/>
      <c r="FY98" s="103"/>
      <c r="FZ98" s="103"/>
      <c r="GA98" s="103"/>
      <c r="GB98" s="103"/>
      <c r="GC98" s="103"/>
      <c r="GD98" s="103"/>
      <c r="GE98" s="103"/>
      <c r="GF98" s="103"/>
      <c r="GG98" s="103"/>
      <c r="GH98" s="103"/>
      <c r="GI98" s="103"/>
      <c r="GJ98" s="103"/>
      <c r="GK98" s="103"/>
      <c r="GL98" s="103"/>
      <c r="GM98" s="103"/>
      <c r="GN98" s="103"/>
      <c r="GO98" s="103"/>
      <c r="GP98" s="103"/>
      <c r="GQ98" s="103"/>
      <c r="GR98" s="103"/>
      <c r="GS98" s="103"/>
      <c r="GT98" s="103"/>
      <c r="GU98" s="103"/>
      <c r="GV98" s="103"/>
      <c r="GW98" s="103"/>
      <c r="GX98" s="103"/>
      <c r="GY98" s="103"/>
      <c r="GZ98" s="103"/>
      <c r="HA98" s="103"/>
      <c r="HB98" s="103"/>
      <c r="HC98" s="103"/>
      <c r="HD98" s="103"/>
      <c r="HE98" s="103"/>
      <c r="HF98" s="103"/>
      <c r="HG98" s="103"/>
      <c r="HH98" s="103"/>
      <c r="HI98" s="103"/>
      <c r="HJ98" s="103"/>
      <c r="HK98" s="103"/>
      <c r="HL98" s="103"/>
      <c r="HM98" s="103"/>
      <c r="HN98" s="103"/>
      <c r="HO98" s="103"/>
      <c r="HP98" s="103"/>
      <c r="HQ98" s="103"/>
      <c r="HR98" s="103"/>
      <c r="HS98" s="103"/>
      <c r="HT98" s="103"/>
      <c r="HU98" s="103"/>
      <c r="HV98" s="103"/>
      <c r="HW98" s="103"/>
      <c r="HX98" s="103"/>
      <c r="HY98" s="103"/>
      <c r="HZ98" s="103"/>
      <c r="IA98" s="103"/>
      <c r="IB98" s="103"/>
      <c r="IC98" s="103"/>
      <c r="ID98" s="103"/>
      <c r="IE98" s="103"/>
      <c r="IF98" s="103"/>
      <c r="IG98" s="103"/>
      <c r="IH98" s="103"/>
      <c r="II98" s="103"/>
      <c r="IJ98" s="103"/>
      <c r="IK98" s="103"/>
      <c r="IL98" s="103"/>
      <c r="IM98" s="103"/>
      <c r="IN98" s="103"/>
      <c r="IO98" s="103"/>
      <c r="IP98" s="103"/>
      <c r="IQ98" s="103"/>
      <c r="IR98" s="103"/>
      <c r="IS98" s="103"/>
      <c r="IT98" s="103"/>
      <c r="IU98" s="103"/>
      <c r="IV98" s="103"/>
    </row>
    <row r="99" spans="1:256" s="24" customFormat="1" ht="15.75" customHeight="1">
      <c r="A99" s="102" t="s">
        <v>195</v>
      </c>
      <c r="B99" s="110">
        <v>62208</v>
      </c>
      <c r="C99" s="110">
        <v>56</v>
      </c>
      <c r="D99" s="110"/>
      <c r="E99" s="110"/>
      <c r="F99" s="110"/>
      <c r="G99" s="110">
        <v>11094</v>
      </c>
      <c r="H99" s="110"/>
      <c r="I99" s="110">
        <v>216</v>
      </c>
      <c r="J99" s="110">
        <v>15758</v>
      </c>
      <c r="K99" s="110">
        <v>4002</v>
      </c>
      <c r="L99" s="110">
        <v>600</v>
      </c>
      <c r="M99" s="110"/>
      <c r="N99" s="110">
        <v>13274</v>
      </c>
      <c r="O99" s="110">
        <v>4799</v>
      </c>
      <c r="P99" s="110">
        <v>0</v>
      </c>
      <c r="Q99" s="110">
        <v>50</v>
      </c>
      <c r="R99" s="110">
        <v>0</v>
      </c>
      <c r="S99" s="110">
        <v>0</v>
      </c>
      <c r="T99" s="110">
        <v>12359</v>
      </c>
      <c r="U99" s="110">
        <v>0</v>
      </c>
      <c r="V99" s="110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3"/>
      <c r="BQ99" s="103"/>
      <c r="BR99" s="103"/>
      <c r="BS99" s="103"/>
      <c r="BT99" s="103"/>
      <c r="BU99" s="103"/>
      <c r="BV99" s="103"/>
      <c r="BW99" s="103"/>
      <c r="BX99" s="103"/>
      <c r="BY99" s="103"/>
      <c r="BZ99" s="103"/>
      <c r="CA99" s="103"/>
      <c r="CB99" s="103"/>
      <c r="CC99" s="103"/>
      <c r="CD99" s="103"/>
      <c r="CE99" s="103"/>
      <c r="CF99" s="103"/>
      <c r="CG99" s="103"/>
      <c r="CH99" s="103"/>
      <c r="CI99" s="103"/>
      <c r="CJ99" s="103"/>
      <c r="CK99" s="103"/>
      <c r="CL99" s="103"/>
      <c r="CM99" s="103"/>
      <c r="CN99" s="103"/>
      <c r="CO99" s="103"/>
      <c r="CP99" s="103"/>
      <c r="CQ99" s="103"/>
      <c r="CR99" s="103"/>
      <c r="CS99" s="103"/>
      <c r="CT99" s="103"/>
      <c r="CU99" s="103"/>
      <c r="CV99" s="103"/>
      <c r="CW99" s="103"/>
      <c r="CX99" s="103"/>
      <c r="CY99" s="103"/>
      <c r="CZ99" s="103"/>
      <c r="DA99" s="103"/>
      <c r="DB99" s="103"/>
      <c r="DC99" s="103"/>
      <c r="DD99" s="103"/>
      <c r="DE99" s="103"/>
      <c r="DF99" s="103"/>
      <c r="DG99" s="103"/>
      <c r="DH99" s="103"/>
      <c r="DI99" s="103"/>
      <c r="DJ99" s="103"/>
      <c r="DK99" s="103"/>
      <c r="DL99" s="103"/>
      <c r="DM99" s="103"/>
      <c r="DN99" s="103"/>
      <c r="DO99" s="103"/>
      <c r="DP99" s="103"/>
      <c r="DQ99" s="103"/>
      <c r="DR99" s="103"/>
      <c r="DS99" s="103"/>
      <c r="DT99" s="103"/>
      <c r="DU99" s="103"/>
      <c r="DV99" s="103"/>
      <c r="DW99" s="103"/>
      <c r="DX99" s="103"/>
      <c r="DY99" s="103"/>
      <c r="DZ99" s="103"/>
      <c r="EA99" s="103"/>
      <c r="EB99" s="103"/>
      <c r="EC99" s="103"/>
      <c r="ED99" s="103"/>
      <c r="EE99" s="103"/>
      <c r="EF99" s="103"/>
      <c r="EG99" s="103"/>
      <c r="EH99" s="103"/>
      <c r="EI99" s="103"/>
      <c r="EJ99" s="103"/>
      <c r="EK99" s="103"/>
      <c r="EL99" s="103"/>
      <c r="EM99" s="103"/>
      <c r="EN99" s="103"/>
      <c r="EO99" s="103"/>
      <c r="EP99" s="103"/>
      <c r="EQ99" s="103"/>
      <c r="ER99" s="103"/>
      <c r="ES99" s="103"/>
      <c r="ET99" s="103"/>
      <c r="EU99" s="103"/>
      <c r="EV99" s="103"/>
      <c r="EW99" s="103"/>
      <c r="EX99" s="103"/>
      <c r="EY99" s="103"/>
      <c r="EZ99" s="103"/>
      <c r="FA99" s="103"/>
      <c r="FB99" s="103"/>
      <c r="FC99" s="103"/>
      <c r="FD99" s="103"/>
      <c r="FE99" s="103"/>
      <c r="FF99" s="103"/>
      <c r="FG99" s="103"/>
      <c r="FH99" s="103"/>
      <c r="FI99" s="103"/>
      <c r="FJ99" s="103"/>
      <c r="FK99" s="103"/>
      <c r="FL99" s="103"/>
      <c r="FM99" s="103"/>
      <c r="FN99" s="103"/>
      <c r="FO99" s="103"/>
      <c r="FP99" s="103"/>
      <c r="FQ99" s="103"/>
      <c r="FR99" s="103"/>
      <c r="FS99" s="103"/>
      <c r="FT99" s="103"/>
      <c r="FU99" s="103"/>
      <c r="FV99" s="103"/>
      <c r="FW99" s="103"/>
      <c r="FX99" s="103"/>
      <c r="FY99" s="103"/>
      <c r="FZ99" s="103"/>
      <c r="GA99" s="103"/>
      <c r="GB99" s="103"/>
      <c r="GC99" s="103"/>
      <c r="GD99" s="103"/>
      <c r="GE99" s="103"/>
      <c r="GF99" s="103"/>
      <c r="GG99" s="103"/>
      <c r="GH99" s="103"/>
      <c r="GI99" s="103"/>
      <c r="GJ99" s="103"/>
      <c r="GK99" s="103"/>
      <c r="GL99" s="103"/>
      <c r="GM99" s="103"/>
      <c r="GN99" s="103"/>
      <c r="GO99" s="103"/>
      <c r="GP99" s="103"/>
      <c r="GQ99" s="103"/>
      <c r="GR99" s="103"/>
      <c r="GS99" s="103"/>
      <c r="GT99" s="103"/>
      <c r="GU99" s="103"/>
      <c r="GV99" s="103"/>
      <c r="GW99" s="103"/>
      <c r="GX99" s="103"/>
      <c r="GY99" s="103"/>
      <c r="GZ99" s="103"/>
      <c r="HA99" s="103"/>
      <c r="HB99" s="103"/>
      <c r="HC99" s="103"/>
      <c r="HD99" s="103"/>
      <c r="HE99" s="103"/>
      <c r="HF99" s="103"/>
      <c r="HG99" s="103"/>
      <c r="HH99" s="103"/>
      <c r="HI99" s="103"/>
      <c r="HJ99" s="103"/>
      <c r="HK99" s="103"/>
      <c r="HL99" s="103"/>
      <c r="HM99" s="103"/>
      <c r="HN99" s="103"/>
      <c r="HO99" s="103"/>
      <c r="HP99" s="103"/>
      <c r="HQ99" s="103"/>
      <c r="HR99" s="103"/>
      <c r="HS99" s="103"/>
      <c r="HT99" s="103"/>
      <c r="HU99" s="103"/>
      <c r="HV99" s="103"/>
      <c r="HW99" s="103"/>
      <c r="HX99" s="103"/>
      <c r="HY99" s="103"/>
      <c r="HZ99" s="103"/>
      <c r="IA99" s="103"/>
      <c r="IB99" s="103"/>
      <c r="IC99" s="103"/>
      <c r="ID99" s="103"/>
      <c r="IE99" s="103"/>
      <c r="IF99" s="103"/>
      <c r="IG99" s="103"/>
      <c r="IH99" s="103"/>
      <c r="II99" s="103"/>
      <c r="IJ99" s="103"/>
      <c r="IK99" s="103"/>
      <c r="IL99" s="103"/>
      <c r="IM99" s="103"/>
      <c r="IN99" s="103"/>
      <c r="IO99" s="103"/>
      <c r="IP99" s="103"/>
      <c r="IQ99" s="103"/>
      <c r="IR99" s="103"/>
      <c r="IS99" s="103"/>
      <c r="IT99" s="103"/>
      <c r="IU99" s="103"/>
      <c r="IV99" s="103"/>
    </row>
    <row r="100" spans="1:256" s="24" customFormat="1" ht="15.75" customHeight="1">
      <c r="A100" s="102" t="s">
        <v>196</v>
      </c>
      <c r="B100" s="110">
        <v>78382</v>
      </c>
      <c r="C100" s="110">
        <v>52</v>
      </c>
      <c r="D100" s="110"/>
      <c r="E100" s="110"/>
      <c r="F100" s="110"/>
      <c r="G100" s="110">
        <v>11218</v>
      </c>
      <c r="H100" s="110"/>
      <c r="I100" s="110">
        <v>133</v>
      </c>
      <c r="J100" s="110">
        <v>17999</v>
      </c>
      <c r="K100" s="110">
        <v>3788</v>
      </c>
      <c r="L100" s="110">
        <v>474</v>
      </c>
      <c r="M100" s="110"/>
      <c r="N100" s="110">
        <v>14168</v>
      </c>
      <c r="O100" s="110">
        <v>4470</v>
      </c>
      <c r="P100" s="110"/>
      <c r="Q100" s="110">
        <v>70</v>
      </c>
      <c r="R100" s="110"/>
      <c r="S100" s="110"/>
      <c r="T100" s="110">
        <v>26010</v>
      </c>
      <c r="U100" s="110"/>
      <c r="V100" s="110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3"/>
      <c r="BO100" s="103"/>
      <c r="BP100" s="103"/>
      <c r="BQ100" s="103"/>
      <c r="BR100" s="103"/>
      <c r="BS100" s="103"/>
      <c r="BT100" s="103"/>
      <c r="BU100" s="103"/>
      <c r="BV100" s="103"/>
      <c r="BW100" s="103"/>
      <c r="BX100" s="103"/>
      <c r="BY100" s="103"/>
      <c r="BZ100" s="103"/>
      <c r="CA100" s="103"/>
      <c r="CB100" s="103"/>
      <c r="CC100" s="103"/>
      <c r="CD100" s="103"/>
      <c r="CE100" s="103"/>
      <c r="CF100" s="103"/>
      <c r="CG100" s="103"/>
      <c r="CH100" s="103"/>
      <c r="CI100" s="103"/>
      <c r="CJ100" s="103"/>
      <c r="CK100" s="103"/>
      <c r="CL100" s="103"/>
      <c r="CM100" s="103"/>
      <c r="CN100" s="103"/>
      <c r="CO100" s="103"/>
      <c r="CP100" s="103"/>
      <c r="CQ100" s="103"/>
      <c r="CR100" s="103"/>
      <c r="CS100" s="103"/>
      <c r="CT100" s="103"/>
      <c r="CU100" s="103"/>
      <c r="CV100" s="103"/>
      <c r="CW100" s="103"/>
      <c r="CX100" s="103"/>
      <c r="CY100" s="103"/>
      <c r="CZ100" s="103"/>
      <c r="DA100" s="103"/>
      <c r="DB100" s="103"/>
      <c r="DC100" s="103"/>
      <c r="DD100" s="103"/>
      <c r="DE100" s="103"/>
      <c r="DF100" s="103"/>
      <c r="DG100" s="103"/>
      <c r="DH100" s="103"/>
      <c r="DI100" s="103"/>
      <c r="DJ100" s="103"/>
      <c r="DK100" s="103"/>
      <c r="DL100" s="103"/>
      <c r="DM100" s="103"/>
      <c r="DN100" s="103"/>
      <c r="DO100" s="103"/>
      <c r="DP100" s="103"/>
      <c r="DQ100" s="103"/>
      <c r="DR100" s="103"/>
      <c r="DS100" s="103"/>
      <c r="DT100" s="103"/>
      <c r="DU100" s="103"/>
      <c r="DV100" s="103"/>
      <c r="DW100" s="103"/>
      <c r="DX100" s="103"/>
      <c r="DY100" s="103"/>
      <c r="DZ100" s="103"/>
      <c r="EA100" s="103"/>
      <c r="EB100" s="103"/>
      <c r="EC100" s="103"/>
      <c r="ED100" s="103"/>
      <c r="EE100" s="103"/>
      <c r="EF100" s="103"/>
      <c r="EG100" s="103"/>
      <c r="EH100" s="103"/>
      <c r="EI100" s="103"/>
      <c r="EJ100" s="103"/>
      <c r="EK100" s="103"/>
      <c r="EL100" s="103"/>
      <c r="EM100" s="103"/>
      <c r="EN100" s="103"/>
      <c r="EO100" s="103"/>
      <c r="EP100" s="103"/>
      <c r="EQ100" s="103"/>
      <c r="ER100" s="103"/>
      <c r="ES100" s="103"/>
      <c r="ET100" s="103"/>
      <c r="EU100" s="103"/>
      <c r="EV100" s="103"/>
      <c r="EW100" s="103"/>
      <c r="EX100" s="103"/>
      <c r="EY100" s="103"/>
      <c r="EZ100" s="103"/>
      <c r="FA100" s="103"/>
      <c r="FB100" s="103"/>
      <c r="FC100" s="103"/>
      <c r="FD100" s="103"/>
      <c r="FE100" s="103"/>
      <c r="FF100" s="103"/>
      <c r="FG100" s="103"/>
      <c r="FH100" s="103"/>
      <c r="FI100" s="103"/>
      <c r="FJ100" s="103"/>
      <c r="FK100" s="103"/>
      <c r="FL100" s="103"/>
      <c r="FM100" s="103"/>
      <c r="FN100" s="103"/>
      <c r="FO100" s="103"/>
      <c r="FP100" s="103"/>
      <c r="FQ100" s="103"/>
      <c r="FR100" s="103"/>
      <c r="FS100" s="103"/>
      <c r="FT100" s="103"/>
      <c r="FU100" s="103"/>
      <c r="FV100" s="103"/>
      <c r="FW100" s="103"/>
      <c r="FX100" s="103"/>
      <c r="FY100" s="103"/>
      <c r="FZ100" s="103"/>
      <c r="GA100" s="103"/>
      <c r="GB100" s="103"/>
      <c r="GC100" s="103"/>
      <c r="GD100" s="103"/>
      <c r="GE100" s="103"/>
      <c r="GF100" s="103"/>
      <c r="GG100" s="103"/>
      <c r="GH100" s="103"/>
      <c r="GI100" s="103"/>
      <c r="GJ100" s="103"/>
      <c r="GK100" s="103"/>
      <c r="GL100" s="103"/>
      <c r="GM100" s="103"/>
      <c r="GN100" s="103"/>
      <c r="GO100" s="103"/>
      <c r="GP100" s="103"/>
      <c r="GQ100" s="103"/>
      <c r="GR100" s="103"/>
      <c r="GS100" s="103"/>
      <c r="GT100" s="103"/>
      <c r="GU100" s="103"/>
      <c r="GV100" s="103"/>
      <c r="GW100" s="103"/>
      <c r="GX100" s="103"/>
      <c r="GY100" s="103"/>
      <c r="GZ100" s="103"/>
      <c r="HA100" s="103"/>
      <c r="HB100" s="103"/>
      <c r="HC100" s="103"/>
      <c r="HD100" s="103"/>
      <c r="HE100" s="103"/>
      <c r="HF100" s="103"/>
      <c r="HG100" s="103"/>
      <c r="HH100" s="103"/>
      <c r="HI100" s="103"/>
      <c r="HJ100" s="103"/>
      <c r="HK100" s="103"/>
      <c r="HL100" s="103"/>
      <c r="HM100" s="103"/>
      <c r="HN100" s="103"/>
      <c r="HO100" s="103"/>
      <c r="HP100" s="103"/>
      <c r="HQ100" s="103"/>
      <c r="HR100" s="103"/>
      <c r="HS100" s="103"/>
      <c r="HT100" s="103"/>
      <c r="HU100" s="103"/>
      <c r="HV100" s="103"/>
      <c r="HW100" s="103"/>
      <c r="HX100" s="103"/>
      <c r="HY100" s="103"/>
      <c r="HZ100" s="103"/>
      <c r="IA100" s="103"/>
      <c r="IB100" s="103"/>
      <c r="IC100" s="103"/>
      <c r="ID100" s="103"/>
      <c r="IE100" s="103"/>
      <c r="IF100" s="103"/>
      <c r="IG100" s="103"/>
      <c r="IH100" s="103"/>
      <c r="II100" s="103"/>
      <c r="IJ100" s="103"/>
      <c r="IK100" s="103"/>
      <c r="IL100" s="103"/>
      <c r="IM100" s="103"/>
      <c r="IN100" s="103"/>
      <c r="IO100" s="103"/>
      <c r="IP100" s="103"/>
      <c r="IQ100" s="103"/>
      <c r="IR100" s="103"/>
      <c r="IS100" s="103"/>
      <c r="IT100" s="103"/>
      <c r="IU100" s="103"/>
      <c r="IV100" s="103"/>
    </row>
    <row r="101" spans="1:256" s="24" customFormat="1" ht="15.75" customHeight="1">
      <c r="A101" s="102" t="s">
        <v>197</v>
      </c>
      <c r="B101" s="110">
        <v>26080</v>
      </c>
      <c r="C101" s="110">
        <v>56</v>
      </c>
      <c r="D101" s="110"/>
      <c r="E101" s="110"/>
      <c r="F101" s="110"/>
      <c r="G101" s="110">
        <v>1767</v>
      </c>
      <c r="H101" s="110"/>
      <c r="I101" s="110">
        <v>40</v>
      </c>
      <c r="J101" s="110">
        <v>4295</v>
      </c>
      <c r="K101" s="110">
        <v>518</v>
      </c>
      <c r="L101" s="110">
        <v>150</v>
      </c>
      <c r="M101" s="110"/>
      <c r="N101" s="110">
        <v>12842</v>
      </c>
      <c r="O101" s="110">
        <v>6224</v>
      </c>
      <c r="P101" s="110"/>
      <c r="Q101" s="110">
        <v>120</v>
      </c>
      <c r="R101" s="110"/>
      <c r="S101" s="110"/>
      <c r="T101" s="110">
        <v>68</v>
      </c>
      <c r="U101" s="110"/>
      <c r="V101" s="110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03"/>
      <c r="BO101" s="103"/>
      <c r="BP101" s="103"/>
      <c r="BQ101" s="103"/>
      <c r="BR101" s="103"/>
      <c r="BS101" s="103"/>
      <c r="BT101" s="103"/>
      <c r="BU101" s="103"/>
      <c r="BV101" s="103"/>
      <c r="BW101" s="103"/>
      <c r="BX101" s="103"/>
      <c r="BY101" s="103"/>
      <c r="BZ101" s="103"/>
      <c r="CA101" s="103"/>
      <c r="CB101" s="103"/>
      <c r="CC101" s="103"/>
      <c r="CD101" s="103"/>
      <c r="CE101" s="103"/>
      <c r="CF101" s="103"/>
      <c r="CG101" s="103"/>
      <c r="CH101" s="103"/>
      <c r="CI101" s="103"/>
      <c r="CJ101" s="103"/>
      <c r="CK101" s="103"/>
      <c r="CL101" s="103"/>
      <c r="CM101" s="103"/>
      <c r="CN101" s="103"/>
      <c r="CO101" s="103"/>
      <c r="CP101" s="103"/>
      <c r="CQ101" s="103"/>
      <c r="CR101" s="103"/>
      <c r="CS101" s="103"/>
      <c r="CT101" s="103"/>
      <c r="CU101" s="103"/>
      <c r="CV101" s="103"/>
      <c r="CW101" s="103"/>
      <c r="CX101" s="103"/>
      <c r="CY101" s="103"/>
      <c r="CZ101" s="103"/>
      <c r="DA101" s="103"/>
      <c r="DB101" s="103"/>
      <c r="DC101" s="103"/>
      <c r="DD101" s="103"/>
      <c r="DE101" s="103"/>
      <c r="DF101" s="103"/>
      <c r="DG101" s="103"/>
      <c r="DH101" s="103"/>
      <c r="DI101" s="103"/>
      <c r="DJ101" s="103"/>
      <c r="DK101" s="103"/>
      <c r="DL101" s="103"/>
      <c r="DM101" s="103"/>
      <c r="DN101" s="103"/>
      <c r="DO101" s="103"/>
      <c r="DP101" s="103"/>
      <c r="DQ101" s="103"/>
      <c r="DR101" s="103"/>
      <c r="DS101" s="103"/>
      <c r="DT101" s="103"/>
      <c r="DU101" s="103"/>
      <c r="DV101" s="103"/>
      <c r="DW101" s="103"/>
      <c r="DX101" s="103"/>
      <c r="DY101" s="103"/>
      <c r="DZ101" s="103"/>
      <c r="EA101" s="103"/>
      <c r="EB101" s="103"/>
      <c r="EC101" s="103"/>
      <c r="ED101" s="103"/>
      <c r="EE101" s="103"/>
      <c r="EF101" s="103"/>
      <c r="EG101" s="103"/>
      <c r="EH101" s="103"/>
      <c r="EI101" s="103"/>
      <c r="EJ101" s="103"/>
      <c r="EK101" s="103"/>
      <c r="EL101" s="103"/>
      <c r="EM101" s="103"/>
      <c r="EN101" s="103"/>
      <c r="EO101" s="103"/>
      <c r="EP101" s="103"/>
      <c r="EQ101" s="103"/>
      <c r="ER101" s="103"/>
      <c r="ES101" s="103"/>
      <c r="ET101" s="103"/>
      <c r="EU101" s="103"/>
      <c r="EV101" s="103"/>
      <c r="EW101" s="103"/>
      <c r="EX101" s="103"/>
      <c r="EY101" s="103"/>
      <c r="EZ101" s="103"/>
      <c r="FA101" s="103"/>
      <c r="FB101" s="103"/>
      <c r="FC101" s="103"/>
      <c r="FD101" s="103"/>
      <c r="FE101" s="103"/>
      <c r="FF101" s="103"/>
      <c r="FG101" s="103"/>
      <c r="FH101" s="103"/>
      <c r="FI101" s="103"/>
      <c r="FJ101" s="103"/>
      <c r="FK101" s="103"/>
      <c r="FL101" s="103"/>
      <c r="FM101" s="103"/>
      <c r="FN101" s="103"/>
      <c r="FO101" s="103"/>
      <c r="FP101" s="103"/>
      <c r="FQ101" s="103"/>
      <c r="FR101" s="103"/>
      <c r="FS101" s="103"/>
      <c r="FT101" s="103"/>
      <c r="FU101" s="103"/>
      <c r="FV101" s="103"/>
      <c r="FW101" s="103"/>
      <c r="FX101" s="103"/>
      <c r="FY101" s="103"/>
      <c r="FZ101" s="103"/>
      <c r="GA101" s="103"/>
      <c r="GB101" s="103"/>
      <c r="GC101" s="103"/>
      <c r="GD101" s="103"/>
      <c r="GE101" s="103"/>
      <c r="GF101" s="103"/>
      <c r="GG101" s="103"/>
      <c r="GH101" s="103"/>
      <c r="GI101" s="103"/>
      <c r="GJ101" s="103"/>
      <c r="GK101" s="103"/>
      <c r="GL101" s="103"/>
      <c r="GM101" s="103"/>
      <c r="GN101" s="103"/>
      <c r="GO101" s="103"/>
      <c r="GP101" s="103"/>
      <c r="GQ101" s="103"/>
      <c r="GR101" s="103"/>
      <c r="GS101" s="103"/>
      <c r="GT101" s="103"/>
      <c r="GU101" s="103"/>
      <c r="GV101" s="103"/>
      <c r="GW101" s="103"/>
      <c r="GX101" s="103"/>
      <c r="GY101" s="103"/>
      <c r="GZ101" s="103"/>
      <c r="HA101" s="103"/>
      <c r="HB101" s="103"/>
      <c r="HC101" s="103"/>
      <c r="HD101" s="103"/>
      <c r="HE101" s="103"/>
      <c r="HF101" s="103"/>
      <c r="HG101" s="103"/>
      <c r="HH101" s="103"/>
      <c r="HI101" s="103"/>
      <c r="HJ101" s="103"/>
      <c r="HK101" s="103"/>
      <c r="HL101" s="103"/>
      <c r="HM101" s="103"/>
      <c r="HN101" s="103"/>
      <c r="HO101" s="103"/>
      <c r="HP101" s="103"/>
      <c r="HQ101" s="103"/>
      <c r="HR101" s="103"/>
      <c r="HS101" s="103"/>
      <c r="HT101" s="103"/>
      <c r="HU101" s="103"/>
      <c r="HV101" s="103"/>
      <c r="HW101" s="103"/>
      <c r="HX101" s="103"/>
      <c r="HY101" s="103"/>
      <c r="HZ101" s="103"/>
      <c r="IA101" s="103"/>
      <c r="IB101" s="103"/>
      <c r="IC101" s="103"/>
      <c r="ID101" s="103"/>
      <c r="IE101" s="103"/>
      <c r="IF101" s="103"/>
      <c r="IG101" s="103"/>
      <c r="IH101" s="103"/>
      <c r="II101" s="103"/>
      <c r="IJ101" s="103"/>
      <c r="IK101" s="103"/>
      <c r="IL101" s="103"/>
      <c r="IM101" s="103"/>
      <c r="IN101" s="103"/>
      <c r="IO101" s="103"/>
      <c r="IP101" s="103"/>
      <c r="IQ101" s="103"/>
      <c r="IR101" s="103"/>
      <c r="IS101" s="103"/>
      <c r="IT101" s="103"/>
      <c r="IU101" s="103"/>
      <c r="IV101" s="103"/>
    </row>
    <row r="102" spans="1:256" s="24" customFormat="1" ht="15.75" customHeight="1">
      <c r="A102" s="102" t="s">
        <v>198</v>
      </c>
      <c r="B102" s="110">
        <v>478960</v>
      </c>
      <c r="C102" s="110">
        <v>1022</v>
      </c>
      <c r="D102" s="110">
        <v>0</v>
      </c>
      <c r="E102" s="110">
        <v>0</v>
      </c>
      <c r="F102" s="110">
        <v>0</v>
      </c>
      <c r="G102" s="110">
        <v>61069</v>
      </c>
      <c r="H102" s="110">
        <v>0</v>
      </c>
      <c r="I102" s="110">
        <v>0</v>
      </c>
      <c r="J102" s="110">
        <v>96679</v>
      </c>
      <c r="K102" s="110">
        <v>18265</v>
      </c>
      <c r="L102" s="110">
        <v>4832</v>
      </c>
      <c r="M102" s="110">
        <v>0</v>
      </c>
      <c r="N102" s="110">
        <v>90298</v>
      </c>
      <c r="O102" s="110">
        <v>97469</v>
      </c>
      <c r="P102" s="110">
        <v>0</v>
      </c>
      <c r="Q102" s="110">
        <v>400</v>
      </c>
      <c r="R102" s="110">
        <v>0</v>
      </c>
      <c r="S102" s="110">
        <v>0</v>
      </c>
      <c r="T102" s="110">
        <v>108926</v>
      </c>
      <c r="U102" s="110">
        <v>0</v>
      </c>
      <c r="V102" s="110">
        <v>0</v>
      </c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3"/>
      <c r="BN102" s="103"/>
      <c r="BO102" s="103"/>
      <c r="BP102" s="103"/>
      <c r="BQ102" s="103"/>
      <c r="BR102" s="103"/>
      <c r="BS102" s="103"/>
      <c r="BT102" s="103"/>
      <c r="BU102" s="103"/>
      <c r="BV102" s="103"/>
      <c r="BW102" s="103"/>
      <c r="BX102" s="103"/>
      <c r="BY102" s="103"/>
      <c r="BZ102" s="103"/>
      <c r="CA102" s="103"/>
      <c r="CB102" s="103"/>
      <c r="CC102" s="103"/>
      <c r="CD102" s="103"/>
      <c r="CE102" s="103"/>
      <c r="CF102" s="103"/>
      <c r="CG102" s="103"/>
      <c r="CH102" s="103"/>
      <c r="CI102" s="103"/>
      <c r="CJ102" s="103"/>
      <c r="CK102" s="103"/>
      <c r="CL102" s="103"/>
      <c r="CM102" s="103"/>
      <c r="CN102" s="103"/>
      <c r="CO102" s="103"/>
      <c r="CP102" s="103"/>
      <c r="CQ102" s="103"/>
      <c r="CR102" s="103"/>
      <c r="CS102" s="103"/>
      <c r="CT102" s="103"/>
      <c r="CU102" s="103"/>
      <c r="CV102" s="103"/>
      <c r="CW102" s="103"/>
      <c r="CX102" s="103"/>
      <c r="CY102" s="103"/>
      <c r="CZ102" s="103"/>
      <c r="DA102" s="103"/>
      <c r="DB102" s="103"/>
      <c r="DC102" s="103"/>
      <c r="DD102" s="103"/>
      <c r="DE102" s="103"/>
      <c r="DF102" s="103"/>
      <c r="DG102" s="103"/>
      <c r="DH102" s="103"/>
      <c r="DI102" s="103"/>
      <c r="DJ102" s="103"/>
      <c r="DK102" s="103"/>
      <c r="DL102" s="103"/>
      <c r="DM102" s="103"/>
      <c r="DN102" s="103"/>
      <c r="DO102" s="103"/>
      <c r="DP102" s="103"/>
      <c r="DQ102" s="103"/>
      <c r="DR102" s="103"/>
      <c r="DS102" s="103"/>
      <c r="DT102" s="103"/>
      <c r="DU102" s="103"/>
      <c r="DV102" s="103"/>
      <c r="DW102" s="103"/>
      <c r="DX102" s="103"/>
      <c r="DY102" s="103"/>
      <c r="DZ102" s="103"/>
      <c r="EA102" s="103"/>
      <c r="EB102" s="103"/>
      <c r="EC102" s="103"/>
      <c r="ED102" s="103"/>
      <c r="EE102" s="103"/>
      <c r="EF102" s="103"/>
      <c r="EG102" s="103"/>
      <c r="EH102" s="103"/>
      <c r="EI102" s="103"/>
      <c r="EJ102" s="103"/>
      <c r="EK102" s="103"/>
      <c r="EL102" s="103"/>
      <c r="EM102" s="103"/>
      <c r="EN102" s="103"/>
      <c r="EO102" s="103"/>
      <c r="EP102" s="103"/>
      <c r="EQ102" s="103"/>
      <c r="ER102" s="103"/>
      <c r="ES102" s="103"/>
      <c r="ET102" s="103"/>
      <c r="EU102" s="103"/>
      <c r="EV102" s="103"/>
      <c r="EW102" s="103"/>
      <c r="EX102" s="103"/>
      <c r="EY102" s="103"/>
      <c r="EZ102" s="103"/>
      <c r="FA102" s="103"/>
      <c r="FB102" s="103"/>
      <c r="FC102" s="103"/>
      <c r="FD102" s="103"/>
      <c r="FE102" s="103"/>
      <c r="FF102" s="103"/>
      <c r="FG102" s="103"/>
      <c r="FH102" s="103"/>
      <c r="FI102" s="103"/>
      <c r="FJ102" s="103"/>
      <c r="FK102" s="103"/>
      <c r="FL102" s="103"/>
      <c r="FM102" s="103"/>
      <c r="FN102" s="103"/>
      <c r="FO102" s="103"/>
      <c r="FP102" s="103"/>
      <c r="FQ102" s="103"/>
      <c r="FR102" s="103"/>
      <c r="FS102" s="103"/>
      <c r="FT102" s="103"/>
      <c r="FU102" s="103"/>
      <c r="FV102" s="103"/>
      <c r="FW102" s="103"/>
      <c r="FX102" s="103"/>
      <c r="FY102" s="103"/>
      <c r="FZ102" s="103"/>
      <c r="GA102" s="103"/>
      <c r="GB102" s="103"/>
      <c r="GC102" s="103"/>
      <c r="GD102" s="103"/>
      <c r="GE102" s="103"/>
      <c r="GF102" s="103"/>
      <c r="GG102" s="103"/>
      <c r="GH102" s="103"/>
      <c r="GI102" s="103"/>
      <c r="GJ102" s="103"/>
      <c r="GK102" s="103"/>
      <c r="GL102" s="103"/>
      <c r="GM102" s="103"/>
      <c r="GN102" s="103"/>
      <c r="GO102" s="103"/>
      <c r="GP102" s="103"/>
      <c r="GQ102" s="103"/>
      <c r="GR102" s="103"/>
      <c r="GS102" s="103"/>
      <c r="GT102" s="103"/>
      <c r="GU102" s="103"/>
      <c r="GV102" s="103"/>
      <c r="GW102" s="103"/>
      <c r="GX102" s="103"/>
      <c r="GY102" s="103"/>
      <c r="GZ102" s="103"/>
      <c r="HA102" s="103"/>
      <c r="HB102" s="103"/>
      <c r="HC102" s="103"/>
      <c r="HD102" s="103"/>
      <c r="HE102" s="103"/>
      <c r="HF102" s="103"/>
      <c r="HG102" s="103"/>
      <c r="HH102" s="103"/>
      <c r="HI102" s="103"/>
      <c r="HJ102" s="103"/>
      <c r="HK102" s="103"/>
      <c r="HL102" s="103"/>
      <c r="HM102" s="103"/>
      <c r="HN102" s="103"/>
      <c r="HO102" s="103"/>
      <c r="HP102" s="103"/>
      <c r="HQ102" s="103"/>
      <c r="HR102" s="103"/>
      <c r="HS102" s="103"/>
      <c r="HT102" s="103"/>
      <c r="HU102" s="103"/>
      <c r="HV102" s="103"/>
      <c r="HW102" s="103"/>
      <c r="HX102" s="103"/>
      <c r="HY102" s="103"/>
      <c r="HZ102" s="103"/>
      <c r="IA102" s="103"/>
      <c r="IB102" s="103"/>
      <c r="IC102" s="103"/>
      <c r="ID102" s="103"/>
      <c r="IE102" s="103"/>
      <c r="IF102" s="103"/>
      <c r="IG102" s="103"/>
      <c r="IH102" s="103"/>
      <c r="II102" s="103"/>
      <c r="IJ102" s="103"/>
      <c r="IK102" s="103"/>
      <c r="IL102" s="103"/>
      <c r="IM102" s="103"/>
      <c r="IN102" s="103"/>
      <c r="IO102" s="103"/>
      <c r="IP102" s="103"/>
      <c r="IQ102" s="103"/>
      <c r="IR102" s="103"/>
      <c r="IS102" s="103"/>
      <c r="IT102" s="103"/>
      <c r="IU102" s="103"/>
      <c r="IV102" s="103"/>
    </row>
    <row r="103" spans="1:256" s="24" customFormat="1" ht="15.75" customHeight="1">
      <c r="A103" s="102" t="s">
        <v>199</v>
      </c>
      <c r="B103" s="110">
        <v>102348</v>
      </c>
      <c r="C103" s="110">
        <v>1022</v>
      </c>
      <c r="D103" s="110"/>
      <c r="E103" s="110"/>
      <c r="F103" s="110"/>
      <c r="G103" s="110">
        <v>2039</v>
      </c>
      <c r="H103" s="110"/>
      <c r="I103" s="110"/>
      <c r="J103" s="110">
        <v>353</v>
      </c>
      <c r="K103" s="110">
        <v>539</v>
      </c>
      <c r="L103" s="110"/>
      <c r="M103" s="110"/>
      <c r="N103" s="110">
        <v>926</v>
      </c>
      <c r="O103" s="110">
        <v>97469</v>
      </c>
      <c r="P103" s="110"/>
      <c r="Q103" s="110"/>
      <c r="R103" s="110"/>
      <c r="S103" s="110"/>
      <c r="T103" s="110"/>
      <c r="U103" s="110"/>
      <c r="V103" s="110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03"/>
      <c r="BO103" s="103"/>
      <c r="BP103" s="103"/>
      <c r="BQ103" s="103"/>
      <c r="BR103" s="103"/>
      <c r="BS103" s="103"/>
      <c r="BT103" s="103"/>
      <c r="BU103" s="103"/>
      <c r="BV103" s="103"/>
      <c r="BW103" s="103"/>
      <c r="BX103" s="103"/>
      <c r="BY103" s="103"/>
      <c r="BZ103" s="103"/>
      <c r="CA103" s="103"/>
      <c r="CB103" s="103"/>
      <c r="CC103" s="103"/>
      <c r="CD103" s="103"/>
      <c r="CE103" s="103"/>
      <c r="CF103" s="103"/>
      <c r="CG103" s="103"/>
      <c r="CH103" s="103"/>
      <c r="CI103" s="103"/>
      <c r="CJ103" s="103"/>
      <c r="CK103" s="103"/>
      <c r="CL103" s="103"/>
      <c r="CM103" s="103"/>
      <c r="CN103" s="103"/>
      <c r="CO103" s="103"/>
      <c r="CP103" s="103"/>
      <c r="CQ103" s="103"/>
      <c r="CR103" s="103"/>
      <c r="CS103" s="103"/>
      <c r="CT103" s="103"/>
      <c r="CU103" s="103"/>
      <c r="CV103" s="103"/>
      <c r="CW103" s="103"/>
      <c r="CX103" s="103"/>
      <c r="CY103" s="103"/>
      <c r="CZ103" s="103"/>
      <c r="DA103" s="103"/>
      <c r="DB103" s="103"/>
      <c r="DC103" s="103"/>
      <c r="DD103" s="103"/>
      <c r="DE103" s="103"/>
      <c r="DF103" s="103"/>
      <c r="DG103" s="103"/>
      <c r="DH103" s="103"/>
      <c r="DI103" s="103"/>
      <c r="DJ103" s="103"/>
      <c r="DK103" s="103"/>
      <c r="DL103" s="103"/>
      <c r="DM103" s="103"/>
      <c r="DN103" s="103"/>
      <c r="DO103" s="103"/>
      <c r="DP103" s="103"/>
      <c r="DQ103" s="103"/>
      <c r="DR103" s="103"/>
      <c r="DS103" s="103"/>
      <c r="DT103" s="103"/>
      <c r="DU103" s="103"/>
      <c r="DV103" s="103"/>
      <c r="DW103" s="103"/>
      <c r="DX103" s="103"/>
      <c r="DY103" s="103"/>
      <c r="DZ103" s="103"/>
      <c r="EA103" s="103"/>
      <c r="EB103" s="103"/>
      <c r="EC103" s="103"/>
      <c r="ED103" s="103"/>
      <c r="EE103" s="103"/>
      <c r="EF103" s="103"/>
      <c r="EG103" s="103"/>
      <c r="EH103" s="103"/>
      <c r="EI103" s="103"/>
      <c r="EJ103" s="103"/>
      <c r="EK103" s="103"/>
      <c r="EL103" s="103"/>
      <c r="EM103" s="103"/>
      <c r="EN103" s="103"/>
      <c r="EO103" s="103"/>
      <c r="EP103" s="103"/>
      <c r="EQ103" s="103"/>
      <c r="ER103" s="103"/>
      <c r="ES103" s="103"/>
      <c r="ET103" s="103"/>
      <c r="EU103" s="103"/>
      <c r="EV103" s="103"/>
      <c r="EW103" s="103"/>
      <c r="EX103" s="103"/>
      <c r="EY103" s="103"/>
      <c r="EZ103" s="103"/>
      <c r="FA103" s="103"/>
      <c r="FB103" s="103"/>
      <c r="FC103" s="103"/>
      <c r="FD103" s="103"/>
      <c r="FE103" s="103"/>
      <c r="FF103" s="103"/>
      <c r="FG103" s="103"/>
      <c r="FH103" s="103"/>
      <c r="FI103" s="103"/>
      <c r="FJ103" s="103"/>
      <c r="FK103" s="103"/>
      <c r="FL103" s="103"/>
      <c r="FM103" s="103"/>
      <c r="FN103" s="103"/>
      <c r="FO103" s="103"/>
      <c r="FP103" s="103"/>
      <c r="FQ103" s="103"/>
      <c r="FR103" s="103"/>
      <c r="FS103" s="103"/>
      <c r="FT103" s="103"/>
      <c r="FU103" s="103"/>
      <c r="FV103" s="103"/>
      <c r="FW103" s="103"/>
      <c r="FX103" s="103"/>
      <c r="FY103" s="103"/>
      <c r="FZ103" s="103"/>
      <c r="GA103" s="103"/>
      <c r="GB103" s="103"/>
      <c r="GC103" s="103"/>
      <c r="GD103" s="103"/>
      <c r="GE103" s="103"/>
      <c r="GF103" s="103"/>
      <c r="GG103" s="103"/>
      <c r="GH103" s="103"/>
      <c r="GI103" s="103"/>
      <c r="GJ103" s="103"/>
      <c r="GK103" s="103"/>
      <c r="GL103" s="103"/>
      <c r="GM103" s="103"/>
      <c r="GN103" s="103"/>
      <c r="GO103" s="103"/>
      <c r="GP103" s="103"/>
      <c r="GQ103" s="103"/>
      <c r="GR103" s="103"/>
      <c r="GS103" s="103"/>
      <c r="GT103" s="103"/>
      <c r="GU103" s="103"/>
      <c r="GV103" s="103"/>
      <c r="GW103" s="103"/>
      <c r="GX103" s="103"/>
      <c r="GY103" s="103"/>
      <c r="GZ103" s="103"/>
      <c r="HA103" s="103"/>
      <c r="HB103" s="103"/>
      <c r="HC103" s="103"/>
      <c r="HD103" s="103"/>
      <c r="HE103" s="103"/>
      <c r="HF103" s="103"/>
      <c r="HG103" s="103"/>
      <c r="HH103" s="103"/>
      <c r="HI103" s="103"/>
      <c r="HJ103" s="103"/>
      <c r="HK103" s="103"/>
      <c r="HL103" s="103"/>
      <c r="HM103" s="103"/>
      <c r="HN103" s="103"/>
      <c r="HO103" s="103"/>
      <c r="HP103" s="103"/>
      <c r="HQ103" s="103"/>
      <c r="HR103" s="103"/>
      <c r="HS103" s="103"/>
      <c r="HT103" s="103"/>
      <c r="HU103" s="103"/>
      <c r="HV103" s="103"/>
      <c r="HW103" s="103"/>
      <c r="HX103" s="103"/>
      <c r="HY103" s="103"/>
      <c r="HZ103" s="103"/>
      <c r="IA103" s="103"/>
      <c r="IB103" s="103"/>
      <c r="IC103" s="103"/>
      <c r="ID103" s="103"/>
      <c r="IE103" s="103"/>
      <c r="IF103" s="103"/>
      <c r="IG103" s="103"/>
      <c r="IH103" s="103"/>
      <c r="II103" s="103"/>
      <c r="IJ103" s="103"/>
      <c r="IK103" s="103"/>
      <c r="IL103" s="103"/>
      <c r="IM103" s="103"/>
      <c r="IN103" s="103"/>
      <c r="IO103" s="103"/>
      <c r="IP103" s="103"/>
      <c r="IQ103" s="103"/>
      <c r="IR103" s="103"/>
      <c r="IS103" s="103"/>
      <c r="IT103" s="103"/>
      <c r="IU103" s="103"/>
      <c r="IV103" s="103"/>
    </row>
    <row r="104" spans="1:256" s="24" customFormat="1" ht="15.75" customHeight="1">
      <c r="A104" s="102" t="s">
        <v>116</v>
      </c>
      <c r="B104" s="110">
        <v>376612</v>
      </c>
      <c r="C104" s="110">
        <v>0</v>
      </c>
      <c r="D104" s="110">
        <v>0</v>
      </c>
      <c r="E104" s="110">
        <v>0</v>
      </c>
      <c r="F104" s="110">
        <v>0</v>
      </c>
      <c r="G104" s="110">
        <v>59030</v>
      </c>
      <c r="H104" s="110">
        <v>0</v>
      </c>
      <c r="I104" s="110">
        <v>0</v>
      </c>
      <c r="J104" s="110">
        <v>96326</v>
      </c>
      <c r="K104" s="110">
        <v>17726</v>
      </c>
      <c r="L104" s="110">
        <v>4832</v>
      </c>
      <c r="M104" s="110">
        <v>0</v>
      </c>
      <c r="N104" s="110">
        <v>89372</v>
      </c>
      <c r="O104" s="110">
        <v>0</v>
      </c>
      <c r="P104" s="110">
        <v>0</v>
      </c>
      <c r="Q104" s="110">
        <v>400</v>
      </c>
      <c r="R104" s="110">
        <v>0</v>
      </c>
      <c r="S104" s="110">
        <v>0</v>
      </c>
      <c r="T104" s="110">
        <v>108926</v>
      </c>
      <c r="U104" s="110">
        <v>0</v>
      </c>
      <c r="V104" s="110">
        <v>0</v>
      </c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3"/>
      <c r="CC104" s="103"/>
      <c r="CD104" s="103"/>
      <c r="CE104" s="103"/>
      <c r="CF104" s="103"/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3"/>
      <c r="CQ104" s="103"/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3"/>
      <c r="DE104" s="103"/>
      <c r="DF104" s="103"/>
      <c r="DG104" s="103"/>
      <c r="DH104" s="103"/>
      <c r="DI104" s="103"/>
      <c r="DJ104" s="103"/>
      <c r="DK104" s="103"/>
      <c r="DL104" s="103"/>
      <c r="DM104" s="103"/>
      <c r="DN104" s="103"/>
      <c r="DO104" s="103"/>
      <c r="DP104" s="103"/>
      <c r="DQ104" s="103"/>
      <c r="DR104" s="103"/>
      <c r="DS104" s="103"/>
      <c r="DT104" s="103"/>
      <c r="DU104" s="103"/>
      <c r="DV104" s="103"/>
      <c r="DW104" s="103"/>
      <c r="DX104" s="103"/>
      <c r="DY104" s="103"/>
      <c r="DZ104" s="103"/>
      <c r="EA104" s="103"/>
      <c r="EB104" s="103"/>
      <c r="EC104" s="103"/>
      <c r="ED104" s="103"/>
      <c r="EE104" s="103"/>
      <c r="EF104" s="103"/>
      <c r="EG104" s="103"/>
      <c r="EH104" s="103"/>
      <c r="EI104" s="103"/>
      <c r="EJ104" s="103"/>
      <c r="EK104" s="103"/>
      <c r="EL104" s="103"/>
      <c r="EM104" s="103"/>
      <c r="EN104" s="103"/>
      <c r="EO104" s="103"/>
      <c r="EP104" s="103"/>
      <c r="EQ104" s="103"/>
      <c r="ER104" s="103"/>
      <c r="ES104" s="103"/>
      <c r="ET104" s="103"/>
      <c r="EU104" s="103"/>
      <c r="EV104" s="103"/>
      <c r="EW104" s="103"/>
      <c r="EX104" s="103"/>
      <c r="EY104" s="103"/>
      <c r="EZ104" s="103"/>
      <c r="FA104" s="103"/>
      <c r="FB104" s="103"/>
      <c r="FC104" s="103"/>
      <c r="FD104" s="103"/>
      <c r="FE104" s="103"/>
      <c r="FF104" s="103"/>
      <c r="FG104" s="103"/>
      <c r="FH104" s="103"/>
      <c r="FI104" s="103"/>
      <c r="FJ104" s="103"/>
      <c r="FK104" s="103"/>
      <c r="FL104" s="103"/>
      <c r="FM104" s="103"/>
      <c r="FN104" s="103"/>
      <c r="FO104" s="103"/>
      <c r="FP104" s="103"/>
      <c r="FQ104" s="103"/>
      <c r="FR104" s="103"/>
      <c r="FS104" s="103"/>
      <c r="FT104" s="103"/>
      <c r="FU104" s="103"/>
      <c r="FV104" s="103"/>
      <c r="FW104" s="103"/>
      <c r="FX104" s="103"/>
      <c r="FY104" s="103"/>
      <c r="FZ104" s="103"/>
      <c r="GA104" s="103"/>
      <c r="GB104" s="103"/>
      <c r="GC104" s="103"/>
      <c r="GD104" s="103"/>
      <c r="GE104" s="103"/>
      <c r="GF104" s="103"/>
      <c r="GG104" s="103"/>
      <c r="GH104" s="103"/>
      <c r="GI104" s="103"/>
      <c r="GJ104" s="103"/>
      <c r="GK104" s="103"/>
      <c r="GL104" s="103"/>
      <c r="GM104" s="103"/>
      <c r="GN104" s="103"/>
      <c r="GO104" s="103"/>
      <c r="GP104" s="103"/>
      <c r="GQ104" s="103"/>
      <c r="GR104" s="103"/>
      <c r="GS104" s="103"/>
      <c r="GT104" s="103"/>
      <c r="GU104" s="103"/>
      <c r="GV104" s="103"/>
      <c r="GW104" s="103"/>
      <c r="GX104" s="103"/>
      <c r="GY104" s="103"/>
      <c r="GZ104" s="103"/>
      <c r="HA104" s="103"/>
      <c r="HB104" s="103"/>
      <c r="HC104" s="103"/>
      <c r="HD104" s="103"/>
      <c r="HE104" s="103"/>
      <c r="HF104" s="103"/>
      <c r="HG104" s="103"/>
      <c r="HH104" s="103"/>
      <c r="HI104" s="103"/>
      <c r="HJ104" s="103"/>
      <c r="HK104" s="103"/>
      <c r="HL104" s="103"/>
      <c r="HM104" s="103"/>
      <c r="HN104" s="103"/>
      <c r="HO104" s="103"/>
      <c r="HP104" s="103"/>
      <c r="HQ104" s="103"/>
      <c r="HR104" s="103"/>
      <c r="HS104" s="103"/>
      <c r="HT104" s="103"/>
      <c r="HU104" s="103"/>
      <c r="HV104" s="103"/>
      <c r="HW104" s="103"/>
      <c r="HX104" s="103"/>
      <c r="HY104" s="103"/>
      <c r="HZ104" s="103"/>
      <c r="IA104" s="103"/>
      <c r="IB104" s="103"/>
      <c r="IC104" s="103"/>
      <c r="ID104" s="103"/>
      <c r="IE104" s="103"/>
      <c r="IF104" s="103"/>
      <c r="IG104" s="103"/>
      <c r="IH104" s="103"/>
      <c r="II104" s="103"/>
      <c r="IJ104" s="103"/>
      <c r="IK104" s="103"/>
      <c r="IL104" s="103"/>
      <c r="IM104" s="103"/>
      <c r="IN104" s="103"/>
      <c r="IO104" s="103"/>
      <c r="IP104" s="103"/>
      <c r="IQ104" s="103"/>
      <c r="IR104" s="103"/>
      <c r="IS104" s="103"/>
      <c r="IT104" s="103"/>
      <c r="IU104" s="103"/>
      <c r="IV104" s="103"/>
    </row>
    <row r="105" spans="1:256" s="24" customFormat="1" ht="15.75" customHeight="1">
      <c r="A105" s="102" t="s">
        <v>200</v>
      </c>
      <c r="B105" s="110">
        <v>56446</v>
      </c>
      <c r="C105" s="110"/>
      <c r="D105" s="110"/>
      <c r="E105" s="110"/>
      <c r="F105" s="110"/>
      <c r="G105" s="110">
        <v>5095</v>
      </c>
      <c r="H105" s="110"/>
      <c r="I105" s="110"/>
      <c r="J105" s="110">
        <v>25659</v>
      </c>
      <c r="K105" s="110">
        <v>2362</v>
      </c>
      <c r="L105" s="110">
        <v>447</v>
      </c>
      <c r="M105" s="110"/>
      <c r="N105" s="110">
        <v>3208</v>
      </c>
      <c r="O105" s="110"/>
      <c r="P105" s="110"/>
      <c r="Q105" s="110">
        <v>200</v>
      </c>
      <c r="R105" s="110"/>
      <c r="S105" s="110"/>
      <c r="T105" s="110">
        <v>19475</v>
      </c>
      <c r="U105" s="110"/>
      <c r="V105" s="110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3"/>
      <c r="BO105" s="103"/>
      <c r="BP105" s="103"/>
      <c r="BQ105" s="103"/>
      <c r="BR105" s="103"/>
      <c r="BS105" s="103"/>
      <c r="BT105" s="103"/>
      <c r="BU105" s="103"/>
      <c r="BV105" s="103"/>
      <c r="BW105" s="103"/>
      <c r="BX105" s="103"/>
      <c r="BY105" s="103"/>
      <c r="BZ105" s="103"/>
      <c r="CA105" s="103"/>
      <c r="CB105" s="103"/>
      <c r="CC105" s="103"/>
      <c r="CD105" s="103"/>
      <c r="CE105" s="103"/>
      <c r="CF105" s="103"/>
      <c r="CG105" s="103"/>
      <c r="CH105" s="103"/>
      <c r="CI105" s="103"/>
      <c r="CJ105" s="103"/>
      <c r="CK105" s="103"/>
      <c r="CL105" s="103"/>
      <c r="CM105" s="103"/>
      <c r="CN105" s="103"/>
      <c r="CO105" s="103"/>
      <c r="CP105" s="103"/>
      <c r="CQ105" s="103"/>
      <c r="CR105" s="103"/>
      <c r="CS105" s="103"/>
      <c r="CT105" s="103"/>
      <c r="CU105" s="103"/>
      <c r="CV105" s="103"/>
      <c r="CW105" s="103"/>
      <c r="CX105" s="103"/>
      <c r="CY105" s="103"/>
      <c r="CZ105" s="103"/>
      <c r="DA105" s="103"/>
      <c r="DB105" s="103"/>
      <c r="DC105" s="103"/>
      <c r="DD105" s="103"/>
      <c r="DE105" s="103"/>
      <c r="DF105" s="103"/>
      <c r="DG105" s="103"/>
      <c r="DH105" s="103"/>
      <c r="DI105" s="103"/>
      <c r="DJ105" s="103"/>
      <c r="DK105" s="103"/>
      <c r="DL105" s="103"/>
      <c r="DM105" s="103"/>
      <c r="DN105" s="103"/>
      <c r="DO105" s="103"/>
      <c r="DP105" s="103"/>
      <c r="DQ105" s="103"/>
      <c r="DR105" s="103"/>
      <c r="DS105" s="103"/>
      <c r="DT105" s="103"/>
      <c r="DU105" s="103"/>
      <c r="DV105" s="103"/>
      <c r="DW105" s="103"/>
      <c r="DX105" s="103"/>
      <c r="DY105" s="103"/>
      <c r="DZ105" s="103"/>
      <c r="EA105" s="103"/>
      <c r="EB105" s="103"/>
      <c r="EC105" s="103"/>
      <c r="ED105" s="103"/>
      <c r="EE105" s="103"/>
      <c r="EF105" s="103"/>
      <c r="EG105" s="103"/>
      <c r="EH105" s="103"/>
      <c r="EI105" s="103"/>
      <c r="EJ105" s="103"/>
      <c r="EK105" s="103"/>
      <c r="EL105" s="103"/>
      <c r="EM105" s="103"/>
      <c r="EN105" s="103"/>
      <c r="EO105" s="103"/>
      <c r="EP105" s="103"/>
      <c r="EQ105" s="103"/>
      <c r="ER105" s="103"/>
      <c r="ES105" s="103"/>
      <c r="ET105" s="103"/>
      <c r="EU105" s="103"/>
      <c r="EV105" s="103"/>
      <c r="EW105" s="103"/>
      <c r="EX105" s="103"/>
      <c r="EY105" s="103"/>
      <c r="EZ105" s="103"/>
      <c r="FA105" s="103"/>
      <c r="FB105" s="103"/>
      <c r="FC105" s="103"/>
      <c r="FD105" s="103"/>
      <c r="FE105" s="103"/>
      <c r="FF105" s="103"/>
      <c r="FG105" s="103"/>
      <c r="FH105" s="103"/>
      <c r="FI105" s="103"/>
      <c r="FJ105" s="103"/>
      <c r="FK105" s="103"/>
      <c r="FL105" s="103"/>
      <c r="FM105" s="103"/>
      <c r="FN105" s="103"/>
      <c r="FO105" s="103"/>
      <c r="FP105" s="103"/>
      <c r="FQ105" s="103"/>
      <c r="FR105" s="103"/>
      <c r="FS105" s="103"/>
      <c r="FT105" s="103"/>
      <c r="FU105" s="103"/>
      <c r="FV105" s="103"/>
      <c r="FW105" s="103"/>
      <c r="FX105" s="103"/>
      <c r="FY105" s="103"/>
      <c r="FZ105" s="103"/>
      <c r="GA105" s="103"/>
      <c r="GB105" s="103"/>
      <c r="GC105" s="103"/>
      <c r="GD105" s="103"/>
      <c r="GE105" s="103"/>
      <c r="GF105" s="103"/>
      <c r="GG105" s="103"/>
      <c r="GH105" s="103"/>
      <c r="GI105" s="103"/>
      <c r="GJ105" s="103"/>
      <c r="GK105" s="103"/>
      <c r="GL105" s="103"/>
      <c r="GM105" s="103"/>
      <c r="GN105" s="103"/>
      <c r="GO105" s="103"/>
      <c r="GP105" s="103"/>
      <c r="GQ105" s="103"/>
      <c r="GR105" s="103"/>
      <c r="GS105" s="103"/>
      <c r="GT105" s="103"/>
      <c r="GU105" s="103"/>
      <c r="GV105" s="103"/>
      <c r="GW105" s="103"/>
      <c r="GX105" s="103"/>
      <c r="GY105" s="103"/>
      <c r="GZ105" s="103"/>
      <c r="HA105" s="103"/>
      <c r="HB105" s="103"/>
      <c r="HC105" s="103"/>
      <c r="HD105" s="103"/>
      <c r="HE105" s="103"/>
      <c r="HF105" s="103"/>
      <c r="HG105" s="103"/>
      <c r="HH105" s="103"/>
      <c r="HI105" s="103"/>
      <c r="HJ105" s="103"/>
      <c r="HK105" s="103"/>
      <c r="HL105" s="103"/>
      <c r="HM105" s="103"/>
      <c r="HN105" s="103"/>
      <c r="HO105" s="103"/>
      <c r="HP105" s="103"/>
      <c r="HQ105" s="103"/>
      <c r="HR105" s="103"/>
      <c r="HS105" s="103"/>
      <c r="HT105" s="103"/>
      <c r="HU105" s="103"/>
      <c r="HV105" s="103"/>
      <c r="HW105" s="103"/>
      <c r="HX105" s="103"/>
      <c r="HY105" s="103"/>
      <c r="HZ105" s="103"/>
      <c r="IA105" s="103"/>
      <c r="IB105" s="103"/>
      <c r="IC105" s="103"/>
      <c r="ID105" s="103"/>
      <c r="IE105" s="103"/>
      <c r="IF105" s="103"/>
      <c r="IG105" s="103"/>
      <c r="IH105" s="103"/>
      <c r="II105" s="103"/>
      <c r="IJ105" s="103"/>
      <c r="IK105" s="103"/>
      <c r="IL105" s="103"/>
      <c r="IM105" s="103"/>
      <c r="IN105" s="103"/>
      <c r="IO105" s="103"/>
      <c r="IP105" s="103"/>
      <c r="IQ105" s="103"/>
      <c r="IR105" s="103"/>
      <c r="IS105" s="103"/>
      <c r="IT105" s="103"/>
      <c r="IU105" s="103"/>
      <c r="IV105" s="103"/>
    </row>
    <row r="106" spans="1:256" s="24" customFormat="1" ht="15.75" customHeight="1">
      <c r="A106" s="102" t="s">
        <v>201</v>
      </c>
      <c r="B106" s="110">
        <v>42357</v>
      </c>
      <c r="C106" s="110"/>
      <c r="D106" s="110"/>
      <c r="E106" s="110"/>
      <c r="F106" s="110"/>
      <c r="G106" s="110">
        <v>8875</v>
      </c>
      <c r="H106" s="110"/>
      <c r="I106" s="110"/>
      <c r="J106" s="110">
        <v>10938</v>
      </c>
      <c r="K106" s="110">
        <v>2491</v>
      </c>
      <c r="L106" s="110">
        <v>500</v>
      </c>
      <c r="M106" s="110"/>
      <c r="N106" s="110">
        <v>8327</v>
      </c>
      <c r="O106" s="110"/>
      <c r="P106" s="110"/>
      <c r="Q106" s="110">
        <v>100</v>
      </c>
      <c r="R106" s="110"/>
      <c r="S106" s="110"/>
      <c r="T106" s="110">
        <v>11126</v>
      </c>
      <c r="U106" s="110"/>
      <c r="V106" s="110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3"/>
      <c r="BO106" s="103"/>
      <c r="BP106" s="103"/>
      <c r="BQ106" s="103"/>
      <c r="BR106" s="103"/>
      <c r="BS106" s="103"/>
      <c r="BT106" s="103"/>
      <c r="BU106" s="103"/>
      <c r="BV106" s="103"/>
      <c r="BW106" s="103"/>
      <c r="BX106" s="103"/>
      <c r="BY106" s="103"/>
      <c r="BZ106" s="103"/>
      <c r="CA106" s="103"/>
      <c r="CB106" s="103"/>
      <c r="CC106" s="103"/>
      <c r="CD106" s="103"/>
      <c r="CE106" s="103"/>
      <c r="CF106" s="103"/>
      <c r="CG106" s="103"/>
      <c r="CH106" s="103"/>
      <c r="CI106" s="103"/>
      <c r="CJ106" s="103"/>
      <c r="CK106" s="103"/>
      <c r="CL106" s="103"/>
      <c r="CM106" s="103"/>
      <c r="CN106" s="103"/>
      <c r="CO106" s="103"/>
      <c r="CP106" s="103"/>
      <c r="CQ106" s="103"/>
      <c r="CR106" s="103"/>
      <c r="CS106" s="103"/>
      <c r="CT106" s="103"/>
      <c r="CU106" s="103"/>
      <c r="CV106" s="103"/>
      <c r="CW106" s="103"/>
      <c r="CX106" s="103"/>
      <c r="CY106" s="103"/>
      <c r="CZ106" s="103"/>
      <c r="DA106" s="103"/>
      <c r="DB106" s="103"/>
      <c r="DC106" s="103"/>
      <c r="DD106" s="103"/>
      <c r="DE106" s="103"/>
      <c r="DF106" s="103"/>
      <c r="DG106" s="103"/>
      <c r="DH106" s="103"/>
      <c r="DI106" s="103"/>
      <c r="DJ106" s="103"/>
      <c r="DK106" s="103"/>
      <c r="DL106" s="103"/>
      <c r="DM106" s="103"/>
      <c r="DN106" s="103"/>
      <c r="DO106" s="103"/>
      <c r="DP106" s="103"/>
      <c r="DQ106" s="103"/>
      <c r="DR106" s="103"/>
      <c r="DS106" s="103"/>
      <c r="DT106" s="103"/>
      <c r="DU106" s="103"/>
      <c r="DV106" s="103"/>
      <c r="DW106" s="103"/>
      <c r="DX106" s="103"/>
      <c r="DY106" s="103"/>
      <c r="DZ106" s="103"/>
      <c r="EA106" s="103"/>
      <c r="EB106" s="103"/>
      <c r="EC106" s="103"/>
      <c r="ED106" s="103"/>
      <c r="EE106" s="103"/>
      <c r="EF106" s="103"/>
      <c r="EG106" s="103"/>
      <c r="EH106" s="103"/>
      <c r="EI106" s="103"/>
      <c r="EJ106" s="103"/>
      <c r="EK106" s="103"/>
      <c r="EL106" s="103"/>
      <c r="EM106" s="103"/>
      <c r="EN106" s="103"/>
      <c r="EO106" s="103"/>
      <c r="EP106" s="103"/>
      <c r="EQ106" s="103"/>
      <c r="ER106" s="103"/>
      <c r="ES106" s="103"/>
      <c r="ET106" s="103"/>
      <c r="EU106" s="103"/>
      <c r="EV106" s="103"/>
      <c r="EW106" s="103"/>
      <c r="EX106" s="103"/>
      <c r="EY106" s="103"/>
      <c r="EZ106" s="103"/>
      <c r="FA106" s="103"/>
      <c r="FB106" s="103"/>
      <c r="FC106" s="103"/>
      <c r="FD106" s="103"/>
      <c r="FE106" s="103"/>
      <c r="FF106" s="103"/>
      <c r="FG106" s="103"/>
      <c r="FH106" s="103"/>
      <c r="FI106" s="103"/>
      <c r="FJ106" s="103"/>
      <c r="FK106" s="103"/>
      <c r="FL106" s="103"/>
      <c r="FM106" s="103"/>
      <c r="FN106" s="103"/>
      <c r="FO106" s="103"/>
      <c r="FP106" s="103"/>
      <c r="FQ106" s="103"/>
      <c r="FR106" s="103"/>
      <c r="FS106" s="103"/>
      <c r="FT106" s="103"/>
      <c r="FU106" s="103"/>
      <c r="FV106" s="103"/>
      <c r="FW106" s="103"/>
      <c r="FX106" s="103"/>
      <c r="FY106" s="103"/>
      <c r="FZ106" s="103"/>
      <c r="GA106" s="103"/>
      <c r="GB106" s="103"/>
      <c r="GC106" s="103"/>
      <c r="GD106" s="103"/>
      <c r="GE106" s="103"/>
      <c r="GF106" s="103"/>
      <c r="GG106" s="103"/>
      <c r="GH106" s="103"/>
      <c r="GI106" s="103"/>
      <c r="GJ106" s="103"/>
      <c r="GK106" s="103"/>
      <c r="GL106" s="103"/>
      <c r="GM106" s="103"/>
      <c r="GN106" s="103"/>
      <c r="GO106" s="103"/>
      <c r="GP106" s="103"/>
      <c r="GQ106" s="103"/>
      <c r="GR106" s="103"/>
      <c r="GS106" s="103"/>
      <c r="GT106" s="103"/>
      <c r="GU106" s="103"/>
      <c r="GV106" s="103"/>
      <c r="GW106" s="103"/>
      <c r="GX106" s="103"/>
      <c r="GY106" s="103"/>
      <c r="GZ106" s="103"/>
      <c r="HA106" s="103"/>
      <c r="HB106" s="103"/>
      <c r="HC106" s="103"/>
      <c r="HD106" s="103"/>
      <c r="HE106" s="103"/>
      <c r="HF106" s="103"/>
      <c r="HG106" s="103"/>
      <c r="HH106" s="103"/>
      <c r="HI106" s="103"/>
      <c r="HJ106" s="103"/>
      <c r="HK106" s="103"/>
      <c r="HL106" s="103"/>
      <c r="HM106" s="103"/>
      <c r="HN106" s="103"/>
      <c r="HO106" s="103"/>
      <c r="HP106" s="103"/>
      <c r="HQ106" s="103"/>
      <c r="HR106" s="103"/>
      <c r="HS106" s="103"/>
      <c r="HT106" s="103"/>
      <c r="HU106" s="103"/>
      <c r="HV106" s="103"/>
      <c r="HW106" s="103"/>
      <c r="HX106" s="103"/>
      <c r="HY106" s="103"/>
      <c r="HZ106" s="103"/>
      <c r="IA106" s="103"/>
      <c r="IB106" s="103"/>
      <c r="IC106" s="103"/>
      <c r="ID106" s="103"/>
      <c r="IE106" s="103"/>
      <c r="IF106" s="103"/>
      <c r="IG106" s="103"/>
      <c r="IH106" s="103"/>
      <c r="II106" s="103"/>
      <c r="IJ106" s="103"/>
      <c r="IK106" s="103"/>
      <c r="IL106" s="103"/>
      <c r="IM106" s="103"/>
      <c r="IN106" s="103"/>
      <c r="IO106" s="103"/>
      <c r="IP106" s="103"/>
      <c r="IQ106" s="103"/>
      <c r="IR106" s="103"/>
      <c r="IS106" s="103"/>
      <c r="IT106" s="103"/>
      <c r="IU106" s="103"/>
      <c r="IV106" s="103"/>
    </row>
    <row r="107" spans="1:256" s="24" customFormat="1" ht="15.75" customHeight="1">
      <c r="A107" s="102" t="s">
        <v>202</v>
      </c>
      <c r="B107" s="110">
        <v>95468</v>
      </c>
      <c r="C107" s="110"/>
      <c r="D107" s="110"/>
      <c r="E107" s="110"/>
      <c r="F107" s="110"/>
      <c r="G107" s="110">
        <v>22773</v>
      </c>
      <c r="H107" s="110"/>
      <c r="I107" s="110"/>
      <c r="J107" s="110">
        <v>23385</v>
      </c>
      <c r="K107" s="110">
        <v>4257</v>
      </c>
      <c r="L107" s="110">
        <v>965</v>
      </c>
      <c r="M107" s="110"/>
      <c r="N107" s="110">
        <v>9586</v>
      </c>
      <c r="O107" s="110"/>
      <c r="P107" s="110"/>
      <c r="Q107" s="110"/>
      <c r="R107" s="110"/>
      <c r="S107" s="110"/>
      <c r="T107" s="110">
        <v>34502</v>
      </c>
      <c r="U107" s="110"/>
      <c r="V107" s="110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  <c r="BL107" s="103"/>
      <c r="BM107" s="103"/>
      <c r="BN107" s="103"/>
      <c r="BO107" s="103"/>
      <c r="BP107" s="103"/>
      <c r="BQ107" s="103"/>
      <c r="BR107" s="103"/>
      <c r="BS107" s="103"/>
      <c r="BT107" s="103"/>
      <c r="BU107" s="103"/>
      <c r="BV107" s="103"/>
      <c r="BW107" s="103"/>
      <c r="BX107" s="103"/>
      <c r="BY107" s="103"/>
      <c r="BZ107" s="103"/>
      <c r="CA107" s="103"/>
      <c r="CB107" s="103"/>
      <c r="CC107" s="103"/>
      <c r="CD107" s="103"/>
      <c r="CE107" s="103"/>
      <c r="CF107" s="103"/>
      <c r="CG107" s="103"/>
      <c r="CH107" s="103"/>
      <c r="CI107" s="103"/>
      <c r="CJ107" s="103"/>
      <c r="CK107" s="103"/>
      <c r="CL107" s="103"/>
      <c r="CM107" s="103"/>
      <c r="CN107" s="103"/>
      <c r="CO107" s="103"/>
      <c r="CP107" s="103"/>
      <c r="CQ107" s="103"/>
      <c r="CR107" s="103"/>
      <c r="CS107" s="103"/>
      <c r="CT107" s="103"/>
      <c r="CU107" s="103"/>
      <c r="CV107" s="103"/>
      <c r="CW107" s="103"/>
      <c r="CX107" s="103"/>
      <c r="CY107" s="103"/>
      <c r="CZ107" s="103"/>
      <c r="DA107" s="103"/>
      <c r="DB107" s="103"/>
      <c r="DC107" s="103"/>
      <c r="DD107" s="103"/>
      <c r="DE107" s="103"/>
      <c r="DF107" s="103"/>
      <c r="DG107" s="103"/>
      <c r="DH107" s="103"/>
      <c r="DI107" s="103"/>
      <c r="DJ107" s="103"/>
      <c r="DK107" s="103"/>
      <c r="DL107" s="103"/>
      <c r="DM107" s="103"/>
      <c r="DN107" s="103"/>
      <c r="DO107" s="103"/>
      <c r="DP107" s="103"/>
      <c r="DQ107" s="103"/>
      <c r="DR107" s="103"/>
      <c r="DS107" s="103"/>
      <c r="DT107" s="103"/>
      <c r="DU107" s="103"/>
      <c r="DV107" s="103"/>
      <c r="DW107" s="103"/>
      <c r="DX107" s="103"/>
      <c r="DY107" s="103"/>
      <c r="DZ107" s="103"/>
      <c r="EA107" s="103"/>
      <c r="EB107" s="103"/>
      <c r="EC107" s="103"/>
      <c r="ED107" s="103"/>
      <c r="EE107" s="103"/>
      <c r="EF107" s="103"/>
      <c r="EG107" s="103"/>
      <c r="EH107" s="103"/>
      <c r="EI107" s="103"/>
      <c r="EJ107" s="103"/>
      <c r="EK107" s="103"/>
      <c r="EL107" s="103"/>
      <c r="EM107" s="103"/>
      <c r="EN107" s="103"/>
      <c r="EO107" s="103"/>
      <c r="EP107" s="103"/>
      <c r="EQ107" s="103"/>
      <c r="ER107" s="103"/>
      <c r="ES107" s="103"/>
      <c r="ET107" s="103"/>
      <c r="EU107" s="103"/>
      <c r="EV107" s="103"/>
      <c r="EW107" s="103"/>
      <c r="EX107" s="103"/>
      <c r="EY107" s="103"/>
      <c r="EZ107" s="103"/>
      <c r="FA107" s="103"/>
      <c r="FB107" s="103"/>
      <c r="FC107" s="103"/>
      <c r="FD107" s="103"/>
      <c r="FE107" s="103"/>
      <c r="FF107" s="103"/>
      <c r="FG107" s="103"/>
      <c r="FH107" s="103"/>
      <c r="FI107" s="103"/>
      <c r="FJ107" s="103"/>
      <c r="FK107" s="103"/>
      <c r="FL107" s="103"/>
      <c r="FM107" s="103"/>
      <c r="FN107" s="103"/>
      <c r="FO107" s="103"/>
      <c r="FP107" s="103"/>
      <c r="FQ107" s="103"/>
      <c r="FR107" s="103"/>
      <c r="FS107" s="103"/>
      <c r="FT107" s="103"/>
      <c r="FU107" s="103"/>
      <c r="FV107" s="103"/>
      <c r="FW107" s="103"/>
      <c r="FX107" s="103"/>
      <c r="FY107" s="103"/>
      <c r="FZ107" s="103"/>
      <c r="GA107" s="103"/>
      <c r="GB107" s="103"/>
      <c r="GC107" s="103"/>
      <c r="GD107" s="103"/>
      <c r="GE107" s="103"/>
      <c r="GF107" s="103"/>
      <c r="GG107" s="103"/>
      <c r="GH107" s="103"/>
      <c r="GI107" s="103"/>
      <c r="GJ107" s="103"/>
      <c r="GK107" s="103"/>
      <c r="GL107" s="103"/>
      <c r="GM107" s="103"/>
      <c r="GN107" s="103"/>
      <c r="GO107" s="103"/>
      <c r="GP107" s="103"/>
      <c r="GQ107" s="103"/>
      <c r="GR107" s="103"/>
      <c r="GS107" s="103"/>
      <c r="GT107" s="103"/>
      <c r="GU107" s="103"/>
      <c r="GV107" s="103"/>
      <c r="GW107" s="103"/>
      <c r="GX107" s="103"/>
      <c r="GY107" s="103"/>
      <c r="GZ107" s="103"/>
      <c r="HA107" s="103"/>
      <c r="HB107" s="103"/>
      <c r="HC107" s="103"/>
      <c r="HD107" s="103"/>
      <c r="HE107" s="103"/>
      <c r="HF107" s="103"/>
      <c r="HG107" s="103"/>
      <c r="HH107" s="103"/>
      <c r="HI107" s="103"/>
      <c r="HJ107" s="103"/>
      <c r="HK107" s="103"/>
      <c r="HL107" s="103"/>
      <c r="HM107" s="103"/>
      <c r="HN107" s="103"/>
      <c r="HO107" s="103"/>
      <c r="HP107" s="103"/>
      <c r="HQ107" s="103"/>
      <c r="HR107" s="103"/>
      <c r="HS107" s="103"/>
      <c r="HT107" s="103"/>
      <c r="HU107" s="103"/>
      <c r="HV107" s="103"/>
      <c r="HW107" s="103"/>
      <c r="HX107" s="103"/>
      <c r="HY107" s="103"/>
      <c r="HZ107" s="103"/>
      <c r="IA107" s="103"/>
      <c r="IB107" s="103"/>
      <c r="IC107" s="103"/>
      <c r="ID107" s="103"/>
      <c r="IE107" s="103"/>
      <c r="IF107" s="103"/>
      <c r="IG107" s="103"/>
      <c r="IH107" s="103"/>
      <c r="II107" s="103"/>
      <c r="IJ107" s="103"/>
      <c r="IK107" s="103"/>
      <c r="IL107" s="103"/>
      <c r="IM107" s="103"/>
      <c r="IN107" s="103"/>
      <c r="IO107" s="103"/>
      <c r="IP107" s="103"/>
      <c r="IQ107" s="103"/>
      <c r="IR107" s="103"/>
      <c r="IS107" s="103"/>
      <c r="IT107" s="103"/>
      <c r="IU107" s="103"/>
      <c r="IV107" s="103"/>
    </row>
    <row r="108" spans="1:256" s="24" customFormat="1" ht="15.75" customHeight="1">
      <c r="A108" s="102" t="s">
        <v>203</v>
      </c>
      <c r="B108" s="110">
        <v>39974</v>
      </c>
      <c r="C108" s="110"/>
      <c r="D108" s="110"/>
      <c r="E108" s="110"/>
      <c r="F108" s="110"/>
      <c r="G108" s="110">
        <v>6654</v>
      </c>
      <c r="H108" s="110"/>
      <c r="I108" s="110"/>
      <c r="J108" s="110">
        <v>9971</v>
      </c>
      <c r="K108" s="110">
        <v>2141</v>
      </c>
      <c r="L108" s="110">
        <v>500</v>
      </c>
      <c r="M108" s="110"/>
      <c r="N108" s="110">
        <v>17748</v>
      </c>
      <c r="O108" s="110"/>
      <c r="P108" s="110"/>
      <c r="Q108" s="110">
        <v>100</v>
      </c>
      <c r="R108" s="110"/>
      <c r="S108" s="110"/>
      <c r="T108" s="110">
        <v>2860</v>
      </c>
      <c r="U108" s="110"/>
      <c r="V108" s="110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  <c r="BL108" s="103"/>
      <c r="BM108" s="103"/>
      <c r="BN108" s="103"/>
      <c r="BO108" s="103"/>
      <c r="BP108" s="103"/>
      <c r="BQ108" s="103"/>
      <c r="BR108" s="103"/>
      <c r="BS108" s="103"/>
      <c r="BT108" s="103"/>
      <c r="BU108" s="103"/>
      <c r="BV108" s="103"/>
      <c r="BW108" s="103"/>
      <c r="BX108" s="103"/>
      <c r="BY108" s="103"/>
      <c r="BZ108" s="103"/>
      <c r="CA108" s="103"/>
      <c r="CB108" s="103"/>
      <c r="CC108" s="103"/>
      <c r="CD108" s="103"/>
      <c r="CE108" s="103"/>
      <c r="CF108" s="103"/>
      <c r="CG108" s="103"/>
      <c r="CH108" s="103"/>
      <c r="CI108" s="103"/>
      <c r="CJ108" s="103"/>
      <c r="CK108" s="103"/>
      <c r="CL108" s="103"/>
      <c r="CM108" s="103"/>
      <c r="CN108" s="103"/>
      <c r="CO108" s="103"/>
      <c r="CP108" s="103"/>
      <c r="CQ108" s="103"/>
      <c r="CR108" s="103"/>
      <c r="CS108" s="103"/>
      <c r="CT108" s="103"/>
      <c r="CU108" s="103"/>
      <c r="CV108" s="103"/>
      <c r="CW108" s="103"/>
      <c r="CX108" s="103"/>
      <c r="CY108" s="103"/>
      <c r="CZ108" s="103"/>
      <c r="DA108" s="103"/>
      <c r="DB108" s="103"/>
      <c r="DC108" s="103"/>
      <c r="DD108" s="103"/>
      <c r="DE108" s="103"/>
      <c r="DF108" s="103"/>
      <c r="DG108" s="103"/>
      <c r="DH108" s="103"/>
      <c r="DI108" s="103"/>
      <c r="DJ108" s="103"/>
      <c r="DK108" s="103"/>
      <c r="DL108" s="103"/>
      <c r="DM108" s="103"/>
      <c r="DN108" s="103"/>
      <c r="DO108" s="103"/>
      <c r="DP108" s="103"/>
      <c r="DQ108" s="103"/>
      <c r="DR108" s="103"/>
      <c r="DS108" s="103"/>
      <c r="DT108" s="103"/>
      <c r="DU108" s="103"/>
      <c r="DV108" s="103"/>
      <c r="DW108" s="103"/>
      <c r="DX108" s="103"/>
      <c r="DY108" s="103"/>
      <c r="DZ108" s="103"/>
      <c r="EA108" s="103"/>
      <c r="EB108" s="103"/>
      <c r="EC108" s="103"/>
      <c r="ED108" s="103"/>
      <c r="EE108" s="103"/>
      <c r="EF108" s="103"/>
      <c r="EG108" s="103"/>
      <c r="EH108" s="103"/>
      <c r="EI108" s="103"/>
      <c r="EJ108" s="103"/>
      <c r="EK108" s="103"/>
      <c r="EL108" s="103"/>
      <c r="EM108" s="103"/>
      <c r="EN108" s="103"/>
      <c r="EO108" s="103"/>
      <c r="EP108" s="103"/>
      <c r="EQ108" s="103"/>
      <c r="ER108" s="103"/>
      <c r="ES108" s="103"/>
      <c r="ET108" s="103"/>
      <c r="EU108" s="103"/>
      <c r="EV108" s="103"/>
      <c r="EW108" s="103"/>
      <c r="EX108" s="103"/>
      <c r="EY108" s="103"/>
      <c r="EZ108" s="103"/>
      <c r="FA108" s="103"/>
      <c r="FB108" s="103"/>
      <c r="FC108" s="103"/>
      <c r="FD108" s="103"/>
      <c r="FE108" s="103"/>
      <c r="FF108" s="103"/>
      <c r="FG108" s="103"/>
      <c r="FH108" s="103"/>
      <c r="FI108" s="103"/>
      <c r="FJ108" s="103"/>
      <c r="FK108" s="103"/>
      <c r="FL108" s="103"/>
      <c r="FM108" s="103"/>
      <c r="FN108" s="103"/>
      <c r="FO108" s="103"/>
      <c r="FP108" s="103"/>
      <c r="FQ108" s="103"/>
      <c r="FR108" s="103"/>
      <c r="FS108" s="103"/>
      <c r="FT108" s="103"/>
      <c r="FU108" s="103"/>
      <c r="FV108" s="103"/>
      <c r="FW108" s="103"/>
      <c r="FX108" s="103"/>
      <c r="FY108" s="103"/>
      <c r="FZ108" s="103"/>
      <c r="GA108" s="103"/>
      <c r="GB108" s="103"/>
      <c r="GC108" s="103"/>
      <c r="GD108" s="103"/>
      <c r="GE108" s="103"/>
      <c r="GF108" s="103"/>
      <c r="GG108" s="103"/>
      <c r="GH108" s="103"/>
      <c r="GI108" s="103"/>
      <c r="GJ108" s="103"/>
      <c r="GK108" s="103"/>
      <c r="GL108" s="103"/>
      <c r="GM108" s="103"/>
      <c r="GN108" s="103"/>
      <c r="GO108" s="103"/>
      <c r="GP108" s="103"/>
      <c r="GQ108" s="103"/>
      <c r="GR108" s="103"/>
      <c r="GS108" s="103"/>
      <c r="GT108" s="103"/>
      <c r="GU108" s="103"/>
      <c r="GV108" s="103"/>
      <c r="GW108" s="103"/>
      <c r="GX108" s="103"/>
      <c r="GY108" s="103"/>
      <c r="GZ108" s="103"/>
      <c r="HA108" s="103"/>
      <c r="HB108" s="103"/>
      <c r="HC108" s="103"/>
      <c r="HD108" s="103"/>
      <c r="HE108" s="103"/>
      <c r="HF108" s="103"/>
      <c r="HG108" s="103"/>
      <c r="HH108" s="103"/>
      <c r="HI108" s="103"/>
      <c r="HJ108" s="103"/>
      <c r="HK108" s="103"/>
      <c r="HL108" s="103"/>
      <c r="HM108" s="103"/>
      <c r="HN108" s="103"/>
      <c r="HO108" s="103"/>
      <c r="HP108" s="103"/>
      <c r="HQ108" s="103"/>
      <c r="HR108" s="103"/>
      <c r="HS108" s="103"/>
      <c r="HT108" s="103"/>
      <c r="HU108" s="103"/>
      <c r="HV108" s="103"/>
      <c r="HW108" s="103"/>
      <c r="HX108" s="103"/>
      <c r="HY108" s="103"/>
      <c r="HZ108" s="103"/>
      <c r="IA108" s="103"/>
      <c r="IB108" s="103"/>
      <c r="IC108" s="103"/>
      <c r="ID108" s="103"/>
      <c r="IE108" s="103"/>
      <c r="IF108" s="103"/>
      <c r="IG108" s="103"/>
      <c r="IH108" s="103"/>
      <c r="II108" s="103"/>
      <c r="IJ108" s="103"/>
      <c r="IK108" s="103"/>
      <c r="IL108" s="103"/>
      <c r="IM108" s="103"/>
      <c r="IN108" s="103"/>
      <c r="IO108" s="103"/>
      <c r="IP108" s="103"/>
      <c r="IQ108" s="103"/>
      <c r="IR108" s="103"/>
      <c r="IS108" s="103"/>
      <c r="IT108" s="103"/>
      <c r="IU108" s="103"/>
      <c r="IV108" s="103"/>
    </row>
    <row r="109" spans="1:256" s="24" customFormat="1" ht="15.75" customHeight="1">
      <c r="A109" s="102" t="s">
        <v>204</v>
      </c>
      <c r="B109" s="110">
        <v>32039</v>
      </c>
      <c r="C109" s="110"/>
      <c r="D109" s="110"/>
      <c r="E109" s="110"/>
      <c r="F109" s="110"/>
      <c r="G109" s="110">
        <v>3875</v>
      </c>
      <c r="H109" s="110"/>
      <c r="I109" s="110"/>
      <c r="J109" s="110">
        <v>7959</v>
      </c>
      <c r="K109" s="110">
        <v>2271</v>
      </c>
      <c r="L109" s="110">
        <v>635</v>
      </c>
      <c r="M109" s="110"/>
      <c r="N109" s="110">
        <v>6244</v>
      </c>
      <c r="O109" s="110"/>
      <c r="P109" s="110"/>
      <c r="Q109" s="110"/>
      <c r="R109" s="110"/>
      <c r="S109" s="110"/>
      <c r="T109" s="110">
        <v>11055</v>
      </c>
      <c r="U109" s="110"/>
      <c r="V109" s="110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3"/>
      <c r="BO109" s="103"/>
      <c r="BP109" s="103"/>
      <c r="BQ109" s="103"/>
      <c r="BR109" s="103"/>
      <c r="BS109" s="103"/>
      <c r="BT109" s="103"/>
      <c r="BU109" s="103"/>
      <c r="BV109" s="103"/>
      <c r="BW109" s="103"/>
      <c r="BX109" s="103"/>
      <c r="BY109" s="103"/>
      <c r="BZ109" s="103"/>
      <c r="CA109" s="103"/>
      <c r="CB109" s="103"/>
      <c r="CC109" s="103"/>
      <c r="CD109" s="103"/>
      <c r="CE109" s="103"/>
      <c r="CF109" s="103"/>
      <c r="CG109" s="103"/>
      <c r="CH109" s="103"/>
      <c r="CI109" s="103"/>
      <c r="CJ109" s="103"/>
      <c r="CK109" s="103"/>
      <c r="CL109" s="103"/>
      <c r="CM109" s="103"/>
      <c r="CN109" s="103"/>
      <c r="CO109" s="103"/>
      <c r="CP109" s="103"/>
      <c r="CQ109" s="103"/>
      <c r="CR109" s="103"/>
      <c r="CS109" s="103"/>
      <c r="CT109" s="103"/>
      <c r="CU109" s="103"/>
      <c r="CV109" s="103"/>
      <c r="CW109" s="103"/>
      <c r="CX109" s="103"/>
      <c r="CY109" s="103"/>
      <c r="CZ109" s="103"/>
      <c r="DA109" s="103"/>
      <c r="DB109" s="103"/>
      <c r="DC109" s="103"/>
      <c r="DD109" s="103"/>
      <c r="DE109" s="103"/>
      <c r="DF109" s="103"/>
      <c r="DG109" s="103"/>
      <c r="DH109" s="103"/>
      <c r="DI109" s="103"/>
      <c r="DJ109" s="103"/>
      <c r="DK109" s="103"/>
      <c r="DL109" s="103"/>
      <c r="DM109" s="103"/>
      <c r="DN109" s="103"/>
      <c r="DO109" s="103"/>
      <c r="DP109" s="103"/>
      <c r="DQ109" s="103"/>
      <c r="DR109" s="103"/>
      <c r="DS109" s="103"/>
      <c r="DT109" s="103"/>
      <c r="DU109" s="103"/>
      <c r="DV109" s="103"/>
      <c r="DW109" s="103"/>
      <c r="DX109" s="103"/>
      <c r="DY109" s="103"/>
      <c r="DZ109" s="103"/>
      <c r="EA109" s="103"/>
      <c r="EB109" s="103"/>
      <c r="EC109" s="103"/>
      <c r="ED109" s="103"/>
      <c r="EE109" s="103"/>
      <c r="EF109" s="103"/>
      <c r="EG109" s="103"/>
      <c r="EH109" s="103"/>
      <c r="EI109" s="103"/>
      <c r="EJ109" s="103"/>
      <c r="EK109" s="103"/>
      <c r="EL109" s="103"/>
      <c r="EM109" s="103"/>
      <c r="EN109" s="103"/>
      <c r="EO109" s="103"/>
      <c r="EP109" s="103"/>
      <c r="EQ109" s="103"/>
      <c r="ER109" s="103"/>
      <c r="ES109" s="103"/>
      <c r="ET109" s="103"/>
      <c r="EU109" s="103"/>
      <c r="EV109" s="103"/>
      <c r="EW109" s="103"/>
      <c r="EX109" s="103"/>
      <c r="EY109" s="103"/>
      <c r="EZ109" s="103"/>
      <c r="FA109" s="103"/>
      <c r="FB109" s="103"/>
      <c r="FC109" s="103"/>
      <c r="FD109" s="103"/>
      <c r="FE109" s="103"/>
      <c r="FF109" s="103"/>
      <c r="FG109" s="103"/>
      <c r="FH109" s="103"/>
      <c r="FI109" s="103"/>
      <c r="FJ109" s="103"/>
      <c r="FK109" s="103"/>
      <c r="FL109" s="103"/>
      <c r="FM109" s="103"/>
      <c r="FN109" s="103"/>
      <c r="FO109" s="103"/>
      <c r="FP109" s="103"/>
      <c r="FQ109" s="103"/>
      <c r="FR109" s="103"/>
      <c r="FS109" s="103"/>
      <c r="FT109" s="103"/>
      <c r="FU109" s="103"/>
      <c r="FV109" s="103"/>
      <c r="FW109" s="103"/>
      <c r="FX109" s="103"/>
      <c r="FY109" s="103"/>
      <c r="FZ109" s="103"/>
      <c r="GA109" s="103"/>
      <c r="GB109" s="103"/>
      <c r="GC109" s="103"/>
      <c r="GD109" s="103"/>
      <c r="GE109" s="103"/>
      <c r="GF109" s="103"/>
      <c r="GG109" s="103"/>
      <c r="GH109" s="103"/>
      <c r="GI109" s="103"/>
      <c r="GJ109" s="103"/>
      <c r="GK109" s="103"/>
      <c r="GL109" s="103"/>
      <c r="GM109" s="103"/>
      <c r="GN109" s="103"/>
      <c r="GO109" s="103"/>
      <c r="GP109" s="103"/>
      <c r="GQ109" s="103"/>
      <c r="GR109" s="103"/>
      <c r="GS109" s="103"/>
      <c r="GT109" s="103"/>
      <c r="GU109" s="103"/>
      <c r="GV109" s="103"/>
      <c r="GW109" s="103"/>
      <c r="GX109" s="103"/>
      <c r="GY109" s="103"/>
      <c r="GZ109" s="103"/>
      <c r="HA109" s="103"/>
      <c r="HB109" s="103"/>
      <c r="HC109" s="103"/>
      <c r="HD109" s="103"/>
      <c r="HE109" s="103"/>
      <c r="HF109" s="103"/>
      <c r="HG109" s="103"/>
      <c r="HH109" s="103"/>
      <c r="HI109" s="103"/>
      <c r="HJ109" s="103"/>
      <c r="HK109" s="103"/>
      <c r="HL109" s="103"/>
      <c r="HM109" s="103"/>
      <c r="HN109" s="103"/>
      <c r="HO109" s="103"/>
      <c r="HP109" s="103"/>
      <c r="HQ109" s="103"/>
      <c r="HR109" s="103"/>
      <c r="HS109" s="103"/>
      <c r="HT109" s="103"/>
      <c r="HU109" s="103"/>
      <c r="HV109" s="103"/>
      <c r="HW109" s="103"/>
      <c r="HX109" s="103"/>
      <c r="HY109" s="103"/>
      <c r="HZ109" s="103"/>
      <c r="IA109" s="103"/>
      <c r="IB109" s="103"/>
      <c r="IC109" s="103"/>
      <c r="ID109" s="103"/>
      <c r="IE109" s="103"/>
      <c r="IF109" s="103"/>
      <c r="IG109" s="103"/>
      <c r="IH109" s="103"/>
      <c r="II109" s="103"/>
      <c r="IJ109" s="103"/>
      <c r="IK109" s="103"/>
      <c r="IL109" s="103"/>
      <c r="IM109" s="103"/>
      <c r="IN109" s="103"/>
      <c r="IO109" s="103"/>
      <c r="IP109" s="103"/>
      <c r="IQ109" s="103"/>
      <c r="IR109" s="103"/>
      <c r="IS109" s="103"/>
      <c r="IT109" s="103"/>
      <c r="IU109" s="103"/>
      <c r="IV109" s="103"/>
    </row>
    <row r="110" spans="1:256" s="24" customFormat="1" ht="15.75" customHeight="1">
      <c r="A110" s="102" t="s">
        <v>205</v>
      </c>
      <c r="B110" s="110">
        <v>40218</v>
      </c>
      <c r="C110" s="110"/>
      <c r="D110" s="110"/>
      <c r="E110" s="110"/>
      <c r="F110" s="110"/>
      <c r="G110" s="110">
        <v>4946</v>
      </c>
      <c r="H110" s="110"/>
      <c r="I110" s="110"/>
      <c r="J110" s="110">
        <v>6317</v>
      </c>
      <c r="K110" s="110">
        <v>1500</v>
      </c>
      <c r="L110" s="110">
        <v>1535</v>
      </c>
      <c r="M110" s="110"/>
      <c r="N110" s="110">
        <v>17986</v>
      </c>
      <c r="O110" s="110"/>
      <c r="P110" s="110"/>
      <c r="Q110" s="110"/>
      <c r="R110" s="110"/>
      <c r="S110" s="110"/>
      <c r="T110" s="110">
        <v>7934</v>
      </c>
      <c r="U110" s="110"/>
      <c r="V110" s="110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3"/>
      <c r="CC110" s="103"/>
      <c r="CD110" s="103"/>
      <c r="CE110" s="103"/>
      <c r="CF110" s="103"/>
      <c r="CG110" s="103"/>
      <c r="CH110" s="103"/>
      <c r="CI110" s="103"/>
      <c r="CJ110" s="103"/>
      <c r="CK110" s="103"/>
      <c r="CL110" s="103"/>
      <c r="CM110" s="103"/>
      <c r="CN110" s="103"/>
      <c r="CO110" s="103"/>
      <c r="CP110" s="103"/>
      <c r="CQ110" s="103"/>
      <c r="CR110" s="103"/>
      <c r="CS110" s="103"/>
      <c r="CT110" s="103"/>
      <c r="CU110" s="103"/>
      <c r="CV110" s="103"/>
      <c r="CW110" s="103"/>
      <c r="CX110" s="103"/>
      <c r="CY110" s="103"/>
      <c r="CZ110" s="103"/>
      <c r="DA110" s="103"/>
      <c r="DB110" s="103"/>
      <c r="DC110" s="103"/>
      <c r="DD110" s="103"/>
      <c r="DE110" s="103"/>
      <c r="DF110" s="103"/>
      <c r="DG110" s="103"/>
      <c r="DH110" s="103"/>
      <c r="DI110" s="103"/>
      <c r="DJ110" s="103"/>
      <c r="DK110" s="103"/>
      <c r="DL110" s="103"/>
      <c r="DM110" s="103"/>
      <c r="DN110" s="103"/>
      <c r="DO110" s="103"/>
      <c r="DP110" s="103"/>
      <c r="DQ110" s="103"/>
      <c r="DR110" s="103"/>
      <c r="DS110" s="103"/>
      <c r="DT110" s="103"/>
      <c r="DU110" s="103"/>
      <c r="DV110" s="103"/>
      <c r="DW110" s="103"/>
      <c r="DX110" s="103"/>
      <c r="DY110" s="103"/>
      <c r="DZ110" s="103"/>
      <c r="EA110" s="103"/>
      <c r="EB110" s="103"/>
      <c r="EC110" s="103"/>
      <c r="ED110" s="103"/>
      <c r="EE110" s="103"/>
      <c r="EF110" s="103"/>
      <c r="EG110" s="103"/>
      <c r="EH110" s="103"/>
      <c r="EI110" s="103"/>
      <c r="EJ110" s="103"/>
      <c r="EK110" s="103"/>
      <c r="EL110" s="103"/>
      <c r="EM110" s="103"/>
      <c r="EN110" s="103"/>
      <c r="EO110" s="103"/>
      <c r="EP110" s="103"/>
      <c r="EQ110" s="103"/>
      <c r="ER110" s="103"/>
      <c r="ES110" s="103"/>
      <c r="ET110" s="103"/>
      <c r="EU110" s="103"/>
      <c r="EV110" s="103"/>
      <c r="EW110" s="103"/>
      <c r="EX110" s="103"/>
      <c r="EY110" s="103"/>
      <c r="EZ110" s="103"/>
      <c r="FA110" s="103"/>
      <c r="FB110" s="103"/>
      <c r="FC110" s="103"/>
      <c r="FD110" s="103"/>
      <c r="FE110" s="103"/>
      <c r="FF110" s="103"/>
      <c r="FG110" s="103"/>
      <c r="FH110" s="103"/>
      <c r="FI110" s="103"/>
      <c r="FJ110" s="103"/>
      <c r="FK110" s="103"/>
      <c r="FL110" s="103"/>
      <c r="FM110" s="103"/>
      <c r="FN110" s="103"/>
      <c r="FO110" s="103"/>
      <c r="FP110" s="103"/>
      <c r="FQ110" s="103"/>
      <c r="FR110" s="103"/>
      <c r="FS110" s="103"/>
      <c r="FT110" s="103"/>
      <c r="FU110" s="103"/>
      <c r="FV110" s="103"/>
      <c r="FW110" s="103"/>
      <c r="FX110" s="103"/>
      <c r="FY110" s="103"/>
      <c r="FZ110" s="103"/>
      <c r="GA110" s="103"/>
      <c r="GB110" s="103"/>
      <c r="GC110" s="103"/>
      <c r="GD110" s="103"/>
      <c r="GE110" s="103"/>
      <c r="GF110" s="103"/>
      <c r="GG110" s="103"/>
      <c r="GH110" s="103"/>
      <c r="GI110" s="103"/>
      <c r="GJ110" s="103"/>
      <c r="GK110" s="103"/>
      <c r="GL110" s="103"/>
      <c r="GM110" s="103"/>
      <c r="GN110" s="103"/>
      <c r="GO110" s="103"/>
      <c r="GP110" s="103"/>
      <c r="GQ110" s="103"/>
      <c r="GR110" s="103"/>
      <c r="GS110" s="103"/>
      <c r="GT110" s="103"/>
      <c r="GU110" s="103"/>
      <c r="GV110" s="103"/>
      <c r="GW110" s="103"/>
      <c r="GX110" s="103"/>
      <c r="GY110" s="103"/>
      <c r="GZ110" s="103"/>
      <c r="HA110" s="103"/>
      <c r="HB110" s="103"/>
      <c r="HC110" s="103"/>
      <c r="HD110" s="103"/>
      <c r="HE110" s="103"/>
      <c r="HF110" s="103"/>
      <c r="HG110" s="103"/>
      <c r="HH110" s="103"/>
      <c r="HI110" s="103"/>
      <c r="HJ110" s="103"/>
      <c r="HK110" s="103"/>
      <c r="HL110" s="103"/>
      <c r="HM110" s="103"/>
      <c r="HN110" s="103"/>
      <c r="HO110" s="103"/>
      <c r="HP110" s="103"/>
      <c r="HQ110" s="103"/>
      <c r="HR110" s="103"/>
      <c r="HS110" s="103"/>
      <c r="HT110" s="103"/>
      <c r="HU110" s="103"/>
      <c r="HV110" s="103"/>
      <c r="HW110" s="103"/>
      <c r="HX110" s="103"/>
      <c r="HY110" s="103"/>
      <c r="HZ110" s="103"/>
      <c r="IA110" s="103"/>
      <c r="IB110" s="103"/>
      <c r="IC110" s="103"/>
      <c r="ID110" s="103"/>
      <c r="IE110" s="103"/>
      <c r="IF110" s="103"/>
      <c r="IG110" s="103"/>
      <c r="IH110" s="103"/>
      <c r="II110" s="103"/>
      <c r="IJ110" s="103"/>
      <c r="IK110" s="103"/>
      <c r="IL110" s="103"/>
      <c r="IM110" s="103"/>
      <c r="IN110" s="103"/>
      <c r="IO110" s="103"/>
      <c r="IP110" s="103"/>
      <c r="IQ110" s="103"/>
      <c r="IR110" s="103"/>
      <c r="IS110" s="103"/>
      <c r="IT110" s="103"/>
      <c r="IU110" s="103"/>
      <c r="IV110" s="103"/>
    </row>
    <row r="111" spans="1:256" s="24" customFormat="1" ht="15.75" customHeight="1">
      <c r="A111" s="102" t="s">
        <v>206</v>
      </c>
      <c r="B111" s="110">
        <v>53678</v>
      </c>
      <c r="C111" s="110"/>
      <c r="D111" s="110"/>
      <c r="E111" s="110"/>
      <c r="F111" s="110"/>
      <c r="G111" s="110">
        <v>5616</v>
      </c>
      <c r="H111" s="110"/>
      <c r="I111" s="110"/>
      <c r="J111" s="110">
        <v>10132</v>
      </c>
      <c r="K111" s="110">
        <v>2105</v>
      </c>
      <c r="L111" s="110">
        <v>250</v>
      </c>
      <c r="M111" s="110"/>
      <c r="N111" s="110">
        <v>18091</v>
      </c>
      <c r="O111" s="110"/>
      <c r="P111" s="110"/>
      <c r="Q111" s="110"/>
      <c r="R111" s="110"/>
      <c r="S111" s="110"/>
      <c r="T111" s="110">
        <v>17484</v>
      </c>
      <c r="U111" s="110"/>
      <c r="V111" s="110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3"/>
      <c r="CC111" s="103"/>
      <c r="CD111" s="103"/>
      <c r="CE111" s="103"/>
      <c r="CF111" s="103"/>
      <c r="CG111" s="103"/>
      <c r="CH111" s="103"/>
      <c r="CI111" s="103"/>
      <c r="CJ111" s="103"/>
      <c r="CK111" s="103"/>
      <c r="CL111" s="103"/>
      <c r="CM111" s="103"/>
      <c r="CN111" s="103"/>
      <c r="CO111" s="103"/>
      <c r="CP111" s="103"/>
      <c r="CQ111" s="103"/>
      <c r="CR111" s="103"/>
      <c r="CS111" s="103"/>
      <c r="CT111" s="103"/>
      <c r="CU111" s="103"/>
      <c r="CV111" s="103"/>
      <c r="CW111" s="103"/>
      <c r="CX111" s="103"/>
      <c r="CY111" s="103"/>
      <c r="CZ111" s="103"/>
      <c r="DA111" s="103"/>
      <c r="DB111" s="103"/>
      <c r="DC111" s="103"/>
      <c r="DD111" s="103"/>
      <c r="DE111" s="103"/>
      <c r="DF111" s="103"/>
      <c r="DG111" s="103"/>
      <c r="DH111" s="103"/>
      <c r="DI111" s="103"/>
      <c r="DJ111" s="103"/>
      <c r="DK111" s="103"/>
      <c r="DL111" s="103"/>
      <c r="DM111" s="103"/>
      <c r="DN111" s="103"/>
      <c r="DO111" s="103"/>
      <c r="DP111" s="103"/>
      <c r="DQ111" s="103"/>
      <c r="DR111" s="103"/>
      <c r="DS111" s="103"/>
      <c r="DT111" s="103"/>
      <c r="DU111" s="103"/>
      <c r="DV111" s="103"/>
      <c r="DW111" s="103"/>
      <c r="DX111" s="103"/>
      <c r="DY111" s="103"/>
      <c r="DZ111" s="103"/>
      <c r="EA111" s="103"/>
      <c r="EB111" s="103"/>
      <c r="EC111" s="103"/>
      <c r="ED111" s="103"/>
      <c r="EE111" s="103"/>
      <c r="EF111" s="103"/>
      <c r="EG111" s="103"/>
      <c r="EH111" s="103"/>
      <c r="EI111" s="103"/>
      <c r="EJ111" s="103"/>
      <c r="EK111" s="103"/>
      <c r="EL111" s="103"/>
      <c r="EM111" s="103"/>
      <c r="EN111" s="103"/>
      <c r="EO111" s="103"/>
      <c r="EP111" s="103"/>
      <c r="EQ111" s="103"/>
      <c r="ER111" s="103"/>
      <c r="ES111" s="103"/>
      <c r="ET111" s="103"/>
      <c r="EU111" s="103"/>
      <c r="EV111" s="103"/>
      <c r="EW111" s="103"/>
      <c r="EX111" s="103"/>
      <c r="EY111" s="103"/>
      <c r="EZ111" s="103"/>
      <c r="FA111" s="103"/>
      <c r="FB111" s="103"/>
      <c r="FC111" s="103"/>
      <c r="FD111" s="103"/>
      <c r="FE111" s="103"/>
      <c r="FF111" s="103"/>
      <c r="FG111" s="103"/>
      <c r="FH111" s="103"/>
      <c r="FI111" s="103"/>
      <c r="FJ111" s="103"/>
      <c r="FK111" s="103"/>
      <c r="FL111" s="103"/>
      <c r="FM111" s="103"/>
      <c r="FN111" s="103"/>
      <c r="FO111" s="103"/>
      <c r="FP111" s="103"/>
      <c r="FQ111" s="103"/>
      <c r="FR111" s="103"/>
      <c r="FS111" s="103"/>
      <c r="FT111" s="103"/>
      <c r="FU111" s="103"/>
      <c r="FV111" s="103"/>
      <c r="FW111" s="103"/>
      <c r="FX111" s="103"/>
      <c r="FY111" s="103"/>
      <c r="FZ111" s="103"/>
      <c r="GA111" s="103"/>
      <c r="GB111" s="103"/>
      <c r="GC111" s="103"/>
      <c r="GD111" s="103"/>
      <c r="GE111" s="103"/>
      <c r="GF111" s="103"/>
      <c r="GG111" s="103"/>
      <c r="GH111" s="103"/>
      <c r="GI111" s="103"/>
      <c r="GJ111" s="103"/>
      <c r="GK111" s="103"/>
      <c r="GL111" s="103"/>
      <c r="GM111" s="103"/>
      <c r="GN111" s="103"/>
      <c r="GO111" s="103"/>
      <c r="GP111" s="103"/>
      <c r="GQ111" s="103"/>
      <c r="GR111" s="103"/>
      <c r="GS111" s="103"/>
      <c r="GT111" s="103"/>
      <c r="GU111" s="103"/>
      <c r="GV111" s="103"/>
      <c r="GW111" s="103"/>
      <c r="GX111" s="103"/>
      <c r="GY111" s="103"/>
      <c r="GZ111" s="103"/>
      <c r="HA111" s="103"/>
      <c r="HB111" s="103"/>
      <c r="HC111" s="103"/>
      <c r="HD111" s="103"/>
      <c r="HE111" s="103"/>
      <c r="HF111" s="103"/>
      <c r="HG111" s="103"/>
      <c r="HH111" s="103"/>
      <c r="HI111" s="103"/>
      <c r="HJ111" s="103"/>
      <c r="HK111" s="103"/>
      <c r="HL111" s="103"/>
      <c r="HM111" s="103"/>
      <c r="HN111" s="103"/>
      <c r="HO111" s="103"/>
      <c r="HP111" s="103"/>
      <c r="HQ111" s="103"/>
      <c r="HR111" s="103"/>
      <c r="HS111" s="103"/>
      <c r="HT111" s="103"/>
      <c r="HU111" s="103"/>
      <c r="HV111" s="103"/>
      <c r="HW111" s="103"/>
      <c r="HX111" s="103"/>
      <c r="HY111" s="103"/>
      <c r="HZ111" s="103"/>
      <c r="IA111" s="103"/>
      <c r="IB111" s="103"/>
      <c r="IC111" s="103"/>
      <c r="ID111" s="103"/>
      <c r="IE111" s="103"/>
      <c r="IF111" s="103"/>
      <c r="IG111" s="103"/>
      <c r="IH111" s="103"/>
      <c r="II111" s="103"/>
      <c r="IJ111" s="103"/>
      <c r="IK111" s="103"/>
      <c r="IL111" s="103"/>
      <c r="IM111" s="103"/>
      <c r="IN111" s="103"/>
      <c r="IO111" s="103"/>
      <c r="IP111" s="103"/>
      <c r="IQ111" s="103"/>
      <c r="IR111" s="103"/>
      <c r="IS111" s="103"/>
      <c r="IT111" s="103"/>
      <c r="IU111" s="103"/>
      <c r="IV111" s="103"/>
    </row>
    <row r="112" spans="1:256" s="24" customFormat="1" ht="15.75" customHeight="1">
      <c r="A112" s="102" t="s">
        <v>207</v>
      </c>
      <c r="B112" s="110">
        <v>16432</v>
      </c>
      <c r="C112" s="110"/>
      <c r="D112" s="110"/>
      <c r="E112" s="110"/>
      <c r="F112" s="110"/>
      <c r="G112" s="110">
        <v>1196</v>
      </c>
      <c r="H112" s="110"/>
      <c r="I112" s="110"/>
      <c r="J112" s="110">
        <v>1965</v>
      </c>
      <c r="K112" s="110">
        <v>599</v>
      </c>
      <c r="L112" s="110"/>
      <c r="M112" s="110"/>
      <c r="N112" s="110">
        <v>8182</v>
      </c>
      <c r="O112" s="110"/>
      <c r="P112" s="110"/>
      <c r="Q112" s="110"/>
      <c r="R112" s="110"/>
      <c r="S112" s="110"/>
      <c r="T112" s="110">
        <v>4490</v>
      </c>
      <c r="U112" s="110"/>
      <c r="V112" s="110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3"/>
      <c r="BO112" s="103"/>
      <c r="BP112" s="103"/>
      <c r="BQ112" s="103"/>
      <c r="BR112" s="103"/>
      <c r="BS112" s="103"/>
      <c r="BT112" s="103"/>
      <c r="BU112" s="103"/>
      <c r="BV112" s="103"/>
      <c r="BW112" s="103"/>
      <c r="BX112" s="103"/>
      <c r="BY112" s="103"/>
      <c r="BZ112" s="103"/>
      <c r="CA112" s="103"/>
      <c r="CB112" s="103"/>
      <c r="CC112" s="103"/>
      <c r="CD112" s="103"/>
      <c r="CE112" s="103"/>
      <c r="CF112" s="103"/>
      <c r="CG112" s="103"/>
      <c r="CH112" s="103"/>
      <c r="CI112" s="103"/>
      <c r="CJ112" s="103"/>
      <c r="CK112" s="103"/>
      <c r="CL112" s="103"/>
      <c r="CM112" s="103"/>
      <c r="CN112" s="103"/>
      <c r="CO112" s="103"/>
      <c r="CP112" s="103"/>
      <c r="CQ112" s="103"/>
      <c r="CR112" s="103"/>
      <c r="CS112" s="103"/>
      <c r="CT112" s="103"/>
      <c r="CU112" s="103"/>
      <c r="CV112" s="103"/>
      <c r="CW112" s="103"/>
      <c r="CX112" s="103"/>
      <c r="CY112" s="103"/>
      <c r="CZ112" s="103"/>
      <c r="DA112" s="103"/>
      <c r="DB112" s="103"/>
      <c r="DC112" s="103"/>
      <c r="DD112" s="103"/>
      <c r="DE112" s="103"/>
      <c r="DF112" s="103"/>
      <c r="DG112" s="103"/>
      <c r="DH112" s="103"/>
      <c r="DI112" s="103"/>
      <c r="DJ112" s="103"/>
      <c r="DK112" s="103"/>
      <c r="DL112" s="103"/>
      <c r="DM112" s="103"/>
      <c r="DN112" s="103"/>
      <c r="DO112" s="103"/>
      <c r="DP112" s="103"/>
      <c r="DQ112" s="103"/>
      <c r="DR112" s="103"/>
      <c r="DS112" s="103"/>
      <c r="DT112" s="103"/>
      <c r="DU112" s="103"/>
      <c r="DV112" s="103"/>
      <c r="DW112" s="103"/>
      <c r="DX112" s="103"/>
      <c r="DY112" s="103"/>
      <c r="DZ112" s="103"/>
      <c r="EA112" s="103"/>
      <c r="EB112" s="103"/>
      <c r="EC112" s="103"/>
      <c r="ED112" s="103"/>
      <c r="EE112" s="103"/>
      <c r="EF112" s="103"/>
      <c r="EG112" s="103"/>
      <c r="EH112" s="103"/>
      <c r="EI112" s="103"/>
      <c r="EJ112" s="103"/>
      <c r="EK112" s="103"/>
      <c r="EL112" s="103"/>
      <c r="EM112" s="103"/>
      <c r="EN112" s="103"/>
      <c r="EO112" s="103"/>
      <c r="EP112" s="103"/>
      <c r="EQ112" s="103"/>
      <c r="ER112" s="103"/>
      <c r="ES112" s="103"/>
      <c r="ET112" s="103"/>
      <c r="EU112" s="103"/>
      <c r="EV112" s="103"/>
      <c r="EW112" s="103"/>
      <c r="EX112" s="103"/>
      <c r="EY112" s="103"/>
      <c r="EZ112" s="103"/>
      <c r="FA112" s="103"/>
      <c r="FB112" s="103"/>
      <c r="FC112" s="103"/>
      <c r="FD112" s="103"/>
      <c r="FE112" s="103"/>
      <c r="FF112" s="103"/>
      <c r="FG112" s="103"/>
      <c r="FH112" s="103"/>
      <c r="FI112" s="103"/>
      <c r="FJ112" s="103"/>
      <c r="FK112" s="103"/>
      <c r="FL112" s="103"/>
      <c r="FM112" s="103"/>
      <c r="FN112" s="103"/>
      <c r="FO112" s="103"/>
      <c r="FP112" s="103"/>
      <c r="FQ112" s="103"/>
      <c r="FR112" s="103"/>
      <c r="FS112" s="103"/>
      <c r="FT112" s="103"/>
      <c r="FU112" s="103"/>
      <c r="FV112" s="103"/>
      <c r="FW112" s="103"/>
      <c r="FX112" s="103"/>
      <c r="FY112" s="103"/>
      <c r="FZ112" s="103"/>
      <c r="GA112" s="103"/>
      <c r="GB112" s="103"/>
      <c r="GC112" s="103"/>
      <c r="GD112" s="103"/>
      <c r="GE112" s="103"/>
      <c r="GF112" s="103"/>
      <c r="GG112" s="103"/>
      <c r="GH112" s="103"/>
      <c r="GI112" s="103"/>
      <c r="GJ112" s="103"/>
      <c r="GK112" s="103"/>
      <c r="GL112" s="103"/>
      <c r="GM112" s="103"/>
      <c r="GN112" s="103"/>
      <c r="GO112" s="103"/>
      <c r="GP112" s="103"/>
      <c r="GQ112" s="103"/>
      <c r="GR112" s="103"/>
      <c r="GS112" s="103"/>
      <c r="GT112" s="103"/>
      <c r="GU112" s="103"/>
      <c r="GV112" s="103"/>
      <c r="GW112" s="103"/>
      <c r="GX112" s="103"/>
      <c r="GY112" s="103"/>
      <c r="GZ112" s="103"/>
      <c r="HA112" s="103"/>
      <c r="HB112" s="103"/>
      <c r="HC112" s="103"/>
      <c r="HD112" s="103"/>
      <c r="HE112" s="103"/>
      <c r="HF112" s="103"/>
      <c r="HG112" s="103"/>
      <c r="HH112" s="103"/>
      <c r="HI112" s="103"/>
      <c r="HJ112" s="103"/>
      <c r="HK112" s="103"/>
      <c r="HL112" s="103"/>
      <c r="HM112" s="103"/>
      <c r="HN112" s="103"/>
      <c r="HO112" s="103"/>
      <c r="HP112" s="103"/>
      <c r="HQ112" s="103"/>
      <c r="HR112" s="103"/>
      <c r="HS112" s="103"/>
      <c r="HT112" s="103"/>
      <c r="HU112" s="103"/>
      <c r="HV112" s="103"/>
      <c r="HW112" s="103"/>
      <c r="HX112" s="103"/>
      <c r="HY112" s="103"/>
      <c r="HZ112" s="103"/>
      <c r="IA112" s="103"/>
      <c r="IB112" s="103"/>
      <c r="IC112" s="103"/>
      <c r="ID112" s="103"/>
      <c r="IE112" s="103"/>
      <c r="IF112" s="103"/>
      <c r="IG112" s="103"/>
      <c r="IH112" s="103"/>
      <c r="II112" s="103"/>
      <c r="IJ112" s="103"/>
      <c r="IK112" s="103"/>
      <c r="IL112" s="103"/>
      <c r="IM112" s="103"/>
      <c r="IN112" s="103"/>
      <c r="IO112" s="103"/>
      <c r="IP112" s="103"/>
      <c r="IQ112" s="103"/>
      <c r="IR112" s="103"/>
      <c r="IS112" s="103"/>
      <c r="IT112" s="103"/>
      <c r="IU112" s="103"/>
      <c r="IV112" s="103"/>
    </row>
    <row r="113" spans="1:256" s="24" customFormat="1" ht="15.75" customHeight="1">
      <c r="A113" s="102" t="s">
        <v>208</v>
      </c>
      <c r="B113" s="110">
        <v>270133</v>
      </c>
      <c r="C113" s="110">
        <v>90</v>
      </c>
      <c r="D113" s="110">
        <v>0</v>
      </c>
      <c r="E113" s="110">
        <v>0</v>
      </c>
      <c r="F113" s="110">
        <v>1736</v>
      </c>
      <c r="G113" s="110">
        <v>29309</v>
      </c>
      <c r="H113" s="110">
        <v>115</v>
      </c>
      <c r="I113" s="110">
        <v>758</v>
      </c>
      <c r="J113" s="110">
        <v>48524</v>
      </c>
      <c r="K113" s="110">
        <v>28208</v>
      </c>
      <c r="L113" s="110">
        <v>3091</v>
      </c>
      <c r="M113" s="110">
        <v>0</v>
      </c>
      <c r="N113" s="110">
        <v>74920</v>
      </c>
      <c r="O113" s="110">
        <v>33618</v>
      </c>
      <c r="P113" s="110">
        <v>0</v>
      </c>
      <c r="Q113" s="110">
        <v>1872</v>
      </c>
      <c r="R113" s="110">
        <v>0</v>
      </c>
      <c r="S113" s="110">
        <v>0</v>
      </c>
      <c r="T113" s="110">
        <v>33103</v>
      </c>
      <c r="U113" s="110">
        <v>0</v>
      </c>
      <c r="V113" s="110">
        <v>14789</v>
      </c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3"/>
      <c r="BO113" s="103"/>
      <c r="BP113" s="103"/>
      <c r="BQ113" s="103"/>
      <c r="BR113" s="103"/>
      <c r="BS113" s="103"/>
      <c r="BT113" s="103"/>
      <c r="BU113" s="103"/>
      <c r="BV113" s="103"/>
      <c r="BW113" s="103"/>
      <c r="BX113" s="103"/>
      <c r="BY113" s="103"/>
      <c r="BZ113" s="103"/>
      <c r="CA113" s="103"/>
      <c r="CB113" s="103"/>
      <c r="CC113" s="103"/>
      <c r="CD113" s="103"/>
      <c r="CE113" s="103"/>
      <c r="CF113" s="103"/>
      <c r="CG113" s="103"/>
      <c r="CH113" s="103"/>
      <c r="CI113" s="103"/>
      <c r="CJ113" s="103"/>
      <c r="CK113" s="103"/>
      <c r="CL113" s="103"/>
      <c r="CM113" s="103"/>
      <c r="CN113" s="103"/>
      <c r="CO113" s="103"/>
      <c r="CP113" s="103"/>
      <c r="CQ113" s="103"/>
      <c r="CR113" s="103"/>
      <c r="CS113" s="103"/>
      <c r="CT113" s="103"/>
      <c r="CU113" s="103"/>
      <c r="CV113" s="103"/>
      <c r="CW113" s="103"/>
      <c r="CX113" s="103"/>
      <c r="CY113" s="103"/>
      <c r="CZ113" s="103"/>
      <c r="DA113" s="103"/>
      <c r="DB113" s="103"/>
      <c r="DC113" s="103"/>
      <c r="DD113" s="103"/>
      <c r="DE113" s="103"/>
      <c r="DF113" s="103"/>
      <c r="DG113" s="103"/>
      <c r="DH113" s="103"/>
      <c r="DI113" s="103"/>
      <c r="DJ113" s="103"/>
      <c r="DK113" s="103"/>
      <c r="DL113" s="103"/>
      <c r="DM113" s="103"/>
      <c r="DN113" s="103"/>
      <c r="DO113" s="103"/>
      <c r="DP113" s="103"/>
      <c r="DQ113" s="103"/>
      <c r="DR113" s="103"/>
      <c r="DS113" s="103"/>
      <c r="DT113" s="103"/>
      <c r="DU113" s="103"/>
      <c r="DV113" s="103"/>
      <c r="DW113" s="103"/>
      <c r="DX113" s="103"/>
      <c r="DY113" s="103"/>
      <c r="DZ113" s="103"/>
      <c r="EA113" s="103"/>
      <c r="EB113" s="103"/>
      <c r="EC113" s="103"/>
      <c r="ED113" s="103"/>
      <c r="EE113" s="103"/>
      <c r="EF113" s="103"/>
      <c r="EG113" s="103"/>
      <c r="EH113" s="103"/>
      <c r="EI113" s="103"/>
      <c r="EJ113" s="103"/>
      <c r="EK113" s="103"/>
      <c r="EL113" s="103"/>
      <c r="EM113" s="103"/>
      <c r="EN113" s="103"/>
      <c r="EO113" s="103"/>
      <c r="EP113" s="103"/>
      <c r="EQ113" s="103"/>
      <c r="ER113" s="103"/>
      <c r="ES113" s="103"/>
      <c r="ET113" s="103"/>
      <c r="EU113" s="103"/>
      <c r="EV113" s="103"/>
      <c r="EW113" s="103"/>
      <c r="EX113" s="103"/>
      <c r="EY113" s="103"/>
      <c r="EZ113" s="103"/>
      <c r="FA113" s="103"/>
      <c r="FB113" s="103"/>
      <c r="FC113" s="103"/>
      <c r="FD113" s="103"/>
      <c r="FE113" s="103"/>
      <c r="FF113" s="103"/>
      <c r="FG113" s="103"/>
      <c r="FH113" s="103"/>
      <c r="FI113" s="103"/>
      <c r="FJ113" s="103"/>
      <c r="FK113" s="103"/>
      <c r="FL113" s="103"/>
      <c r="FM113" s="103"/>
      <c r="FN113" s="103"/>
      <c r="FO113" s="103"/>
      <c r="FP113" s="103"/>
      <c r="FQ113" s="103"/>
      <c r="FR113" s="103"/>
      <c r="FS113" s="103"/>
      <c r="FT113" s="103"/>
      <c r="FU113" s="103"/>
      <c r="FV113" s="103"/>
      <c r="FW113" s="103"/>
      <c r="FX113" s="103"/>
      <c r="FY113" s="103"/>
      <c r="FZ113" s="103"/>
      <c r="GA113" s="103"/>
      <c r="GB113" s="103"/>
      <c r="GC113" s="103"/>
      <c r="GD113" s="103"/>
      <c r="GE113" s="103"/>
      <c r="GF113" s="103"/>
      <c r="GG113" s="103"/>
      <c r="GH113" s="103"/>
      <c r="GI113" s="103"/>
      <c r="GJ113" s="103"/>
      <c r="GK113" s="103"/>
      <c r="GL113" s="103"/>
      <c r="GM113" s="103"/>
      <c r="GN113" s="103"/>
      <c r="GO113" s="103"/>
      <c r="GP113" s="103"/>
      <c r="GQ113" s="103"/>
      <c r="GR113" s="103"/>
      <c r="GS113" s="103"/>
      <c r="GT113" s="103"/>
      <c r="GU113" s="103"/>
      <c r="GV113" s="103"/>
      <c r="GW113" s="103"/>
      <c r="GX113" s="103"/>
      <c r="GY113" s="103"/>
      <c r="GZ113" s="103"/>
      <c r="HA113" s="103"/>
      <c r="HB113" s="103"/>
      <c r="HC113" s="103"/>
      <c r="HD113" s="103"/>
      <c r="HE113" s="103"/>
      <c r="HF113" s="103"/>
      <c r="HG113" s="103"/>
      <c r="HH113" s="103"/>
      <c r="HI113" s="103"/>
      <c r="HJ113" s="103"/>
      <c r="HK113" s="103"/>
      <c r="HL113" s="103"/>
      <c r="HM113" s="103"/>
      <c r="HN113" s="103"/>
      <c r="HO113" s="103"/>
      <c r="HP113" s="103"/>
      <c r="HQ113" s="103"/>
      <c r="HR113" s="103"/>
      <c r="HS113" s="103"/>
      <c r="HT113" s="103"/>
      <c r="HU113" s="103"/>
      <c r="HV113" s="103"/>
      <c r="HW113" s="103"/>
      <c r="HX113" s="103"/>
      <c r="HY113" s="103"/>
      <c r="HZ113" s="103"/>
      <c r="IA113" s="103"/>
      <c r="IB113" s="103"/>
      <c r="IC113" s="103"/>
      <c r="ID113" s="103"/>
      <c r="IE113" s="103"/>
      <c r="IF113" s="103"/>
      <c r="IG113" s="103"/>
      <c r="IH113" s="103"/>
      <c r="II113" s="103"/>
      <c r="IJ113" s="103"/>
      <c r="IK113" s="103"/>
      <c r="IL113" s="103"/>
      <c r="IM113" s="103"/>
      <c r="IN113" s="103"/>
      <c r="IO113" s="103"/>
      <c r="IP113" s="103"/>
      <c r="IQ113" s="103"/>
      <c r="IR113" s="103"/>
      <c r="IS113" s="103"/>
      <c r="IT113" s="103"/>
      <c r="IU113" s="103"/>
      <c r="IV113" s="103"/>
    </row>
    <row r="114" spans="1:256" s="24" customFormat="1" ht="15.75" customHeight="1">
      <c r="A114" s="102" t="s">
        <v>209</v>
      </c>
      <c r="B114" s="110">
        <v>17565</v>
      </c>
      <c r="C114" s="110">
        <v>0</v>
      </c>
      <c r="D114" s="110">
        <v>0</v>
      </c>
      <c r="E114" s="110">
        <v>0</v>
      </c>
      <c r="F114" s="110">
        <v>0</v>
      </c>
      <c r="G114" s="110">
        <v>80</v>
      </c>
      <c r="H114" s="110">
        <v>0</v>
      </c>
      <c r="I114" s="110">
        <v>30</v>
      </c>
      <c r="J114" s="110">
        <v>294</v>
      </c>
      <c r="K114" s="110">
        <v>0</v>
      </c>
      <c r="L114" s="110">
        <v>0</v>
      </c>
      <c r="M114" s="110">
        <v>0</v>
      </c>
      <c r="N114" s="110">
        <v>0</v>
      </c>
      <c r="O114" s="110">
        <v>500</v>
      </c>
      <c r="P114" s="110">
        <v>0</v>
      </c>
      <c r="Q114" s="110">
        <v>1872</v>
      </c>
      <c r="R114" s="110">
        <v>0</v>
      </c>
      <c r="S114" s="110">
        <v>0</v>
      </c>
      <c r="T114" s="110">
        <v>0</v>
      </c>
      <c r="U114" s="110">
        <v>0</v>
      </c>
      <c r="V114" s="110">
        <v>14789</v>
      </c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103"/>
      <c r="BN114" s="103"/>
      <c r="BO114" s="103"/>
      <c r="BP114" s="103"/>
      <c r="BQ114" s="103"/>
      <c r="BR114" s="103"/>
      <c r="BS114" s="103"/>
      <c r="BT114" s="103"/>
      <c r="BU114" s="103"/>
      <c r="BV114" s="103"/>
      <c r="BW114" s="103"/>
      <c r="BX114" s="103"/>
      <c r="BY114" s="103"/>
      <c r="BZ114" s="103"/>
      <c r="CA114" s="103"/>
      <c r="CB114" s="103"/>
      <c r="CC114" s="103"/>
      <c r="CD114" s="103"/>
      <c r="CE114" s="103"/>
      <c r="CF114" s="103"/>
      <c r="CG114" s="103"/>
      <c r="CH114" s="103"/>
      <c r="CI114" s="103"/>
      <c r="CJ114" s="103"/>
      <c r="CK114" s="103"/>
      <c r="CL114" s="103"/>
      <c r="CM114" s="103"/>
      <c r="CN114" s="103"/>
      <c r="CO114" s="103"/>
      <c r="CP114" s="103"/>
      <c r="CQ114" s="103"/>
      <c r="CR114" s="103"/>
      <c r="CS114" s="103"/>
      <c r="CT114" s="103"/>
      <c r="CU114" s="103"/>
      <c r="CV114" s="103"/>
      <c r="CW114" s="103"/>
      <c r="CX114" s="103"/>
      <c r="CY114" s="103"/>
      <c r="CZ114" s="103"/>
      <c r="DA114" s="103"/>
      <c r="DB114" s="103"/>
      <c r="DC114" s="103"/>
      <c r="DD114" s="103"/>
      <c r="DE114" s="103"/>
      <c r="DF114" s="103"/>
      <c r="DG114" s="103"/>
      <c r="DH114" s="103"/>
      <c r="DI114" s="103"/>
      <c r="DJ114" s="103"/>
      <c r="DK114" s="103"/>
      <c r="DL114" s="103"/>
      <c r="DM114" s="103"/>
      <c r="DN114" s="103"/>
      <c r="DO114" s="103"/>
      <c r="DP114" s="103"/>
      <c r="DQ114" s="103"/>
      <c r="DR114" s="103"/>
      <c r="DS114" s="103"/>
      <c r="DT114" s="103"/>
      <c r="DU114" s="103"/>
      <c r="DV114" s="103"/>
      <c r="DW114" s="103"/>
      <c r="DX114" s="103"/>
      <c r="DY114" s="103"/>
      <c r="DZ114" s="103"/>
      <c r="EA114" s="103"/>
      <c r="EB114" s="103"/>
      <c r="EC114" s="103"/>
      <c r="ED114" s="103"/>
      <c r="EE114" s="103"/>
      <c r="EF114" s="103"/>
      <c r="EG114" s="103"/>
      <c r="EH114" s="103"/>
      <c r="EI114" s="103"/>
      <c r="EJ114" s="103"/>
      <c r="EK114" s="103"/>
      <c r="EL114" s="103"/>
      <c r="EM114" s="103"/>
      <c r="EN114" s="103"/>
      <c r="EO114" s="103"/>
      <c r="EP114" s="103"/>
      <c r="EQ114" s="103"/>
      <c r="ER114" s="103"/>
      <c r="ES114" s="103"/>
      <c r="ET114" s="103"/>
      <c r="EU114" s="103"/>
      <c r="EV114" s="103"/>
      <c r="EW114" s="103"/>
      <c r="EX114" s="103"/>
      <c r="EY114" s="103"/>
      <c r="EZ114" s="103"/>
      <c r="FA114" s="103"/>
      <c r="FB114" s="103"/>
      <c r="FC114" s="103"/>
      <c r="FD114" s="103"/>
      <c r="FE114" s="103"/>
      <c r="FF114" s="103"/>
      <c r="FG114" s="103"/>
      <c r="FH114" s="103"/>
      <c r="FI114" s="103"/>
      <c r="FJ114" s="103"/>
      <c r="FK114" s="103"/>
      <c r="FL114" s="103"/>
      <c r="FM114" s="103"/>
      <c r="FN114" s="103"/>
      <c r="FO114" s="103"/>
      <c r="FP114" s="103"/>
      <c r="FQ114" s="103"/>
      <c r="FR114" s="103"/>
      <c r="FS114" s="103"/>
      <c r="FT114" s="103"/>
      <c r="FU114" s="103"/>
      <c r="FV114" s="103"/>
      <c r="FW114" s="103"/>
      <c r="FX114" s="103"/>
      <c r="FY114" s="103"/>
      <c r="FZ114" s="103"/>
      <c r="GA114" s="103"/>
      <c r="GB114" s="103"/>
      <c r="GC114" s="103"/>
      <c r="GD114" s="103"/>
      <c r="GE114" s="103"/>
      <c r="GF114" s="103"/>
      <c r="GG114" s="103"/>
      <c r="GH114" s="103"/>
      <c r="GI114" s="103"/>
      <c r="GJ114" s="103"/>
      <c r="GK114" s="103"/>
      <c r="GL114" s="103"/>
      <c r="GM114" s="103"/>
      <c r="GN114" s="103"/>
      <c r="GO114" s="103"/>
      <c r="GP114" s="103"/>
      <c r="GQ114" s="103"/>
      <c r="GR114" s="103"/>
      <c r="GS114" s="103"/>
      <c r="GT114" s="103"/>
      <c r="GU114" s="103"/>
      <c r="GV114" s="103"/>
      <c r="GW114" s="103"/>
      <c r="GX114" s="103"/>
      <c r="GY114" s="103"/>
      <c r="GZ114" s="103"/>
      <c r="HA114" s="103"/>
      <c r="HB114" s="103"/>
      <c r="HC114" s="103"/>
      <c r="HD114" s="103"/>
      <c r="HE114" s="103"/>
      <c r="HF114" s="103"/>
      <c r="HG114" s="103"/>
      <c r="HH114" s="103"/>
      <c r="HI114" s="103"/>
      <c r="HJ114" s="103"/>
      <c r="HK114" s="103"/>
      <c r="HL114" s="103"/>
      <c r="HM114" s="103"/>
      <c r="HN114" s="103"/>
      <c r="HO114" s="103"/>
      <c r="HP114" s="103"/>
      <c r="HQ114" s="103"/>
      <c r="HR114" s="103"/>
      <c r="HS114" s="103"/>
      <c r="HT114" s="103"/>
      <c r="HU114" s="103"/>
      <c r="HV114" s="103"/>
      <c r="HW114" s="103"/>
      <c r="HX114" s="103"/>
      <c r="HY114" s="103"/>
      <c r="HZ114" s="103"/>
      <c r="IA114" s="103"/>
      <c r="IB114" s="103"/>
      <c r="IC114" s="103"/>
      <c r="ID114" s="103"/>
      <c r="IE114" s="103"/>
      <c r="IF114" s="103"/>
      <c r="IG114" s="103"/>
      <c r="IH114" s="103"/>
      <c r="II114" s="103"/>
      <c r="IJ114" s="103"/>
      <c r="IK114" s="103"/>
      <c r="IL114" s="103"/>
      <c r="IM114" s="103"/>
      <c r="IN114" s="103"/>
      <c r="IO114" s="103"/>
      <c r="IP114" s="103"/>
      <c r="IQ114" s="103"/>
      <c r="IR114" s="103"/>
      <c r="IS114" s="103"/>
      <c r="IT114" s="103"/>
      <c r="IU114" s="103"/>
      <c r="IV114" s="103"/>
    </row>
    <row r="115" spans="1:256" s="24" customFormat="1" ht="15.75" customHeight="1">
      <c r="A115" s="102" t="s">
        <v>116</v>
      </c>
      <c r="B115" s="110">
        <v>252568</v>
      </c>
      <c r="C115" s="110">
        <v>90</v>
      </c>
      <c r="D115" s="110">
        <v>0</v>
      </c>
      <c r="E115" s="110">
        <v>0</v>
      </c>
      <c r="F115" s="110">
        <v>1736</v>
      </c>
      <c r="G115" s="110">
        <v>29229</v>
      </c>
      <c r="H115" s="110">
        <v>115</v>
      </c>
      <c r="I115" s="110">
        <v>728</v>
      </c>
      <c r="J115" s="110">
        <v>48230</v>
      </c>
      <c r="K115" s="110">
        <v>28208</v>
      </c>
      <c r="L115" s="110">
        <v>3091</v>
      </c>
      <c r="M115" s="110">
        <v>0</v>
      </c>
      <c r="N115" s="110">
        <v>74920</v>
      </c>
      <c r="O115" s="110">
        <v>33118</v>
      </c>
      <c r="P115" s="110">
        <v>0</v>
      </c>
      <c r="Q115" s="110">
        <v>0</v>
      </c>
      <c r="R115" s="110">
        <v>0</v>
      </c>
      <c r="S115" s="110">
        <v>0</v>
      </c>
      <c r="T115" s="110">
        <v>33103</v>
      </c>
      <c r="U115" s="110">
        <v>0</v>
      </c>
      <c r="V115" s="110">
        <v>0</v>
      </c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  <c r="BL115" s="103"/>
      <c r="BM115" s="103"/>
      <c r="BN115" s="103"/>
      <c r="BO115" s="103"/>
      <c r="BP115" s="103"/>
      <c r="BQ115" s="103"/>
      <c r="BR115" s="103"/>
      <c r="BS115" s="103"/>
      <c r="BT115" s="103"/>
      <c r="BU115" s="103"/>
      <c r="BV115" s="103"/>
      <c r="BW115" s="103"/>
      <c r="BX115" s="103"/>
      <c r="BY115" s="103"/>
      <c r="BZ115" s="103"/>
      <c r="CA115" s="103"/>
      <c r="CB115" s="103"/>
      <c r="CC115" s="103"/>
      <c r="CD115" s="103"/>
      <c r="CE115" s="103"/>
      <c r="CF115" s="103"/>
      <c r="CG115" s="103"/>
      <c r="CH115" s="103"/>
      <c r="CI115" s="103"/>
      <c r="CJ115" s="103"/>
      <c r="CK115" s="103"/>
      <c r="CL115" s="103"/>
      <c r="CM115" s="103"/>
      <c r="CN115" s="103"/>
      <c r="CO115" s="103"/>
      <c r="CP115" s="103"/>
      <c r="CQ115" s="103"/>
      <c r="CR115" s="103"/>
      <c r="CS115" s="103"/>
      <c r="CT115" s="103"/>
      <c r="CU115" s="103"/>
      <c r="CV115" s="103"/>
      <c r="CW115" s="103"/>
      <c r="CX115" s="103"/>
      <c r="CY115" s="103"/>
      <c r="CZ115" s="103"/>
      <c r="DA115" s="103"/>
      <c r="DB115" s="103"/>
      <c r="DC115" s="103"/>
      <c r="DD115" s="103"/>
      <c r="DE115" s="103"/>
      <c r="DF115" s="103"/>
      <c r="DG115" s="103"/>
      <c r="DH115" s="103"/>
      <c r="DI115" s="103"/>
      <c r="DJ115" s="103"/>
      <c r="DK115" s="103"/>
      <c r="DL115" s="103"/>
      <c r="DM115" s="103"/>
      <c r="DN115" s="103"/>
      <c r="DO115" s="103"/>
      <c r="DP115" s="103"/>
      <c r="DQ115" s="103"/>
      <c r="DR115" s="103"/>
      <c r="DS115" s="103"/>
      <c r="DT115" s="103"/>
      <c r="DU115" s="103"/>
      <c r="DV115" s="103"/>
      <c r="DW115" s="103"/>
      <c r="DX115" s="103"/>
      <c r="DY115" s="103"/>
      <c r="DZ115" s="103"/>
      <c r="EA115" s="103"/>
      <c r="EB115" s="103"/>
      <c r="EC115" s="103"/>
      <c r="ED115" s="103"/>
      <c r="EE115" s="103"/>
      <c r="EF115" s="103"/>
      <c r="EG115" s="103"/>
      <c r="EH115" s="103"/>
      <c r="EI115" s="103"/>
      <c r="EJ115" s="103"/>
      <c r="EK115" s="103"/>
      <c r="EL115" s="103"/>
      <c r="EM115" s="103"/>
      <c r="EN115" s="103"/>
      <c r="EO115" s="103"/>
      <c r="EP115" s="103"/>
      <c r="EQ115" s="103"/>
      <c r="ER115" s="103"/>
      <c r="ES115" s="103"/>
      <c r="ET115" s="103"/>
      <c r="EU115" s="103"/>
      <c r="EV115" s="103"/>
      <c r="EW115" s="103"/>
      <c r="EX115" s="103"/>
      <c r="EY115" s="103"/>
      <c r="EZ115" s="103"/>
      <c r="FA115" s="103"/>
      <c r="FB115" s="103"/>
      <c r="FC115" s="103"/>
      <c r="FD115" s="103"/>
      <c r="FE115" s="103"/>
      <c r="FF115" s="103"/>
      <c r="FG115" s="103"/>
      <c r="FH115" s="103"/>
      <c r="FI115" s="103"/>
      <c r="FJ115" s="103"/>
      <c r="FK115" s="103"/>
      <c r="FL115" s="103"/>
      <c r="FM115" s="103"/>
      <c r="FN115" s="103"/>
      <c r="FO115" s="103"/>
      <c r="FP115" s="103"/>
      <c r="FQ115" s="103"/>
      <c r="FR115" s="103"/>
      <c r="FS115" s="103"/>
      <c r="FT115" s="103"/>
      <c r="FU115" s="103"/>
      <c r="FV115" s="103"/>
      <c r="FW115" s="103"/>
      <c r="FX115" s="103"/>
      <c r="FY115" s="103"/>
      <c r="FZ115" s="103"/>
      <c r="GA115" s="103"/>
      <c r="GB115" s="103"/>
      <c r="GC115" s="103"/>
      <c r="GD115" s="103"/>
      <c r="GE115" s="103"/>
      <c r="GF115" s="103"/>
      <c r="GG115" s="103"/>
      <c r="GH115" s="103"/>
      <c r="GI115" s="103"/>
      <c r="GJ115" s="103"/>
      <c r="GK115" s="103"/>
      <c r="GL115" s="103"/>
      <c r="GM115" s="103"/>
      <c r="GN115" s="103"/>
      <c r="GO115" s="103"/>
      <c r="GP115" s="103"/>
      <c r="GQ115" s="103"/>
      <c r="GR115" s="103"/>
      <c r="GS115" s="103"/>
      <c r="GT115" s="103"/>
      <c r="GU115" s="103"/>
      <c r="GV115" s="103"/>
      <c r="GW115" s="103"/>
      <c r="GX115" s="103"/>
      <c r="GY115" s="103"/>
      <c r="GZ115" s="103"/>
      <c r="HA115" s="103"/>
      <c r="HB115" s="103"/>
      <c r="HC115" s="103"/>
      <c r="HD115" s="103"/>
      <c r="HE115" s="103"/>
      <c r="HF115" s="103"/>
      <c r="HG115" s="103"/>
      <c r="HH115" s="103"/>
      <c r="HI115" s="103"/>
      <c r="HJ115" s="103"/>
      <c r="HK115" s="103"/>
      <c r="HL115" s="103"/>
      <c r="HM115" s="103"/>
      <c r="HN115" s="103"/>
      <c r="HO115" s="103"/>
      <c r="HP115" s="103"/>
      <c r="HQ115" s="103"/>
      <c r="HR115" s="103"/>
      <c r="HS115" s="103"/>
      <c r="HT115" s="103"/>
      <c r="HU115" s="103"/>
      <c r="HV115" s="103"/>
      <c r="HW115" s="103"/>
      <c r="HX115" s="103"/>
      <c r="HY115" s="103"/>
      <c r="HZ115" s="103"/>
      <c r="IA115" s="103"/>
      <c r="IB115" s="103"/>
      <c r="IC115" s="103"/>
      <c r="ID115" s="103"/>
      <c r="IE115" s="103"/>
      <c r="IF115" s="103"/>
      <c r="IG115" s="103"/>
      <c r="IH115" s="103"/>
      <c r="II115" s="103"/>
      <c r="IJ115" s="103"/>
      <c r="IK115" s="103"/>
      <c r="IL115" s="103"/>
      <c r="IM115" s="103"/>
      <c r="IN115" s="103"/>
      <c r="IO115" s="103"/>
      <c r="IP115" s="103"/>
      <c r="IQ115" s="103"/>
      <c r="IR115" s="103"/>
      <c r="IS115" s="103"/>
      <c r="IT115" s="103"/>
      <c r="IU115" s="103"/>
      <c r="IV115" s="103"/>
    </row>
    <row r="116" spans="1:256" s="24" customFormat="1" ht="15.75" customHeight="1">
      <c r="A116" s="102" t="s">
        <v>210</v>
      </c>
      <c r="B116" s="110">
        <v>33951</v>
      </c>
      <c r="C116" s="110">
        <v>30</v>
      </c>
      <c r="D116" s="110">
        <v>0</v>
      </c>
      <c r="E116" s="110">
        <v>0</v>
      </c>
      <c r="F116" s="110">
        <v>0</v>
      </c>
      <c r="G116" s="110">
        <v>3468</v>
      </c>
      <c r="H116" s="110">
        <v>0</v>
      </c>
      <c r="I116" s="110">
        <v>0</v>
      </c>
      <c r="J116" s="110">
        <v>12537</v>
      </c>
      <c r="K116" s="110">
        <v>4743</v>
      </c>
      <c r="L116" s="110">
        <v>8</v>
      </c>
      <c r="M116" s="110">
        <v>0</v>
      </c>
      <c r="N116" s="110">
        <v>3580</v>
      </c>
      <c r="O116" s="110">
        <v>1688</v>
      </c>
      <c r="P116" s="110">
        <v>0</v>
      </c>
      <c r="Q116" s="110">
        <v>0</v>
      </c>
      <c r="R116" s="110">
        <v>0</v>
      </c>
      <c r="S116" s="110">
        <v>0</v>
      </c>
      <c r="T116" s="110">
        <v>7897</v>
      </c>
      <c r="U116" s="110">
        <v>0</v>
      </c>
      <c r="V116" s="110">
        <v>0</v>
      </c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  <c r="BN116" s="103"/>
      <c r="BO116" s="103"/>
      <c r="BP116" s="103"/>
      <c r="BQ116" s="103"/>
      <c r="BR116" s="103"/>
      <c r="BS116" s="103"/>
      <c r="BT116" s="103"/>
      <c r="BU116" s="103"/>
      <c r="BV116" s="103"/>
      <c r="BW116" s="103"/>
      <c r="BX116" s="103"/>
      <c r="BY116" s="103"/>
      <c r="BZ116" s="103"/>
      <c r="CA116" s="103"/>
      <c r="CB116" s="103"/>
      <c r="CC116" s="103"/>
      <c r="CD116" s="103"/>
      <c r="CE116" s="103"/>
      <c r="CF116" s="103"/>
      <c r="CG116" s="103"/>
      <c r="CH116" s="103"/>
      <c r="CI116" s="103"/>
      <c r="CJ116" s="103"/>
      <c r="CK116" s="103"/>
      <c r="CL116" s="103"/>
      <c r="CM116" s="103"/>
      <c r="CN116" s="103"/>
      <c r="CO116" s="103"/>
      <c r="CP116" s="103"/>
      <c r="CQ116" s="103"/>
      <c r="CR116" s="103"/>
      <c r="CS116" s="103"/>
      <c r="CT116" s="103"/>
      <c r="CU116" s="103"/>
      <c r="CV116" s="103"/>
      <c r="CW116" s="103"/>
      <c r="CX116" s="103"/>
      <c r="CY116" s="103"/>
      <c r="CZ116" s="103"/>
      <c r="DA116" s="103"/>
      <c r="DB116" s="103"/>
      <c r="DC116" s="103"/>
      <c r="DD116" s="103"/>
      <c r="DE116" s="103"/>
      <c r="DF116" s="103"/>
      <c r="DG116" s="103"/>
      <c r="DH116" s="103"/>
      <c r="DI116" s="103"/>
      <c r="DJ116" s="103"/>
      <c r="DK116" s="103"/>
      <c r="DL116" s="103"/>
      <c r="DM116" s="103"/>
      <c r="DN116" s="103"/>
      <c r="DO116" s="103"/>
      <c r="DP116" s="103"/>
      <c r="DQ116" s="103"/>
      <c r="DR116" s="103"/>
      <c r="DS116" s="103"/>
      <c r="DT116" s="103"/>
      <c r="DU116" s="103"/>
      <c r="DV116" s="103"/>
      <c r="DW116" s="103"/>
      <c r="DX116" s="103"/>
      <c r="DY116" s="103"/>
      <c r="DZ116" s="103"/>
      <c r="EA116" s="103"/>
      <c r="EB116" s="103"/>
      <c r="EC116" s="103"/>
      <c r="ED116" s="103"/>
      <c r="EE116" s="103"/>
      <c r="EF116" s="103"/>
      <c r="EG116" s="103"/>
      <c r="EH116" s="103"/>
      <c r="EI116" s="103"/>
      <c r="EJ116" s="103"/>
      <c r="EK116" s="103"/>
      <c r="EL116" s="103"/>
      <c r="EM116" s="103"/>
      <c r="EN116" s="103"/>
      <c r="EO116" s="103"/>
      <c r="EP116" s="103"/>
      <c r="EQ116" s="103"/>
      <c r="ER116" s="103"/>
      <c r="ES116" s="103"/>
      <c r="ET116" s="103"/>
      <c r="EU116" s="103"/>
      <c r="EV116" s="103"/>
      <c r="EW116" s="103"/>
      <c r="EX116" s="103"/>
      <c r="EY116" s="103"/>
      <c r="EZ116" s="103"/>
      <c r="FA116" s="103"/>
      <c r="FB116" s="103"/>
      <c r="FC116" s="103"/>
      <c r="FD116" s="103"/>
      <c r="FE116" s="103"/>
      <c r="FF116" s="103"/>
      <c r="FG116" s="103"/>
      <c r="FH116" s="103"/>
      <c r="FI116" s="103"/>
      <c r="FJ116" s="103"/>
      <c r="FK116" s="103"/>
      <c r="FL116" s="103"/>
      <c r="FM116" s="103"/>
      <c r="FN116" s="103"/>
      <c r="FO116" s="103"/>
      <c r="FP116" s="103"/>
      <c r="FQ116" s="103"/>
      <c r="FR116" s="103"/>
      <c r="FS116" s="103"/>
      <c r="FT116" s="103"/>
      <c r="FU116" s="103"/>
      <c r="FV116" s="103"/>
      <c r="FW116" s="103"/>
      <c r="FX116" s="103"/>
      <c r="FY116" s="103"/>
      <c r="FZ116" s="103"/>
      <c r="GA116" s="103"/>
      <c r="GB116" s="103"/>
      <c r="GC116" s="103"/>
      <c r="GD116" s="103"/>
      <c r="GE116" s="103"/>
      <c r="GF116" s="103"/>
      <c r="GG116" s="103"/>
      <c r="GH116" s="103"/>
      <c r="GI116" s="103"/>
      <c r="GJ116" s="103"/>
      <c r="GK116" s="103"/>
      <c r="GL116" s="103"/>
      <c r="GM116" s="103"/>
      <c r="GN116" s="103"/>
      <c r="GO116" s="103"/>
      <c r="GP116" s="103"/>
      <c r="GQ116" s="103"/>
      <c r="GR116" s="103"/>
      <c r="GS116" s="103"/>
      <c r="GT116" s="103"/>
      <c r="GU116" s="103"/>
      <c r="GV116" s="103"/>
      <c r="GW116" s="103"/>
      <c r="GX116" s="103"/>
      <c r="GY116" s="103"/>
      <c r="GZ116" s="103"/>
      <c r="HA116" s="103"/>
      <c r="HB116" s="103"/>
      <c r="HC116" s="103"/>
      <c r="HD116" s="103"/>
      <c r="HE116" s="103"/>
      <c r="HF116" s="103"/>
      <c r="HG116" s="103"/>
      <c r="HH116" s="103"/>
      <c r="HI116" s="103"/>
      <c r="HJ116" s="103"/>
      <c r="HK116" s="103"/>
      <c r="HL116" s="103"/>
      <c r="HM116" s="103"/>
      <c r="HN116" s="103"/>
      <c r="HO116" s="103"/>
      <c r="HP116" s="103"/>
      <c r="HQ116" s="103"/>
      <c r="HR116" s="103"/>
      <c r="HS116" s="103"/>
      <c r="HT116" s="103"/>
      <c r="HU116" s="103"/>
      <c r="HV116" s="103"/>
      <c r="HW116" s="103"/>
      <c r="HX116" s="103"/>
      <c r="HY116" s="103"/>
      <c r="HZ116" s="103"/>
      <c r="IA116" s="103"/>
      <c r="IB116" s="103"/>
      <c r="IC116" s="103"/>
      <c r="ID116" s="103"/>
      <c r="IE116" s="103"/>
      <c r="IF116" s="103"/>
      <c r="IG116" s="103"/>
      <c r="IH116" s="103"/>
      <c r="II116" s="103"/>
      <c r="IJ116" s="103"/>
      <c r="IK116" s="103"/>
      <c r="IL116" s="103"/>
      <c r="IM116" s="103"/>
      <c r="IN116" s="103"/>
      <c r="IO116" s="103"/>
      <c r="IP116" s="103"/>
      <c r="IQ116" s="103"/>
      <c r="IR116" s="103"/>
      <c r="IS116" s="103"/>
      <c r="IT116" s="103"/>
      <c r="IU116" s="103"/>
      <c r="IV116" s="103"/>
    </row>
    <row r="117" spans="1:256" s="24" customFormat="1" ht="15.75" customHeight="1">
      <c r="A117" s="102" t="s">
        <v>211</v>
      </c>
      <c r="B117" s="110">
        <v>14616</v>
      </c>
      <c r="C117" s="110">
        <v>30</v>
      </c>
      <c r="D117" s="110">
        <v>0</v>
      </c>
      <c r="E117" s="110">
        <v>0</v>
      </c>
      <c r="F117" s="110">
        <v>988</v>
      </c>
      <c r="G117" s="110">
        <v>3863</v>
      </c>
      <c r="H117" s="110">
        <v>0</v>
      </c>
      <c r="I117" s="110">
        <v>72</v>
      </c>
      <c r="J117" s="110">
        <v>1708</v>
      </c>
      <c r="K117" s="110">
        <v>2924</v>
      </c>
      <c r="L117" s="110">
        <v>0</v>
      </c>
      <c r="M117" s="110">
        <v>0</v>
      </c>
      <c r="N117" s="110">
        <v>2562</v>
      </c>
      <c r="O117" s="110">
        <v>1366</v>
      </c>
      <c r="P117" s="110">
        <v>0</v>
      </c>
      <c r="Q117" s="110">
        <v>0</v>
      </c>
      <c r="R117" s="110">
        <v>0</v>
      </c>
      <c r="S117" s="110">
        <v>0</v>
      </c>
      <c r="T117" s="110">
        <v>1103</v>
      </c>
      <c r="U117" s="110">
        <v>0</v>
      </c>
      <c r="V117" s="110">
        <v>0</v>
      </c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03"/>
      <c r="BO117" s="103"/>
      <c r="BP117" s="103"/>
      <c r="BQ117" s="103"/>
      <c r="BR117" s="103"/>
      <c r="BS117" s="103"/>
      <c r="BT117" s="103"/>
      <c r="BU117" s="103"/>
      <c r="BV117" s="103"/>
      <c r="BW117" s="103"/>
      <c r="BX117" s="103"/>
      <c r="BY117" s="103"/>
      <c r="BZ117" s="103"/>
      <c r="CA117" s="103"/>
      <c r="CB117" s="103"/>
      <c r="CC117" s="103"/>
      <c r="CD117" s="103"/>
      <c r="CE117" s="103"/>
      <c r="CF117" s="103"/>
      <c r="CG117" s="103"/>
      <c r="CH117" s="103"/>
      <c r="CI117" s="103"/>
      <c r="CJ117" s="103"/>
      <c r="CK117" s="103"/>
      <c r="CL117" s="103"/>
      <c r="CM117" s="103"/>
      <c r="CN117" s="103"/>
      <c r="CO117" s="103"/>
      <c r="CP117" s="103"/>
      <c r="CQ117" s="103"/>
      <c r="CR117" s="103"/>
      <c r="CS117" s="103"/>
      <c r="CT117" s="103"/>
      <c r="CU117" s="103"/>
      <c r="CV117" s="103"/>
      <c r="CW117" s="103"/>
      <c r="CX117" s="103"/>
      <c r="CY117" s="103"/>
      <c r="CZ117" s="103"/>
      <c r="DA117" s="103"/>
      <c r="DB117" s="103"/>
      <c r="DC117" s="103"/>
      <c r="DD117" s="103"/>
      <c r="DE117" s="103"/>
      <c r="DF117" s="103"/>
      <c r="DG117" s="103"/>
      <c r="DH117" s="103"/>
      <c r="DI117" s="103"/>
      <c r="DJ117" s="103"/>
      <c r="DK117" s="103"/>
      <c r="DL117" s="103"/>
      <c r="DM117" s="103"/>
      <c r="DN117" s="103"/>
      <c r="DO117" s="103"/>
      <c r="DP117" s="103"/>
      <c r="DQ117" s="103"/>
      <c r="DR117" s="103"/>
      <c r="DS117" s="103"/>
      <c r="DT117" s="103"/>
      <c r="DU117" s="103"/>
      <c r="DV117" s="103"/>
      <c r="DW117" s="103"/>
      <c r="DX117" s="103"/>
      <c r="DY117" s="103"/>
      <c r="DZ117" s="103"/>
      <c r="EA117" s="103"/>
      <c r="EB117" s="103"/>
      <c r="EC117" s="103"/>
      <c r="ED117" s="103"/>
      <c r="EE117" s="103"/>
      <c r="EF117" s="103"/>
      <c r="EG117" s="103"/>
      <c r="EH117" s="103"/>
      <c r="EI117" s="103"/>
      <c r="EJ117" s="103"/>
      <c r="EK117" s="103"/>
      <c r="EL117" s="103"/>
      <c r="EM117" s="103"/>
      <c r="EN117" s="103"/>
      <c r="EO117" s="103"/>
      <c r="EP117" s="103"/>
      <c r="EQ117" s="103"/>
      <c r="ER117" s="103"/>
      <c r="ES117" s="103"/>
      <c r="ET117" s="103"/>
      <c r="EU117" s="103"/>
      <c r="EV117" s="103"/>
      <c r="EW117" s="103"/>
      <c r="EX117" s="103"/>
      <c r="EY117" s="103"/>
      <c r="EZ117" s="103"/>
      <c r="FA117" s="103"/>
      <c r="FB117" s="103"/>
      <c r="FC117" s="103"/>
      <c r="FD117" s="103"/>
      <c r="FE117" s="103"/>
      <c r="FF117" s="103"/>
      <c r="FG117" s="103"/>
      <c r="FH117" s="103"/>
      <c r="FI117" s="103"/>
      <c r="FJ117" s="103"/>
      <c r="FK117" s="103"/>
      <c r="FL117" s="103"/>
      <c r="FM117" s="103"/>
      <c r="FN117" s="103"/>
      <c r="FO117" s="103"/>
      <c r="FP117" s="103"/>
      <c r="FQ117" s="103"/>
      <c r="FR117" s="103"/>
      <c r="FS117" s="103"/>
      <c r="FT117" s="103"/>
      <c r="FU117" s="103"/>
      <c r="FV117" s="103"/>
      <c r="FW117" s="103"/>
      <c r="FX117" s="103"/>
      <c r="FY117" s="103"/>
      <c r="FZ117" s="103"/>
      <c r="GA117" s="103"/>
      <c r="GB117" s="103"/>
      <c r="GC117" s="103"/>
      <c r="GD117" s="103"/>
      <c r="GE117" s="103"/>
      <c r="GF117" s="103"/>
      <c r="GG117" s="103"/>
      <c r="GH117" s="103"/>
      <c r="GI117" s="103"/>
      <c r="GJ117" s="103"/>
      <c r="GK117" s="103"/>
      <c r="GL117" s="103"/>
      <c r="GM117" s="103"/>
      <c r="GN117" s="103"/>
      <c r="GO117" s="103"/>
      <c r="GP117" s="103"/>
      <c r="GQ117" s="103"/>
      <c r="GR117" s="103"/>
      <c r="GS117" s="103"/>
      <c r="GT117" s="103"/>
      <c r="GU117" s="103"/>
      <c r="GV117" s="103"/>
      <c r="GW117" s="103"/>
      <c r="GX117" s="103"/>
      <c r="GY117" s="103"/>
      <c r="GZ117" s="103"/>
      <c r="HA117" s="103"/>
      <c r="HB117" s="103"/>
      <c r="HC117" s="103"/>
      <c r="HD117" s="103"/>
      <c r="HE117" s="103"/>
      <c r="HF117" s="103"/>
      <c r="HG117" s="103"/>
      <c r="HH117" s="103"/>
      <c r="HI117" s="103"/>
      <c r="HJ117" s="103"/>
      <c r="HK117" s="103"/>
      <c r="HL117" s="103"/>
      <c r="HM117" s="103"/>
      <c r="HN117" s="103"/>
      <c r="HO117" s="103"/>
      <c r="HP117" s="103"/>
      <c r="HQ117" s="103"/>
      <c r="HR117" s="103"/>
      <c r="HS117" s="103"/>
      <c r="HT117" s="103"/>
      <c r="HU117" s="103"/>
      <c r="HV117" s="103"/>
      <c r="HW117" s="103"/>
      <c r="HX117" s="103"/>
      <c r="HY117" s="103"/>
      <c r="HZ117" s="103"/>
      <c r="IA117" s="103"/>
      <c r="IB117" s="103"/>
      <c r="IC117" s="103"/>
      <c r="ID117" s="103"/>
      <c r="IE117" s="103"/>
      <c r="IF117" s="103"/>
      <c r="IG117" s="103"/>
      <c r="IH117" s="103"/>
      <c r="II117" s="103"/>
      <c r="IJ117" s="103"/>
      <c r="IK117" s="103"/>
      <c r="IL117" s="103"/>
      <c r="IM117" s="103"/>
      <c r="IN117" s="103"/>
      <c r="IO117" s="103"/>
      <c r="IP117" s="103"/>
      <c r="IQ117" s="103"/>
      <c r="IR117" s="103"/>
      <c r="IS117" s="103"/>
      <c r="IT117" s="103"/>
      <c r="IU117" s="103"/>
      <c r="IV117" s="103"/>
    </row>
    <row r="118" spans="1:256" s="24" customFormat="1" ht="15.75" customHeight="1">
      <c r="A118" s="102" t="s">
        <v>212</v>
      </c>
      <c r="B118" s="110">
        <v>5035</v>
      </c>
      <c r="C118" s="110">
        <v>0</v>
      </c>
      <c r="D118" s="110">
        <v>0</v>
      </c>
      <c r="E118" s="110">
        <v>0</v>
      </c>
      <c r="F118" s="110">
        <v>0</v>
      </c>
      <c r="G118" s="110">
        <v>0</v>
      </c>
      <c r="H118" s="110">
        <v>115</v>
      </c>
      <c r="I118" s="110">
        <v>30</v>
      </c>
      <c r="J118" s="110">
        <v>704</v>
      </c>
      <c r="K118" s="110">
        <v>388</v>
      </c>
      <c r="L118" s="110">
        <v>0</v>
      </c>
      <c r="M118" s="110">
        <v>0</v>
      </c>
      <c r="N118" s="110">
        <v>839</v>
      </c>
      <c r="O118" s="110">
        <v>2665</v>
      </c>
      <c r="P118" s="110">
        <v>0</v>
      </c>
      <c r="Q118" s="110">
        <v>0</v>
      </c>
      <c r="R118" s="110">
        <v>0</v>
      </c>
      <c r="S118" s="110">
        <v>0</v>
      </c>
      <c r="T118" s="110">
        <v>294</v>
      </c>
      <c r="U118" s="110">
        <v>0</v>
      </c>
      <c r="V118" s="110">
        <v>0</v>
      </c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  <c r="BL118" s="103"/>
      <c r="BM118" s="103"/>
      <c r="BN118" s="103"/>
      <c r="BO118" s="103"/>
      <c r="BP118" s="103"/>
      <c r="BQ118" s="103"/>
      <c r="BR118" s="103"/>
      <c r="BS118" s="103"/>
      <c r="BT118" s="103"/>
      <c r="BU118" s="103"/>
      <c r="BV118" s="103"/>
      <c r="BW118" s="103"/>
      <c r="BX118" s="103"/>
      <c r="BY118" s="103"/>
      <c r="BZ118" s="103"/>
      <c r="CA118" s="103"/>
      <c r="CB118" s="103"/>
      <c r="CC118" s="103"/>
      <c r="CD118" s="103"/>
      <c r="CE118" s="103"/>
      <c r="CF118" s="103"/>
      <c r="CG118" s="103"/>
      <c r="CH118" s="103"/>
      <c r="CI118" s="103"/>
      <c r="CJ118" s="103"/>
      <c r="CK118" s="103"/>
      <c r="CL118" s="103"/>
      <c r="CM118" s="103"/>
      <c r="CN118" s="103"/>
      <c r="CO118" s="103"/>
      <c r="CP118" s="103"/>
      <c r="CQ118" s="103"/>
      <c r="CR118" s="103"/>
      <c r="CS118" s="103"/>
      <c r="CT118" s="103"/>
      <c r="CU118" s="103"/>
      <c r="CV118" s="103"/>
      <c r="CW118" s="103"/>
      <c r="CX118" s="103"/>
      <c r="CY118" s="103"/>
      <c r="CZ118" s="103"/>
      <c r="DA118" s="103"/>
      <c r="DB118" s="103"/>
      <c r="DC118" s="103"/>
      <c r="DD118" s="103"/>
      <c r="DE118" s="103"/>
      <c r="DF118" s="103"/>
      <c r="DG118" s="103"/>
      <c r="DH118" s="103"/>
      <c r="DI118" s="103"/>
      <c r="DJ118" s="103"/>
      <c r="DK118" s="103"/>
      <c r="DL118" s="103"/>
      <c r="DM118" s="103"/>
      <c r="DN118" s="103"/>
      <c r="DO118" s="103"/>
      <c r="DP118" s="103"/>
      <c r="DQ118" s="103"/>
      <c r="DR118" s="103"/>
      <c r="DS118" s="103"/>
      <c r="DT118" s="103"/>
      <c r="DU118" s="103"/>
      <c r="DV118" s="103"/>
      <c r="DW118" s="103"/>
      <c r="DX118" s="103"/>
      <c r="DY118" s="103"/>
      <c r="DZ118" s="103"/>
      <c r="EA118" s="103"/>
      <c r="EB118" s="103"/>
      <c r="EC118" s="103"/>
      <c r="ED118" s="103"/>
      <c r="EE118" s="103"/>
      <c r="EF118" s="103"/>
      <c r="EG118" s="103"/>
      <c r="EH118" s="103"/>
      <c r="EI118" s="103"/>
      <c r="EJ118" s="103"/>
      <c r="EK118" s="103"/>
      <c r="EL118" s="103"/>
      <c r="EM118" s="103"/>
      <c r="EN118" s="103"/>
      <c r="EO118" s="103"/>
      <c r="EP118" s="103"/>
      <c r="EQ118" s="103"/>
      <c r="ER118" s="103"/>
      <c r="ES118" s="103"/>
      <c r="ET118" s="103"/>
      <c r="EU118" s="103"/>
      <c r="EV118" s="103"/>
      <c r="EW118" s="103"/>
      <c r="EX118" s="103"/>
      <c r="EY118" s="103"/>
      <c r="EZ118" s="103"/>
      <c r="FA118" s="103"/>
      <c r="FB118" s="103"/>
      <c r="FC118" s="103"/>
      <c r="FD118" s="103"/>
      <c r="FE118" s="103"/>
      <c r="FF118" s="103"/>
      <c r="FG118" s="103"/>
      <c r="FH118" s="103"/>
      <c r="FI118" s="103"/>
      <c r="FJ118" s="103"/>
      <c r="FK118" s="103"/>
      <c r="FL118" s="103"/>
      <c r="FM118" s="103"/>
      <c r="FN118" s="103"/>
      <c r="FO118" s="103"/>
      <c r="FP118" s="103"/>
      <c r="FQ118" s="103"/>
      <c r="FR118" s="103"/>
      <c r="FS118" s="103"/>
      <c r="FT118" s="103"/>
      <c r="FU118" s="103"/>
      <c r="FV118" s="103"/>
      <c r="FW118" s="103"/>
      <c r="FX118" s="103"/>
      <c r="FY118" s="103"/>
      <c r="FZ118" s="103"/>
      <c r="GA118" s="103"/>
      <c r="GB118" s="103"/>
      <c r="GC118" s="103"/>
      <c r="GD118" s="103"/>
      <c r="GE118" s="103"/>
      <c r="GF118" s="103"/>
      <c r="GG118" s="103"/>
      <c r="GH118" s="103"/>
      <c r="GI118" s="103"/>
      <c r="GJ118" s="103"/>
      <c r="GK118" s="103"/>
      <c r="GL118" s="103"/>
      <c r="GM118" s="103"/>
      <c r="GN118" s="103"/>
      <c r="GO118" s="103"/>
      <c r="GP118" s="103"/>
      <c r="GQ118" s="103"/>
      <c r="GR118" s="103"/>
      <c r="GS118" s="103"/>
      <c r="GT118" s="103"/>
      <c r="GU118" s="103"/>
      <c r="GV118" s="103"/>
      <c r="GW118" s="103"/>
      <c r="GX118" s="103"/>
      <c r="GY118" s="103"/>
      <c r="GZ118" s="103"/>
      <c r="HA118" s="103"/>
      <c r="HB118" s="103"/>
      <c r="HC118" s="103"/>
      <c r="HD118" s="103"/>
      <c r="HE118" s="103"/>
      <c r="HF118" s="103"/>
      <c r="HG118" s="103"/>
      <c r="HH118" s="103"/>
      <c r="HI118" s="103"/>
      <c r="HJ118" s="103"/>
      <c r="HK118" s="103"/>
      <c r="HL118" s="103"/>
      <c r="HM118" s="103"/>
      <c r="HN118" s="103"/>
      <c r="HO118" s="103"/>
      <c r="HP118" s="103"/>
      <c r="HQ118" s="103"/>
      <c r="HR118" s="103"/>
      <c r="HS118" s="103"/>
      <c r="HT118" s="103"/>
      <c r="HU118" s="103"/>
      <c r="HV118" s="103"/>
      <c r="HW118" s="103"/>
      <c r="HX118" s="103"/>
      <c r="HY118" s="103"/>
      <c r="HZ118" s="103"/>
      <c r="IA118" s="103"/>
      <c r="IB118" s="103"/>
      <c r="IC118" s="103"/>
      <c r="ID118" s="103"/>
      <c r="IE118" s="103"/>
      <c r="IF118" s="103"/>
      <c r="IG118" s="103"/>
      <c r="IH118" s="103"/>
      <c r="II118" s="103"/>
      <c r="IJ118" s="103"/>
      <c r="IK118" s="103"/>
      <c r="IL118" s="103"/>
      <c r="IM118" s="103"/>
      <c r="IN118" s="103"/>
      <c r="IO118" s="103"/>
      <c r="IP118" s="103"/>
      <c r="IQ118" s="103"/>
      <c r="IR118" s="103"/>
      <c r="IS118" s="103"/>
      <c r="IT118" s="103"/>
      <c r="IU118" s="103"/>
      <c r="IV118" s="103"/>
    </row>
    <row r="119" spans="1:256" s="24" customFormat="1" ht="15.75" customHeight="1">
      <c r="A119" s="102" t="s">
        <v>213</v>
      </c>
      <c r="B119" s="110">
        <v>28799</v>
      </c>
      <c r="C119" s="110">
        <v>0</v>
      </c>
      <c r="D119" s="110">
        <v>0</v>
      </c>
      <c r="E119" s="110">
        <v>0</v>
      </c>
      <c r="F119" s="110">
        <v>0</v>
      </c>
      <c r="G119" s="110">
        <v>6633</v>
      </c>
      <c r="H119" s="110">
        <v>0</v>
      </c>
      <c r="I119" s="110">
        <v>30</v>
      </c>
      <c r="J119" s="110">
        <v>5466</v>
      </c>
      <c r="K119" s="110">
        <v>3403</v>
      </c>
      <c r="L119" s="110">
        <v>537</v>
      </c>
      <c r="M119" s="110">
        <v>0</v>
      </c>
      <c r="N119" s="110">
        <v>8205</v>
      </c>
      <c r="O119" s="110">
        <v>1426</v>
      </c>
      <c r="P119" s="110">
        <v>0</v>
      </c>
      <c r="Q119" s="110">
        <v>0</v>
      </c>
      <c r="R119" s="110">
        <v>0</v>
      </c>
      <c r="S119" s="110">
        <v>0</v>
      </c>
      <c r="T119" s="110">
        <v>3099</v>
      </c>
      <c r="U119" s="110">
        <v>0</v>
      </c>
      <c r="V119" s="110">
        <v>0</v>
      </c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  <c r="BL119" s="103"/>
      <c r="BM119" s="103"/>
      <c r="BN119" s="103"/>
      <c r="BO119" s="103"/>
      <c r="BP119" s="103"/>
      <c r="BQ119" s="103"/>
      <c r="BR119" s="103"/>
      <c r="BS119" s="103"/>
      <c r="BT119" s="103"/>
      <c r="BU119" s="103"/>
      <c r="BV119" s="103"/>
      <c r="BW119" s="103"/>
      <c r="BX119" s="103"/>
      <c r="BY119" s="103"/>
      <c r="BZ119" s="103"/>
      <c r="CA119" s="103"/>
      <c r="CB119" s="103"/>
      <c r="CC119" s="103"/>
      <c r="CD119" s="103"/>
      <c r="CE119" s="103"/>
      <c r="CF119" s="103"/>
      <c r="CG119" s="103"/>
      <c r="CH119" s="103"/>
      <c r="CI119" s="103"/>
      <c r="CJ119" s="103"/>
      <c r="CK119" s="103"/>
      <c r="CL119" s="103"/>
      <c r="CM119" s="103"/>
      <c r="CN119" s="103"/>
      <c r="CO119" s="103"/>
      <c r="CP119" s="103"/>
      <c r="CQ119" s="103"/>
      <c r="CR119" s="103"/>
      <c r="CS119" s="103"/>
      <c r="CT119" s="103"/>
      <c r="CU119" s="103"/>
      <c r="CV119" s="103"/>
      <c r="CW119" s="103"/>
      <c r="CX119" s="103"/>
      <c r="CY119" s="103"/>
      <c r="CZ119" s="103"/>
      <c r="DA119" s="103"/>
      <c r="DB119" s="103"/>
      <c r="DC119" s="103"/>
      <c r="DD119" s="103"/>
      <c r="DE119" s="103"/>
      <c r="DF119" s="103"/>
      <c r="DG119" s="103"/>
      <c r="DH119" s="103"/>
      <c r="DI119" s="103"/>
      <c r="DJ119" s="103"/>
      <c r="DK119" s="103"/>
      <c r="DL119" s="103"/>
      <c r="DM119" s="103"/>
      <c r="DN119" s="103"/>
      <c r="DO119" s="103"/>
      <c r="DP119" s="103"/>
      <c r="DQ119" s="103"/>
      <c r="DR119" s="103"/>
      <c r="DS119" s="103"/>
      <c r="DT119" s="103"/>
      <c r="DU119" s="103"/>
      <c r="DV119" s="103"/>
      <c r="DW119" s="103"/>
      <c r="DX119" s="103"/>
      <c r="DY119" s="103"/>
      <c r="DZ119" s="103"/>
      <c r="EA119" s="103"/>
      <c r="EB119" s="103"/>
      <c r="EC119" s="103"/>
      <c r="ED119" s="103"/>
      <c r="EE119" s="103"/>
      <c r="EF119" s="103"/>
      <c r="EG119" s="103"/>
      <c r="EH119" s="103"/>
      <c r="EI119" s="103"/>
      <c r="EJ119" s="103"/>
      <c r="EK119" s="103"/>
      <c r="EL119" s="103"/>
      <c r="EM119" s="103"/>
      <c r="EN119" s="103"/>
      <c r="EO119" s="103"/>
      <c r="EP119" s="103"/>
      <c r="EQ119" s="103"/>
      <c r="ER119" s="103"/>
      <c r="ES119" s="103"/>
      <c r="ET119" s="103"/>
      <c r="EU119" s="103"/>
      <c r="EV119" s="103"/>
      <c r="EW119" s="103"/>
      <c r="EX119" s="103"/>
      <c r="EY119" s="103"/>
      <c r="EZ119" s="103"/>
      <c r="FA119" s="103"/>
      <c r="FB119" s="103"/>
      <c r="FC119" s="103"/>
      <c r="FD119" s="103"/>
      <c r="FE119" s="103"/>
      <c r="FF119" s="103"/>
      <c r="FG119" s="103"/>
      <c r="FH119" s="103"/>
      <c r="FI119" s="103"/>
      <c r="FJ119" s="103"/>
      <c r="FK119" s="103"/>
      <c r="FL119" s="103"/>
      <c r="FM119" s="103"/>
      <c r="FN119" s="103"/>
      <c r="FO119" s="103"/>
      <c r="FP119" s="103"/>
      <c r="FQ119" s="103"/>
      <c r="FR119" s="103"/>
      <c r="FS119" s="103"/>
      <c r="FT119" s="103"/>
      <c r="FU119" s="103"/>
      <c r="FV119" s="103"/>
      <c r="FW119" s="103"/>
      <c r="FX119" s="103"/>
      <c r="FY119" s="103"/>
      <c r="FZ119" s="103"/>
      <c r="GA119" s="103"/>
      <c r="GB119" s="103"/>
      <c r="GC119" s="103"/>
      <c r="GD119" s="103"/>
      <c r="GE119" s="103"/>
      <c r="GF119" s="103"/>
      <c r="GG119" s="103"/>
      <c r="GH119" s="103"/>
      <c r="GI119" s="103"/>
      <c r="GJ119" s="103"/>
      <c r="GK119" s="103"/>
      <c r="GL119" s="103"/>
      <c r="GM119" s="103"/>
      <c r="GN119" s="103"/>
      <c r="GO119" s="103"/>
      <c r="GP119" s="103"/>
      <c r="GQ119" s="103"/>
      <c r="GR119" s="103"/>
      <c r="GS119" s="103"/>
      <c r="GT119" s="103"/>
      <c r="GU119" s="103"/>
      <c r="GV119" s="103"/>
      <c r="GW119" s="103"/>
      <c r="GX119" s="103"/>
      <c r="GY119" s="103"/>
      <c r="GZ119" s="103"/>
      <c r="HA119" s="103"/>
      <c r="HB119" s="103"/>
      <c r="HC119" s="103"/>
      <c r="HD119" s="103"/>
      <c r="HE119" s="103"/>
      <c r="HF119" s="103"/>
      <c r="HG119" s="103"/>
      <c r="HH119" s="103"/>
      <c r="HI119" s="103"/>
      <c r="HJ119" s="103"/>
      <c r="HK119" s="103"/>
      <c r="HL119" s="103"/>
      <c r="HM119" s="103"/>
      <c r="HN119" s="103"/>
      <c r="HO119" s="103"/>
      <c r="HP119" s="103"/>
      <c r="HQ119" s="103"/>
      <c r="HR119" s="103"/>
      <c r="HS119" s="103"/>
      <c r="HT119" s="103"/>
      <c r="HU119" s="103"/>
      <c r="HV119" s="103"/>
      <c r="HW119" s="103"/>
      <c r="HX119" s="103"/>
      <c r="HY119" s="103"/>
      <c r="HZ119" s="103"/>
      <c r="IA119" s="103"/>
      <c r="IB119" s="103"/>
      <c r="IC119" s="103"/>
      <c r="ID119" s="103"/>
      <c r="IE119" s="103"/>
      <c r="IF119" s="103"/>
      <c r="IG119" s="103"/>
      <c r="IH119" s="103"/>
      <c r="II119" s="103"/>
      <c r="IJ119" s="103"/>
      <c r="IK119" s="103"/>
      <c r="IL119" s="103"/>
      <c r="IM119" s="103"/>
      <c r="IN119" s="103"/>
      <c r="IO119" s="103"/>
      <c r="IP119" s="103"/>
      <c r="IQ119" s="103"/>
      <c r="IR119" s="103"/>
      <c r="IS119" s="103"/>
      <c r="IT119" s="103"/>
      <c r="IU119" s="103"/>
      <c r="IV119" s="103"/>
    </row>
    <row r="120" spans="1:256" s="24" customFormat="1" ht="15.75" customHeight="1">
      <c r="A120" s="102" t="s">
        <v>214</v>
      </c>
      <c r="B120" s="110">
        <v>22900</v>
      </c>
      <c r="C120" s="110">
        <v>0</v>
      </c>
      <c r="D120" s="110">
        <v>0</v>
      </c>
      <c r="E120" s="110">
        <v>0</v>
      </c>
      <c r="F120" s="110">
        <v>0</v>
      </c>
      <c r="G120" s="110">
        <v>1574</v>
      </c>
      <c r="H120" s="110">
        <v>0</v>
      </c>
      <c r="I120" s="110">
        <v>130</v>
      </c>
      <c r="J120" s="110">
        <v>3642</v>
      </c>
      <c r="K120" s="110">
        <v>1567</v>
      </c>
      <c r="L120" s="110">
        <v>1118</v>
      </c>
      <c r="M120" s="110">
        <v>0</v>
      </c>
      <c r="N120" s="110">
        <v>9053</v>
      </c>
      <c r="O120" s="110">
        <v>3132</v>
      </c>
      <c r="P120" s="110">
        <v>0</v>
      </c>
      <c r="Q120" s="110">
        <v>0</v>
      </c>
      <c r="R120" s="110">
        <v>0</v>
      </c>
      <c r="S120" s="110">
        <v>0</v>
      </c>
      <c r="T120" s="110">
        <v>2684</v>
      </c>
      <c r="U120" s="110">
        <v>0</v>
      </c>
      <c r="V120" s="110">
        <v>0</v>
      </c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  <c r="BL120" s="103"/>
      <c r="BM120" s="103"/>
      <c r="BN120" s="103"/>
      <c r="BO120" s="103"/>
      <c r="BP120" s="103"/>
      <c r="BQ120" s="103"/>
      <c r="BR120" s="103"/>
      <c r="BS120" s="103"/>
      <c r="BT120" s="103"/>
      <c r="BU120" s="103"/>
      <c r="BV120" s="103"/>
      <c r="BW120" s="103"/>
      <c r="BX120" s="103"/>
      <c r="BY120" s="103"/>
      <c r="BZ120" s="103"/>
      <c r="CA120" s="103"/>
      <c r="CB120" s="103"/>
      <c r="CC120" s="103"/>
      <c r="CD120" s="103"/>
      <c r="CE120" s="103"/>
      <c r="CF120" s="103"/>
      <c r="CG120" s="103"/>
      <c r="CH120" s="103"/>
      <c r="CI120" s="103"/>
      <c r="CJ120" s="103"/>
      <c r="CK120" s="103"/>
      <c r="CL120" s="103"/>
      <c r="CM120" s="103"/>
      <c r="CN120" s="103"/>
      <c r="CO120" s="103"/>
      <c r="CP120" s="103"/>
      <c r="CQ120" s="103"/>
      <c r="CR120" s="103"/>
      <c r="CS120" s="103"/>
      <c r="CT120" s="103"/>
      <c r="CU120" s="103"/>
      <c r="CV120" s="103"/>
      <c r="CW120" s="103"/>
      <c r="CX120" s="103"/>
      <c r="CY120" s="103"/>
      <c r="CZ120" s="103"/>
      <c r="DA120" s="103"/>
      <c r="DB120" s="103"/>
      <c r="DC120" s="103"/>
      <c r="DD120" s="103"/>
      <c r="DE120" s="103"/>
      <c r="DF120" s="103"/>
      <c r="DG120" s="103"/>
      <c r="DH120" s="103"/>
      <c r="DI120" s="103"/>
      <c r="DJ120" s="103"/>
      <c r="DK120" s="103"/>
      <c r="DL120" s="103"/>
      <c r="DM120" s="103"/>
      <c r="DN120" s="103"/>
      <c r="DO120" s="103"/>
      <c r="DP120" s="103"/>
      <c r="DQ120" s="103"/>
      <c r="DR120" s="103"/>
      <c r="DS120" s="103"/>
      <c r="DT120" s="103"/>
      <c r="DU120" s="103"/>
      <c r="DV120" s="103"/>
      <c r="DW120" s="103"/>
      <c r="DX120" s="103"/>
      <c r="DY120" s="103"/>
      <c r="DZ120" s="103"/>
      <c r="EA120" s="103"/>
      <c r="EB120" s="103"/>
      <c r="EC120" s="103"/>
      <c r="ED120" s="103"/>
      <c r="EE120" s="103"/>
      <c r="EF120" s="103"/>
      <c r="EG120" s="103"/>
      <c r="EH120" s="103"/>
      <c r="EI120" s="103"/>
      <c r="EJ120" s="103"/>
      <c r="EK120" s="103"/>
      <c r="EL120" s="103"/>
      <c r="EM120" s="103"/>
      <c r="EN120" s="103"/>
      <c r="EO120" s="103"/>
      <c r="EP120" s="103"/>
      <c r="EQ120" s="103"/>
      <c r="ER120" s="103"/>
      <c r="ES120" s="103"/>
      <c r="ET120" s="103"/>
      <c r="EU120" s="103"/>
      <c r="EV120" s="103"/>
      <c r="EW120" s="103"/>
      <c r="EX120" s="103"/>
      <c r="EY120" s="103"/>
      <c r="EZ120" s="103"/>
      <c r="FA120" s="103"/>
      <c r="FB120" s="103"/>
      <c r="FC120" s="103"/>
      <c r="FD120" s="103"/>
      <c r="FE120" s="103"/>
      <c r="FF120" s="103"/>
      <c r="FG120" s="103"/>
      <c r="FH120" s="103"/>
      <c r="FI120" s="103"/>
      <c r="FJ120" s="103"/>
      <c r="FK120" s="103"/>
      <c r="FL120" s="103"/>
      <c r="FM120" s="103"/>
      <c r="FN120" s="103"/>
      <c r="FO120" s="103"/>
      <c r="FP120" s="103"/>
      <c r="FQ120" s="103"/>
      <c r="FR120" s="103"/>
      <c r="FS120" s="103"/>
      <c r="FT120" s="103"/>
      <c r="FU120" s="103"/>
      <c r="FV120" s="103"/>
      <c r="FW120" s="103"/>
      <c r="FX120" s="103"/>
      <c r="FY120" s="103"/>
      <c r="FZ120" s="103"/>
      <c r="GA120" s="103"/>
      <c r="GB120" s="103"/>
      <c r="GC120" s="103"/>
      <c r="GD120" s="103"/>
      <c r="GE120" s="103"/>
      <c r="GF120" s="103"/>
      <c r="GG120" s="103"/>
      <c r="GH120" s="103"/>
      <c r="GI120" s="103"/>
      <c r="GJ120" s="103"/>
      <c r="GK120" s="103"/>
      <c r="GL120" s="103"/>
      <c r="GM120" s="103"/>
      <c r="GN120" s="103"/>
      <c r="GO120" s="103"/>
      <c r="GP120" s="103"/>
      <c r="GQ120" s="103"/>
      <c r="GR120" s="103"/>
      <c r="GS120" s="103"/>
      <c r="GT120" s="103"/>
      <c r="GU120" s="103"/>
      <c r="GV120" s="103"/>
      <c r="GW120" s="103"/>
      <c r="GX120" s="103"/>
      <c r="GY120" s="103"/>
      <c r="GZ120" s="103"/>
      <c r="HA120" s="103"/>
      <c r="HB120" s="103"/>
      <c r="HC120" s="103"/>
      <c r="HD120" s="103"/>
      <c r="HE120" s="103"/>
      <c r="HF120" s="103"/>
      <c r="HG120" s="103"/>
      <c r="HH120" s="103"/>
      <c r="HI120" s="103"/>
      <c r="HJ120" s="103"/>
      <c r="HK120" s="103"/>
      <c r="HL120" s="103"/>
      <c r="HM120" s="103"/>
      <c r="HN120" s="103"/>
      <c r="HO120" s="103"/>
      <c r="HP120" s="103"/>
      <c r="HQ120" s="103"/>
      <c r="HR120" s="103"/>
      <c r="HS120" s="103"/>
      <c r="HT120" s="103"/>
      <c r="HU120" s="103"/>
      <c r="HV120" s="103"/>
      <c r="HW120" s="103"/>
      <c r="HX120" s="103"/>
      <c r="HY120" s="103"/>
      <c r="HZ120" s="103"/>
      <c r="IA120" s="103"/>
      <c r="IB120" s="103"/>
      <c r="IC120" s="103"/>
      <c r="ID120" s="103"/>
      <c r="IE120" s="103"/>
      <c r="IF120" s="103"/>
      <c r="IG120" s="103"/>
      <c r="IH120" s="103"/>
      <c r="II120" s="103"/>
      <c r="IJ120" s="103"/>
      <c r="IK120" s="103"/>
      <c r="IL120" s="103"/>
      <c r="IM120" s="103"/>
      <c r="IN120" s="103"/>
      <c r="IO120" s="103"/>
      <c r="IP120" s="103"/>
      <c r="IQ120" s="103"/>
      <c r="IR120" s="103"/>
      <c r="IS120" s="103"/>
      <c r="IT120" s="103"/>
      <c r="IU120" s="103"/>
      <c r="IV120" s="103"/>
    </row>
    <row r="121" spans="1:256" s="24" customFormat="1" ht="15.75" customHeight="1">
      <c r="A121" s="102" t="s">
        <v>215</v>
      </c>
      <c r="B121" s="110">
        <v>25046</v>
      </c>
      <c r="C121" s="110">
        <v>30</v>
      </c>
      <c r="D121" s="110">
        <v>0</v>
      </c>
      <c r="E121" s="110">
        <v>0</v>
      </c>
      <c r="F121" s="110">
        <v>0</v>
      </c>
      <c r="G121" s="110">
        <v>1771</v>
      </c>
      <c r="H121" s="110">
        <v>0</v>
      </c>
      <c r="I121" s="110">
        <v>0</v>
      </c>
      <c r="J121" s="110">
        <v>5083</v>
      </c>
      <c r="K121" s="110">
        <v>2632</v>
      </c>
      <c r="L121" s="110">
        <v>145</v>
      </c>
      <c r="M121" s="110">
        <v>0</v>
      </c>
      <c r="N121" s="110">
        <v>7043</v>
      </c>
      <c r="O121" s="110">
        <v>2257</v>
      </c>
      <c r="P121" s="110">
        <v>0</v>
      </c>
      <c r="Q121" s="110">
        <v>0</v>
      </c>
      <c r="R121" s="110">
        <v>0</v>
      </c>
      <c r="S121" s="110">
        <v>0</v>
      </c>
      <c r="T121" s="110">
        <v>6085</v>
      </c>
      <c r="U121" s="110">
        <v>0</v>
      </c>
      <c r="V121" s="110">
        <v>0</v>
      </c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  <c r="BL121" s="103"/>
      <c r="BM121" s="103"/>
      <c r="BN121" s="103"/>
      <c r="BO121" s="103"/>
      <c r="BP121" s="103"/>
      <c r="BQ121" s="103"/>
      <c r="BR121" s="103"/>
      <c r="BS121" s="103"/>
      <c r="BT121" s="103"/>
      <c r="BU121" s="103"/>
      <c r="BV121" s="103"/>
      <c r="BW121" s="103"/>
      <c r="BX121" s="103"/>
      <c r="BY121" s="103"/>
      <c r="BZ121" s="103"/>
      <c r="CA121" s="103"/>
      <c r="CB121" s="103"/>
      <c r="CC121" s="103"/>
      <c r="CD121" s="103"/>
      <c r="CE121" s="103"/>
      <c r="CF121" s="103"/>
      <c r="CG121" s="103"/>
      <c r="CH121" s="103"/>
      <c r="CI121" s="103"/>
      <c r="CJ121" s="103"/>
      <c r="CK121" s="103"/>
      <c r="CL121" s="103"/>
      <c r="CM121" s="103"/>
      <c r="CN121" s="103"/>
      <c r="CO121" s="103"/>
      <c r="CP121" s="103"/>
      <c r="CQ121" s="103"/>
      <c r="CR121" s="103"/>
      <c r="CS121" s="103"/>
      <c r="CT121" s="103"/>
      <c r="CU121" s="103"/>
      <c r="CV121" s="103"/>
      <c r="CW121" s="103"/>
      <c r="CX121" s="103"/>
      <c r="CY121" s="103"/>
      <c r="CZ121" s="103"/>
      <c r="DA121" s="103"/>
      <c r="DB121" s="103"/>
      <c r="DC121" s="103"/>
      <c r="DD121" s="103"/>
      <c r="DE121" s="103"/>
      <c r="DF121" s="103"/>
      <c r="DG121" s="103"/>
      <c r="DH121" s="103"/>
      <c r="DI121" s="103"/>
      <c r="DJ121" s="103"/>
      <c r="DK121" s="103"/>
      <c r="DL121" s="103"/>
      <c r="DM121" s="103"/>
      <c r="DN121" s="103"/>
      <c r="DO121" s="103"/>
      <c r="DP121" s="103"/>
      <c r="DQ121" s="103"/>
      <c r="DR121" s="103"/>
      <c r="DS121" s="103"/>
      <c r="DT121" s="103"/>
      <c r="DU121" s="103"/>
      <c r="DV121" s="103"/>
      <c r="DW121" s="103"/>
      <c r="DX121" s="103"/>
      <c r="DY121" s="103"/>
      <c r="DZ121" s="103"/>
      <c r="EA121" s="103"/>
      <c r="EB121" s="103"/>
      <c r="EC121" s="103"/>
      <c r="ED121" s="103"/>
      <c r="EE121" s="103"/>
      <c r="EF121" s="103"/>
      <c r="EG121" s="103"/>
      <c r="EH121" s="103"/>
      <c r="EI121" s="103"/>
      <c r="EJ121" s="103"/>
      <c r="EK121" s="103"/>
      <c r="EL121" s="103"/>
      <c r="EM121" s="103"/>
      <c r="EN121" s="103"/>
      <c r="EO121" s="103"/>
      <c r="EP121" s="103"/>
      <c r="EQ121" s="103"/>
      <c r="ER121" s="103"/>
      <c r="ES121" s="103"/>
      <c r="ET121" s="103"/>
      <c r="EU121" s="103"/>
      <c r="EV121" s="103"/>
      <c r="EW121" s="103"/>
      <c r="EX121" s="103"/>
      <c r="EY121" s="103"/>
      <c r="EZ121" s="103"/>
      <c r="FA121" s="103"/>
      <c r="FB121" s="103"/>
      <c r="FC121" s="103"/>
      <c r="FD121" s="103"/>
      <c r="FE121" s="103"/>
      <c r="FF121" s="103"/>
      <c r="FG121" s="103"/>
      <c r="FH121" s="103"/>
      <c r="FI121" s="103"/>
      <c r="FJ121" s="103"/>
      <c r="FK121" s="103"/>
      <c r="FL121" s="103"/>
      <c r="FM121" s="103"/>
      <c r="FN121" s="103"/>
      <c r="FO121" s="103"/>
      <c r="FP121" s="103"/>
      <c r="FQ121" s="103"/>
      <c r="FR121" s="103"/>
      <c r="FS121" s="103"/>
      <c r="FT121" s="103"/>
      <c r="FU121" s="103"/>
      <c r="FV121" s="103"/>
      <c r="FW121" s="103"/>
      <c r="FX121" s="103"/>
      <c r="FY121" s="103"/>
      <c r="FZ121" s="103"/>
      <c r="GA121" s="103"/>
      <c r="GB121" s="103"/>
      <c r="GC121" s="103"/>
      <c r="GD121" s="103"/>
      <c r="GE121" s="103"/>
      <c r="GF121" s="103"/>
      <c r="GG121" s="103"/>
      <c r="GH121" s="103"/>
      <c r="GI121" s="103"/>
      <c r="GJ121" s="103"/>
      <c r="GK121" s="103"/>
      <c r="GL121" s="103"/>
      <c r="GM121" s="103"/>
      <c r="GN121" s="103"/>
      <c r="GO121" s="103"/>
      <c r="GP121" s="103"/>
      <c r="GQ121" s="103"/>
      <c r="GR121" s="103"/>
      <c r="GS121" s="103"/>
      <c r="GT121" s="103"/>
      <c r="GU121" s="103"/>
      <c r="GV121" s="103"/>
      <c r="GW121" s="103"/>
      <c r="GX121" s="103"/>
      <c r="GY121" s="103"/>
      <c r="GZ121" s="103"/>
      <c r="HA121" s="103"/>
      <c r="HB121" s="103"/>
      <c r="HC121" s="103"/>
      <c r="HD121" s="103"/>
      <c r="HE121" s="103"/>
      <c r="HF121" s="103"/>
      <c r="HG121" s="103"/>
      <c r="HH121" s="103"/>
      <c r="HI121" s="103"/>
      <c r="HJ121" s="103"/>
      <c r="HK121" s="103"/>
      <c r="HL121" s="103"/>
      <c r="HM121" s="103"/>
      <c r="HN121" s="103"/>
      <c r="HO121" s="103"/>
      <c r="HP121" s="103"/>
      <c r="HQ121" s="103"/>
      <c r="HR121" s="103"/>
      <c r="HS121" s="103"/>
      <c r="HT121" s="103"/>
      <c r="HU121" s="103"/>
      <c r="HV121" s="103"/>
      <c r="HW121" s="103"/>
      <c r="HX121" s="103"/>
      <c r="HY121" s="103"/>
      <c r="HZ121" s="103"/>
      <c r="IA121" s="103"/>
      <c r="IB121" s="103"/>
      <c r="IC121" s="103"/>
      <c r="ID121" s="103"/>
      <c r="IE121" s="103"/>
      <c r="IF121" s="103"/>
      <c r="IG121" s="103"/>
      <c r="IH121" s="103"/>
      <c r="II121" s="103"/>
      <c r="IJ121" s="103"/>
      <c r="IK121" s="103"/>
      <c r="IL121" s="103"/>
      <c r="IM121" s="103"/>
      <c r="IN121" s="103"/>
      <c r="IO121" s="103"/>
      <c r="IP121" s="103"/>
      <c r="IQ121" s="103"/>
      <c r="IR121" s="103"/>
      <c r="IS121" s="103"/>
      <c r="IT121" s="103"/>
      <c r="IU121" s="103"/>
      <c r="IV121" s="103"/>
    </row>
    <row r="122" spans="1:256" s="24" customFormat="1" ht="15.75" customHeight="1">
      <c r="A122" s="102" t="s">
        <v>216</v>
      </c>
      <c r="B122" s="110">
        <v>21134</v>
      </c>
      <c r="C122" s="110">
        <v>0</v>
      </c>
      <c r="D122" s="110">
        <v>0</v>
      </c>
      <c r="E122" s="110">
        <v>0</v>
      </c>
      <c r="F122" s="110">
        <v>0</v>
      </c>
      <c r="G122" s="110">
        <v>3680</v>
      </c>
      <c r="H122" s="110">
        <v>0</v>
      </c>
      <c r="I122" s="110">
        <v>30</v>
      </c>
      <c r="J122" s="110">
        <v>3521</v>
      </c>
      <c r="K122" s="110">
        <v>1709</v>
      </c>
      <c r="L122" s="110">
        <v>282</v>
      </c>
      <c r="M122" s="110">
        <v>0</v>
      </c>
      <c r="N122" s="110">
        <v>5216</v>
      </c>
      <c r="O122" s="110">
        <v>3186</v>
      </c>
      <c r="P122" s="110">
        <v>0</v>
      </c>
      <c r="Q122" s="110">
        <v>0</v>
      </c>
      <c r="R122" s="110">
        <v>0</v>
      </c>
      <c r="S122" s="110">
        <v>0</v>
      </c>
      <c r="T122" s="110">
        <v>3510</v>
      </c>
      <c r="U122" s="110">
        <v>0</v>
      </c>
      <c r="V122" s="110">
        <v>0</v>
      </c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  <c r="BL122" s="103"/>
      <c r="BM122" s="103"/>
      <c r="BN122" s="103"/>
      <c r="BO122" s="103"/>
      <c r="BP122" s="103"/>
      <c r="BQ122" s="103"/>
      <c r="BR122" s="103"/>
      <c r="BS122" s="103"/>
      <c r="BT122" s="103"/>
      <c r="BU122" s="103"/>
      <c r="BV122" s="103"/>
      <c r="BW122" s="103"/>
      <c r="BX122" s="103"/>
      <c r="BY122" s="103"/>
      <c r="BZ122" s="103"/>
      <c r="CA122" s="103"/>
      <c r="CB122" s="103"/>
      <c r="CC122" s="103"/>
      <c r="CD122" s="103"/>
      <c r="CE122" s="103"/>
      <c r="CF122" s="103"/>
      <c r="CG122" s="103"/>
      <c r="CH122" s="103"/>
      <c r="CI122" s="103"/>
      <c r="CJ122" s="103"/>
      <c r="CK122" s="103"/>
      <c r="CL122" s="103"/>
      <c r="CM122" s="103"/>
      <c r="CN122" s="103"/>
      <c r="CO122" s="103"/>
      <c r="CP122" s="103"/>
      <c r="CQ122" s="103"/>
      <c r="CR122" s="103"/>
      <c r="CS122" s="103"/>
      <c r="CT122" s="103"/>
      <c r="CU122" s="103"/>
      <c r="CV122" s="103"/>
      <c r="CW122" s="103"/>
      <c r="CX122" s="103"/>
      <c r="CY122" s="103"/>
      <c r="CZ122" s="103"/>
      <c r="DA122" s="103"/>
      <c r="DB122" s="103"/>
      <c r="DC122" s="103"/>
      <c r="DD122" s="103"/>
      <c r="DE122" s="103"/>
      <c r="DF122" s="103"/>
      <c r="DG122" s="103"/>
      <c r="DH122" s="103"/>
      <c r="DI122" s="103"/>
      <c r="DJ122" s="103"/>
      <c r="DK122" s="103"/>
      <c r="DL122" s="103"/>
      <c r="DM122" s="103"/>
      <c r="DN122" s="103"/>
      <c r="DO122" s="103"/>
      <c r="DP122" s="103"/>
      <c r="DQ122" s="103"/>
      <c r="DR122" s="103"/>
      <c r="DS122" s="103"/>
      <c r="DT122" s="103"/>
      <c r="DU122" s="103"/>
      <c r="DV122" s="103"/>
      <c r="DW122" s="103"/>
      <c r="DX122" s="103"/>
      <c r="DY122" s="103"/>
      <c r="DZ122" s="103"/>
      <c r="EA122" s="103"/>
      <c r="EB122" s="103"/>
      <c r="EC122" s="103"/>
      <c r="ED122" s="103"/>
      <c r="EE122" s="103"/>
      <c r="EF122" s="103"/>
      <c r="EG122" s="103"/>
      <c r="EH122" s="103"/>
      <c r="EI122" s="103"/>
      <c r="EJ122" s="103"/>
      <c r="EK122" s="103"/>
      <c r="EL122" s="103"/>
      <c r="EM122" s="103"/>
      <c r="EN122" s="103"/>
      <c r="EO122" s="103"/>
      <c r="EP122" s="103"/>
      <c r="EQ122" s="103"/>
      <c r="ER122" s="103"/>
      <c r="ES122" s="103"/>
      <c r="ET122" s="103"/>
      <c r="EU122" s="103"/>
      <c r="EV122" s="103"/>
      <c r="EW122" s="103"/>
      <c r="EX122" s="103"/>
      <c r="EY122" s="103"/>
      <c r="EZ122" s="103"/>
      <c r="FA122" s="103"/>
      <c r="FB122" s="103"/>
      <c r="FC122" s="103"/>
      <c r="FD122" s="103"/>
      <c r="FE122" s="103"/>
      <c r="FF122" s="103"/>
      <c r="FG122" s="103"/>
      <c r="FH122" s="103"/>
      <c r="FI122" s="103"/>
      <c r="FJ122" s="103"/>
      <c r="FK122" s="103"/>
      <c r="FL122" s="103"/>
      <c r="FM122" s="103"/>
      <c r="FN122" s="103"/>
      <c r="FO122" s="103"/>
      <c r="FP122" s="103"/>
      <c r="FQ122" s="103"/>
      <c r="FR122" s="103"/>
      <c r="FS122" s="103"/>
      <c r="FT122" s="103"/>
      <c r="FU122" s="103"/>
      <c r="FV122" s="103"/>
      <c r="FW122" s="103"/>
      <c r="FX122" s="103"/>
      <c r="FY122" s="103"/>
      <c r="FZ122" s="103"/>
      <c r="GA122" s="103"/>
      <c r="GB122" s="103"/>
      <c r="GC122" s="103"/>
      <c r="GD122" s="103"/>
      <c r="GE122" s="103"/>
      <c r="GF122" s="103"/>
      <c r="GG122" s="103"/>
      <c r="GH122" s="103"/>
      <c r="GI122" s="103"/>
      <c r="GJ122" s="103"/>
      <c r="GK122" s="103"/>
      <c r="GL122" s="103"/>
      <c r="GM122" s="103"/>
      <c r="GN122" s="103"/>
      <c r="GO122" s="103"/>
      <c r="GP122" s="103"/>
      <c r="GQ122" s="103"/>
      <c r="GR122" s="103"/>
      <c r="GS122" s="103"/>
      <c r="GT122" s="103"/>
      <c r="GU122" s="103"/>
      <c r="GV122" s="103"/>
      <c r="GW122" s="103"/>
      <c r="GX122" s="103"/>
      <c r="GY122" s="103"/>
      <c r="GZ122" s="103"/>
      <c r="HA122" s="103"/>
      <c r="HB122" s="103"/>
      <c r="HC122" s="103"/>
      <c r="HD122" s="103"/>
      <c r="HE122" s="103"/>
      <c r="HF122" s="103"/>
      <c r="HG122" s="103"/>
      <c r="HH122" s="103"/>
      <c r="HI122" s="103"/>
      <c r="HJ122" s="103"/>
      <c r="HK122" s="103"/>
      <c r="HL122" s="103"/>
      <c r="HM122" s="103"/>
      <c r="HN122" s="103"/>
      <c r="HO122" s="103"/>
      <c r="HP122" s="103"/>
      <c r="HQ122" s="103"/>
      <c r="HR122" s="103"/>
      <c r="HS122" s="103"/>
      <c r="HT122" s="103"/>
      <c r="HU122" s="103"/>
      <c r="HV122" s="103"/>
      <c r="HW122" s="103"/>
      <c r="HX122" s="103"/>
      <c r="HY122" s="103"/>
      <c r="HZ122" s="103"/>
      <c r="IA122" s="103"/>
      <c r="IB122" s="103"/>
      <c r="IC122" s="103"/>
      <c r="ID122" s="103"/>
      <c r="IE122" s="103"/>
      <c r="IF122" s="103"/>
      <c r="IG122" s="103"/>
      <c r="IH122" s="103"/>
      <c r="II122" s="103"/>
      <c r="IJ122" s="103"/>
      <c r="IK122" s="103"/>
      <c r="IL122" s="103"/>
      <c r="IM122" s="103"/>
      <c r="IN122" s="103"/>
      <c r="IO122" s="103"/>
      <c r="IP122" s="103"/>
      <c r="IQ122" s="103"/>
      <c r="IR122" s="103"/>
      <c r="IS122" s="103"/>
      <c r="IT122" s="103"/>
      <c r="IU122" s="103"/>
      <c r="IV122" s="103"/>
    </row>
    <row r="123" spans="1:256" s="24" customFormat="1" ht="15.75" customHeight="1">
      <c r="A123" s="102" t="s">
        <v>217</v>
      </c>
      <c r="B123" s="110">
        <v>21447</v>
      </c>
      <c r="C123" s="110">
        <v>0</v>
      </c>
      <c r="D123" s="110">
        <v>0</v>
      </c>
      <c r="E123" s="110">
        <v>0</v>
      </c>
      <c r="F123" s="110">
        <v>0</v>
      </c>
      <c r="G123" s="110">
        <v>1103</v>
      </c>
      <c r="H123" s="110">
        <v>0</v>
      </c>
      <c r="I123" s="110">
        <v>30</v>
      </c>
      <c r="J123" s="110">
        <v>3695</v>
      </c>
      <c r="K123" s="110">
        <v>2402</v>
      </c>
      <c r="L123" s="110">
        <v>214</v>
      </c>
      <c r="M123" s="110">
        <v>0</v>
      </c>
      <c r="N123" s="110">
        <v>9503</v>
      </c>
      <c r="O123" s="110">
        <v>1980</v>
      </c>
      <c r="P123" s="110">
        <v>0</v>
      </c>
      <c r="Q123" s="110">
        <v>0</v>
      </c>
      <c r="R123" s="110">
        <v>0</v>
      </c>
      <c r="S123" s="110">
        <v>0</v>
      </c>
      <c r="T123" s="110">
        <v>2520</v>
      </c>
      <c r="U123" s="110">
        <v>0</v>
      </c>
      <c r="V123" s="110">
        <v>0</v>
      </c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3"/>
      <c r="BQ123" s="103"/>
      <c r="BR123" s="103"/>
      <c r="BS123" s="103"/>
      <c r="BT123" s="103"/>
      <c r="BU123" s="103"/>
      <c r="BV123" s="103"/>
      <c r="BW123" s="103"/>
      <c r="BX123" s="103"/>
      <c r="BY123" s="103"/>
      <c r="BZ123" s="103"/>
      <c r="CA123" s="103"/>
      <c r="CB123" s="103"/>
      <c r="CC123" s="103"/>
      <c r="CD123" s="103"/>
      <c r="CE123" s="103"/>
      <c r="CF123" s="103"/>
      <c r="CG123" s="103"/>
      <c r="CH123" s="103"/>
      <c r="CI123" s="103"/>
      <c r="CJ123" s="103"/>
      <c r="CK123" s="103"/>
      <c r="CL123" s="103"/>
      <c r="CM123" s="103"/>
      <c r="CN123" s="103"/>
      <c r="CO123" s="103"/>
      <c r="CP123" s="103"/>
      <c r="CQ123" s="103"/>
      <c r="CR123" s="103"/>
      <c r="CS123" s="103"/>
      <c r="CT123" s="103"/>
      <c r="CU123" s="103"/>
      <c r="CV123" s="103"/>
      <c r="CW123" s="103"/>
      <c r="CX123" s="103"/>
      <c r="CY123" s="103"/>
      <c r="CZ123" s="103"/>
      <c r="DA123" s="103"/>
      <c r="DB123" s="103"/>
      <c r="DC123" s="103"/>
      <c r="DD123" s="103"/>
      <c r="DE123" s="103"/>
      <c r="DF123" s="103"/>
      <c r="DG123" s="103"/>
      <c r="DH123" s="103"/>
      <c r="DI123" s="103"/>
      <c r="DJ123" s="103"/>
      <c r="DK123" s="103"/>
      <c r="DL123" s="103"/>
      <c r="DM123" s="103"/>
      <c r="DN123" s="103"/>
      <c r="DO123" s="103"/>
      <c r="DP123" s="103"/>
      <c r="DQ123" s="103"/>
      <c r="DR123" s="103"/>
      <c r="DS123" s="103"/>
      <c r="DT123" s="103"/>
      <c r="DU123" s="103"/>
      <c r="DV123" s="103"/>
      <c r="DW123" s="103"/>
      <c r="DX123" s="103"/>
      <c r="DY123" s="103"/>
      <c r="DZ123" s="103"/>
      <c r="EA123" s="103"/>
      <c r="EB123" s="103"/>
      <c r="EC123" s="103"/>
      <c r="ED123" s="103"/>
      <c r="EE123" s="103"/>
      <c r="EF123" s="103"/>
      <c r="EG123" s="103"/>
      <c r="EH123" s="103"/>
      <c r="EI123" s="103"/>
      <c r="EJ123" s="103"/>
      <c r="EK123" s="103"/>
      <c r="EL123" s="103"/>
      <c r="EM123" s="103"/>
      <c r="EN123" s="103"/>
      <c r="EO123" s="103"/>
      <c r="EP123" s="103"/>
      <c r="EQ123" s="103"/>
      <c r="ER123" s="103"/>
      <c r="ES123" s="103"/>
      <c r="ET123" s="103"/>
      <c r="EU123" s="103"/>
      <c r="EV123" s="103"/>
      <c r="EW123" s="103"/>
      <c r="EX123" s="103"/>
      <c r="EY123" s="103"/>
      <c r="EZ123" s="103"/>
      <c r="FA123" s="103"/>
      <c r="FB123" s="103"/>
      <c r="FC123" s="103"/>
      <c r="FD123" s="103"/>
      <c r="FE123" s="103"/>
      <c r="FF123" s="103"/>
      <c r="FG123" s="103"/>
      <c r="FH123" s="103"/>
      <c r="FI123" s="103"/>
      <c r="FJ123" s="103"/>
      <c r="FK123" s="103"/>
      <c r="FL123" s="103"/>
      <c r="FM123" s="103"/>
      <c r="FN123" s="103"/>
      <c r="FO123" s="103"/>
      <c r="FP123" s="103"/>
      <c r="FQ123" s="103"/>
      <c r="FR123" s="103"/>
      <c r="FS123" s="103"/>
      <c r="FT123" s="103"/>
      <c r="FU123" s="103"/>
      <c r="FV123" s="103"/>
      <c r="FW123" s="103"/>
      <c r="FX123" s="103"/>
      <c r="FY123" s="103"/>
      <c r="FZ123" s="103"/>
      <c r="GA123" s="103"/>
      <c r="GB123" s="103"/>
      <c r="GC123" s="103"/>
      <c r="GD123" s="103"/>
      <c r="GE123" s="103"/>
      <c r="GF123" s="103"/>
      <c r="GG123" s="103"/>
      <c r="GH123" s="103"/>
      <c r="GI123" s="103"/>
      <c r="GJ123" s="103"/>
      <c r="GK123" s="103"/>
      <c r="GL123" s="103"/>
      <c r="GM123" s="103"/>
      <c r="GN123" s="103"/>
      <c r="GO123" s="103"/>
      <c r="GP123" s="103"/>
      <c r="GQ123" s="103"/>
      <c r="GR123" s="103"/>
      <c r="GS123" s="103"/>
      <c r="GT123" s="103"/>
      <c r="GU123" s="103"/>
      <c r="GV123" s="103"/>
      <c r="GW123" s="103"/>
      <c r="GX123" s="103"/>
      <c r="GY123" s="103"/>
      <c r="GZ123" s="103"/>
      <c r="HA123" s="103"/>
      <c r="HB123" s="103"/>
      <c r="HC123" s="103"/>
      <c r="HD123" s="103"/>
      <c r="HE123" s="103"/>
      <c r="HF123" s="103"/>
      <c r="HG123" s="103"/>
      <c r="HH123" s="103"/>
      <c r="HI123" s="103"/>
      <c r="HJ123" s="103"/>
      <c r="HK123" s="103"/>
      <c r="HL123" s="103"/>
      <c r="HM123" s="103"/>
      <c r="HN123" s="103"/>
      <c r="HO123" s="103"/>
      <c r="HP123" s="103"/>
      <c r="HQ123" s="103"/>
      <c r="HR123" s="103"/>
      <c r="HS123" s="103"/>
      <c r="HT123" s="103"/>
      <c r="HU123" s="103"/>
      <c r="HV123" s="103"/>
      <c r="HW123" s="103"/>
      <c r="HX123" s="103"/>
      <c r="HY123" s="103"/>
      <c r="HZ123" s="103"/>
      <c r="IA123" s="103"/>
      <c r="IB123" s="103"/>
      <c r="IC123" s="103"/>
      <c r="ID123" s="103"/>
      <c r="IE123" s="103"/>
      <c r="IF123" s="103"/>
      <c r="IG123" s="103"/>
      <c r="IH123" s="103"/>
      <c r="II123" s="103"/>
      <c r="IJ123" s="103"/>
      <c r="IK123" s="103"/>
      <c r="IL123" s="103"/>
      <c r="IM123" s="103"/>
      <c r="IN123" s="103"/>
      <c r="IO123" s="103"/>
      <c r="IP123" s="103"/>
      <c r="IQ123" s="103"/>
      <c r="IR123" s="103"/>
      <c r="IS123" s="103"/>
      <c r="IT123" s="103"/>
      <c r="IU123" s="103"/>
      <c r="IV123" s="103"/>
    </row>
    <row r="124" spans="1:256" s="24" customFormat="1" ht="15.75" customHeight="1">
      <c r="A124" s="102" t="s">
        <v>218</v>
      </c>
      <c r="B124" s="110">
        <v>34226</v>
      </c>
      <c r="C124" s="110">
        <v>0</v>
      </c>
      <c r="D124" s="110">
        <v>0</v>
      </c>
      <c r="E124" s="110">
        <v>0</v>
      </c>
      <c r="F124" s="110">
        <v>748</v>
      </c>
      <c r="G124" s="110">
        <v>4962</v>
      </c>
      <c r="H124" s="110">
        <v>0</v>
      </c>
      <c r="I124" s="110">
        <v>146</v>
      </c>
      <c r="J124" s="110">
        <v>4379</v>
      </c>
      <c r="K124" s="110">
        <v>5212</v>
      </c>
      <c r="L124" s="110">
        <v>126</v>
      </c>
      <c r="M124" s="110">
        <v>0</v>
      </c>
      <c r="N124" s="110">
        <v>13606</v>
      </c>
      <c r="O124" s="110">
        <v>3748</v>
      </c>
      <c r="P124" s="110">
        <v>0</v>
      </c>
      <c r="Q124" s="110">
        <v>0</v>
      </c>
      <c r="R124" s="110">
        <v>0</v>
      </c>
      <c r="S124" s="110">
        <v>0</v>
      </c>
      <c r="T124" s="110">
        <v>1299</v>
      </c>
      <c r="U124" s="110">
        <v>0</v>
      </c>
      <c r="V124" s="110">
        <v>0</v>
      </c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  <c r="BL124" s="103"/>
      <c r="BM124" s="103"/>
      <c r="BN124" s="103"/>
      <c r="BO124" s="103"/>
      <c r="BP124" s="103"/>
      <c r="BQ124" s="103"/>
      <c r="BR124" s="103"/>
      <c r="BS124" s="103"/>
      <c r="BT124" s="103"/>
      <c r="BU124" s="103"/>
      <c r="BV124" s="103"/>
      <c r="BW124" s="103"/>
      <c r="BX124" s="103"/>
      <c r="BY124" s="103"/>
      <c r="BZ124" s="103"/>
      <c r="CA124" s="103"/>
      <c r="CB124" s="103"/>
      <c r="CC124" s="103"/>
      <c r="CD124" s="103"/>
      <c r="CE124" s="103"/>
      <c r="CF124" s="103"/>
      <c r="CG124" s="103"/>
      <c r="CH124" s="103"/>
      <c r="CI124" s="103"/>
      <c r="CJ124" s="103"/>
      <c r="CK124" s="103"/>
      <c r="CL124" s="103"/>
      <c r="CM124" s="103"/>
      <c r="CN124" s="103"/>
      <c r="CO124" s="103"/>
      <c r="CP124" s="103"/>
      <c r="CQ124" s="103"/>
      <c r="CR124" s="103"/>
      <c r="CS124" s="103"/>
      <c r="CT124" s="103"/>
      <c r="CU124" s="103"/>
      <c r="CV124" s="103"/>
      <c r="CW124" s="103"/>
      <c r="CX124" s="103"/>
      <c r="CY124" s="103"/>
      <c r="CZ124" s="103"/>
      <c r="DA124" s="103"/>
      <c r="DB124" s="103"/>
      <c r="DC124" s="103"/>
      <c r="DD124" s="103"/>
      <c r="DE124" s="103"/>
      <c r="DF124" s="103"/>
      <c r="DG124" s="103"/>
      <c r="DH124" s="103"/>
      <c r="DI124" s="103"/>
      <c r="DJ124" s="103"/>
      <c r="DK124" s="103"/>
      <c r="DL124" s="103"/>
      <c r="DM124" s="103"/>
      <c r="DN124" s="103"/>
      <c r="DO124" s="103"/>
      <c r="DP124" s="103"/>
      <c r="DQ124" s="103"/>
      <c r="DR124" s="103"/>
      <c r="DS124" s="103"/>
      <c r="DT124" s="103"/>
      <c r="DU124" s="103"/>
      <c r="DV124" s="103"/>
      <c r="DW124" s="103"/>
      <c r="DX124" s="103"/>
      <c r="DY124" s="103"/>
      <c r="DZ124" s="103"/>
      <c r="EA124" s="103"/>
      <c r="EB124" s="103"/>
      <c r="EC124" s="103"/>
      <c r="ED124" s="103"/>
      <c r="EE124" s="103"/>
      <c r="EF124" s="103"/>
      <c r="EG124" s="103"/>
      <c r="EH124" s="103"/>
      <c r="EI124" s="103"/>
      <c r="EJ124" s="103"/>
      <c r="EK124" s="103"/>
      <c r="EL124" s="103"/>
      <c r="EM124" s="103"/>
      <c r="EN124" s="103"/>
      <c r="EO124" s="103"/>
      <c r="EP124" s="103"/>
      <c r="EQ124" s="103"/>
      <c r="ER124" s="103"/>
      <c r="ES124" s="103"/>
      <c r="ET124" s="103"/>
      <c r="EU124" s="103"/>
      <c r="EV124" s="103"/>
      <c r="EW124" s="103"/>
      <c r="EX124" s="103"/>
      <c r="EY124" s="103"/>
      <c r="EZ124" s="103"/>
      <c r="FA124" s="103"/>
      <c r="FB124" s="103"/>
      <c r="FC124" s="103"/>
      <c r="FD124" s="103"/>
      <c r="FE124" s="103"/>
      <c r="FF124" s="103"/>
      <c r="FG124" s="103"/>
      <c r="FH124" s="103"/>
      <c r="FI124" s="103"/>
      <c r="FJ124" s="103"/>
      <c r="FK124" s="103"/>
      <c r="FL124" s="103"/>
      <c r="FM124" s="103"/>
      <c r="FN124" s="103"/>
      <c r="FO124" s="103"/>
      <c r="FP124" s="103"/>
      <c r="FQ124" s="103"/>
      <c r="FR124" s="103"/>
      <c r="FS124" s="103"/>
      <c r="FT124" s="103"/>
      <c r="FU124" s="103"/>
      <c r="FV124" s="103"/>
      <c r="FW124" s="103"/>
      <c r="FX124" s="103"/>
      <c r="FY124" s="103"/>
      <c r="FZ124" s="103"/>
      <c r="GA124" s="103"/>
      <c r="GB124" s="103"/>
      <c r="GC124" s="103"/>
      <c r="GD124" s="103"/>
      <c r="GE124" s="103"/>
      <c r="GF124" s="103"/>
      <c r="GG124" s="103"/>
      <c r="GH124" s="103"/>
      <c r="GI124" s="103"/>
      <c r="GJ124" s="103"/>
      <c r="GK124" s="103"/>
      <c r="GL124" s="103"/>
      <c r="GM124" s="103"/>
      <c r="GN124" s="103"/>
      <c r="GO124" s="103"/>
      <c r="GP124" s="103"/>
      <c r="GQ124" s="103"/>
      <c r="GR124" s="103"/>
      <c r="GS124" s="103"/>
      <c r="GT124" s="103"/>
      <c r="GU124" s="103"/>
      <c r="GV124" s="103"/>
      <c r="GW124" s="103"/>
      <c r="GX124" s="103"/>
      <c r="GY124" s="103"/>
      <c r="GZ124" s="103"/>
      <c r="HA124" s="103"/>
      <c r="HB124" s="103"/>
      <c r="HC124" s="103"/>
      <c r="HD124" s="103"/>
      <c r="HE124" s="103"/>
      <c r="HF124" s="103"/>
      <c r="HG124" s="103"/>
      <c r="HH124" s="103"/>
      <c r="HI124" s="103"/>
      <c r="HJ124" s="103"/>
      <c r="HK124" s="103"/>
      <c r="HL124" s="103"/>
      <c r="HM124" s="103"/>
      <c r="HN124" s="103"/>
      <c r="HO124" s="103"/>
      <c r="HP124" s="103"/>
      <c r="HQ124" s="103"/>
      <c r="HR124" s="103"/>
      <c r="HS124" s="103"/>
      <c r="HT124" s="103"/>
      <c r="HU124" s="103"/>
      <c r="HV124" s="103"/>
      <c r="HW124" s="103"/>
      <c r="HX124" s="103"/>
      <c r="HY124" s="103"/>
      <c r="HZ124" s="103"/>
      <c r="IA124" s="103"/>
      <c r="IB124" s="103"/>
      <c r="IC124" s="103"/>
      <c r="ID124" s="103"/>
      <c r="IE124" s="103"/>
      <c r="IF124" s="103"/>
      <c r="IG124" s="103"/>
      <c r="IH124" s="103"/>
      <c r="II124" s="103"/>
      <c r="IJ124" s="103"/>
      <c r="IK124" s="103"/>
      <c r="IL124" s="103"/>
      <c r="IM124" s="103"/>
      <c r="IN124" s="103"/>
      <c r="IO124" s="103"/>
      <c r="IP124" s="103"/>
      <c r="IQ124" s="103"/>
      <c r="IR124" s="103"/>
      <c r="IS124" s="103"/>
      <c r="IT124" s="103"/>
      <c r="IU124" s="103"/>
      <c r="IV124" s="103"/>
    </row>
    <row r="125" spans="1:256" s="24" customFormat="1" ht="15.75" customHeight="1">
      <c r="A125" s="102" t="s">
        <v>219</v>
      </c>
      <c r="B125" s="110">
        <v>20372</v>
      </c>
      <c r="C125" s="110">
        <v>0</v>
      </c>
      <c r="D125" s="110">
        <v>0</v>
      </c>
      <c r="E125" s="110">
        <v>0</v>
      </c>
      <c r="F125" s="110">
        <v>0</v>
      </c>
      <c r="G125" s="110">
        <v>604</v>
      </c>
      <c r="H125" s="110">
        <v>0</v>
      </c>
      <c r="I125" s="110">
        <v>230</v>
      </c>
      <c r="J125" s="110">
        <v>3724</v>
      </c>
      <c r="K125" s="110">
        <v>1571</v>
      </c>
      <c r="L125" s="110">
        <v>266</v>
      </c>
      <c r="M125" s="110">
        <v>0</v>
      </c>
      <c r="N125" s="110">
        <v>6366</v>
      </c>
      <c r="O125" s="110">
        <v>5835</v>
      </c>
      <c r="P125" s="110">
        <v>0</v>
      </c>
      <c r="Q125" s="110">
        <v>0</v>
      </c>
      <c r="R125" s="110">
        <v>0</v>
      </c>
      <c r="S125" s="110">
        <v>0</v>
      </c>
      <c r="T125" s="110">
        <v>1776</v>
      </c>
      <c r="U125" s="110">
        <v>0</v>
      </c>
      <c r="V125" s="110">
        <v>0</v>
      </c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  <c r="BL125" s="103"/>
      <c r="BM125" s="103"/>
      <c r="BN125" s="103"/>
      <c r="BO125" s="103"/>
      <c r="BP125" s="103"/>
      <c r="BQ125" s="103"/>
      <c r="BR125" s="103"/>
      <c r="BS125" s="103"/>
      <c r="BT125" s="103"/>
      <c r="BU125" s="103"/>
      <c r="BV125" s="103"/>
      <c r="BW125" s="103"/>
      <c r="BX125" s="103"/>
      <c r="BY125" s="103"/>
      <c r="BZ125" s="103"/>
      <c r="CA125" s="103"/>
      <c r="CB125" s="103"/>
      <c r="CC125" s="103"/>
      <c r="CD125" s="103"/>
      <c r="CE125" s="103"/>
      <c r="CF125" s="103"/>
      <c r="CG125" s="103"/>
      <c r="CH125" s="103"/>
      <c r="CI125" s="103"/>
      <c r="CJ125" s="103"/>
      <c r="CK125" s="103"/>
      <c r="CL125" s="103"/>
      <c r="CM125" s="103"/>
      <c r="CN125" s="103"/>
      <c r="CO125" s="103"/>
      <c r="CP125" s="103"/>
      <c r="CQ125" s="103"/>
      <c r="CR125" s="103"/>
      <c r="CS125" s="103"/>
      <c r="CT125" s="103"/>
      <c r="CU125" s="103"/>
      <c r="CV125" s="103"/>
      <c r="CW125" s="103"/>
      <c r="CX125" s="103"/>
      <c r="CY125" s="103"/>
      <c r="CZ125" s="103"/>
      <c r="DA125" s="103"/>
      <c r="DB125" s="103"/>
      <c r="DC125" s="103"/>
      <c r="DD125" s="103"/>
      <c r="DE125" s="103"/>
      <c r="DF125" s="103"/>
      <c r="DG125" s="103"/>
      <c r="DH125" s="103"/>
      <c r="DI125" s="103"/>
      <c r="DJ125" s="103"/>
      <c r="DK125" s="103"/>
      <c r="DL125" s="103"/>
      <c r="DM125" s="103"/>
      <c r="DN125" s="103"/>
      <c r="DO125" s="103"/>
      <c r="DP125" s="103"/>
      <c r="DQ125" s="103"/>
      <c r="DR125" s="103"/>
      <c r="DS125" s="103"/>
      <c r="DT125" s="103"/>
      <c r="DU125" s="103"/>
      <c r="DV125" s="103"/>
      <c r="DW125" s="103"/>
      <c r="DX125" s="103"/>
      <c r="DY125" s="103"/>
      <c r="DZ125" s="103"/>
      <c r="EA125" s="103"/>
      <c r="EB125" s="103"/>
      <c r="EC125" s="103"/>
      <c r="ED125" s="103"/>
      <c r="EE125" s="103"/>
      <c r="EF125" s="103"/>
      <c r="EG125" s="103"/>
      <c r="EH125" s="103"/>
      <c r="EI125" s="103"/>
      <c r="EJ125" s="103"/>
      <c r="EK125" s="103"/>
      <c r="EL125" s="103"/>
      <c r="EM125" s="103"/>
      <c r="EN125" s="103"/>
      <c r="EO125" s="103"/>
      <c r="EP125" s="103"/>
      <c r="EQ125" s="103"/>
      <c r="ER125" s="103"/>
      <c r="ES125" s="103"/>
      <c r="ET125" s="103"/>
      <c r="EU125" s="103"/>
      <c r="EV125" s="103"/>
      <c r="EW125" s="103"/>
      <c r="EX125" s="103"/>
      <c r="EY125" s="103"/>
      <c r="EZ125" s="103"/>
      <c r="FA125" s="103"/>
      <c r="FB125" s="103"/>
      <c r="FC125" s="103"/>
      <c r="FD125" s="103"/>
      <c r="FE125" s="103"/>
      <c r="FF125" s="103"/>
      <c r="FG125" s="103"/>
      <c r="FH125" s="103"/>
      <c r="FI125" s="103"/>
      <c r="FJ125" s="103"/>
      <c r="FK125" s="103"/>
      <c r="FL125" s="103"/>
      <c r="FM125" s="103"/>
      <c r="FN125" s="103"/>
      <c r="FO125" s="103"/>
      <c r="FP125" s="103"/>
      <c r="FQ125" s="103"/>
      <c r="FR125" s="103"/>
      <c r="FS125" s="103"/>
      <c r="FT125" s="103"/>
      <c r="FU125" s="103"/>
      <c r="FV125" s="103"/>
      <c r="FW125" s="103"/>
      <c r="FX125" s="103"/>
      <c r="FY125" s="103"/>
      <c r="FZ125" s="103"/>
      <c r="GA125" s="103"/>
      <c r="GB125" s="103"/>
      <c r="GC125" s="103"/>
      <c r="GD125" s="103"/>
      <c r="GE125" s="103"/>
      <c r="GF125" s="103"/>
      <c r="GG125" s="103"/>
      <c r="GH125" s="103"/>
      <c r="GI125" s="103"/>
      <c r="GJ125" s="103"/>
      <c r="GK125" s="103"/>
      <c r="GL125" s="103"/>
      <c r="GM125" s="103"/>
      <c r="GN125" s="103"/>
      <c r="GO125" s="103"/>
      <c r="GP125" s="103"/>
      <c r="GQ125" s="103"/>
      <c r="GR125" s="103"/>
      <c r="GS125" s="103"/>
      <c r="GT125" s="103"/>
      <c r="GU125" s="103"/>
      <c r="GV125" s="103"/>
      <c r="GW125" s="103"/>
      <c r="GX125" s="103"/>
      <c r="GY125" s="103"/>
      <c r="GZ125" s="103"/>
      <c r="HA125" s="103"/>
      <c r="HB125" s="103"/>
      <c r="HC125" s="103"/>
      <c r="HD125" s="103"/>
      <c r="HE125" s="103"/>
      <c r="HF125" s="103"/>
      <c r="HG125" s="103"/>
      <c r="HH125" s="103"/>
      <c r="HI125" s="103"/>
      <c r="HJ125" s="103"/>
      <c r="HK125" s="103"/>
      <c r="HL125" s="103"/>
      <c r="HM125" s="103"/>
      <c r="HN125" s="103"/>
      <c r="HO125" s="103"/>
      <c r="HP125" s="103"/>
      <c r="HQ125" s="103"/>
      <c r="HR125" s="103"/>
      <c r="HS125" s="103"/>
      <c r="HT125" s="103"/>
      <c r="HU125" s="103"/>
      <c r="HV125" s="103"/>
      <c r="HW125" s="103"/>
      <c r="HX125" s="103"/>
      <c r="HY125" s="103"/>
      <c r="HZ125" s="103"/>
      <c r="IA125" s="103"/>
      <c r="IB125" s="103"/>
      <c r="IC125" s="103"/>
      <c r="ID125" s="103"/>
      <c r="IE125" s="103"/>
      <c r="IF125" s="103"/>
      <c r="IG125" s="103"/>
      <c r="IH125" s="103"/>
      <c r="II125" s="103"/>
      <c r="IJ125" s="103"/>
      <c r="IK125" s="103"/>
      <c r="IL125" s="103"/>
      <c r="IM125" s="103"/>
      <c r="IN125" s="103"/>
      <c r="IO125" s="103"/>
      <c r="IP125" s="103"/>
      <c r="IQ125" s="103"/>
      <c r="IR125" s="103"/>
      <c r="IS125" s="103"/>
      <c r="IT125" s="103"/>
      <c r="IU125" s="103"/>
      <c r="IV125" s="103"/>
    </row>
    <row r="126" spans="1:256" s="24" customFormat="1" ht="15.75" customHeight="1">
      <c r="A126" s="102" t="s">
        <v>220</v>
      </c>
      <c r="B126" s="110">
        <v>25042</v>
      </c>
      <c r="C126" s="110">
        <v>0</v>
      </c>
      <c r="D126" s="110">
        <v>0</v>
      </c>
      <c r="E126" s="110">
        <v>0</v>
      </c>
      <c r="F126" s="110">
        <v>0</v>
      </c>
      <c r="G126" s="110">
        <v>1571</v>
      </c>
      <c r="H126" s="110">
        <v>0</v>
      </c>
      <c r="I126" s="110">
        <v>30</v>
      </c>
      <c r="J126" s="110">
        <v>3771</v>
      </c>
      <c r="K126" s="110">
        <v>1657</v>
      </c>
      <c r="L126" s="110">
        <v>395</v>
      </c>
      <c r="M126" s="110">
        <v>0</v>
      </c>
      <c r="N126" s="110">
        <v>8947</v>
      </c>
      <c r="O126" s="110">
        <v>5835</v>
      </c>
      <c r="P126" s="110">
        <v>0</v>
      </c>
      <c r="Q126" s="110">
        <v>0</v>
      </c>
      <c r="R126" s="110">
        <v>0</v>
      </c>
      <c r="S126" s="110">
        <v>0</v>
      </c>
      <c r="T126" s="110">
        <v>2836</v>
      </c>
      <c r="U126" s="110">
        <v>0</v>
      </c>
      <c r="V126" s="110">
        <v>0</v>
      </c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  <c r="BL126" s="103"/>
      <c r="BM126" s="103"/>
      <c r="BN126" s="103"/>
      <c r="BO126" s="103"/>
      <c r="BP126" s="103"/>
      <c r="BQ126" s="103"/>
      <c r="BR126" s="103"/>
      <c r="BS126" s="103"/>
      <c r="BT126" s="103"/>
      <c r="BU126" s="103"/>
      <c r="BV126" s="103"/>
      <c r="BW126" s="103"/>
      <c r="BX126" s="103"/>
      <c r="BY126" s="103"/>
      <c r="BZ126" s="103"/>
      <c r="CA126" s="103"/>
      <c r="CB126" s="103"/>
      <c r="CC126" s="103"/>
      <c r="CD126" s="103"/>
      <c r="CE126" s="103"/>
      <c r="CF126" s="103"/>
      <c r="CG126" s="103"/>
      <c r="CH126" s="103"/>
      <c r="CI126" s="103"/>
      <c r="CJ126" s="103"/>
      <c r="CK126" s="103"/>
      <c r="CL126" s="103"/>
      <c r="CM126" s="103"/>
      <c r="CN126" s="103"/>
      <c r="CO126" s="103"/>
      <c r="CP126" s="103"/>
      <c r="CQ126" s="103"/>
      <c r="CR126" s="103"/>
      <c r="CS126" s="103"/>
      <c r="CT126" s="103"/>
      <c r="CU126" s="103"/>
      <c r="CV126" s="103"/>
      <c r="CW126" s="103"/>
      <c r="CX126" s="103"/>
      <c r="CY126" s="103"/>
      <c r="CZ126" s="103"/>
      <c r="DA126" s="103"/>
      <c r="DB126" s="103"/>
      <c r="DC126" s="103"/>
      <c r="DD126" s="103"/>
      <c r="DE126" s="103"/>
      <c r="DF126" s="103"/>
      <c r="DG126" s="103"/>
      <c r="DH126" s="103"/>
      <c r="DI126" s="103"/>
      <c r="DJ126" s="103"/>
      <c r="DK126" s="103"/>
      <c r="DL126" s="103"/>
      <c r="DM126" s="103"/>
      <c r="DN126" s="103"/>
      <c r="DO126" s="103"/>
      <c r="DP126" s="103"/>
      <c r="DQ126" s="103"/>
      <c r="DR126" s="103"/>
      <c r="DS126" s="103"/>
      <c r="DT126" s="103"/>
      <c r="DU126" s="103"/>
      <c r="DV126" s="103"/>
      <c r="DW126" s="103"/>
      <c r="DX126" s="103"/>
      <c r="DY126" s="103"/>
      <c r="DZ126" s="103"/>
      <c r="EA126" s="103"/>
      <c r="EB126" s="103"/>
      <c r="EC126" s="103"/>
      <c r="ED126" s="103"/>
      <c r="EE126" s="103"/>
      <c r="EF126" s="103"/>
      <c r="EG126" s="103"/>
      <c r="EH126" s="103"/>
      <c r="EI126" s="103"/>
      <c r="EJ126" s="103"/>
      <c r="EK126" s="103"/>
      <c r="EL126" s="103"/>
      <c r="EM126" s="103"/>
      <c r="EN126" s="103"/>
      <c r="EO126" s="103"/>
      <c r="EP126" s="103"/>
      <c r="EQ126" s="103"/>
      <c r="ER126" s="103"/>
      <c r="ES126" s="103"/>
      <c r="ET126" s="103"/>
      <c r="EU126" s="103"/>
      <c r="EV126" s="103"/>
      <c r="EW126" s="103"/>
      <c r="EX126" s="103"/>
      <c r="EY126" s="103"/>
      <c r="EZ126" s="103"/>
      <c r="FA126" s="103"/>
      <c r="FB126" s="103"/>
      <c r="FC126" s="103"/>
      <c r="FD126" s="103"/>
      <c r="FE126" s="103"/>
      <c r="FF126" s="103"/>
      <c r="FG126" s="103"/>
      <c r="FH126" s="103"/>
      <c r="FI126" s="103"/>
      <c r="FJ126" s="103"/>
      <c r="FK126" s="103"/>
      <c r="FL126" s="103"/>
      <c r="FM126" s="103"/>
      <c r="FN126" s="103"/>
      <c r="FO126" s="103"/>
      <c r="FP126" s="103"/>
      <c r="FQ126" s="103"/>
      <c r="FR126" s="103"/>
      <c r="FS126" s="103"/>
      <c r="FT126" s="103"/>
      <c r="FU126" s="103"/>
      <c r="FV126" s="103"/>
      <c r="FW126" s="103"/>
      <c r="FX126" s="103"/>
      <c r="FY126" s="103"/>
      <c r="FZ126" s="103"/>
      <c r="GA126" s="103"/>
      <c r="GB126" s="103"/>
      <c r="GC126" s="103"/>
      <c r="GD126" s="103"/>
      <c r="GE126" s="103"/>
      <c r="GF126" s="103"/>
      <c r="GG126" s="103"/>
      <c r="GH126" s="103"/>
      <c r="GI126" s="103"/>
      <c r="GJ126" s="103"/>
      <c r="GK126" s="103"/>
      <c r="GL126" s="103"/>
      <c r="GM126" s="103"/>
      <c r="GN126" s="103"/>
      <c r="GO126" s="103"/>
      <c r="GP126" s="103"/>
      <c r="GQ126" s="103"/>
      <c r="GR126" s="103"/>
      <c r="GS126" s="103"/>
      <c r="GT126" s="103"/>
      <c r="GU126" s="103"/>
      <c r="GV126" s="103"/>
      <c r="GW126" s="103"/>
      <c r="GX126" s="103"/>
      <c r="GY126" s="103"/>
      <c r="GZ126" s="103"/>
      <c r="HA126" s="103"/>
      <c r="HB126" s="103"/>
      <c r="HC126" s="103"/>
      <c r="HD126" s="103"/>
      <c r="HE126" s="103"/>
      <c r="HF126" s="103"/>
      <c r="HG126" s="103"/>
      <c r="HH126" s="103"/>
      <c r="HI126" s="103"/>
      <c r="HJ126" s="103"/>
      <c r="HK126" s="103"/>
      <c r="HL126" s="103"/>
      <c r="HM126" s="103"/>
      <c r="HN126" s="103"/>
      <c r="HO126" s="103"/>
      <c r="HP126" s="103"/>
      <c r="HQ126" s="103"/>
      <c r="HR126" s="103"/>
      <c r="HS126" s="103"/>
      <c r="HT126" s="103"/>
      <c r="HU126" s="103"/>
      <c r="HV126" s="103"/>
      <c r="HW126" s="103"/>
      <c r="HX126" s="103"/>
      <c r="HY126" s="103"/>
      <c r="HZ126" s="103"/>
      <c r="IA126" s="103"/>
      <c r="IB126" s="103"/>
      <c r="IC126" s="103"/>
      <c r="ID126" s="103"/>
      <c r="IE126" s="103"/>
      <c r="IF126" s="103"/>
      <c r="IG126" s="103"/>
      <c r="IH126" s="103"/>
      <c r="II126" s="103"/>
      <c r="IJ126" s="103"/>
      <c r="IK126" s="103"/>
      <c r="IL126" s="103"/>
      <c r="IM126" s="103"/>
      <c r="IN126" s="103"/>
      <c r="IO126" s="103"/>
      <c r="IP126" s="103"/>
      <c r="IQ126" s="103"/>
      <c r="IR126" s="103"/>
      <c r="IS126" s="103"/>
      <c r="IT126" s="103"/>
      <c r="IU126" s="103"/>
      <c r="IV126" s="103"/>
    </row>
    <row r="127" spans="1:256" s="24" customFormat="1" ht="15.75" customHeight="1">
      <c r="A127" s="102" t="s">
        <v>221</v>
      </c>
      <c r="B127" s="110">
        <v>162710</v>
      </c>
      <c r="C127" s="110">
        <v>608</v>
      </c>
      <c r="D127" s="110">
        <v>0</v>
      </c>
      <c r="E127" s="110">
        <v>0</v>
      </c>
      <c r="F127" s="110">
        <v>0</v>
      </c>
      <c r="G127" s="110">
        <v>8175</v>
      </c>
      <c r="H127" s="110">
        <v>0</v>
      </c>
      <c r="I127" s="110">
        <v>0</v>
      </c>
      <c r="J127" s="110">
        <v>15397</v>
      </c>
      <c r="K127" s="110">
        <v>7986</v>
      </c>
      <c r="L127" s="110">
        <v>2891</v>
      </c>
      <c r="M127" s="110">
        <v>0</v>
      </c>
      <c r="N127" s="110">
        <v>66245</v>
      </c>
      <c r="O127" s="110">
        <v>51171</v>
      </c>
      <c r="P127" s="110">
        <v>0</v>
      </c>
      <c r="Q127" s="110">
        <v>800</v>
      </c>
      <c r="R127" s="110">
        <v>0</v>
      </c>
      <c r="S127" s="110">
        <v>0</v>
      </c>
      <c r="T127" s="110">
        <v>9437</v>
      </c>
      <c r="U127" s="110">
        <v>0</v>
      </c>
      <c r="V127" s="110">
        <v>0</v>
      </c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  <c r="BL127" s="103"/>
      <c r="BM127" s="103"/>
      <c r="BN127" s="103"/>
      <c r="BO127" s="103"/>
      <c r="BP127" s="103"/>
      <c r="BQ127" s="103"/>
      <c r="BR127" s="103"/>
      <c r="BS127" s="103"/>
      <c r="BT127" s="103"/>
      <c r="BU127" s="103"/>
      <c r="BV127" s="103"/>
      <c r="BW127" s="103"/>
      <c r="BX127" s="103"/>
      <c r="BY127" s="103"/>
      <c r="BZ127" s="103"/>
      <c r="CA127" s="103"/>
      <c r="CB127" s="103"/>
      <c r="CC127" s="103"/>
      <c r="CD127" s="103"/>
      <c r="CE127" s="103"/>
      <c r="CF127" s="103"/>
      <c r="CG127" s="103"/>
      <c r="CH127" s="103"/>
      <c r="CI127" s="103"/>
      <c r="CJ127" s="103"/>
      <c r="CK127" s="103"/>
      <c r="CL127" s="103"/>
      <c r="CM127" s="103"/>
      <c r="CN127" s="103"/>
      <c r="CO127" s="103"/>
      <c r="CP127" s="103"/>
      <c r="CQ127" s="103"/>
      <c r="CR127" s="103"/>
      <c r="CS127" s="103"/>
      <c r="CT127" s="103"/>
      <c r="CU127" s="103"/>
      <c r="CV127" s="103"/>
      <c r="CW127" s="103"/>
      <c r="CX127" s="103"/>
      <c r="CY127" s="103"/>
      <c r="CZ127" s="103"/>
      <c r="DA127" s="103"/>
      <c r="DB127" s="103"/>
      <c r="DC127" s="103"/>
      <c r="DD127" s="103"/>
      <c r="DE127" s="103"/>
      <c r="DF127" s="103"/>
      <c r="DG127" s="103"/>
      <c r="DH127" s="103"/>
      <c r="DI127" s="103"/>
      <c r="DJ127" s="103"/>
      <c r="DK127" s="103"/>
      <c r="DL127" s="103"/>
      <c r="DM127" s="103"/>
      <c r="DN127" s="103"/>
      <c r="DO127" s="103"/>
      <c r="DP127" s="103"/>
      <c r="DQ127" s="103"/>
      <c r="DR127" s="103"/>
      <c r="DS127" s="103"/>
      <c r="DT127" s="103"/>
      <c r="DU127" s="103"/>
      <c r="DV127" s="103"/>
      <c r="DW127" s="103"/>
      <c r="DX127" s="103"/>
      <c r="DY127" s="103"/>
      <c r="DZ127" s="103"/>
      <c r="EA127" s="103"/>
      <c r="EB127" s="103"/>
      <c r="EC127" s="103"/>
      <c r="ED127" s="103"/>
      <c r="EE127" s="103"/>
      <c r="EF127" s="103"/>
      <c r="EG127" s="103"/>
      <c r="EH127" s="103"/>
      <c r="EI127" s="103"/>
      <c r="EJ127" s="103"/>
      <c r="EK127" s="103"/>
      <c r="EL127" s="103"/>
      <c r="EM127" s="103"/>
      <c r="EN127" s="103"/>
      <c r="EO127" s="103"/>
      <c r="EP127" s="103"/>
      <c r="EQ127" s="103"/>
      <c r="ER127" s="103"/>
      <c r="ES127" s="103"/>
      <c r="ET127" s="103"/>
      <c r="EU127" s="103"/>
      <c r="EV127" s="103"/>
      <c r="EW127" s="103"/>
      <c r="EX127" s="103"/>
      <c r="EY127" s="103"/>
      <c r="EZ127" s="103"/>
      <c r="FA127" s="103"/>
      <c r="FB127" s="103"/>
      <c r="FC127" s="103"/>
      <c r="FD127" s="103"/>
      <c r="FE127" s="103"/>
      <c r="FF127" s="103"/>
      <c r="FG127" s="103"/>
      <c r="FH127" s="103"/>
      <c r="FI127" s="103"/>
      <c r="FJ127" s="103"/>
      <c r="FK127" s="103"/>
      <c r="FL127" s="103"/>
      <c r="FM127" s="103"/>
      <c r="FN127" s="103"/>
      <c r="FO127" s="103"/>
      <c r="FP127" s="103"/>
      <c r="FQ127" s="103"/>
      <c r="FR127" s="103"/>
      <c r="FS127" s="103"/>
      <c r="FT127" s="103"/>
      <c r="FU127" s="103"/>
      <c r="FV127" s="103"/>
      <c r="FW127" s="103"/>
      <c r="FX127" s="103"/>
      <c r="FY127" s="103"/>
      <c r="FZ127" s="103"/>
      <c r="GA127" s="103"/>
      <c r="GB127" s="103"/>
      <c r="GC127" s="103"/>
      <c r="GD127" s="103"/>
      <c r="GE127" s="103"/>
      <c r="GF127" s="103"/>
      <c r="GG127" s="103"/>
      <c r="GH127" s="103"/>
      <c r="GI127" s="103"/>
      <c r="GJ127" s="103"/>
      <c r="GK127" s="103"/>
      <c r="GL127" s="103"/>
      <c r="GM127" s="103"/>
      <c r="GN127" s="103"/>
      <c r="GO127" s="103"/>
      <c r="GP127" s="103"/>
      <c r="GQ127" s="103"/>
      <c r="GR127" s="103"/>
      <c r="GS127" s="103"/>
      <c r="GT127" s="103"/>
      <c r="GU127" s="103"/>
      <c r="GV127" s="103"/>
      <c r="GW127" s="103"/>
      <c r="GX127" s="103"/>
      <c r="GY127" s="103"/>
      <c r="GZ127" s="103"/>
      <c r="HA127" s="103"/>
      <c r="HB127" s="103"/>
      <c r="HC127" s="103"/>
      <c r="HD127" s="103"/>
      <c r="HE127" s="103"/>
      <c r="HF127" s="103"/>
      <c r="HG127" s="103"/>
      <c r="HH127" s="103"/>
      <c r="HI127" s="103"/>
      <c r="HJ127" s="103"/>
      <c r="HK127" s="103"/>
      <c r="HL127" s="103"/>
      <c r="HM127" s="103"/>
      <c r="HN127" s="103"/>
      <c r="HO127" s="103"/>
      <c r="HP127" s="103"/>
      <c r="HQ127" s="103"/>
      <c r="HR127" s="103"/>
      <c r="HS127" s="103"/>
      <c r="HT127" s="103"/>
      <c r="HU127" s="103"/>
      <c r="HV127" s="103"/>
      <c r="HW127" s="103"/>
      <c r="HX127" s="103"/>
      <c r="HY127" s="103"/>
      <c r="HZ127" s="103"/>
      <c r="IA127" s="103"/>
      <c r="IB127" s="103"/>
      <c r="IC127" s="103"/>
      <c r="ID127" s="103"/>
      <c r="IE127" s="103"/>
      <c r="IF127" s="103"/>
      <c r="IG127" s="103"/>
      <c r="IH127" s="103"/>
      <c r="II127" s="103"/>
      <c r="IJ127" s="103"/>
      <c r="IK127" s="103"/>
      <c r="IL127" s="103"/>
      <c r="IM127" s="103"/>
      <c r="IN127" s="103"/>
      <c r="IO127" s="103"/>
      <c r="IP127" s="103"/>
      <c r="IQ127" s="103"/>
      <c r="IR127" s="103"/>
      <c r="IS127" s="103"/>
      <c r="IT127" s="103"/>
      <c r="IU127" s="103"/>
      <c r="IV127" s="103"/>
    </row>
    <row r="128" spans="1:256" s="24" customFormat="1" ht="15.75" customHeight="1">
      <c r="A128" s="102" t="s">
        <v>222</v>
      </c>
      <c r="B128" s="110">
        <v>52008</v>
      </c>
      <c r="C128" s="110">
        <v>24</v>
      </c>
      <c r="D128" s="110"/>
      <c r="E128" s="110"/>
      <c r="F128" s="110"/>
      <c r="G128" s="110">
        <v>283</v>
      </c>
      <c r="H128" s="110"/>
      <c r="I128" s="110"/>
      <c r="J128" s="110">
        <v>1527</v>
      </c>
      <c r="K128" s="110">
        <v>157</v>
      </c>
      <c r="L128" s="110"/>
      <c r="M128" s="110"/>
      <c r="N128" s="110">
        <v>2965</v>
      </c>
      <c r="O128" s="110">
        <v>46252</v>
      </c>
      <c r="P128" s="110"/>
      <c r="Q128" s="110">
        <v>800</v>
      </c>
      <c r="R128" s="110"/>
      <c r="S128" s="110"/>
      <c r="T128" s="110"/>
      <c r="U128" s="110"/>
      <c r="V128" s="110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  <c r="BL128" s="103"/>
      <c r="BM128" s="103"/>
      <c r="BN128" s="103"/>
      <c r="BO128" s="103"/>
      <c r="BP128" s="103"/>
      <c r="BQ128" s="103"/>
      <c r="BR128" s="103"/>
      <c r="BS128" s="103"/>
      <c r="BT128" s="103"/>
      <c r="BU128" s="103"/>
      <c r="BV128" s="103"/>
      <c r="BW128" s="103"/>
      <c r="BX128" s="103"/>
      <c r="BY128" s="103"/>
      <c r="BZ128" s="103"/>
      <c r="CA128" s="103"/>
      <c r="CB128" s="103"/>
      <c r="CC128" s="103"/>
      <c r="CD128" s="103"/>
      <c r="CE128" s="103"/>
      <c r="CF128" s="103"/>
      <c r="CG128" s="103"/>
      <c r="CH128" s="103"/>
      <c r="CI128" s="103"/>
      <c r="CJ128" s="103"/>
      <c r="CK128" s="103"/>
      <c r="CL128" s="103"/>
      <c r="CM128" s="103"/>
      <c r="CN128" s="103"/>
      <c r="CO128" s="103"/>
      <c r="CP128" s="103"/>
      <c r="CQ128" s="103"/>
      <c r="CR128" s="103"/>
      <c r="CS128" s="103"/>
      <c r="CT128" s="103"/>
      <c r="CU128" s="103"/>
      <c r="CV128" s="103"/>
      <c r="CW128" s="103"/>
      <c r="CX128" s="103"/>
      <c r="CY128" s="103"/>
      <c r="CZ128" s="103"/>
      <c r="DA128" s="103"/>
      <c r="DB128" s="103"/>
      <c r="DC128" s="103"/>
      <c r="DD128" s="103"/>
      <c r="DE128" s="103"/>
      <c r="DF128" s="103"/>
      <c r="DG128" s="103"/>
      <c r="DH128" s="103"/>
      <c r="DI128" s="103"/>
      <c r="DJ128" s="103"/>
      <c r="DK128" s="103"/>
      <c r="DL128" s="103"/>
      <c r="DM128" s="103"/>
      <c r="DN128" s="103"/>
      <c r="DO128" s="103"/>
      <c r="DP128" s="103"/>
      <c r="DQ128" s="103"/>
      <c r="DR128" s="103"/>
      <c r="DS128" s="103"/>
      <c r="DT128" s="103"/>
      <c r="DU128" s="103"/>
      <c r="DV128" s="103"/>
      <c r="DW128" s="103"/>
      <c r="DX128" s="103"/>
      <c r="DY128" s="103"/>
      <c r="DZ128" s="103"/>
      <c r="EA128" s="103"/>
      <c r="EB128" s="103"/>
      <c r="EC128" s="103"/>
      <c r="ED128" s="103"/>
      <c r="EE128" s="103"/>
      <c r="EF128" s="103"/>
      <c r="EG128" s="103"/>
      <c r="EH128" s="103"/>
      <c r="EI128" s="103"/>
      <c r="EJ128" s="103"/>
      <c r="EK128" s="103"/>
      <c r="EL128" s="103"/>
      <c r="EM128" s="103"/>
      <c r="EN128" s="103"/>
      <c r="EO128" s="103"/>
      <c r="EP128" s="103"/>
      <c r="EQ128" s="103"/>
      <c r="ER128" s="103"/>
      <c r="ES128" s="103"/>
      <c r="ET128" s="103"/>
      <c r="EU128" s="103"/>
      <c r="EV128" s="103"/>
      <c r="EW128" s="103"/>
      <c r="EX128" s="103"/>
      <c r="EY128" s="103"/>
      <c r="EZ128" s="103"/>
      <c r="FA128" s="103"/>
      <c r="FB128" s="103"/>
      <c r="FC128" s="103"/>
      <c r="FD128" s="103"/>
      <c r="FE128" s="103"/>
      <c r="FF128" s="103"/>
      <c r="FG128" s="103"/>
      <c r="FH128" s="103"/>
      <c r="FI128" s="103"/>
      <c r="FJ128" s="103"/>
      <c r="FK128" s="103"/>
      <c r="FL128" s="103"/>
      <c r="FM128" s="103"/>
      <c r="FN128" s="103"/>
      <c r="FO128" s="103"/>
      <c r="FP128" s="103"/>
      <c r="FQ128" s="103"/>
      <c r="FR128" s="103"/>
      <c r="FS128" s="103"/>
      <c r="FT128" s="103"/>
      <c r="FU128" s="103"/>
      <c r="FV128" s="103"/>
      <c r="FW128" s="103"/>
      <c r="FX128" s="103"/>
      <c r="FY128" s="103"/>
      <c r="FZ128" s="103"/>
      <c r="GA128" s="103"/>
      <c r="GB128" s="103"/>
      <c r="GC128" s="103"/>
      <c r="GD128" s="103"/>
      <c r="GE128" s="103"/>
      <c r="GF128" s="103"/>
      <c r="GG128" s="103"/>
      <c r="GH128" s="103"/>
      <c r="GI128" s="103"/>
      <c r="GJ128" s="103"/>
      <c r="GK128" s="103"/>
      <c r="GL128" s="103"/>
      <c r="GM128" s="103"/>
      <c r="GN128" s="103"/>
      <c r="GO128" s="103"/>
      <c r="GP128" s="103"/>
      <c r="GQ128" s="103"/>
      <c r="GR128" s="103"/>
      <c r="GS128" s="103"/>
      <c r="GT128" s="103"/>
      <c r="GU128" s="103"/>
      <c r="GV128" s="103"/>
      <c r="GW128" s="103"/>
      <c r="GX128" s="103"/>
      <c r="GY128" s="103"/>
      <c r="GZ128" s="103"/>
      <c r="HA128" s="103"/>
      <c r="HB128" s="103"/>
      <c r="HC128" s="103"/>
      <c r="HD128" s="103"/>
      <c r="HE128" s="103"/>
      <c r="HF128" s="103"/>
      <c r="HG128" s="103"/>
      <c r="HH128" s="103"/>
      <c r="HI128" s="103"/>
      <c r="HJ128" s="103"/>
      <c r="HK128" s="103"/>
      <c r="HL128" s="103"/>
      <c r="HM128" s="103"/>
      <c r="HN128" s="103"/>
      <c r="HO128" s="103"/>
      <c r="HP128" s="103"/>
      <c r="HQ128" s="103"/>
      <c r="HR128" s="103"/>
      <c r="HS128" s="103"/>
      <c r="HT128" s="103"/>
      <c r="HU128" s="103"/>
      <c r="HV128" s="103"/>
      <c r="HW128" s="103"/>
      <c r="HX128" s="103"/>
      <c r="HY128" s="103"/>
      <c r="HZ128" s="103"/>
      <c r="IA128" s="103"/>
      <c r="IB128" s="103"/>
      <c r="IC128" s="103"/>
      <c r="ID128" s="103"/>
      <c r="IE128" s="103"/>
      <c r="IF128" s="103"/>
      <c r="IG128" s="103"/>
      <c r="IH128" s="103"/>
      <c r="II128" s="103"/>
      <c r="IJ128" s="103"/>
      <c r="IK128" s="103"/>
      <c r="IL128" s="103"/>
      <c r="IM128" s="103"/>
      <c r="IN128" s="103"/>
      <c r="IO128" s="103"/>
      <c r="IP128" s="103"/>
      <c r="IQ128" s="103"/>
      <c r="IR128" s="103"/>
      <c r="IS128" s="103"/>
      <c r="IT128" s="103"/>
      <c r="IU128" s="103"/>
      <c r="IV128" s="103"/>
    </row>
    <row r="129" spans="1:256" s="24" customFormat="1" ht="15.75" customHeight="1">
      <c r="A129" s="102" t="s">
        <v>116</v>
      </c>
      <c r="B129" s="110">
        <v>110702</v>
      </c>
      <c r="C129" s="110">
        <v>584</v>
      </c>
      <c r="D129" s="110">
        <v>0</v>
      </c>
      <c r="E129" s="110">
        <v>0</v>
      </c>
      <c r="F129" s="110">
        <v>0</v>
      </c>
      <c r="G129" s="110">
        <v>7892</v>
      </c>
      <c r="H129" s="110">
        <v>0</v>
      </c>
      <c r="I129" s="110">
        <v>0</v>
      </c>
      <c r="J129" s="110">
        <v>13870</v>
      </c>
      <c r="K129" s="110">
        <v>7829</v>
      </c>
      <c r="L129" s="110">
        <v>2891</v>
      </c>
      <c r="M129" s="110">
        <v>0</v>
      </c>
      <c r="N129" s="110">
        <v>63280</v>
      </c>
      <c r="O129" s="110">
        <v>4919</v>
      </c>
      <c r="P129" s="110">
        <v>0</v>
      </c>
      <c r="Q129" s="110">
        <v>0</v>
      </c>
      <c r="R129" s="110">
        <v>0</v>
      </c>
      <c r="S129" s="110">
        <v>0</v>
      </c>
      <c r="T129" s="110">
        <v>9437</v>
      </c>
      <c r="U129" s="110">
        <v>0</v>
      </c>
      <c r="V129" s="110">
        <v>0</v>
      </c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  <c r="BL129" s="103"/>
      <c r="BM129" s="103"/>
      <c r="BN129" s="103"/>
      <c r="BO129" s="103"/>
      <c r="BP129" s="103"/>
      <c r="BQ129" s="103"/>
      <c r="BR129" s="103"/>
      <c r="BS129" s="103"/>
      <c r="BT129" s="103"/>
      <c r="BU129" s="103"/>
      <c r="BV129" s="103"/>
      <c r="BW129" s="103"/>
      <c r="BX129" s="103"/>
      <c r="BY129" s="103"/>
      <c r="BZ129" s="103"/>
      <c r="CA129" s="103"/>
      <c r="CB129" s="103"/>
      <c r="CC129" s="103"/>
      <c r="CD129" s="103"/>
      <c r="CE129" s="103"/>
      <c r="CF129" s="103"/>
      <c r="CG129" s="103"/>
      <c r="CH129" s="103"/>
      <c r="CI129" s="103"/>
      <c r="CJ129" s="103"/>
      <c r="CK129" s="103"/>
      <c r="CL129" s="103"/>
      <c r="CM129" s="103"/>
      <c r="CN129" s="103"/>
      <c r="CO129" s="103"/>
      <c r="CP129" s="103"/>
      <c r="CQ129" s="103"/>
      <c r="CR129" s="103"/>
      <c r="CS129" s="103"/>
      <c r="CT129" s="103"/>
      <c r="CU129" s="103"/>
      <c r="CV129" s="103"/>
      <c r="CW129" s="103"/>
      <c r="CX129" s="103"/>
      <c r="CY129" s="103"/>
      <c r="CZ129" s="103"/>
      <c r="DA129" s="103"/>
      <c r="DB129" s="103"/>
      <c r="DC129" s="103"/>
      <c r="DD129" s="103"/>
      <c r="DE129" s="103"/>
      <c r="DF129" s="103"/>
      <c r="DG129" s="103"/>
      <c r="DH129" s="103"/>
      <c r="DI129" s="103"/>
      <c r="DJ129" s="103"/>
      <c r="DK129" s="103"/>
      <c r="DL129" s="103"/>
      <c r="DM129" s="103"/>
      <c r="DN129" s="103"/>
      <c r="DO129" s="103"/>
      <c r="DP129" s="103"/>
      <c r="DQ129" s="103"/>
      <c r="DR129" s="103"/>
      <c r="DS129" s="103"/>
      <c r="DT129" s="103"/>
      <c r="DU129" s="103"/>
      <c r="DV129" s="103"/>
      <c r="DW129" s="103"/>
      <c r="DX129" s="103"/>
      <c r="DY129" s="103"/>
      <c r="DZ129" s="103"/>
      <c r="EA129" s="103"/>
      <c r="EB129" s="103"/>
      <c r="EC129" s="103"/>
      <c r="ED129" s="103"/>
      <c r="EE129" s="103"/>
      <c r="EF129" s="103"/>
      <c r="EG129" s="103"/>
      <c r="EH129" s="103"/>
      <c r="EI129" s="103"/>
      <c r="EJ129" s="103"/>
      <c r="EK129" s="103"/>
      <c r="EL129" s="103"/>
      <c r="EM129" s="103"/>
      <c r="EN129" s="103"/>
      <c r="EO129" s="103"/>
      <c r="EP129" s="103"/>
      <c r="EQ129" s="103"/>
      <c r="ER129" s="103"/>
      <c r="ES129" s="103"/>
      <c r="ET129" s="103"/>
      <c r="EU129" s="103"/>
      <c r="EV129" s="103"/>
      <c r="EW129" s="103"/>
      <c r="EX129" s="103"/>
      <c r="EY129" s="103"/>
      <c r="EZ129" s="103"/>
      <c r="FA129" s="103"/>
      <c r="FB129" s="103"/>
      <c r="FC129" s="103"/>
      <c r="FD129" s="103"/>
      <c r="FE129" s="103"/>
      <c r="FF129" s="103"/>
      <c r="FG129" s="103"/>
      <c r="FH129" s="103"/>
      <c r="FI129" s="103"/>
      <c r="FJ129" s="103"/>
      <c r="FK129" s="103"/>
      <c r="FL129" s="103"/>
      <c r="FM129" s="103"/>
      <c r="FN129" s="103"/>
      <c r="FO129" s="103"/>
      <c r="FP129" s="103"/>
      <c r="FQ129" s="103"/>
      <c r="FR129" s="103"/>
      <c r="FS129" s="103"/>
      <c r="FT129" s="103"/>
      <c r="FU129" s="103"/>
      <c r="FV129" s="103"/>
      <c r="FW129" s="103"/>
      <c r="FX129" s="103"/>
      <c r="FY129" s="103"/>
      <c r="FZ129" s="103"/>
      <c r="GA129" s="103"/>
      <c r="GB129" s="103"/>
      <c r="GC129" s="103"/>
      <c r="GD129" s="103"/>
      <c r="GE129" s="103"/>
      <c r="GF129" s="103"/>
      <c r="GG129" s="103"/>
      <c r="GH129" s="103"/>
      <c r="GI129" s="103"/>
      <c r="GJ129" s="103"/>
      <c r="GK129" s="103"/>
      <c r="GL129" s="103"/>
      <c r="GM129" s="103"/>
      <c r="GN129" s="103"/>
      <c r="GO129" s="103"/>
      <c r="GP129" s="103"/>
      <c r="GQ129" s="103"/>
      <c r="GR129" s="103"/>
      <c r="GS129" s="103"/>
      <c r="GT129" s="103"/>
      <c r="GU129" s="103"/>
      <c r="GV129" s="103"/>
      <c r="GW129" s="103"/>
      <c r="GX129" s="103"/>
      <c r="GY129" s="103"/>
      <c r="GZ129" s="103"/>
      <c r="HA129" s="103"/>
      <c r="HB129" s="103"/>
      <c r="HC129" s="103"/>
      <c r="HD129" s="103"/>
      <c r="HE129" s="103"/>
      <c r="HF129" s="103"/>
      <c r="HG129" s="103"/>
      <c r="HH129" s="103"/>
      <c r="HI129" s="103"/>
      <c r="HJ129" s="103"/>
      <c r="HK129" s="103"/>
      <c r="HL129" s="103"/>
      <c r="HM129" s="103"/>
      <c r="HN129" s="103"/>
      <c r="HO129" s="103"/>
      <c r="HP129" s="103"/>
      <c r="HQ129" s="103"/>
      <c r="HR129" s="103"/>
      <c r="HS129" s="103"/>
      <c r="HT129" s="103"/>
      <c r="HU129" s="103"/>
      <c r="HV129" s="103"/>
      <c r="HW129" s="103"/>
      <c r="HX129" s="103"/>
      <c r="HY129" s="103"/>
      <c r="HZ129" s="103"/>
      <c r="IA129" s="103"/>
      <c r="IB129" s="103"/>
      <c r="IC129" s="103"/>
      <c r="ID129" s="103"/>
      <c r="IE129" s="103"/>
      <c r="IF129" s="103"/>
      <c r="IG129" s="103"/>
      <c r="IH129" s="103"/>
      <c r="II129" s="103"/>
      <c r="IJ129" s="103"/>
      <c r="IK129" s="103"/>
      <c r="IL129" s="103"/>
      <c r="IM129" s="103"/>
      <c r="IN129" s="103"/>
      <c r="IO129" s="103"/>
      <c r="IP129" s="103"/>
      <c r="IQ129" s="103"/>
      <c r="IR129" s="103"/>
      <c r="IS129" s="103"/>
      <c r="IT129" s="103"/>
      <c r="IU129" s="103"/>
      <c r="IV129" s="103"/>
    </row>
    <row r="130" spans="1:256" s="24" customFormat="1" ht="15.75" customHeight="1">
      <c r="A130" s="102" t="s">
        <v>223</v>
      </c>
      <c r="B130" s="110">
        <v>15086</v>
      </c>
      <c r="C130" s="110">
        <v>85</v>
      </c>
      <c r="D130" s="110"/>
      <c r="E130" s="110"/>
      <c r="F130" s="110"/>
      <c r="G130" s="110">
        <v>2405</v>
      </c>
      <c r="H130" s="110"/>
      <c r="I130" s="110"/>
      <c r="J130" s="110">
        <v>2146</v>
      </c>
      <c r="K130" s="110">
        <v>1176</v>
      </c>
      <c r="L130" s="110">
        <v>314</v>
      </c>
      <c r="M130" s="110"/>
      <c r="N130" s="110">
        <v>6875</v>
      </c>
      <c r="O130" s="110"/>
      <c r="P130" s="110"/>
      <c r="Q130" s="110"/>
      <c r="R130" s="110"/>
      <c r="S130" s="110"/>
      <c r="T130" s="110">
        <v>2085</v>
      </c>
      <c r="U130" s="110"/>
      <c r="V130" s="110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  <c r="BL130" s="103"/>
      <c r="BM130" s="103"/>
      <c r="BN130" s="103"/>
      <c r="BO130" s="103"/>
      <c r="BP130" s="103"/>
      <c r="BQ130" s="103"/>
      <c r="BR130" s="103"/>
      <c r="BS130" s="103"/>
      <c r="BT130" s="103"/>
      <c r="BU130" s="103"/>
      <c r="BV130" s="103"/>
      <c r="BW130" s="103"/>
      <c r="BX130" s="103"/>
      <c r="BY130" s="103"/>
      <c r="BZ130" s="103"/>
      <c r="CA130" s="103"/>
      <c r="CB130" s="103"/>
      <c r="CC130" s="103"/>
      <c r="CD130" s="103"/>
      <c r="CE130" s="103"/>
      <c r="CF130" s="103"/>
      <c r="CG130" s="103"/>
      <c r="CH130" s="103"/>
      <c r="CI130" s="103"/>
      <c r="CJ130" s="103"/>
      <c r="CK130" s="103"/>
      <c r="CL130" s="103"/>
      <c r="CM130" s="103"/>
      <c r="CN130" s="103"/>
      <c r="CO130" s="103"/>
      <c r="CP130" s="103"/>
      <c r="CQ130" s="103"/>
      <c r="CR130" s="103"/>
      <c r="CS130" s="103"/>
      <c r="CT130" s="103"/>
      <c r="CU130" s="103"/>
      <c r="CV130" s="103"/>
      <c r="CW130" s="103"/>
      <c r="CX130" s="103"/>
      <c r="CY130" s="103"/>
      <c r="CZ130" s="103"/>
      <c r="DA130" s="103"/>
      <c r="DB130" s="103"/>
      <c r="DC130" s="103"/>
      <c r="DD130" s="103"/>
      <c r="DE130" s="103"/>
      <c r="DF130" s="103"/>
      <c r="DG130" s="103"/>
      <c r="DH130" s="103"/>
      <c r="DI130" s="103"/>
      <c r="DJ130" s="103"/>
      <c r="DK130" s="103"/>
      <c r="DL130" s="103"/>
      <c r="DM130" s="103"/>
      <c r="DN130" s="103"/>
      <c r="DO130" s="103"/>
      <c r="DP130" s="103"/>
      <c r="DQ130" s="103"/>
      <c r="DR130" s="103"/>
      <c r="DS130" s="103"/>
      <c r="DT130" s="103"/>
      <c r="DU130" s="103"/>
      <c r="DV130" s="103"/>
      <c r="DW130" s="103"/>
      <c r="DX130" s="103"/>
      <c r="DY130" s="103"/>
      <c r="DZ130" s="103"/>
      <c r="EA130" s="103"/>
      <c r="EB130" s="103"/>
      <c r="EC130" s="103"/>
      <c r="ED130" s="103"/>
      <c r="EE130" s="103"/>
      <c r="EF130" s="103"/>
      <c r="EG130" s="103"/>
      <c r="EH130" s="103"/>
      <c r="EI130" s="103"/>
      <c r="EJ130" s="103"/>
      <c r="EK130" s="103"/>
      <c r="EL130" s="103"/>
      <c r="EM130" s="103"/>
      <c r="EN130" s="103"/>
      <c r="EO130" s="103"/>
      <c r="EP130" s="103"/>
      <c r="EQ130" s="103"/>
      <c r="ER130" s="103"/>
      <c r="ES130" s="103"/>
      <c r="ET130" s="103"/>
      <c r="EU130" s="103"/>
      <c r="EV130" s="103"/>
      <c r="EW130" s="103"/>
      <c r="EX130" s="103"/>
      <c r="EY130" s="103"/>
      <c r="EZ130" s="103"/>
      <c r="FA130" s="103"/>
      <c r="FB130" s="103"/>
      <c r="FC130" s="103"/>
      <c r="FD130" s="103"/>
      <c r="FE130" s="103"/>
      <c r="FF130" s="103"/>
      <c r="FG130" s="103"/>
      <c r="FH130" s="103"/>
      <c r="FI130" s="103"/>
      <c r="FJ130" s="103"/>
      <c r="FK130" s="103"/>
      <c r="FL130" s="103"/>
      <c r="FM130" s="103"/>
      <c r="FN130" s="103"/>
      <c r="FO130" s="103"/>
      <c r="FP130" s="103"/>
      <c r="FQ130" s="103"/>
      <c r="FR130" s="103"/>
      <c r="FS130" s="103"/>
      <c r="FT130" s="103"/>
      <c r="FU130" s="103"/>
      <c r="FV130" s="103"/>
      <c r="FW130" s="103"/>
      <c r="FX130" s="103"/>
      <c r="FY130" s="103"/>
      <c r="FZ130" s="103"/>
      <c r="GA130" s="103"/>
      <c r="GB130" s="103"/>
      <c r="GC130" s="103"/>
      <c r="GD130" s="103"/>
      <c r="GE130" s="103"/>
      <c r="GF130" s="103"/>
      <c r="GG130" s="103"/>
      <c r="GH130" s="103"/>
      <c r="GI130" s="103"/>
      <c r="GJ130" s="103"/>
      <c r="GK130" s="103"/>
      <c r="GL130" s="103"/>
      <c r="GM130" s="103"/>
      <c r="GN130" s="103"/>
      <c r="GO130" s="103"/>
      <c r="GP130" s="103"/>
      <c r="GQ130" s="103"/>
      <c r="GR130" s="103"/>
      <c r="GS130" s="103"/>
      <c r="GT130" s="103"/>
      <c r="GU130" s="103"/>
      <c r="GV130" s="103"/>
      <c r="GW130" s="103"/>
      <c r="GX130" s="103"/>
      <c r="GY130" s="103"/>
      <c r="GZ130" s="103"/>
      <c r="HA130" s="103"/>
      <c r="HB130" s="103"/>
      <c r="HC130" s="103"/>
      <c r="HD130" s="103"/>
      <c r="HE130" s="103"/>
      <c r="HF130" s="103"/>
      <c r="HG130" s="103"/>
      <c r="HH130" s="103"/>
      <c r="HI130" s="103"/>
      <c r="HJ130" s="103"/>
      <c r="HK130" s="103"/>
      <c r="HL130" s="103"/>
      <c r="HM130" s="103"/>
      <c r="HN130" s="103"/>
      <c r="HO130" s="103"/>
      <c r="HP130" s="103"/>
      <c r="HQ130" s="103"/>
      <c r="HR130" s="103"/>
      <c r="HS130" s="103"/>
      <c r="HT130" s="103"/>
      <c r="HU130" s="103"/>
      <c r="HV130" s="103"/>
      <c r="HW130" s="103"/>
      <c r="HX130" s="103"/>
      <c r="HY130" s="103"/>
      <c r="HZ130" s="103"/>
      <c r="IA130" s="103"/>
      <c r="IB130" s="103"/>
      <c r="IC130" s="103"/>
      <c r="ID130" s="103"/>
      <c r="IE130" s="103"/>
      <c r="IF130" s="103"/>
      <c r="IG130" s="103"/>
      <c r="IH130" s="103"/>
      <c r="II130" s="103"/>
      <c r="IJ130" s="103"/>
      <c r="IK130" s="103"/>
      <c r="IL130" s="103"/>
      <c r="IM130" s="103"/>
      <c r="IN130" s="103"/>
      <c r="IO130" s="103"/>
      <c r="IP130" s="103"/>
      <c r="IQ130" s="103"/>
      <c r="IR130" s="103"/>
      <c r="IS130" s="103"/>
      <c r="IT130" s="103"/>
      <c r="IU130" s="103"/>
      <c r="IV130" s="103"/>
    </row>
    <row r="131" spans="1:256" s="24" customFormat="1" ht="15.75" customHeight="1">
      <c r="A131" s="102" t="s">
        <v>224</v>
      </c>
      <c r="B131" s="110">
        <v>22798</v>
      </c>
      <c r="C131" s="110">
        <v>96</v>
      </c>
      <c r="D131" s="110"/>
      <c r="E131" s="110"/>
      <c r="F131" s="110"/>
      <c r="G131" s="110">
        <v>938</v>
      </c>
      <c r="H131" s="110"/>
      <c r="I131" s="110"/>
      <c r="J131" s="110">
        <v>2756</v>
      </c>
      <c r="K131" s="110">
        <v>1642</v>
      </c>
      <c r="L131" s="110">
        <v>1513</v>
      </c>
      <c r="M131" s="110"/>
      <c r="N131" s="110">
        <v>13484</v>
      </c>
      <c r="O131" s="110"/>
      <c r="P131" s="110"/>
      <c r="Q131" s="110"/>
      <c r="R131" s="110"/>
      <c r="S131" s="110"/>
      <c r="T131" s="110">
        <v>2369</v>
      </c>
      <c r="U131" s="110"/>
      <c r="V131" s="110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  <c r="BL131" s="103"/>
      <c r="BM131" s="103"/>
      <c r="BN131" s="103"/>
      <c r="BO131" s="103"/>
      <c r="BP131" s="103"/>
      <c r="BQ131" s="103"/>
      <c r="BR131" s="103"/>
      <c r="BS131" s="103"/>
      <c r="BT131" s="103"/>
      <c r="BU131" s="103"/>
      <c r="BV131" s="103"/>
      <c r="BW131" s="103"/>
      <c r="BX131" s="103"/>
      <c r="BY131" s="103"/>
      <c r="BZ131" s="103"/>
      <c r="CA131" s="103"/>
      <c r="CB131" s="103"/>
      <c r="CC131" s="103"/>
      <c r="CD131" s="103"/>
      <c r="CE131" s="103"/>
      <c r="CF131" s="103"/>
      <c r="CG131" s="103"/>
      <c r="CH131" s="103"/>
      <c r="CI131" s="103"/>
      <c r="CJ131" s="103"/>
      <c r="CK131" s="103"/>
      <c r="CL131" s="103"/>
      <c r="CM131" s="103"/>
      <c r="CN131" s="103"/>
      <c r="CO131" s="103"/>
      <c r="CP131" s="103"/>
      <c r="CQ131" s="103"/>
      <c r="CR131" s="103"/>
      <c r="CS131" s="103"/>
      <c r="CT131" s="103"/>
      <c r="CU131" s="103"/>
      <c r="CV131" s="103"/>
      <c r="CW131" s="103"/>
      <c r="CX131" s="103"/>
      <c r="CY131" s="103"/>
      <c r="CZ131" s="103"/>
      <c r="DA131" s="103"/>
      <c r="DB131" s="103"/>
      <c r="DC131" s="103"/>
      <c r="DD131" s="103"/>
      <c r="DE131" s="103"/>
      <c r="DF131" s="103"/>
      <c r="DG131" s="103"/>
      <c r="DH131" s="103"/>
      <c r="DI131" s="103"/>
      <c r="DJ131" s="103"/>
      <c r="DK131" s="103"/>
      <c r="DL131" s="103"/>
      <c r="DM131" s="103"/>
      <c r="DN131" s="103"/>
      <c r="DO131" s="103"/>
      <c r="DP131" s="103"/>
      <c r="DQ131" s="103"/>
      <c r="DR131" s="103"/>
      <c r="DS131" s="103"/>
      <c r="DT131" s="103"/>
      <c r="DU131" s="103"/>
      <c r="DV131" s="103"/>
      <c r="DW131" s="103"/>
      <c r="DX131" s="103"/>
      <c r="DY131" s="103"/>
      <c r="DZ131" s="103"/>
      <c r="EA131" s="103"/>
      <c r="EB131" s="103"/>
      <c r="EC131" s="103"/>
      <c r="ED131" s="103"/>
      <c r="EE131" s="103"/>
      <c r="EF131" s="103"/>
      <c r="EG131" s="103"/>
      <c r="EH131" s="103"/>
      <c r="EI131" s="103"/>
      <c r="EJ131" s="103"/>
      <c r="EK131" s="103"/>
      <c r="EL131" s="103"/>
      <c r="EM131" s="103"/>
      <c r="EN131" s="103"/>
      <c r="EO131" s="103"/>
      <c r="EP131" s="103"/>
      <c r="EQ131" s="103"/>
      <c r="ER131" s="103"/>
      <c r="ES131" s="103"/>
      <c r="ET131" s="103"/>
      <c r="EU131" s="103"/>
      <c r="EV131" s="103"/>
      <c r="EW131" s="103"/>
      <c r="EX131" s="103"/>
      <c r="EY131" s="103"/>
      <c r="EZ131" s="103"/>
      <c r="FA131" s="103"/>
      <c r="FB131" s="103"/>
      <c r="FC131" s="103"/>
      <c r="FD131" s="103"/>
      <c r="FE131" s="103"/>
      <c r="FF131" s="103"/>
      <c r="FG131" s="103"/>
      <c r="FH131" s="103"/>
      <c r="FI131" s="103"/>
      <c r="FJ131" s="103"/>
      <c r="FK131" s="103"/>
      <c r="FL131" s="103"/>
      <c r="FM131" s="103"/>
      <c r="FN131" s="103"/>
      <c r="FO131" s="103"/>
      <c r="FP131" s="103"/>
      <c r="FQ131" s="103"/>
      <c r="FR131" s="103"/>
      <c r="FS131" s="103"/>
      <c r="FT131" s="103"/>
      <c r="FU131" s="103"/>
      <c r="FV131" s="103"/>
      <c r="FW131" s="103"/>
      <c r="FX131" s="103"/>
      <c r="FY131" s="103"/>
      <c r="FZ131" s="103"/>
      <c r="GA131" s="103"/>
      <c r="GB131" s="103"/>
      <c r="GC131" s="103"/>
      <c r="GD131" s="103"/>
      <c r="GE131" s="103"/>
      <c r="GF131" s="103"/>
      <c r="GG131" s="103"/>
      <c r="GH131" s="103"/>
      <c r="GI131" s="103"/>
      <c r="GJ131" s="103"/>
      <c r="GK131" s="103"/>
      <c r="GL131" s="103"/>
      <c r="GM131" s="103"/>
      <c r="GN131" s="103"/>
      <c r="GO131" s="103"/>
      <c r="GP131" s="103"/>
      <c r="GQ131" s="103"/>
      <c r="GR131" s="103"/>
      <c r="GS131" s="103"/>
      <c r="GT131" s="103"/>
      <c r="GU131" s="103"/>
      <c r="GV131" s="103"/>
      <c r="GW131" s="103"/>
      <c r="GX131" s="103"/>
      <c r="GY131" s="103"/>
      <c r="GZ131" s="103"/>
      <c r="HA131" s="103"/>
      <c r="HB131" s="103"/>
      <c r="HC131" s="103"/>
      <c r="HD131" s="103"/>
      <c r="HE131" s="103"/>
      <c r="HF131" s="103"/>
      <c r="HG131" s="103"/>
      <c r="HH131" s="103"/>
      <c r="HI131" s="103"/>
      <c r="HJ131" s="103"/>
      <c r="HK131" s="103"/>
      <c r="HL131" s="103"/>
      <c r="HM131" s="103"/>
      <c r="HN131" s="103"/>
      <c r="HO131" s="103"/>
      <c r="HP131" s="103"/>
      <c r="HQ131" s="103"/>
      <c r="HR131" s="103"/>
      <c r="HS131" s="103"/>
      <c r="HT131" s="103"/>
      <c r="HU131" s="103"/>
      <c r="HV131" s="103"/>
      <c r="HW131" s="103"/>
      <c r="HX131" s="103"/>
      <c r="HY131" s="103"/>
      <c r="HZ131" s="103"/>
      <c r="IA131" s="103"/>
      <c r="IB131" s="103"/>
      <c r="IC131" s="103"/>
      <c r="ID131" s="103"/>
      <c r="IE131" s="103"/>
      <c r="IF131" s="103"/>
      <c r="IG131" s="103"/>
      <c r="IH131" s="103"/>
      <c r="II131" s="103"/>
      <c r="IJ131" s="103"/>
      <c r="IK131" s="103"/>
      <c r="IL131" s="103"/>
      <c r="IM131" s="103"/>
      <c r="IN131" s="103"/>
      <c r="IO131" s="103"/>
      <c r="IP131" s="103"/>
      <c r="IQ131" s="103"/>
      <c r="IR131" s="103"/>
      <c r="IS131" s="103"/>
      <c r="IT131" s="103"/>
      <c r="IU131" s="103"/>
      <c r="IV131" s="103"/>
    </row>
    <row r="132" spans="1:256" s="24" customFormat="1" ht="15.75" customHeight="1">
      <c r="A132" s="102" t="s">
        <v>225</v>
      </c>
      <c r="B132" s="110">
        <v>17893</v>
      </c>
      <c r="C132" s="110">
        <v>100</v>
      </c>
      <c r="D132" s="110"/>
      <c r="E132" s="110"/>
      <c r="F132" s="110"/>
      <c r="G132" s="110">
        <v>1957</v>
      </c>
      <c r="H132" s="110"/>
      <c r="I132" s="110"/>
      <c r="J132" s="110">
        <v>2688</v>
      </c>
      <c r="K132" s="110">
        <v>1571</v>
      </c>
      <c r="L132" s="110">
        <v>388</v>
      </c>
      <c r="M132" s="110"/>
      <c r="N132" s="110">
        <v>8670</v>
      </c>
      <c r="O132" s="110"/>
      <c r="P132" s="110"/>
      <c r="Q132" s="110"/>
      <c r="R132" s="110"/>
      <c r="S132" s="110"/>
      <c r="T132" s="110">
        <v>2519</v>
      </c>
      <c r="U132" s="110"/>
      <c r="V132" s="110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  <c r="BL132" s="103"/>
      <c r="BM132" s="103"/>
      <c r="BN132" s="103"/>
      <c r="BO132" s="103"/>
      <c r="BP132" s="103"/>
      <c r="BQ132" s="103"/>
      <c r="BR132" s="103"/>
      <c r="BS132" s="103"/>
      <c r="BT132" s="103"/>
      <c r="BU132" s="103"/>
      <c r="BV132" s="103"/>
      <c r="BW132" s="103"/>
      <c r="BX132" s="103"/>
      <c r="BY132" s="103"/>
      <c r="BZ132" s="103"/>
      <c r="CA132" s="103"/>
      <c r="CB132" s="103"/>
      <c r="CC132" s="103"/>
      <c r="CD132" s="103"/>
      <c r="CE132" s="103"/>
      <c r="CF132" s="103"/>
      <c r="CG132" s="103"/>
      <c r="CH132" s="103"/>
      <c r="CI132" s="103"/>
      <c r="CJ132" s="103"/>
      <c r="CK132" s="103"/>
      <c r="CL132" s="103"/>
      <c r="CM132" s="103"/>
      <c r="CN132" s="103"/>
      <c r="CO132" s="103"/>
      <c r="CP132" s="103"/>
      <c r="CQ132" s="103"/>
      <c r="CR132" s="103"/>
      <c r="CS132" s="103"/>
      <c r="CT132" s="103"/>
      <c r="CU132" s="103"/>
      <c r="CV132" s="103"/>
      <c r="CW132" s="103"/>
      <c r="CX132" s="103"/>
      <c r="CY132" s="103"/>
      <c r="CZ132" s="103"/>
      <c r="DA132" s="103"/>
      <c r="DB132" s="103"/>
      <c r="DC132" s="103"/>
      <c r="DD132" s="103"/>
      <c r="DE132" s="103"/>
      <c r="DF132" s="103"/>
      <c r="DG132" s="103"/>
      <c r="DH132" s="103"/>
      <c r="DI132" s="103"/>
      <c r="DJ132" s="103"/>
      <c r="DK132" s="103"/>
      <c r="DL132" s="103"/>
      <c r="DM132" s="103"/>
      <c r="DN132" s="103"/>
      <c r="DO132" s="103"/>
      <c r="DP132" s="103"/>
      <c r="DQ132" s="103"/>
      <c r="DR132" s="103"/>
      <c r="DS132" s="103"/>
      <c r="DT132" s="103"/>
      <c r="DU132" s="103"/>
      <c r="DV132" s="103"/>
      <c r="DW132" s="103"/>
      <c r="DX132" s="103"/>
      <c r="DY132" s="103"/>
      <c r="DZ132" s="103"/>
      <c r="EA132" s="103"/>
      <c r="EB132" s="103"/>
      <c r="EC132" s="103"/>
      <c r="ED132" s="103"/>
      <c r="EE132" s="103"/>
      <c r="EF132" s="103"/>
      <c r="EG132" s="103"/>
      <c r="EH132" s="103"/>
      <c r="EI132" s="103"/>
      <c r="EJ132" s="103"/>
      <c r="EK132" s="103"/>
      <c r="EL132" s="103"/>
      <c r="EM132" s="103"/>
      <c r="EN132" s="103"/>
      <c r="EO132" s="103"/>
      <c r="EP132" s="103"/>
      <c r="EQ132" s="103"/>
      <c r="ER132" s="103"/>
      <c r="ES132" s="103"/>
      <c r="ET132" s="103"/>
      <c r="EU132" s="103"/>
      <c r="EV132" s="103"/>
      <c r="EW132" s="103"/>
      <c r="EX132" s="103"/>
      <c r="EY132" s="103"/>
      <c r="EZ132" s="103"/>
      <c r="FA132" s="103"/>
      <c r="FB132" s="103"/>
      <c r="FC132" s="103"/>
      <c r="FD132" s="103"/>
      <c r="FE132" s="103"/>
      <c r="FF132" s="103"/>
      <c r="FG132" s="103"/>
      <c r="FH132" s="103"/>
      <c r="FI132" s="103"/>
      <c r="FJ132" s="103"/>
      <c r="FK132" s="103"/>
      <c r="FL132" s="103"/>
      <c r="FM132" s="103"/>
      <c r="FN132" s="103"/>
      <c r="FO132" s="103"/>
      <c r="FP132" s="103"/>
      <c r="FQ132" s="103"/>
      <c r="FR132" s="103"/>
      <c r="FS132" s="103"/>
      <c r="FT132" s="103"/>
      <c r="FU132" s="103"/>
      <c r="FV132" s="103"/>
      <c r="FW132" s="103"/>
      <c r="FX132" s="103"/>
      <c r="FY132" s="103"/>
      <c r="FZ132" s="103"/>
      <c r="GA132" s="103"/>
      <c r="GB132" s="103"/>
      <c r="GC132" s="103"/>
      <c r="GD132" s="103"/>
      <c r="GE132" s="103"/>
      <c r="GF132" s="103"/>
      <c r="GG132" s="103"/>
      <c r="GH132" s="103"/>
      <c r="GI132" s="103"/>
      <c r="GJ132" s="103"/>
      <c r="GK132" s="103"/>
      <c r="GL132" s="103"/>
      <c r="GM132" s="103"/>
      <c r="GN132" s="103"/>
      <c r="GO132" s="103"/>
      <c r="GP132" s="103"/>
      <c r="GQ132" s="103"/>
      <c r="GR132" s="103"/>
      <c r="GS132" s="103"/>
      <c r="GT132" s="103"/>
      <c r="GU132" s="103"/>
      <c r="GV132" s="103"/>
      <c r="GW132" s="103"/>
      <c r="GX132" s="103"/>
      <c r="GY132" s="103"/>
      <c r="GZ132" s="103"/>
      <c r="HA132" s="103"/>
      <c r="HB132" s="103"/>
      <c r="HC132" s="103"/>
      <c r="HD132" s="103"/>
      <c r="HE132" s="103"/>
      <c r="HF132" s="103"/>
      <c r="HG132" s="103"/>
      <c r="HH132" s="103"/>
      <c r="HI132" s="103"/>
      <c r="HJ132" s="103"/>
      <c r="HK132" s="103"/>
      <c r="HL132" s="103"/>
      <c r="HM132" s="103"/>
      <c r="HN132" s="103"/>
      <c r="HO132" s="103"/>
      <c r="HP132" s="103"/>
      <c r="HQ132" s="103"/>
      <c r="HR132" s="103"/>
      <c r="HS132" s="103"/>
      <c r="HT132" s="103"/>
      <c r="HU132" s="103"/>
      <c r="HV132" s="103"/>
      <c r="HW132" s="103"/>
      <c r="HX132" s="103"/>
      <c r="HY132" s="103"/>
      <c r="HZ132" s="103"/>
      <c r="IA132" s="103"/>
      <c r="IB132" s="103"/>
      <c r="IC132" s="103"/>
      <c r="ID132" s="103"/>
      <c r="IE132" s="103"/>
      <c r="IF132" s="103"/>
      <c r="IG132" s="103"/>
      <c r="IH132" s="103"/>
      <c r="II132" s="103"/>
      <c r="IJ132" s="103"/>
      <c r="IK132" s="103"/>
      <c r="IL132" s="103"/>
      <c r="IM132" s="103"/>
      <c r="IN132" s="103"/>
      <c r="IO132" s="103"/>
      <c r="IP132" s="103"/>
      <c r="IQ132" s="103"/>
      <c r="IR132" s="103"/>
      <c r="IS132" s="103"/>
      <c r="IT132" s="103"/>
      <c r="IU132" s="103"/>
      <c r="IV132" s="103"/>
    </row>
    <row r="133" spans="1:256" s="24" customFormat="1" ht="15.75" customHeight="1">
      <c r="A133" s="102" t="s">
        <v>226</v>
      </c>
      <c r="B133" s="110">
        <v>12876</v>
      </c>
      <c r="C133" s="110">
        <v>163</v>
      </c>
      <c r="D133" s="110"/>
      <c r="E133" s="110"/>
      <c r="F133" s="110"/>
      <c r="G133" s="110">
        <v>780</v>
      </c>
      <c r="H133" s="110"/>
      <c r="I133" s="110"/>
      <c r="J133" s="110">
        <v>1700</v>
      </c>
      <c r="K133" s="110">
        <v>1371</v>
      </c>
      <c r="L133" s="110">
        <v>266</v>
      </c>
      <c r="M133" s="110"/>
      <c r="N133" s="110">
        <v>7636</v>
      </c>
      <c r="O133" s="110"/>
      <c r="P133" s="110"/>
      <c r="Q133" s="110"/>
      <c r="R133" s="110"/>
      <c r="S133" s="110"/>
      <c r="T133" s="110">
        <v>960</v>
      </c>
      <c r="U133" s="110"/>
      <c r="V133" s="110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  <c r="BL133" s="103"/>
      <c r="BM133" s="103"/>
      <c r="BN133" s="103"/>
      <c r="BO133" s="103"/>
      <c r="BP133" s="103"/>
      <c r="BQ133" s="103"/>
      <c r="BR133" s="103"/>
      <c r="BS133" s="103"/>
      <c r="BT133" s="103"/>
      <c r="BU133" s="103"/>
      <c r="BV133" s="103"/>
      <c r="BW133" s="103"/>
      <c r="BX133" s="103"/>
      <c r="BY133" s="103"/>
      <c r="BZ133" s="103"/>
      <c r="CA133" s="103"/>
      <c r="CB133" s="103"/>
      <c r="CC133" s="103"/>
      <c r="CD133" s="103"/>
      <c r="CE133" s="103"/>
      <c r="CF133" s="103"/>
      <c r="CG133" s="103"/>
      <c r="CH133" s="103"/>
      <c r="CI133" s="103"/>
      <c r="CJ133" s="103"/>
      <c r="CK133" s="103"/>
      <c r="CL133" s="103"/>
      <c r="CM133" s="103"/>
      <c r="CN133" s="103"/>
      <c r="CO133" s="103"/>
      <c r="CP133" s="103"/>
      <c r="CQ133" s="103"/>
      <c r="CR133" s="103"/>
      <c r="CS133" s="103"/>
      <c r="CT133" s="103"/>
      <c r="CU133" s="103"/>
      <c r="CV133" s="103"/>
      <c r="CW133" s="103"/>
      <c r="CX133" s="103"/>
      <c r="CY133" s="103"/>
      <c r="CZ133" s="103"/>
      <c r="DA133" s="103"/>
      <c r="DB133" s="103"/>
      <c r="DC133" s="103"/>
      <c r="DD133" s="103"/>
      <c r="DE133" s="103"/>
      <c r="DF133" s="103"/>
      <c r="DG133" s="103"/>
      <c r="DH133" s="103"/>
      <c r="DI133" s="103"/>
      <c r="DJ133" s="103"/>
      <c r="DK133" s="103"/>
      <c r="DL133" s="103"/>
      <c r="DM133" s="103"/>
      <c r="DN133" s="103"/>
      <c r="DO133" s="103"/>
      <c r="DP133" s="103"/>
      <c r="DQ133" s="103"/>
      <c r="DR133" s="103"/>
      <c r="DS133" s="103"/>
      <c r="DT133" s="103"/>
      <c r="DU133" s="103"/>
      <c r="DV133" s="103"/>
      <c r="DW133" s="103"/>
      <c r="DX133" s="103"/>
      <c r="DY133" s="103"/>
      <c r="DZ133" s="103"/>
      <c r="EA133" s="103"/>
      <c r="EB133" s="103"/>
      <c r="EC133" s="103"/>
      <c r="ED133" s="103"/>
      <c r="EE133" s="103"/>
      <c r="EF133" s="103"/>
      <c r="EG133" s="103"/>
      <c r="EH133" s="103"/>
      <c r="EI133" s="103"/>
      <c r="EJ133" s="103"/>
      <c r="EK133" s="103"/>
      <c r="EL133" s="103"/>
      <c r="EM133" s="103"/>
      <c r="EN133" s="103"/>
      <c r="EO133" s="103"/>
      <c r="EP133" s="103"/>
      <c r="EQ133" s="103"/>
      <c r="ER133" s="103"/>
      <c r="ES133" s="103"/>
      <c r="ET133" s="103"/>
      <c r="EU133" s="103"/>
      <c r="EV133" s="103"/>
      <c r="EW133" s="103"/>
      <c r="EX133" s="103"/>
      <c r="EY133" s="103"/>
      <c r="EZ133" s="103"/>
      <c r="FA133" s="103"/>
      <c r="FB133" s="103"/>
      <c r="FC133" s="103"/>
      <c r="FD133" s="103"/>
      <c r="FE133" s="103"/>
      <c r="FF133" s="103"/>
      <c r="FG133" s="103"/>
      <c r="FH133" s="103"/>
      <c r="FI133" s="103"/>
      <c r="FJ133" s="103"/>
      <c r="FK133" s="103"/>
      <c r="FL133" s="103"/>
      <c r="FM133" s="103"/>
      <c r="FN133" s="103"/>
      <c r="FO133" s="103"/>
      <c r="FP133" s="103"/>
      <c r="FQ133" s="103"/>
      <c r="FR133" s="103"/>
      <c r="FS133" s="103"/>
      <c r="FT133" s="103"/>
      <c r="FU133" s="103"/>
      <c r="FV133" s="103"/>
      <c r="FW133" s="103"/>
      <c r="FX133" s="103"/>
      <c r="FY133" s="103"/>
      <c r="FZ133" s="103"/>
      <c r="GA133" s="103"/>
      <c r="GB133" s="103"/>
      <c r="GC133" s="103"/>
      <c r="GD133" s="103"/>
      <c r="GE133" s="103"/>
      <c r="GF133" s="103"/>
      <c r="GG133" s="103"/>
      <c r="GH133" s="103"/>
      <c r="GI133" s="103"/>
      <c r="GJ133" s="103"/>
      <c r="GK133" s="103"/>
      <c r="GL133" s="103"/>
      <c r="GM133" s="103"/>
      <c r="GN133" s="103"/>
      <c r="GO133" s="103"/>
      <c r="GP133" s="103"/>
      <c r="GQ133" s="103"/>
      <c r="GR133" s="103"/>
      <c r="GS133" s="103"/>
      <c r="GT133" s="103"/>
      <c r="GU133" s="103"/>
      <c r="GV133" s="103"/>
      <c r="GW133" s="103"/>
      <c r="GX133" s="103"/>
      <c r="GY133" s="103"/>
      <c r="GZ133" s="103"/>
      <c r="HA133" s="103"/>
      <c r="HB133" s="103"/>
      <c r="HC133" s="103"/>
      <c r="HD133" s="103"/>
      <c r="HE133" s="103"/>
      <c r="HF133" s="103"/>
      <c r="HG133" s="103"/>
      <c r="HH133" s="103"/>
      <c r="HI133" s="103"/>
      <c r="HJ133" s="103"/>
      <c r="HK133" s="103"/>
      <c r="HL133" s="103"/>
      <c r="HM133" s="103"/>
      <c r="HN133" s="103"/>
      <c r="HO133" s="103"/>
      <c r="HP133" s="103"/>
      <c r="HQ133" s="103"/>
      <c r="HR133" s="103"/>
      <c r="HS133" s="103"/>
      <c r="HT133" s="103"/>
      <c r="HU133" s="103"/>
      <c r="HV133" s="103"/>
      <c r="HW133" s="103"/>
      <c r="HX133" s="103"/>
      <c r="HY133" s="103"/>
      <c r="HZ133" s="103"/>
      <c r="IA133" s="103"/>
      <c r="IB133" s="103"/>
      <c r="IC133" s="103"/>
      <c r="ID133" s="103"/>
      <c r="IE133" s="103"/>
      <c r="IF133" s="103"/>
      <c r="IG133" s="103"/>
      <c r="IH133" s="103"/>
      <c r="II133" s="103"/>
      <c r="IJ133" s="103"/>
      <c r="IK133" s="103"/>
      <c r="IL133" s="103"/>
      <c r="IM133" s="103"/>
      <c r="IN133" s="103"/>
      <c r="IO133" s="103"/>
      <c r="IP133" s="103"/>
      <c r="IQ133" s="103"/>
      <c r="IR133" s="103"/>
      <c r="IS133" s="103"/>
      <c r="IT133" s="103"/>
      <c r="IU133" s="103"/>
      <c r="IV133" s="103"/>
    </row>
    <row r="134" spans="1:256" s="24" customFormat="1" ht="15.75" customHeight="1">
      <c r="A134" s="102" t="s">
        <v>227</v>
      </c>
      <c r="B134" s="110">
        <v>18006</v>
      </c>
      <c r="C134" s="110">
        <v>48</v>
      </c>
      <c r="D134" s="110"/>
      <c r="E134" s="110"/>
      <c r="F134" s="110"/>
      <c r="G134" s="110">
        <v>458</v>
      </c>
      <c r="H134" s="110"/>
      <c r="I134" s="110"/>
      <c r="J134" s="110">
        <v>1897</v>
      </c>
      <c r="K134" s="110">
        <v>875</v>
      </c>
      <c r="L134" s="110">
        <v>255</v>
      </c>
      <c r="M134" s="110"/>
      <c r="N134" s="110">
        <v>8865</v>
      </c>
      <c r="O134" s="110">
        <v>4919</v>
      </c>
      <c r="P134" s="110"/>
      <c r="Q134" s="110"/>
      <c r="R134" s="110"/>
      <c r="S134" s="110"/>
      <c r="T134" s="110">
        <v>689</v>
      </c>
      <c r="U134" s="110"/>
      <c r="V134" s="110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  <c r="BL134" s="103"/>
      <c r="BM134" s="103"/>
      <c r="BN134" s="103"/>
      <c r="BO134" s="103"/>
      <c r="BP134" s="103"/>
      <c r="BQ134" s="103"/>
      <c r="BR134" s="103"/>
      <c r="BS134" s="103"/>
      <c r="BT134" s="103"/>
      <c r="BU134" s="103"/>
      <c r="BV134" s="103"/>
      <c r="BW134" s="103"/>
      <c r="BX134" s="103"/>
      <c r="BY134" s="103"/>
      <c r="BZ134" s="103"/>
      <c r="CA134" s="103"/>
      <c r="CB134" s="103"/>
      <c r="CC134" s="103"/>
      <c r="CD134" s="103"/>
      <c r="CE134" s="103"/>
      <c r="CF134" s="103"/>
      <c r="CG134" s="103"/>
      <c r="CH134" s="103"/>
      <c r="CI134" s="103"/>
      <c r="CJ134" s="103"/>
      <c r="CK134" s="103"/>
      <c r="CL134" s="103"/>
      <c r="CM134" s="103"/>
      <c r="CN134" s="103"/>
      <c r="CO134" s="103"/>
      <c r="CP134" s="103"/>
      <c r="CQ134" s="103"/>
      <c r="CR134" s="103"/>
      <c r="CS134" s="103"/>
      <c r="CT134" s="103"/>
      <c r="CU134" s="103"/>
      <c r="CV134" s="103"/>
      <c r="CW134" s="103"/>
      <c r="CX134" s="103"/>
      <c r="CY134" s="103"/>
      <c r="CZ134" s="103"/>
      <c r="DA134" s="103"/>
      <c r="DB134" s="103"/>
      <c r="DC134" s="103"/>
      <c r="DD134" s="103"/>
      <c r="DE134" s="103"/>
      <c r="DF134" s="103"/>
      <c r="DG134" s="103"/>
      <c r="DH134" s="103"/>
      <c r="DI134" s="103"/>
      <c r="DJ134" s="103"/>
      <c r="DK134" s="103"/>
      <c r="DL134" s="103"/>
      <c r="DM134" s="103"/>
      <c r="DN134" s="103"/>
      <c r="DO134" s="103"/>
      <c r="DP134" s="103"/>
      <c r="DQ134" s="103"/>
      <c r="DR134" s="103"/>
      <c r="DS134" s="103"/>
      <c r="DT134" s="103"/>
      <c r="DU134" s="103"/>
      <c r="DV134" s="103"/>
      <c r="DW134" s="103"/>
      <c r="DX134" s="103"/>
      <c r="DY134" s="103"/>
      <c r="DZ134" s="103"/>
      <c r="EA134" s="103"/>
      <c r="EB134" s="103"/>
      <c r="EC134" s="103"/>
      <c r="ED134" s="103"/>
      <c r="EE134" s="103"/>
      <c r="EF134" s="103"/>
      <c r="EG134" s="103"/>
      <c r="EH134" s="103"/>
      <c r="EI134" s="103"/>
      <c r="EJ134" s="103"/>
      <c r="EK134" s="103"/>
      <c r="EL134" s="103"/>
      <c r="EM134" s="103"/>
      <c r="EN134" s="103"/>
      <c r="EO134" s="103"/>
      <c r="EP134" s="103"/>
      <c r="EQ134" s="103"/>
      <c r="ER134" s="103"/>
      <c r="ES134" s="103"/>
      <c r="ET134" s="103"/>
      <c r="EU134" s="103"/>
      <c r="EV134" s="103"/>
      <c r="EW134" s="103"/>
      <c r="EX134" s="103"/>
      <c r="EY134" s="103"/>
      <c r="EZ134" s="103"/>
      <c r="FA134" s="103"/>
      <c r="FB134" s="103"/>
      <c r="FC134" s="103"/>
      <c r="FD134" s="103"/>
      <c r="FE134" s="103"/>
      <c r="FF134" s="103"/>
      <c r="FG134" s="103"/>
      <c r="FH134" s="103"/>
      <c r="FI134" s="103"/>
      <c r="FJ134" s="103"/>
      <c r="FK134" s="103"/>
      <c r="FL134" s="103"/>
      <c r="FM134" s="103"/>
      <c r="FN134" s="103"/>
      <c r="FO134" s="103"/>
      <c r="FP134" s="103"/>
      <c r="FQ134" s="103"/>
      <c r="FR134" s="103"/>
      <c r="FS134" s="103"/>
      <c r="FT134" s="103"/>
      <c r="FU134" s="103"/>
      <c r="FV134" s="103"/>
      <c r="FW134" s="103"/>
      <c r="FX134" s="103"/>
      <c r="FY134" s="103"/>
      <c r="FZ134" s="103"/>
      <c r="GA134" s="103"/>
      <c r="GB134" s="103"/>
      <c r="GC134" s="103"/>
      <c r="GD134" s="103"/>
      <c r="GE134" s="103"/>
      <c r="GF134" s="103"/>
      <c r="GG134" s="103"/>
      <c r="GH134" s="103"/>
      <c r="GI134" s="103"/>
      <c r="GJ134" s="103"/>
      <c r="GK134" s="103"/>
      <c r="GL134" s="103"/>
      <c r="GM134" s="103"/>
      <c r="GN134" s="103"/>
      <c r="GO134" s="103"/>
      <c r="GP134" s="103"/>
      <c r="GQ134" s="103"/>
      <c r="GR134" s="103"/>
      <c r="GS134" s="103"/>
      <c r="GT134" s="103"/>
      <c r="GU134" s="103"/>
      <c r="GV134" s="103"/>
      <c r="GW134" s="103"/>
      <c r="GX134" s="103"/>
      <c r="GY134" s="103"/>
      <c r="GZ134" s="103"/>
      <c r="HA134" s="103"/>
      <c r="HB134" s="103"/>
      <c r="HC134" s="103"/>
      <c r="HD134" s="103"/>
      <c r="HE134" s="103"/>
      <c r="HF134" s="103"/>
      <c r="HG134" s="103"/>
      <c r="HH134" s="103"/>
      <c r="HI134" s="103"/>
      <c r="HJ134" s="103"/>
      <c r="HK134" s="103"/>
      <c r="HL134" s="103"/>
      <c r="HM134" s="103"/>
      <c r="HN134" s="103"/>
      <c r="HO134" s="103"/>
      <c r="HP134" s="103"/>
      <c r="HQ134" s="103"/>
      <c r="HR134" s="103"/>
      <c r="HS134" s="103"/>
      <c r="HT134" s="103"/>
      <c r="HU134" s="103"/>
      <c r="HV134" s="103"/>
      <c r="HW134" s="103"/>
      <c r="HX134" s="103"/>
      <c r="HY134" s="103"/>
      <c r="HZ134" s="103"/>
      <c r="IA134" s="103"/>
      <c r="IB134" s="103"/>
      <c r="IC134" s="103"/>
      <c r="ID134" s="103"/>
      <c r="IE134" s="103"/>
      <c r="IF134" s="103"/>
      <c r="IG134" s="103"/>
      <c r="IH134" s="103"/>
      <c r="II134" s="103"/>
      <c r="IJ134" s="103"/>
      <c r="IK134" s="103"/>
      <c r="IL134" s="103"/>
      <c r="IM134" s="103"/>
      <c r="IN134" s="103"/>
      <c r="IO134" s="103"/>
      <c r="IP134" s="103"/>
      <c r="IQ134" s="103"/>
      <c r="IR134" s="103"/>
      <c r="IS134" s="103"/>
      <c r="IT134" s="103"/>
      <c r="IU134" s="103"/>
      <c r="IV134" s="103"/>
    </row>
    <row r="135" spans="1:256" s="24" customFormat="1" ht="15.75" customHeight="1">
      <c r="A135" s="102" t="s">
        <v>228</v>
      </c>
      <c r="B135" s="110">
        <v>9743</v>
      </c>
      <c r="C135" s="110">
        <v>32</v>
      </c>
      <c r="D135" s="110"/>
      <c r="E135" s="110"/>
      <c r="F135" s="110"/>
      <c r="G135" s="110">
        <v>401</v>
      </c>
      <c r="H135" s="110"/>
      <c r="I135" s="110"/>
      <c r="J135" s="110">
        <v>1306</v>
      </c>
      <c r="K135" s="110">
        <v>568</v>
      </c>
      <c r="L135" s="110">
        <v>38</v>
      </c>
      <c r="M135" s="110"/>
      <c r="N135" s="110">
        <v>7052</v>
      </c>
      <c r="O135" s="110"/>
      <c r="P135" s="110"/>
      <c r="Q135" s="110"/>
      <c r="R135" s="110"/>
      <c r="S135" s="110"/>
      <c r="T135" s="110">
        <v>346</v>
      </c>
      <c r="U135" s="110"/>
      <c r="V135" s="110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  <c r="BL135" s="103"/>
      <c r="BM135" s="103"/>
      <c r="BN135" s="103"/>
      <c r="BO135" s="103"/>
      <c r="BP135" s="103"/>
      <c r="BQ135" s="103"/>
      <c r="BR135" s="103"/>
      <c r="BS135" s="103"/>
      <c r="BT135" s="103"/>
      <c r="BU135" s="103"/>
      <c r="BV135" s="103"/>
      <c r="BW135" s="103"/>
      <c r="BX135" s="103"/>
      <c r="BY135" s="103"/>
      <c r="BZ135" s="103"/>
      <c r="CA135" s="103"/>
      <c r="CB135" s="103"/>
      <c r="CC135" s="103"/>
      <c r="CD135" s="103"/>
      <c r="CE135" s="103"/>
      <c r="CF135" s="103"/>
      <c r="CG135" s="103"/>
      <c r="CH135" s="103"/>
      <c r="CI135" s="103"/>
      <c r="CJ135" s="103"/>
      <c r="CK135" s="103"/>
      <c r="CL135" s="103"/>
      <c r="CM135" s="103"/>
      <c r="CN135" s="103"/>
      <c r="CO135" s="103"/>
      <c r="CP135" s="103"/>
      <c r="CQ135" s="103"/>
      <c r="CR135" s="103"/>
      <c r="CS135" s="103"/>
      <c r="CT135" s="103"/>
      <c r="CU135" s="103"/>
      <c r="CV135" s="103"/>
      <c r="CW135" s="103"/>
      <c r="CX135" s="103"/>
      <c r="CY135" s="103"/>
      <c r="CZ135" s="103"/>
      <c r="DA135" s="103"/>
      <c r="DB135" s="103"/>
      <c r="DC135" s="103"/>
      <c r="DD135" s="103"/>
      <c r="DE135" s="103"/>
      <c r="DF135" s="103"/>
      <c r="DG135" s="103"/>
      <c r="DH135" s="103"/>
      <c r="DI135" s="103"/>
      <c r="DJ135" s="103"/>
      <c r="DK135" s="103"/>
      <c r="DL135" s="103"/>
      <c r="DM135" s="103"/>
      <c r="DN135" s="103"/>
      <c r="DO135" s="103"/>
      <c r="DP135" s="103"/>
      <c r="DQ135" s="103"/>
      <c r="DR135" s="103"/>
      <c r="DS135" s="103"/>
      <c r="DT135" s="103"/>
      <c r="DU135" s="103"/>
      <c r="DV135" s="103"/>
      <c r="DW135" s="103"/>
      <c r="DX135" s="103"/>
      <c r="DY135" s="103"/>
      <c r="DZ135" s="103"/>
      <c r="EA135" s="103"/>
      <c r="EB135" s="103"/>
      <c r="EC135" s="103"/>
      <c r="ED135" s="103"/>
      <c r="EE135" s="103"/>
      <c r="EF135" s="103"/>
      <c r="EG135" s="103"/>
      <c r="EH135" s="103"/>
      <c r="EI135" s="103"/>
      <c r="EJ135" s="103"/>
      <c r="EK135" s="103"/>
      <c r="EL135" s="103"/>
      <c r="EM135" s="103"/>
      <c r="EN135" s="103"/>
      <c r="EO135" s="103"/>
      <c r="EP135" s="103"/>
      <c r="EQ135" s="103"/>
      <c r="ER135" s="103"/>
      <c r="ES135" s="103"/>
      <c r="ET135" s="103"/>
      <c r="EU135" s="103"/>
      <c r="EV135" s="103"/>
      <c r="EW135" s="103"/>
      <c r="EX135" s="103"/>
      <c r="EY135" s="103"/>
      <c r="EZ135" s="103"/>
      <c r="FA135" s="103"/>
      <c r="FB135" s="103"/>
      <c r="FC135" s="103"/>
      <c r="FD135" s="103"/>
      <c r="FE135" s="103"/>
      <c r="FF135" s="103"/>
      <c r="FG135" s="103"/>
      <c r="FH135" s="103"/>
      <c r="FI135" s="103"/>
      <c r="FJ135" s="103"/>
      <c r="FK135" s="103"/>
      <c r="FL135" s="103"/>
      <c r="FM135" s="103"/>
      <c r="FN135" s="103"/>
      <c r="FO135" s="103"/>
      <c r="FP135" s="103"/>
      <c r="FQ135" s="103"/>
      <c r="FR135" s="103"/>
      <c r="FS135" s="103"/>
      <c r="FT135" s="103"/>
      <c r="FU135" s="103"/>
      <c r="FV135" s="103"/>
      <c r="FW135" s="103"/>
      <c r="FX135" s="103"/>
      <c r="FY135" s="103"/>
      <c r="FZ135" s="103"/>
      <c r="GA135" s="103"/>
      <c r="GB135" s="103"/>
      <c r="GC135" s="103"/>
      <c r="GD135" s="103"/>
      <c r="GE135" s="103"/>
      <c r="GF135" s="103"/>
      <c r="GG135" s="103"/>
      <c r="GH135" s="103"/>
      <c r="GI135" s="103"/>
      <c r="GJ135" s="103"/>
      <c r="GK135" s="103"/>
      <c r="GL135" s="103"/>
      <c r="GM135" s="103"/>
      <c r="GN135" s="103"/>
      <c r="GO135" s="103"/>
      <c r="GP135" s="103"/>
      <c r="GQ135" s="103"/>
      <c r="GR135" s="103"/>
      <c r="GS135" s="103"/>
      <c r="GT135" s="103"/>
      <c r="GU135" s="103"/>
      <c r="GV135" s="103"/>
      <c r="GW135" s="103"/>
      <c r="GX135" s="103"/>
      <c r="GY135" s="103"/>
      <c r="GZ135" s="103"/>
      <c r="HA135" s="103"/>
      <c r="HB135" s="103"/>
      <c r="HC135" s="103"/>
      <c r="HD135" s="103"/>
      <c r="HE135" s="103"/>
      <c r="HF135" s="103"/>
      <c r="HG135" s="103"/>
      <c r="HH135" s="103"/>
      <c r="HI135" s="103"/>
      <c r="HJ135" s="103"/>
      <c r="HK135" s="103"/>
      <c r="HL135" s="103"/>
      <c r="HM135" s="103"/>
      <c r="HN135" s="103"/>
      <c r="HO135" s="103"/>
      <c r="HP135" s="103"/>
      <c r="HQ135" s="103"/>
      <c r="HR135" s="103"/>
      <c r="HS135" s="103"/>
      <c r="HT135" s="103"/>
      <c r="HU135" s="103"/>
      <c r="HV135" s="103"/>
      <c r="HW135" s="103"/>
      <c r="HX135" s="103"/>
      <c r="HY135" s="103"/>
      <c r="HZ135" s="103"/>
      <c r="IA135" s="103"/>
      <c r="IB135" s="103"/>
      <c r="IC135" s="103"/>
      <c r="ID135" s="103"/>
      <c r="IE135" s="103"/>
      <c r="IF135" s="103"/>
      <c r="IG135" s="103"/>
      <c r="IH135" s="103"/>
      <c r="II135" s="103"/>
      <c r="IJ135" s="103"/>
      <c r="IK135" s="103"/>
      <c r="IL135" s="103"/>
      <c r="IM135" s="103"/>
      <c r="IN135" s="103"/>
      <c r="IO135" s="103"/>
      <c r="IP135" s="103"/>
      <c r="IQ135" s="103"/>
      <c r="IR135" s="103"/>
      <c r="IS135" s="103"/>
      <c r="IT135" s="103"/>
      <c r="IU135" s="103"/>
      <c r="IV135" s="103"/>
    </row>
    <row r="136" spans="1:256" s="24" customFormat="1" ht="15.75" customHeight="1">
      <c r="A136" s="102" t="s">
        <v>229</v>
      </c>
      <c r="B136" s="110">
        <v>14300</v>
      </c>
      <c r="C136" s="110">
        <v>60</v>
      </c>
      <c r="D136" s="110"/>
      <c r="E136" s="110"/>
      <c r="F136" s="110"/>
      <c r="G136" s="110">
        <v>953</v>
      </c>
      <c r="H136" s="110"/>
      <c r="I136" s="110"/>
      <c r="J136" s="110">
        <v>1377</v>
      </c>
      <c r="K136" s="110">
        <v>626</v>
      </c>
      <c r="L136" s="110">
        <v>117</v>
      </c>
      <c r="M136" s="110"/>
      <c r="N136" s="110">
        <v>10698</v>
      </c>
      <c r="O136" s="110"/>
      <c r="P136" s="110"/>
      <c r="Q136" s="110"/>
      <c r="R136" s="110"/>
      <c r="S136" s="110"/>
      <c r="T136" s="110">
        <v>469</v>
      </c>
      <c r="U136" s="110"/>
      <c r="V136" s="110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  <c r="BL136" s="103"/>
      <c r="BM136" s="103"/>
      <c r="BN136" s="103"/>
      <c r="BO136" s="103"/>
      <c r="BP136" s="103"/>
      <c r="BQ136" s="103"/>
      <c r="BR136" s="103"/>
      <c r="BS136" s="103"/>
      <c r="BT136" s="103"/>
      <c r="BU136" s="103"/>
      <c r="BV136" s="103"/>
      <c r="BW136" s="103"/>
      <c r="BX136" s="103"/>
      <c r="BY136" s="103"/>
      <c r="BZ136" s="103"/>
      <c r="CA136" s="103"/>
      <c r="CB136" s="103"/>
      <c r="CC136" s="103"/>
      <c r="CD136" s="103"/>
      <c r="CE136" s="103"/>
      <c r="CF136" s="103"/>
      <c r="CG136" s="103"/>
      <c r="CH136" s="103"/>
      <c r="CI136" s="103"/>
      <c r="CJ136" s="103"/>
      <c r="CK136" s="103"/>
      <c r="CL136" s="103"/>
      <c r="CM136" s="103"/>
      <c r="CN136" s="103"/>
      <c r="CO136" s="103"/>
      <c r="CP136" s="103"/>
      <c r="CQ136" s="103"/>
      <c r="CR136" s="103"/>
      <c r="CS136" s="103"/>
      <c r="CT136" s="103"/>
      <c r="CU136" s="103"/>
      <c r="CV136" s="103"/>
      <c r="CW136" s="103"/>
      <c r="CX136" s="103"/>
      <c r="CY136" s="103"/>
      <c r="CZ136" s="103"/>
      <c r="DA136" s="103"/>
      <c r="DB136" s="103"/>
      <c r="DC136" s="103"/>
      <c r="DD136" s="103"/>
      <c r="DE136" s="103"/>
      <c r="DF136" s="103"/>
      <c r="DG136" s="103"/>
      <c r="DH136" s="103"/>
      <c r="DI136" s="103"/>
      <c r="DJ136" s="103"/>
      <c r="DK136" s="103"/>
      <c r="DL136" s="103"/>
      <c r="DM136" s="103"/>
      <c r="DN136" s="103"/>
      <c r="DO136" s="103"/>
      <c r="DP136" s="103"/>
      <c r="DQ136" s="103"/>
      <c r="DR136" s="103"/>
      <c r="DS136" s="103"/>
      <c r="DT136" s="103"/>
      <c r="DU136" s="103"/>
      <c r="DV136" s="103"/>
      <c r="DW136" s="103"/>
      <c r="DX136" s="103"/>
      <c r="DY136" s="103"/>
      <c r="DZ136" s="103"/>
      <c r="EA136" s="103"/>
      <c r="EB136" s="103"/>
      <c r="EC136" s="103"/>
      <c r="ED136" s="103"/>
      <c r="EE136" s="103"/>
      <c r="EF136" s="103"/>
      <c r="EG136" s="103"/>
      <c r="EH136" s="103"/>
      <c r="EI136" s="103"/>
      <c r="EJ136" s="103"/>
      <c r="EK136" s="103"/>
      <c r="EL136" s="103"/>
      <c r="EM136" s="103"/>
      <c r="EN136" s="103"/>
      <c r="EO136" s="103"/>
      <c r="EP136" s="103"/>
      <c r="EQ136" s="103"/>
      <c r="ER136" s="103"/>
      <c r="ES136" s="103"/>
      <c r="ET136" s="103"/>
      <c r="EU136" s="103"/>
      <c r="EV136" s="103"/>
      <c r="EW136" s="103"/>
      <c r="EX136" s="103"/>
      <c r="EY136" s="103"/>
      <c r="EZ136" s="103"/>
      <c r="FA136" s="103"/>
      <c r="FB136" s="103"/>
      <c r="FC136" s="103"/>
      <c r="FD136" s="103"/>
      <c r="FE136" s="103"/>
      <c r="FF136" s="103"/>
      <c r="FG136" s="103"/>
      <c r="FH136" s="103"/>
      <c r="FI136" s="103"/>
      <c r="FJ136" s="103"/>
      <c r="FK136" s="103"/>
      <c r="FL136" s="103"/>
      <c r="FM136" s="103"/>
      <c r="FN136" s="103"/>
      <c r="FO136" s="103"/>
      <c r="FP136" s="103"/>
      <c r="FQ136" s="103"/>
      <c r="FR136" s="103"/>
      <c r="FS136" s="103"/>
      <c r="FT136" s="103"/>
      <c r="FU136" s="103"/>
      <c r="FV136" s="103"/>
      <c r="FW136" s="103"/>
      <c r="FX136" s="103"/>
      <c r="FY136" s="103"/>
      <c r="FZ136" s="103"/>
      <c r="GA136" s="103"/>
      <c r="GB136" s="103"/>
      <c r="GC136" s="103"/>
      <c r="GD136" s="103"/>
      <c r="GE136" s="103"/>
      <c r="GF136" s="103"/>
      <c r="GG136" s="103"/>
      <c r="GH136" s="103"/>
      <c r="GI136" s="103"/>
      <c r="GJ136" s="103"/>
      <c r="GK136" s="103"/>
      <c r="GL136" s="103"/>
      <c r="GM136" s="103"/>
      <c r="GN136" s="103"/>
      <c r="GO136" s="103"/>
      <c r="GP136" s="103"/>
      <c r="GQ136" s="103"/>
      <c r="GR136" s="103"/>
      <c r="GS136" s="103"/>
      <c r="GT136" s="103"/>
      <c r="GU136" s="103"/>
      <c r="GV136" s="103"/>
      <c r="GW136" s="103"/>
      <c r="GX136" s="103"/>
      <c r="GY136" s="103"/>
      <c r="GZ136" s="103"/>
      <c r="HA136" s="103"/>
      <c r="HB136" s="103"/>
      <c r="HC136" s="103"/>
      <c r="HD136" s="103"/>
      <c r="HE136" s="103"/>
      <c r="HF136" s="103"/>
      <c r="HG136" s="103"/>
      <c r="HH136" s="103"/>
      <c r="HI136" s="103"/>
      <c r="HJ136" s="103"/>
      <c r="HK136" s="103"/>
      <c r="HL136" s="103"/>
      <c r="HM136" s="103"/>
      <c r="HN136" s="103"/>
      <c r="HO136" s="103"/>
      <c r="HP136" s="103"/>
      <c r="HQ136" s="103"/>
      <c r="HR136" s="103"/>
      <c r="HS136" s="103"/>
      <c r="HT136" s="103"/>
      <c r="HU136" s="103"/>
      <c r="HV136" s="103"/>
      <c r="HW136" s="103"/>
      <c r="HX136" s="103"/>
      <c r="HY136" s="103"/>
      <c r="HZ136" s="103"/>
      <c r="IA136" s="103"/>
      <c r="IB136" s="103"/>
      <c r="IC136" s="103"/>
      <c r="ID136" s="103"/>
      <c r="IE136" s="103"/>
      <c r="IF136" s="103"/>
      <c r="IG136" s="103"/>
      <c r="IH136" s="103"/>
      <c r="II136" s="103"/>
      <c r="IJ136" s="103"/>
      <c r="IK136" s="103"/>
      <c r="IL136" s="103"/>
      <c r="IM136" s="103"/>
      <c r="IN136" s="103"/>
      <c r="IO136" s="103"/>
      <c r="IP136" s="103"/>
      <c r="IQ136" s="103"/>
      <c r="IR136" s="103"/>
      <c r="IS136" s="103"/>
      <c r="IT136" s="103"/>
      <c r="IU136" s="103"/>
      <c r="IV136" s="103"/>
    </row>
    <row r="137" spans="1:256" s="24" customFormat="1" ht="15.75" customHeight="1">
      <c r="A137" s="102" t="s">
        <v>230</v>
      </c>
      <c r="B137" s="110">
        <v>175980</v>
      </c>
      <c r="C137" s="110">
        <v>0</v>
      </c>
      <c r="D137" s="110">
        <v>0</v>
      </c>
      <c r="E137" s="110">
        <v>0</v>
      </c>
      <c r="F137" s="110">
        <v>0</v>
      </c>
      <c r="G137" s="110">
        <v>4725</v>
      </c>
      <c r="H137" s="110">
        <v>0</v>
      </c>
      <c r="I137" s="110">
        <v>390</v>
      </c>
      <c r="J137" s="110">
        <v>20707</v>
      </c>
      <c r="K137" s="110">
        <v>7229</v>
      </c>
      <c r="L137" s="110">
        <v>4374</v>
      </c>
      <c r="M137" s="110">
        <v>0</v>
      </c>
      <c r="N137" s="110">
        <v>85505</v>
      </c>
      <c r="O137" s="110">
        <v>41700</v>
      </c>
      <c r="P137" s="110">
        <v>0</v>
      </c>
      <c r="Q137" s="110">
        <v>900</v>
      </c>
      <c r="R137" s="110">
        <v>0</v>
      </c>
      <c r="S137" s="110">
        <v>0</v>
      </c>
      <c r="T137" s="110">
        <v>10450</v>
      </c>
      <c r="U137" s="110">
        <v>0</v>
      </c>
      <c r="V137" s="110">
        <v>0</v>
      </c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  <c r="BL137" s="103"/>
      <c r="BM137" s="103"/>
      <c r="BN137" s="103"/>
      <c r="BO137" s="103"/>
      <c r="BP137" s="103"/>
      <c r="BQ137" s="103"/>
      <c r="BR137" s="103"/>
      <c r="BS137" s="103"/>
      <c r="BT137" s="103"/>
      <c r="BU137" s="103"/>
      <c r="BV137" s="103"/>
      <c r="BW137" s="103"/>
      <c r="BX137" s="103"/>
      <c r="BY137" s="103"/>
      <c r="BZ137" s="103"/>
      <c r="CA137" s="103"/>
      <c r="CB137" s="103"/>
      <c r="CC137" s="103"/>
      <c r="CD137" s="103"/>
      <c r="CE137" s="103"/>
      <c r="CF137" s="103"/>
      <c r="CG137" s="103"/>
      <c r="CH137" s="103"/>
      <c r="CI137" s="103"/>
      <c r="CJ137" s="103"/>
      <c r="CK137" s="103"/>
      <c r="CL137" s="103"/>
      <c r="CM137" s="103"/>
      <c r="CN137" s="103"/>
      <c r="CO137" s="103"/>
      <c r="CP137" s="103"/>
      <c r="CQ137" s="103"/>
      <c r="CR137" s="103"/>
      <c r="CS137" s="103"/>
      <c r="CT137" s="103"/>
      <c r="CU137" s="103"/>
      <c r="CV137" s="103"/>
      <c r="CW137" s="103"/>
      <c r="CX137" s="103"/>
      <c r="CY137" s="103"/>
      <c r="CZ137" s="103"/>
      <c r="DA137" s="103"/>
      <c r="DB137" s="103"/>
      <c r="DC137" s="103"/>
      <c r="DD137" s="103"/>
      <c r="DE137" s="103"/>
      <c r="DF137" s="103"/>
      <c r="DG137" s="103"/>
      <c r="DH137" s="103"/>
      <c r="DI137" s="103"/>
      <c r="DJ137" s="103"/>
      <c r="DK137" s="103"/>
      <c r="DL137" s="103"/>
      <c r="DM137" s="103"/>
      <c r="DN137" s="103"/>
      <c r="DO137" s="103"/>
      <c r="DP137" s="103"/>
      <c r="DQ137" s="103"/>
      <c r="DR137" s="103"/>
      <c r="DS137" s="103"/>
      <c r="DT137" s="103"/>
      <c r="DU137" s="103"/>
      <c r="DV137" s="103"/>
      <c r="DW137" s="103"/>
      <c r="DX137" s="103"/>
      <c r="DY137" s="103"/>
      <c r="DZ137" s="103"/>
      <c r="EA137" s="103"/>
      <c r="EB137" s="103"/>
      <c r="EC137" s="103"/>
      <c r="ED137" s="103"/>
      <c r="EE137" s="103"/>
      <c r="EF137" s="103"/>
      <c r="EG137" s="103"/>
      <c r="EH137" s="103"/>
      <c r="EI137" s="103"/>
      <c r="EJ137" s="103"/>
      <c r="EK137" s="103"/>
      <c r="EL137" s="103"/>
      <c r="EM137" s="103"/>
      <c r="EN137" s="103"/>
      <c r="EO137" s="103"/>
      <c r="EP137" s="103"/>
      <c r="EQ137" s="103"/>
      <c r="ER137" s="103"/>
      <c r="ES137" s="103"/>
      <c r="ET137" s="103"/>
      <c r="EU137" s="103"/>
      <c r="EV137" s="103"/>
      <c r="EW137" s="103"/>
      <c r="EX137" s="103"/>
      <c r="EY137" s="103"/>
      <c r="EZ137" s="103"/>
      <c r="FA137" s="103"/>
      <c r="FB137" s="103"/>
      <c r="FC137" s="103"/>
      <c r="FD137" s="103"/>
      <c r="FE137" s="103"/>
      <c r="FF137" s="103"/>
      <c r="FG137" s="103"/>
      <c r="FH137" s="103"/>
      <c r="FI137" s="103"/>
      <c r="FJ137" s="103"/>
      <c r="FK137" s="103"/>
      <c r="FL137" s="103"/>
      <c r="FM137" s="103"/>
      <c r="FN137" s="103"/>
      <c r="FO137" s="103"/>
      <c r="FP137" s="103"/>
      <c r="FQ137" s="103"/>
      <c r="FR137" s="103"/>
      <c r="FS137" s="103"/>
      <c r="FT137" s="103"/>
      <c r="FU137" s="103"/>
      <c r="FV137" s="103"/>
      <c r="FW137" s="103"/>
      <c r="FX137" s="103"/>
      <c r="FY137" s="103"/>
      <c r="FZ137" s="103"/>
      <c r="GA137" s="103"/>
      <c r="GB137" s="103"/>
      <c r="GC137" s="103"/>
      <c r="GD137" s="103"/>
      <c r="GE137" s="103"/>
      <c r="GF137" s="103"/>
      <c r="GG137" s="103"/>
      <c r="GH137" s="103"/>
      <c r="GI137" s="103"/>
      <c r="GJ137" s="103"/>
      <c r="GK137" s="103"/>
      <c r="GL137" s="103"/>
      <c r="GM137" s="103"/>
      <c r="GN137" s="103"/>
      <c r="GO137" s="103"/>
      <c r="GP137" s="103"/>
      <c r="GQ137" s="103"/>
      <c r="GR137" s="103"/>
      <c r="GS137" s="103"/>
      <c r="GT137" s="103"/>
      <c r="GU137" s="103"/>
      <c r="GV137" s="103"/>
      <c r="GW137" s="103"/>
      <c r="GX137" s="103"/>
      <c r="GY137" s="103"/>
      <c r="GZ137" s="103"/>
      <c r="HA137" s="103"/>
      <c r="HB137" s="103"/>
      <c r="HC137" s="103"/>
      <c r="HD137" s="103"/>
      <c r="HE137" s="103"/>
      <c r="HF137" s="103"/>
      <c r="HG137" s="103"/>
      <c r="HH137" s="103"/>
      <c r="HI137" s="103"/>
      <c r="HJ137" s="103"/>
      <c r="HK137" s="103"/>
      <c r="HL137" s="103"/>
      <c r="HM137" s="103"/>
      <c r="HN137" s="103"/>
      <c r="HO137" s="103"/>
      <c r="HP137" s="103"/>
      <c r="HQ137" s="103"/>
      <c r="HR137" s="103"/>
      <c r="HS137" s="103"/>
      <c r="HT137" s="103"/>
      <c r="HU137" s="103"/>
      <c r="HV137" s="103"/>
      <c r="HW137" s="103"/>
      <c r="HX137" s="103"/>
      <c r="HY137" s="103"/>
      <c r="HZ137" s="103"/>
      <c r="IA137" s="103"/>
      <c r="IB137" s="103"/>
      <c r="IC137" s="103"/>
      <c r="ID137" s="103"/>
      <c r="IE137" s="103"/>
      <c r="IF137" s="103"/>
      <c r="IG137" s="103"/>
      <c r="IH137" s="103"/>
      <c r="II137" s="103"/>
      <c r="IJ137" s="103"/>
      <c r="IK137" s="103"/>
      <c r="IL137" s="103"/>
      <c r="IM137" s="103"/>
      <c r="IN137" s="103"/>
      <c r="IO137" s="103"/>
      <c r="IP137" s="103"/>
      <c r="IQ137" s="103"/>
      <c r="IR137" s="103"/>
      <c r="IS137" s="103"/>
      <c r="IT137" s="103"/>
      <c r="IU137" s="103"/>
      <c r="IV137" s="103"/>
    </row>
    <row r="138" spans="1:256" s="24" customFormat="1" ht="15.75" customHeight="1">
      <c r="A138" s="102" t="s">
        <v>231</v>
      </c>
      <c r="B138" s="110">
        <v>20395</v>
      </c>
      <c r="C138" s="110"/>
      <c r="D138" s="110"/>
      <c r="E138" s="110"/>
      <c r="F138" s="110"/>
      <c r="G138" s="110">
        <v>1834</v>
      </c>
      <c r="H138" s="110"/>
      <c r="I138" s="110"/>
      <c r="J138" s="110">
        <v>153</v>
      </c>
      <c r="K138" s="110">
        <v>143</v>
      </c>
      <c r="L138" s="110"/>
      <c r="M138" s="110"/>
      <c r="N138" s="110">
        <v>2815</v>
      </c>
      <c r="O138" s="110">
        <v>15450</v>
      </c>
      <c r="P138" s="110"/>
      <c r="Q138" s="110"/>
      <c r="R138" s="110"/>
      <c r="S138" s="110"/>
      <c r="T138" s="110"/>
      <c r="U138" s="110"/>
      <c r="V138" s="110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  <c r="BL138" s="103"/>
      <c r="BM138" s="103"/>
      <c r="BN138" s="103"/>
      <c r="BO138" s="103"/>
      <c r="BP138" s="103"/>
      <c r="BQ138" s="103"/>
      <c r="BR138" s="103"/>
      <c r="BS138" s="103"/>
      <c r="BT138" s="103"/>
      <c r="BU138" s="103"/>
      <c r="BV138" s="103"/>
      <c r="BW138" s="103"/>
      <c r="BX138" s="103"/>
      <c r="BY138" s="103"/>
      <c r="BZ138" s="103"/>
      <c r="CA138" s="103"/>
      <c r="CB138" s="103"/>
      <c r="CC138" s="103"/>
      <c r="CD138" s="103"/>
      <c r="CE138" s="103"/>
      <c r="CF138" s="103"/>
      <c r="CG138" s="103"/>
      <c r="CH138" s="103"/>
      <c r="CI138" s="103"/>
      <c r="CJ138" s="103"/>
      <c r="CK138" s="103"/>
      <c r="CL138" s="103"/>
      <c r="CM138" s="103"/>
      <c r="CN138" s="103"/>
      <c r="CO138" s="103"/>
      <c r="CP138" s="103"/>
      <c r="CQ138" s="103"/>
      <c r="CR138" s="103"/>
      <c r="CS138" s="103"/>
      <c r="CT138" s="103"/>
      <c r="CU138" s="103"/>
      <c r="CV138" s="103"/>
      <c r="CW138" s="103"/>
      <c r="CX138" s="103"/>
      <c r="CY138" s="103"/>
      <c r="CZ138" s="103"/>
      <c r="DA138" s="103"/>
      <c r="DB138" s="103"/>
      <c r="DC138" s="103"/>
      <c r="DD138" s="103"/>
      <c r="DE138" s="103"/>
      <c r="DF138" s="103"/>
      <c r="DG138" s="103"/>
      <c r="DH138" s="103"/>
      <c r="DI138" s="103"/>
      <c r="DJ138" s="103"/>
      <c r="DK138" s="103"/>
      <c r="DL138" s="103"/>
      <c r="DM138" s="103"/>
      <c r="DN138" s="103"/>
      <c r="DO138" s="103"/>
      <c r="DP138" s="103"/>
      <c r="DQ138" s="103"/>
      <c r="DR138" s="103"/>
      <c r="DS138" s="103"/>
      <c r="DT138" s="103"/>
      <c r="DU138" s="103"/>
      <c r="DV138" s="103"/>
      <c r="DW138" s="103"/>
      <c r="DX138" s="103"/>
      <c r="DY138" s="103"/>
      <c r="DZ138" s="103"/>
      <c r="EA138" s="103"/>
      <c r="EB138" s="103"/>
      <c r="EC138" s="103"/>
      <c r="ED138" s="103"/>
      <c r="EE138" s="103"/>
      <c r="EF138" s="103"/>
      <c r="EG138" s="103"/>
      <c r="EH138" s="103"/>
      <c r="EI138" s="103"/>
      <c r="EJ138" s="103"/>
      <c r="EK138" s="103"/>
      <c r="EL138" s="103"/>
      <c r="EM138" s="103"/>
      <c r="EN138" s="103"/>
      <c r="EO138" s="103"/>
      <c r="EP138" s="103"/>
      <c r="EQ138" s="103"/>
      <c r="ER138" s="103"/>
      <c r="ES138" s="103"/>
      <c r="ET138" s="103"/>
      <c r="EU138" s="103"/>
      <c r="EV138" s="103"/>
      <c r="EW138" s="103"/>
      <c r="EX138" s="103"/>
      <c r="EY138" s="103"/>
      <c r="EZ138" s="103"/>
      <c r="FA138" s="103"/>
      <c r="FB138" s="103"/>
      <c r="FC138" s="103"/>
      <c r="FD138" s="103"/>
      <c r="FE138" s="103"/>
      <c r="FF138" s="103"/>
      <c r="FG138" s="103"/>
      <c r="FH138" s="103"/>
      <c r="FI138" s="103"/>
      <c r="FJ138" s="103"/>
      <c r="FK138" s="103"/>
      <c r="FL138" s="103"/>
      <c r="FM138" s="103"/>
      <c r="FN138" s="103"/>
      <c r="FO138" s="103"/>
      <c r="FP138" s="103"/>
      <c r="FQ138" s="103"/>
      <c r="FR138" s="103"/>
      <c r="FS138" s="103"/>
      <c r="FT138" s="103"/>
      <c r="FU138" s="103"/>
      <c r="FV138" s="103"/>
      <c r="FW138" s="103"/>
      <c r="FX138" s="103"/>
      <c r="FY138" s="103"/>
      <c r="FZ138" s="103"/>
      <c r="GA138" s="103"/>
      <c r="GB138" s="103"/>
      <c r="GC138" s="103"/>
      <c r="GD138" s="103"/>
      <c r="GE138" s="103"/>
      <c r="GF138" s="103"/>
      <c r="GG138" s="103"/>
      <c r="GH138" s="103"/>
      <c r="GI138" s="103"/>
      <c r="GJ138" s="103"/>
      <c r="GK138" s="103"/>
      <c r="GL138" s="103"/>
      <c r="GM138" s="103"/>
      <c r="GN138" s="103"/>
      <c r="GO138" s="103"/>
      <c r="GP138" s="103"/>
      <c r="GQ138" s="103"/>
      <c r="GR138" s="103"/>
      <c r="GS138" s="103"/>
      <c r="GT138" s="103"/>
      <c r="GU138" s="103"/>
      <c r="GV138" s="103"/>
      <c r="GW138" s="103"/>
      <c r="GX138" s="103"/>
      <c r="GY138" s="103"/>
      <c r="GZ138" s="103"/>
      <c r="HA138" s="103"/>
      <c r="HB138" s="103"/>
      <c r="HC138" s="103"/>
      <c r="HD138" s="103"/>
      <c r="HE138" s="103"/>
      <c r="HF138" s="103"/>
      <c r="HG138" s="103"/>
      <c r="HH138" s="103"/>
      <c r="HI138" s="103"/>
      <c r="HJ138" s="103"/>
      <c r="HK138" s="103"/>
      <c r="HL138" s="103"/>
      <c r="HM138" s="103"/>
      <c r="HN138" s="103"/>
      <c r="HO138" s="103"/>
      <c r="HP138" s="103"/>
      <c r="HQ138" s="103"/>
      <c r="HR138" s="103"/>
      <c r="HS138" s="103"/>
      <c r="HT138" s="103"/>
      <c r="HU138" s="103"/>
      <c r="HV138" s="103"/>
      <c r="HW138" s="103"/>
      <c r="HX138" s="103"/>
      <c r="HY138" s="103"/>
      <c r="HZ138" s="103"/>
      <c r="IA138" s="103"/>
      <c r="IB138" s="103"/>
      <c r="IC138" s="103"/>
      <c r="ID138" s="103"/>
      <c r="IE138" s="103"/>
      <c r="IF138" s="103"/>
      <c r="IG138" s="103"/>
      <c r="IH138" s="103"/>
      <c r="II138" s="103"/>
      <c r="IJ138" s="103"/>
      <c r="IK138" s="103"/>
      <c r="IL138" s="103"/>
      <c r="IM138" s="103"/>
      <c r="IN138" s="103"/>
      <c r="IO138" s="103"/>
      <c r="IP138" s="103"/>
      <c r="IQ138" s="103"/>
      <c r="IR138" s="103"/>
      <c r="IS138" s="103"/>
      <c r="IT138" s="103"/>
      <c r="IU138" s="103"/>
      <c r="IV138" s="103"/>
    </row>
    <row r="139" spans="1:256" s="24" customFormat="1" ht="15.75" customHeight="1">
      <c r="A139" s="102" t="s">
        <v>116</v>
      </c>
      <c r="B139" s="110">
        <v>155585</v>
      </c>
      <c r="C139" s="110">
        <v>0</v>
      </c>
      <c r="D139" s="110">
        <v>0</v>
      </c>
      <c r="E139" s="110">
        <v>0</v>
      </c>
      <c r="F139" s="110">
        <v>0</v>
      </c>
      <c r="G139" s="110">
        <v>2891</v>
      </c>
      <c r="H139" s="110">
        <v>0</v>
      </c>
      <c r="I139" s="110">
        <v>390</v>
      </c>
      <c r="J139" s="110">
        <v>20554</v>
      </c>
      <c r="K139" s="110">
        <v>7086</v>
      </c>
      <c r="L139" s="110">
        <v>4374</v>
      </c>
      <c r="M139" s="110">
        <v>0</v>
      </c>
      <c r="N139" s="110">
        <v>82690</v>
      </c>
      <c r="O139" s="110">
        <v>26250</v>
      </c>
      <c r="P139" s="110">
        <v>0</v>
      </c>
      <c r="Q139" s="110">
        <v>900</v>
      </c>
      <c r="R139" s="110">
        <v>0</v>
      </c>
      <c r="S139" s="110">
        <v>0</v>
      </c>
      <c r="T139" s="110">
        <v>10450</v>
      </c>
      <c r="U139" s="110">
        <v>0</v>
      </c>
      <c r="V139" s="110">
        <v>0</v>
      </c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  <c r="BL139" s="103"/>
      <c r="BM139" s="103"/>
      <c r="BN139" s="103"/>
      <c r="BO139" s="103"/>
      <c r="BP139" s="103"/>
      <c r="BQ139" s="103"/>
      <c r="BR139" s="103"/>
      <c r="BS139" s="103"/>
      <c r="BT139" s="103"/>
      <c r="BU139" s="103"/>
      <c r="BV139" s="103"/>
      <c r="BW139" s="103"/>
      <c r="BX139" s="103"/>
      <c r="BY139" s="103"/>
      <c r="BZ139" s="103"/>
      <c r="CA139" s="103"/>
      <c r="CB139" s="103"/>
      <c r="CC139" s="103"/>
      <c r="CD139" s="103"/>
      <c r="CE139" s="103"/>
      <c r="CF139" s="103"/>
      <c r="CG139" s="103"/>
      <c r="CH139" s="103"/>
      <c r="CI139" s="103"/>
      <c r="CJ139" s="103"/>
      <c r="CK139" s="103"/>
      <c r="CL139" s="103"/>
      <c r="CM139" s="103"/>
      <c r="CN139" s="103"/>
      <c r="CO139" s="103"/>
      <c r="CP139" s="103"/>
      <c r="CQ139" s="103"/>
      <c r="CR139" s="103"/>
      <c r="CS139" s="103"/>
      <c r="CT139" s="103"/>
      <c r="CU139" s="103"/>
      <c r="CV139" s="103"/>
      <c r="CW139" s="103"/>
      <c r="CX139" s="103"/>
      <c r="CY139" s="103"/>
      <c r="CZ139" s="103"/>
      <c r="DA139" s="103"/>
      <c r="DB139" s="103"/>
      <c r="DC139" s="103"/>
      <c r="DD139" s="103"/>
      <c r="DE139" s="103"/>
      <c r="DF139" s="103"/>
      <c r="DG139" s="103"/>
      <c r="DH139" s="103"/>
      <c r="DI139" s="103"/>
      <c r="DJ139" s="103"/>
      <c r="DK139" s="103"/>
      <c r="DL139" s="103"/>
      <c r="DM139" s="103"/>
      <c r="DN139" s="103"/>
      <c r="DO139" s="103"/>
      <c r="DP139" s="103"/>
      <c r="DQ139" s="103"/>
      <c r="DR139" s="103"/>
      <c r="DS139" s="103"/>
      <c r="DT139" s="103"/>
      <c r="DU139" s="103"/>
      <c r="DV139" s="103"/>
      <c r="DW139" s="103"/>
      <c r="DX139" s="103"/>
      <c r="DY139" s="103"/>
      <c r="DZ139" s="103"/>
      <c r="EA139" s="103"/>
      <c r="EB139" s="103"/>
      <c r="EC139" s="103"/>
      <c r="ED139" s="103"/>
      <c r="EE139" s="103"/>
      <c r="EF139" s="103"/>
      <c r="EG139" s="103"/>
      <c r="EH139" s="103"/>
      <c r="EI139" s="103"/>
      <c r="EJ139" s="103"/>
      <c r="EK139" s="103"/>
      <c r="EL139" s="103"/>
      <c r="EM139" s="103"/>
      <c r="EN139" s="103"/>
      <c r="EO139" s="103"/>
      <c r="EP139" s="103"/>
      <c r="EQ139" s="103"/>
      <c r="ER139" s="103"/>
      <c r="ES139" s="103"/>
      <c r="ET139" s="103"/>
      <c r="EU139" s="103"/>
      <c r="EV139" s="103"/>
      <c r="EW139" s="103"/>
      <c r="EX139" s="103"/>
      <c r="EY139" s="103"/>
      <c r="EZ139" s="103"/>
      <c r="FA139" s="103"/>
      <c r="FB139" s="103"/>
      <c r="FC139" s="103"/>
      <c r="FD139" s="103"/>
      <c r="FE139" s="103"/>
      <c r="FF139" s="103"/>
      <c r="FG139" s="103"/>
      <c r="FH139" s="103"/>
      <c r="FI139" s="103"/>
      <c r="FJ139" s="103"/>
      <c r="FK139" s="103"/>
      <c r="FL139" s="103"/>
      <c r="FM139" s="103"/>
      <c r="FN139" s="103"/>
      <c r="FO139" s="103"/>
      <c r="FP139" s="103"/>
      <c r="FQ139" s="103"/>
      <c r="FR139" s="103"/>
      <c r="FS139" s="103"/>
      <c r="FT139" s="103"/>
      <c r="FU139" s="103"/>
      <c r="FV139" s="103"/>
      <c r="FW139" s="103"/>
      <c r="FX139" s="103"/>
      <c r="FY139" s="103"/>
      <c r="FZ139" s="103"/>
      <c r="GA139" s="103"/>
      <c r="GB139" s="103"/>
      <c r="GC139" s="103"/>
      <c r="GD139" s="103"/>
      <c r="GE139" s="103"/>
      <c r="GF139" s="103"/>
      <c r="GG139" s="103"/>
      <c r="GH139" s="103"/>
      <c r="GI139" s="103"/>
      <c r="GJ139" s="103"/>
      <c r="GK139" s="103"/>
      <c r="GL139" s="103"/>
      <c r="GM139" s="103"/>
      <c r="GN139" s="103"/>
      <c r="GO139" s="103"/>
      <c r="GP139" s="103"/>
      <c r="GQ139" s="103"/>
      <c r="GR139" s="103"/>
      <c r="GS139" s="103"/>
      <c r="GT139" s="103"/>
      <c r="GU139" s="103"/>
      <c r="GV139" s="103"/>
      <c r="GW139" s="103"/>
      <c r="GX139" s="103"/>
      <c r="GY139" s="103"/>
      <c r="GZ139" s="103"/>
      <c r="HA139" s="103"/>
      <c r="HB139" s="103"/>
      <c r="HC139" s="103"/>
      <c r="HD139" s="103"/>
      <c r="HE139" s="103"/>
      <c r="HF139" s="103"/>
      <c r="HG139" s="103"/>
      <c r="HH139" s="103"/>
      <c r="HI139" s="103"/>
      <c r="HJ139" s="103"/>
      <c r="HK139" s="103"/>
      <c r="HL139" s="103"/>
      <c r="HM139" s="103"/>
      <c r="HN139" s="103"/>
      <c r="HO139" s="103"/>
      <c r="HP139" s="103"/>
      <c r="HQ139" s="103"/>
      <c r="HR139" s="103"/>
      <c r="HS139" s="103"/>
      <c r="HT139" s="103"/>
      <c r="HU139" s="103"/>
      <c r="HV139" s="103"/>
      <c r="HW139" s="103"/>
      <c r="HX139" s="103"/>
      <c r="HY139" s="103"/>
      <c r="HZ139" s="103"/>
      <c r="IA139" s="103"/>
      <c r="IB139" s="103"/>
      <c r="IC139" s="103"/>
      <c r="ID139" s="103"/>
      <c r="IE139" s="103"/>
      <c r="IF139" s="103"/>
      <c r="IG139" s="103"/>
      <c r="IH139" s="103"/>
      <c r="II139" s="103"/>
      <c r="IJ139" s="103"/>
      <c r="IK139" s="103"/>
      <c r="IL139" s="103"/>
      <c r="IM139" s="103"/>
      <c r="IN139" s="103"/>
      <c r="IO139" s="103"/>
      <c r="IP139" s="103"/>
      <c r="IQ139" s="103"/>
      <c r="IR139" s="103"/>
      <c r="IS139" s="103"/>
      <c r="IT139" s="103"/>
      <c r="IU139" s="103"/>
      <c r="IV139" s="103"/>
    </row>
    <row r="140" spans="1:256" s="24" customFormat="1" ht="15.75" customHeight="1">
      <c r="A140" s="102" t="s">
        <v>232</v>
      </c>
      <c r="B140" s="110">
        <v>27471</v>
      </c>
      <c r="C140" s="110"/>
      <c r="D140" s="110"/>
      <c r="E140" s="110"/>
      <c r="F140" s="110"/>
      <c r="G140" s="110">
        <v>592</v>
      </c>
      <c r="H140" s="110"/>
      <c r="I140" s="110">
        <v>93</v>
      </c>
      <c r="J140" s="110">
        <v>4053</v>
      </c>
      <c r="K140" s="110">
        <v>1738</v>
      </c>
      <c r="L140" s="110">
        <v>445</v>
      </c>
      <c r="M140" s="110"/>
      <c r="N140" s="110">
        <v>9373</v>
      </c>
      <c r="O140" s="110">
        <v>6348</v>
      </c>
      <c r="P140" s="110"/>
      <c r="Q140" s="110">
        <v>270</v>
      </c>
      <c r="R140" s="110"/>
      <c r="S140" s="110"/>
      <c r="T140" s="110">
        <v>4559</v>
      </c>
      <c r="U140" s="110"/>
      <c r="V140" s="110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103"/>
      <c r="BX140" s="103"/>
      <c r="BY140" s="103"/>
      <c r="BZ140" s="103"/>
      <c r="CA140" s="103"/>
      <c r="CB140" s="103"/>
      <c r="CC140" s="103"/>
      <c r="CD140" s="103"/>
      <c r="CE140" s="103"/>
      <c r="CF140" s="103"/>
      <c r="CG140" s="103"/>
      <c r="CH140" s="103"/>
      <c r="CI140" s="103"/>
      <c r="CJ140" s="103"/>
      <c r="CK140" s="103"/>
      <c r="CL140" s="103"/>
      <c r="CM140" s="103"/>
      <c r="CN140" s="103"/>
      <c r="CO140" s="103"/>
      <c r="CP140" s="103"/>
      <c r="CQ140" s="103"/>
      <c r="CR140" s="103"/>
      <c r="CS140" s="103"/>
      <c r="CT140" s="103"/>
      <c r="CU140" s="103"/>
      <c r="CV140" s="103"/>
      <c r="CW140" s="103"/>
      <c r="CX140" s="103"/>
      <c r="CY140" s="103"/>
      <c r="CZ140" s="103"/>
      <c r="DA140" s="103"/>
      <c r="DB140" s="103"/>
      <c r="DC140" s="103"/>
      <c r="DD140" s="103"/>
      <c r="DE140" s="103"/>
      <c r="DF140" s="103"/>
      <c r="DG140" s="103"/>
      <c r="DH140" s="103"/>
      <c r="DI140" s="103"/>
      <c r="DJ140" s="103"/>
      <c r="DK140" s="103"/>
      <c r="DL140" s="103"/>
      <c r="DM140" s="103"/>
      <c r="DN140" s="103"/>
      <c r="DO140" s="103"/>
      <c r="DP140" s="103"/>
      <c r="DQ140" s="103"/>
      <c r="DR140" s="103"/>
      <c r="DS140" s="103"/>
      <c r="DT140" s="103"/>
      <c r="DU140" s="103"/>
      <c r="DV140" s="103"/>
      <c r="DW140" s="103"/>
      <c r="DX140" s="103"/>
      <c r="DY140" s="103"/>
      <c r="DZ140" s="103"/>
      <c r="EA140" s="103"/>
      <c r="EB140" s="103"/>
      <c r="EC140" s="103"/>
      <c r="ED140" s="103"/>
      <c r="EE140" s="103"/>
      <c r="EF140" s="103"/>
      <c r="EG140" s="103"/>
      <c r="EH140" s="103"/>
      <c r="EI140" s="103"/>
      <c r="EJ140" s="103"/>
      <c r="EK140" s="103"/>
      <c r="EL140" s="103"/>
      <c r="EM140" s="103"/>
      <c r="EN140" s="103"/>
      <c r="EO140" s="103"/>
      <c r="EP140" s="103"/>
      <c r="EQ140" s="103"/>
      <c r="ER140" s="103"/>
      <c r="ES140" s="103"/>
      <c r="ET140" s="103"/>
      <c r="EU140" s="103"/>
      <c r="EV140" s="103"/>
      <c r="EW140" s="103"/>
      <c r="EX140" s="103"/>
      <c r="EY140" s="103"/>
      <c r="EZ140" s="103"/>
      <c r="FA140" s="103"/>
      <c r="FB140" s="103"/>
      <c r="FC140" s="103"/>
      <c r="FD140" s="103"/>
      <c r="FE140" s="103"/>
      <c r="FF140" s="103"/>
      <c r="FG140" s="103"/>
      <c r="FH140" s="103"/>
      <c r="FI140" s="103"/>
      <c r="FJ140" s="103"/>
      <c r="FK140" s="103"/>
      <c r="FL140" s="103"/>
      <c r="FM140" s="103"/>
      <c r="FN140" s="103"/>
      <c r="FO140" s="103"/>
      <c r="FP140" s="103"/>
      <c r="FQ140" s="103"/>
      <c r="FR140" s="103"/>
      <c r="FS140" s="103"/>
      <c r="FT140" s="103"/>
      <c r="FU140" s="103"/>
      <c r="FV140" s="103"/>
      <c r="FW140" s="103"/>
      <c r="FX140" s="103"/>
      <c r="FY140" s="103"/>
      <c r="FZ140" s="103"/>
      <c r="GA140" s="103"/>
      <c r="GB140" s="103"/>
      <c r="GC140" s="103"/>
      <c r="GD140" s="103"/>
      <c r="GE140" s="103"/>
      <c r="GF140" s="103"/>
      <c r="GG140" s="103"/>
      <c r="GH140" s="103"/>
      <c r="GI140" s="103"/>
      <c r="GJ140" s="103"/>
      <c r="GK140" s="103"/>
      <c r="GL140" s="103"/>
      <c r="GM140" s="103"/>
      <c r="GN140" s="103"/>
      <c r="GO140" s="103"/>
      <c r="GP140" s="103"/>
      <c r="GQ140" s="103"/>
      <c r="GR140" s="103"/>
      <c r="GS140" s="103"/>
      <c r="GT140" s="103"/>
      <c r="GU140" s="103"/>
      <c r="GV140" s="103"/>
      <c r="GW140" s="103"/>
      <c r="GX140" s="103"/>
      <c r="GY140" s="103"/>
      <c r="GZ140" s="103"/>
      <c r="HA140" s="103"/>
      <c r="HB140" s="103"/>
      <c r="HC140" s="103"/>
      <c r="HD140" s="103"/>
      <c r="HE140" s="103"/>
      <c r="HF140" s="103"/>
      <c r="HG140" s="103"/>
      <c r="HH140" s="103"/>
      <c r="HI140" s="103"/>
      <c r="HJ140" s="103"/>
      <c r="HK140" s="103"/>
      <c r="HL140" s="103"/>
      <c r="HM140" s="103"/>
      <c r="HN140" s="103"/>
      <c r="HO140" s="103"/>
      <c r="HP140" s="103"/>
      <c r="HQ140" s="103"/>
      <c r="HR140" s="103"/>
      <c r="HS140" s="103"/>
      <c r="HT140" s="103"/>
      <c r="HU140" s="103"/>
      <c r="HV140" s="103"/>
      <c r="HW140" s="103"/>
      <c r="HX140" s="103"/>
      <c r="HY140" s="103"/>
      <c r="HZ140" s="103"/>
      <c r="IA140" s="103"/>
      <c r="IB140" s="103"/>
      <c r="IC140" s="103"/>
      <c r="ID140" s="103"/>
      <c r="IE140" s="103"/>
      <c r="IF140" s="103"/>
      <c r="IG140" s="103"/>
      <c r="IH140" s="103"/>
      <c r="II140" s="103"/>
      <c r="IJ140" s="103"/>
      <c r="IK140" s="103"/>
      <c r="IL140" s="103"/>
      <c r="IM140" s="103"/>
      <c r="IN140" s="103"/>
      <c r="IO140" s="103"/>
      <c r="IP140" s="103"/>
      <c r="IQ140" s="103"/>
      <c r="IR140" s="103"/>
      <c r="IS140" s="103"/>
      <c r="IT140" s="103"/>
      <c r="IU140" s="103"/>
      <c r="IV140" s="103"/>
    </row>
    <row r="141" spans="1:256" s="24" customFormat="1" ht="15.75" customHeight="1">
      <c r="A141" s="102" t="s">
        <v>233</v>
      </c>
      <c r="B141" s="110">
        <v>17962</v>
      </c>
      <c r="C141" s="110"/>
      <c r="D141" s="110"/>
      <c r="E141" s="110"/>
      <c r="F141" s="110"/>
      <c r="G141" s="110">
        <v>370</v>
      </c>
      <c r="H141" s="110"/>
      <c r="I141" s="110">
        <v>45</v>
      </c>
      <c r="J141" s="110">
        <v>3104</v>
      </c>
      <c r="K141" s="110">
        <v>970</v>
      </c>
      <c r="L141" s="110">
        <v>879</v>
      </c>
      <c r="M141" s="110"/>
      <c r="N141" s="110">
        <v>9889</v>
      </c>
      <c r="O141" s="110">
        <v>1784</v>
      </c>
      <c r="P141" s="110"/>
      <c r="Q141" s="110">
        <v>45</v>
      </c>
      <c r="R141" s="110"/>
      <c r="S141" s="110"/>
      <c r="T141" s="110">
        <v>876</v>
      </c>
      <c r="U141" s="110"/>
      <c r="V141" s="110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  <c r="BL141" s="103"/>
      <c r="BM141" s="103"/>
      <c r="BN141" s="103"/>
      <c r="BO141" s="103"/>
      <c r="BP141" s="103"/>
      <c r="BQ141" s="103"/>
      <c r="BR141" s="103"/>
      <c r="BS141" s="103"/>
      <c r="BT141" s="103"/>
      <c r="BU141" s="103"/>
      <c r="BV141" s="103"/>
      <c r="BW141" s="103"/>
      <c r="BX141" s="103"/>
      <c r="BY141" s="103"/>
      <c r="BZ141" s="103"/>
      <c r="CA141" s="103"/>
      <c r="CB141" s="103"/>
      <c r="CC141" s="103"/>
      <c r="CD141" s="103"/>
      <c r="CE141" s="103"/>
      <c r="CF141" s="103"/>
      <c r="CG141" s="103"/>
      <c r="CH141" s="103"/>
      <c r="CI141" s="103"/>
      <c r="CJ141" s="103"/>
      <c r="CK141" s="103"/>
      <c r="CL141" s="103"/>
      <c r="CM141" s="103"/>
      <c r="CN141" s="103"/>
      <c r="CO141" s="103"/>
      <c r="CP141" s="103"/>
      <c r="CQ141" s="103"/>
      <c r="CR141" s="103"/>
      <c r="CS141" s="103"/>
      <c r="CT141" s="103"/>
      <c r="CU141" s="103"/>
      <c r="CV141" s="103"/>
      <c r="CW141" s="103"/>
      <c r="CX141" s="103"/>
      <c r="CY141" s="103"/>
      <c r="CZ141" s="103"/>
      <c r="DA141" s="103"/>
      <c r="DB141" s="103"/>
      <c r="DC141" s="103"/>
      <c r="DD141" s="103"/>
      <c r="DE141" s="103"/>
      <c r="DF141" s="103"/>
      <c r="DG141" s="103"/>
      <c r="DH141" s="103"/>
      <c r="DI141" s="103"/>
      <c r="DJ141" s="103"/>
      <c r="DK141" s="103"/>
      <c r="DL141" s="103"/>
      <c r="DM141" s="103"/>
      <c r="DN141" s="103"/>
      <c r="DO141" s="103"/>
      <c r="DP141" s="103"/>
      <c r="DQ141" s="103"/>
      <c r="DR141" s="103"/>
      <c r="DS141" s="103"/>
      <c r="DT141" s="103"/>
      <c r="DU141" s="103"/>
      <c r="DV141" s="103"/>
      <c r="DW141" s="103"/>
      <c r="DX141" s="103"/>
      <c r="DY141" s="103"/>
      <c r="DZ141" s="103"/>
      <c r="EA141" s="103"/>
      <c r="EB141" s="103"/>
      <c r="EC141" s="103"/>
      <c r="ED141" s="103"/>
      <c r="EE141" s="103"/>
      <c r="EF141" s="103"/>
      <c r="EG141" s="103"/>
      <c r="EH141" s="103"/>
      <c r="EI141" s="103"/>
      <c r="EJ141" s="103"/>
      <c r="EK141" s="103"/>
      <c r="EL141" s="103"/>
      <c r="EM141" s="103"/>
      <c r="EN141" s="103"/>
      <c r="EO141" s="103"/>
      <c r="EP141" s="103"/>
      <c r="EQ141" s="103"/>
      <c r="ER141" s="103"/>
      <c r="ES141" s="103"/>
      <c r="ET141" s="103"/>
      <c r="EU141" s="103"/>
      <c r="EV141" s="103"/>
      <c r="EW141" s="103"/>
      <c r="EX141" s="103"/>
      <c r="EY141" s="103"/>
      <c r="EZ141" s="103"/>
      <c r="FA141" s="103"/>
      <c r="FB141" s="103"/>
      <c r="FC141" s="103"/>
      <c r="FD141" s="103"/>
      <c r="FE141" s="103"/>
      <c r="FF141" s="103"/>
      <c r="FG141" s="103"/>
      <c r="FH141" s="103"/>
      <c r="FI141" s="103"/>
      <c r="FJ141" s="103"/>
      <c r="FK141" s="103"/>
      <c r="FL141" s="103"/>
      <c r="FM141" s="103"/>
      <c r="FN141" s="103"/>
      <c r="FO141" s="103"/>
      <c r="FP141" s="103"/>
      <c r="FQ141" s="103"/>
      <c r="FR141" s="103"/>
      <c r="FS141" s="103"/>
      <c r="FT141" s="103"/>
      <c r="FU141" s="103"/>
      <c r="FV141" s="103"/>
      <c r="FW141" s="103"/>
      <c r="FX141" s="103"/>
      <c r="FY141" s="103"/>
      <c r="FZ141" s="103"/>
      <c r="GA141" s="103"/>
      <c r="GB141" s="103"/>
      <c r="GC141" s="103"/>
      <c r="GD141" s="103"/>
      <c r="GE141" s="103"/>
      <c r="GF141" s="103"/>
      <c r="GG141" s="103"/>
      <c r="GH141" s="103"/>
      <c r="GI141" s="103"/>
      <c r="GJ141" s="103"/>
      <c r="GK141" s="103"/>
      <c r="GL141" s="103"/>
      <c r="GM141" s="103"/>
      <c r="GN141" s="103"/>
      <c r="GO141" s="103"/>
      <c r="GP141" s="103"/>
      <c r="GQ141" s="103"/>
      <c r="GR141" s="103"/>
      <c r="GS141" s="103"/>
      <c r="GT141" s="103"/>
      <c r="GU141" s="103"/>
      <c r="GV141" s="103"/>
      <c r="GW141" s="103"/>
      <c r="GX141" s="103"/>
      <c r="GY141" s="103"/>
      <c r="GZ141" s="103"/>
      <c r="HA141" s="103"/>
      <c r="HB141" s="103"/>
      <c r="HC141" s="103"/>
      <c r="HD141" s="103"/>
      <c r="HE141" s="103"/>
      <c r="HF141" s="103"/>
      <c r="HG141" s="103"/>
      <c r="HH141" s="103"/>
      <c r="HI141" s="103"/>
      <c r="HJ141" s="103"/>
      <c r="HK141" s="103"/>
      <c r="HL141" s="103"/>
      <c r="HM141" s="103"/>
      <c r="HN141" s="103"/>
      <c r="HO141" s="103"/>
      <c r="HP141" s="103"/>
      <c r="HQ141" s="103"/>
      <c r="HR141" s="103"/>
      <c r="HS141" s="103"/>
      <c r="HT141" s="103"/>
      <c r="HU141" s="103"/>
      <c r="HV141" s="103"/>
      <c r="HW141" s="103"/>
      <c r="HX141" s="103"/>
      <c r="HY141" s="103"/>
      <c r="HZ141" s="103"/>
      <c r="IA141" s="103"/>
      <c r="IB141" s="103"/>
      <c r="IC141" s="103"/>
      <c r="ID141" s="103"/>
      <c r="IE141" s="103"/>
      <c r="IF141" s="103"/>
      <c r="IG141" s="103"/>
      <c r="IH141" s="103"/>
      <c r="II141" s="103"/>
      <c r="IJ141" s="103"/>
      <c r="IK141" s="103"/>
      <c r="IL141" s="103"/>
      <c r="IM141" s="103"/>
      <c r="IN141" s="103"/>
      <c r="IO141" s="103"/>
      <c r="IP141" s="103"/>
      <c r="IQ141" s="103"/>
      <c r="IR141" s="103"/>
      <c r="IS141" s="103"/>
      <c r="IT141" s="103"/>
      <c r="IU141" s="103"/>
      <c r="IV141" s="103"/>
    </row>
    <row r="142" spans="1:256" s="24" customFormat="1" ht="15.75" customHeight="1">
      <c r="A142" s="102" t="s">
        <v>234</v>
      </c>
      <c r="B142" s="110">
        <v>32144</v>
      </c>
      <c r="C142" s="110"/>
      <c r="D142" s="110"/>
      <c r="E142" s="110"/>
      <c r="F142" s="110"/>
      <c r="G142" s="110">
        <v>503</v>
      </c>
      <c r="H142" s="110"/>
      <c r="I142" s="110">
        <v>52</v>
      </c>
      <c r="J142" s="110">
        <v>2826</v>
      </c>
      <c r="K142" s="110">
        <v>1092</v>
      </c>
      <c r="L142" s="110">
        <v>640</v>
      </c>
      <c r="M142" s="110"/>
      <c r="N142" s="110">
        <v>19679</v>
      </c>
      <c r="O142" s="110">
        <v>6086</v>
      </c>
      <c r="P142" s="110"/>
      <c r="Q142" s="110">
        <v>45</v>
      </c>
      <c r="R142" s="110"/>
      <c r="S142" s="110"/>
      <c r="T142" s="110">
        <v>1221</v>
      </c>
      <c r="U142" s="110"/>
      <c r="V142" s="110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  <c r="BL142" s="103"/>
      <c r="BM142" s="103"/>
      <c r="BN142" s="103"/>
      <c r="BO142" s="103"/>
      <c r="BP142" s="103"/>
      <c r="BQ142" s="103"/>
      <c r="BR142" s="103"/>
      <c r="BS142" s="103"/>
      <c r="BT142" s="103"/>
      <c r="BU142" s="103"/>
      <c r="BV142" s="103"/>
      <c r="BW142" s="103"/>
      <c r="BX142" s="103"/>
      <c r="BY142" s="103"/>
      <c r="BZ142" s="103"/>
      <c r="CA142" s="103"/>
      <c r="CB142" s="103"/>
      <c r="CC142" s="103"/>
      <c r="CD142" s="103"/>
      <c r="CE142" s="103"/>
      <c r="CF142" s="103"/>
      <c r="CG142" s="103"/>
      <c r="CH142" s="103"/>
      <c r="CI142" s="103"/>
      <c r="CJ142" s="103"/>
      <c r="CK142" s="103"/>
      <c r="CL142" s="103"/>
      <c r="CM142" s="103"/>
      <c r="CN142" s="103"/>
      <c r="CO142" s="103"/>
      <c r="CP142" s="103"/>
      <c r="CQ142" s="103"/>
      <c r="CR142" s="103"/>
      <c r="CS142" s="103"/>
      <c r="CT142" s="103"/>
      <c r="CU142" s="103"/>
      <c r="CV142" s="103"/>
      <c r="CW142" s="103"/>
      <c r="CX142" s="103"/>
      <c r="CY142" s="103"/>
      <c r="CZ142" s="103"/>
      <c r="DA142" s="103"/>
      <c r="DB142" s="103"/>
      <c r="DC142" s="103"/>
      <c r="DD142" s="103"/>
      <c r="DE142" s="103"/>
      <c r="DF142" s="103"/>
      <c r="DG142" s="103"/>
      <c r="DH142" s="103"/>
      <c r="DI142" s="103"/>
      <c r="DJ142" s="103"/>
      <c r="DK142" s="103"/>
      <c r="DL142" s="103"/>
      <c r="DM142" s="103"/>
      <c r="DN142" s="103"/>
      <c r="DO142" s="103"/>
      <c r="DP142" s="103"/>
      <c r="DQ142" s="103"/>
      <c r="DR142" s="103"/>
      <c r="DS142" s="103"/>
      <c r="DT142" s="103"/>
      <c r="DU142" s="103"/>
      <c r="DV142" s="103"/>
      <c r="DW142" s="103"/>
      <c r="DX142" s="103"/>
      <c r="DY142" s="103"/>
      <c r="DZ142" s="103"/>
      <c r="EA142" s="103"/>
      <c r="EB142" s="103"/>
      <c r="EC142" s="103"/>
      <c r="ED142" s="103"/>
      <c r="EE142" s="103"/>
      <c r="EF142" s="103"/>
      <c r="EG142" s="103"/>
      <c r="EH142" s="103"/>
      <c r="EI142" s="103"/>
      <c r="EJ142" s="103"/>
      <c r="EK142" s="103"/>
      <c r="EL142" s="103"/>
      <c r="EM142" s="103"/>
      <c r="EN142" s="103"/>
      <c r="EO142" s="103"/>
      <c r="EP142" s="103"/>
      <c r="EQ142" s="103"/>
      <c r="ER142" s="103"/>
      <c r="ES142" s="103"/>
      <c r="ET142" s="103"/>
      <c r="EU142" s="103"/>
      <c r="EV142" s="103"/>
      <c r="EW142" s="103"/>
      <c r="EX142" s="103"/>
      <c r="EY142" s="103"/>
      <c r="EZ142" s="103"/>
      <c r="FA142" s="103"/>
      <c r="FB142" s="103"/>
      <c r="FC142" s="103"/>
      <c r="FD142" s="103"/>
      <c r="FE142" s="103"/>
      <c r="FF142" s="103"/>
      <c r="FG142" s="103"/>
      <c r="FH142" s="103"/>
      <c r="FI142" s="103"/>
      <c r="FJ142" s="103"/>
      <c r="FK142" s="103"/>
      <c r="FL142" s="103"/>
      <c r="FM142" s="103"/>
      <c r="FN142" s="103"/>
      <c r="FO142" s="103"/>
      <c r="FP142" s="103"/>
      <c r="FQ142" s="103"/>
      <c r="FR142" s="103"/>
      <c r="FS142" s="103"/>
      <c r="FT142" s="103"/>
      <c r="FU142" s="103"/>
      <c r="FV142" s="103"/>
      <c r="FW142" s="103"/>
      <c r="FX142" s="103"/>
      <c r="FY142" s="103"/>
      <c r="FZ142" s="103"/>
      <c r="GA142" s="103"/>
      <c r="GB142" s="103"/>
      <c r="GC142" s="103"/>
      <c r="GD142" s="103"/>
      <c r="GE142" s="103"/>
      <c r="GF142" s="103"/>
      <c r="GG142" s="103"/>
      <c r="GH142" s="103"/>
      <c r="GI142" s="103"/>
      <c r="GJ142" s="103"/>
      <c r="GK142" s="103"/>
      <c r="GL142" s="103"/>
      <c r="GM142" s="103"/>
      <c r="GN142" s="103"/>
      <c r="GO142" s="103"/>
      <c r="GP142" s="103"/>
      <c r="GQ142" s="103"/>
      <c r="GR142" s="103"/>
      <c r="GS142" s="103"/>
      <c r="GT142" s="103"/>
      <c r="GU142" s="103"/>
      <c r="GV142" s="103"/>
      <c r="GW142" s="103"/>
      <c r="GX142" s="103"/>
      <c r="GY142" s="103"/>
      <c r="GZ142" s="103"/>
      <c r="HA142" s="103"/>
      <c r="HB142" s="103"/>
      <c r="HC142" s="103"/>
      <c r="HD142" s="103"/>
      <c r="HE142" s="103"/>
      <c r="HF142" s="103"/>
      <c r="HG142" s="103"/>
      <c r="HH142" s="103"/>
      <c r="HI142" s="103"/>
      <c r="HJ142" s="103"/>
      <c r="HK142" s="103"/>
      <c r="HL142" s="103"/>
      <c r="HM142" s="103"/>
      <c r="HN142" s="103"/>
      <c r="HO142" s="103"/>
      <c r="HP142" s="103"/>
      <c r="HQ142" s="103"/>
      <c r="HR142" s="103"/>
      <c r="HS142" s="103"/>
      <c r="HT142" s="103"/>
      <c r="HU142" s="103"/>
      <c r="HV142" s="103"/>
      <c r="HW142" s="103"/>
      <c r="HX142" s="103"/>
      <c r="HY142" s="103"/>
      <c r="HZ142" s="103"/>
      <c r="IA142" s="103"/>
      <c r="IB142" s="103"/>
      <c r="IC142" s="103"/>
      <c r="ID142" s="103"/>
      <c r="IE142" s="103"/>
      <c r="IF142" s="103"/>
      <c r="IG142" s="103"/>
      <c r="IH142" s="103"/>
      <c r="II142" s="103"/>
      <c r="IJ142" s="103"/>
      <c r="IK142" s="103"/>
      <c r="IL142" s="103"/>
      <c r="IM142" s="103"/>
      <c r="IN142" s="103"/>
      <c r="IO142" s="103"/>
      <c r="IP142" s="103"/>
      <c r="IQ142" s="103"/>
      <c r="IR142" s="103"/>
      <c r="IS142" s="103"/>
      <c r="IT142" s="103"/>
      <c r="IU142" s="103"/>
      <c r="IV142" s="103"/>
    </row>
    <row r="143" spans="1:256" s="24" customFormat="1" ht="15.75" customHeight="1">
      <c r="A143" s="102" t="s">
        <v>235</v>
      </c>
      <c r="B143" s="110">
        <v>22184</v>
      </c>
      <c r="C143" s="110"/>
      <c r="D143" s="110"/>
      <c r="E143" s="110"/>
      <c r="F143" s="110"/>
      <c r="G143" s="110">
        <v>307</v>
      </c>
      <c r="H143" s="110"/>
      <c r="I143" s="110">
        <v>50</v>
      </c>
      <c r="J143" s="110">
        <v>2552</v>
      </c>
      <c r="K143" s="110">
        <v>821</v>
      </c>
      <c r="L143" s="110">
        <v>380</v>
      </c>
      <c r="M143" s="110"/>
      <c r="N143" s="110">
        <v>13447</v>
      </c>
      <c r="O143" s="110">
        <v>2942</v>
      </c>
      <c r="P143" s="110"/>
      <c r="Q143" s="110">
        <v>90</v>
      </c>
      <c r="R143" s="110"/>
      <c r="S143" s="110"/>
      <c r="T143" s="110">
        <v>1595</v>
      </c>
      <c r="U143" s="110"/>
      <c r="V143" s="110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  <c r="BL143" s="103"/>
      <c r="BM143" s="103"/>
      <c r="BN143" s="103"/>
      <c r="BO143" s="103"/>
      <c r="BP143" s="103"/>
      <c r="BQ143" s="103"/>
      <c r="BR143" s="103"/>
      <c r="BS143" s="103"/>
      <c r="BT143" s="103"/>
      <c r="BU143" s="103"/>
      <c r="BV143" s="103"/>
      <c r="BW143" s="103"/>
      <c r="BX143" s="103"/>
      <c r="BY143" s="103"/>
      <c r="BZ143" s="103"/>
      <c r="CA143" s="103"/>
      <c r="CB143" s="103"/>
      <c r="CC143" s="103"/>
      <c r="CD143" s="103"/>
      <c r="CE143" s="103"/>
      <c r="CF143" s="103"/>
      <c r="CG143" s="103"/>
      <c r="CH143" s="103"/>
      <c r="CI143" s="103"/>
      <c r="CJ143" s="103"/>
      <c r="CK143" s="103"/>
      <c r="CL143" s="103"/>
      <c r="CM143" s="103"/>
      <c r="CN143" s="103"/>
      <c r="CO143" s="103"/>
      <c r="CP143" s="103"/>
      <c r="CQ143" s="103"/>
      <c r="CR143" s="103"/>
      <c r="CS143" s="103"/>
      <c r="CT143" s="103"/>
      <c r="CU143" s="103"/>
      <c r="CV143" s="103"/>
      <c r="CW143" s="103"/>
      <c r="CX143" s="103"/>
      <c r="CY143" s="103"/>
      <c r="CZ143" s="103"/>
      <c r="DA143" s="103"/>
      <c r="DB143" s="103"/>
      <c r="DC143" s="103"/>
      <c r="DD143" s="103"/>
      <c r="DE143" s="103"/>
      <c r="DF143" s="103"/>
      <c r="DG143" s="103"/>
      <c r="DH143" s="103"/>
      <c r="DI143" s="103"/>
      <c r="DJ143" s="103"/>
      <c r="DK143" s="103"/>
      <c r="DL143" s="103"/>
      <c r="DM143" s="103"/>
      <c r="DN143" s="103"/>
      <c r="DO143" s="103"/>
      <c r="DP143" s="103"/>
      <c r="DQ143" s="103"/>
      <c r="DR143" s="103"/>
      <c r="DS143" s="103"/>
      <c r="DT143" s="103"/>
      <c r="DU143" s="103"/>
      <c r="DV143" s="103"/>
      <c r="DW143" s="103"/>
      <c r="DX143" s="103"/>
      <c r="DY143" s="103"/>
      <c r="DZ143" s="103"/>
      <c r="EA143" s="103"/>
      <c r="EB143" s="103"/>
      <c r="EC143" s="103"/>
      <c r="ED143" s="103"/>
      <c r="EE143" s="103"/>
      <c r="EF143" s="103"/>
      <c r="EG143" s="103"/>
      <c r="EH143" s="103"/>
      <c r="EI143" s="103"/>
      <c r="EJ143" s="103"/>
      <c r="EK143" s="103"/>
      <c r="EL143" s="103"/>
      <c r="EM143" s="103"/>
      <c r="EN143" s="103"/>
      <c r="EO143" s="103"/>
      <c r="EP143" s="103"/>
      <c r="EQ143" s="103"/>
      <c r="ER143" s="103"/>
      <c r="ES143" s="103"/>
      <c r="ET143" s="103"/>
      <c r="EU143" s="103"/>
      <c r="EV143" s="103"/>
      <c r="EW143" s="103"/>
      <c r="EX143" s="103"/>
      <c r="EY143" s="103"/>
      <c r="EZ143" s="103"/>
      <c r="FA143" s="103"/>
      <c r="FB143" s="103"/>
      <c r="FC143" s="103"/>
      <c r="FD143" s="103"/>
      <c r="FE143" s="103"/>
      <c r="FF143" s="103"/>
      <c r="FG143" s="103"/>
      <c r="FH143" s="103"/>
      <c r="FI143" s="103"/>
      <c r="FJ143" s="103"/>
      <c r="FK143" s="103"/>
      <c r="FL143" s="103"/>
      <c r="FM143" s="103"/>
      <c r="FN143" s="103"/>
      <c r="FO143" s="103"/>
      <c r="FP143" s="103"/>
      <c r="FQ143" s="103"/>
      <c r="FR143" s="103"/>
      <c r="FS143" s="103"/>
      <c r="FT143" s="103"/>
      <c r="FU143" s="103"/>
      <c r="FV143" s="103"/>
      <c r="FW143" s="103"/>
      <c r="FX143" s="103"/>
      <c r="FY143" s="103"/>
      <c r="FZ143" s="103"/>
      <c r="GA143" s="103"/>
      <c r="GB143" s="103"/>
      <c r="GC143" s="103"/>
      <c r="GD143" s="103"/>
      <c r="GE143" s="103"/>
      <c r="GF143" s="103"/>
      <c r="GG143" s="103"/>
      <c r="GH143" s="103"/>
      <c r="GI143" s="103"/>
      <c r="GJ143" s="103"/>
      <c r="GK143" s="103"/>
      <c r="GL143" s="103"/>
      <c r="GM143" s="103"/>
      <c r="GN143" s="103"/>
      <c r="GO143" s="103"/>
      <c r="GP143" s="103"/>
      <c r="GQ143" s="103"/>
      <c r="GR143" s="103"/>
      <c r="GS143" s="103"/>
      <c r="GT143" s="103"/>
      <c r="GU143" s="103"/>
      <c r="GV143" s="103"/>
      <c r="GW143" s="103"/>
      <c r="GX143" s="103"/>
      <c r="GY143" s="103"/>
      <c r="GZ143" s="103"/>
      <c r="HA143" s="103"/>
      <c r="HB143" s="103"/>
      <c r="HC143" s="103"/>
      <c r="HD143" s="103"/>
      <c r="HE143" s="103"/>
      <c r="HF143" s="103"/>
      <c r="HG143" s="103"/>
      <c r="HH143" s="103"/>
      <c r="HI143" s="103"/>
      <c r="HJ143" s="103"/>
      <c r="HK143" s="103"/>
      <c r="HL143" s="103"/>
      <c r="HM143" s="103"/>
      <c r="HN143" s="103"/>
      <c r="HO143" s="103"/>
      <c r="HP143" s="103"/>
      <c r="HQ143" s="103"/>
      <c r="HR143" s="103"/>
      <c r="HS143" s="103"/>
      <c r="HT143" s="103"/>
      <c r="HU143" s="103"/>
      <c r="HV143" s="103"/>
      <c r="HW143" s="103"/>
      <c r="HX143" s="103"/>
      <c r="HY143" s="103"/>
      <c r="HZ143" s="103"/>
      <c r="IA143" s="103"/>
      <c r="IB143" s="103"/>
      <c r="IC143" s="103"/>
      <c r="ID143" s="103"/>
      <c r="IE143" s="103"/>
      <c r="IF143" s="103"/>
      <c r="IG143" s="103"/>
      <c r="IH143" s="103"/>
      <c r="II143" s="103"/>
      <c r="IJ143" s="103"/>
      <c r="IK143" s="103"/>
      <c r="IL143" s="103"/>
      <c r="IM143" s="103"/>
      <c r="IN143" s="103"/>
      <c r="IO143" s="103"/>
      <c r="IP143" s="103"/>
      <c r="IQ143" s="103"/>
      <c r="IR143" s="103"/>
      <c r="IS143" s="103"/>
      <c r="IT143" s="103"/>
      <c r="IU143" s="103"/>
      <c r="IV143" s="103"/>
    </row>
    <row r="144" spans="1:256" s="24" customFormat="1" ht="15.75" customHeight="1">
      <c r="A144" s="102" t="s">
        <v>236</v>
      </c>
      <c r="B144" s="110">
        <v>18657</v>
      </c>
      <c r="C144" s="110"/>
      <c r="D144" s="110"/>
      <c r="E144" s="110"/>
      <c r="F144" s="110"/>
      <c r="G144" s="110">
        <v>495</v>
      </c>
      <c r="H144" s="110"/>
      <c r="I144" s="110">
        <v>82</v>
      </c>
      <c r="J144" s="110">
        <v>2757</v>
      </c>
      <c r="K144" s="110">
        <v>963</v>
      </c>
      <c r="L144" s="110">
        <v>986</v>
      </c>
      <c r="M144" s="110"/>
      <c r="N144" s="110">
        <v>8840</v>
      </c>
      <c r="O144" s="110">
        <v>3749</v>
      </c>
      <c r="P144" s="110"/>
      <c r="Q144" s="110">
        <v>90</v>
      </c>
      <c r="R144" s="110"/>
      <c r="S144" s="110"/>
      <c r="T144" s="110">
        <v>695</v>
      </c>
      <c r="U144" s="110"/>
      <c r="V144" s="110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  <c r="BL144" s="103"/>
      <c r="BM144" s="103"/>
      <c r="BN144" s="103"/>
      <c r="BO144" s="103"/>
      <c r="BP144" s="103"/>
      <c r="BQ144" s="103"/>
      <c r="BR144" s="103"/>
      <c r="BS144" s="103"/>
      <c r="BT144" s="103"/>
      <c r="BU144" s="103"/>
      <c r="BV144" s="103"/>
      <c r="BW144" s="103"/>
      <c r="BX144" s="103"/>
      <c r="BY144" s="103"/>
      <c r="BZ144" s="103"/>
      <c r="CA144" s="103"/>
      <c r="CB144" s="103"/>
      <c r="CC144" s="103"/>
      <c r="CD144" s="103"/>
      <c r="CE144" s="103"/>
      <c r="CF144" s="103"/>
      <c r="CG144" s="103"/>
      <c r="CH144" s="103"/>
      <c r="CI144" s="103"/>
      <c r="CJ144" s="103"/>
      <c r="CK144" s="103"/>
      <c r="CL144" s="103"/>
      <c r="CM144" s="103"/>
      <c r="CN144" s="103"/>
      <c r="CO144" s="103"/>
      <c r="CP144" s="103"/>
      <c r="CQ144" s="103"/>
      <c r="CR144" s="103"/>
      <c r="CS144" s="103"/>
      <c r="CT144" s="103"/>
      <c r="CU144" s="103"/>
      <c r="CV144" s="103"/>
      <c r="CW144" s="103"/>
      <c r="CX144" s="103"/>
      <c r="CY144" s="103"/>
      <c r="CZ144" s="103"/>
      <c r="DA144" s="103"/>
      <c r="DB144" s="103"/>
      <c r="DC144" s="103"/>
      <c r="DD144" s="103"/>
      <c r="DE144" s="103"/>
      <c r="DF144" s="103"/>
      <c r="DG144" s="103"/>
      <c r="DH144" s="103"/>
      <c r="DI144" s="103"/>
      <c r="DJ144" s="103"/>
      <c r="DK144" s="103"/>
      <c r="DL144" s="103"/>
      <c r="DM144" s="103"/>
      <c r="DN144" s="103"/>
      <c r="DO144" s="103"/>
      <c r="DP144" s="103"/>
      <c r="DQ144" s="103"/>
      <c r="DR144" s="103"/>
      <c r="DS144" s="103"/>
      <c r="DT144" s="103"/>
      <c r="DU144" s="103"/>
      <c r="DV144" s="103"/>
      <c r="DW144" s="103"/>
      <c r="DX144" s="103"/>
      <c r="DY144" s="103"/>
      <c r="DZ144" s="103"/>
      <c r="EA144" s="103"/>
      <c r="EB144" s="103"/>
      <c r="EC144" s="103"/>
      <c r="ED144" s="103"/>
      <c r="EE144" s="103"/>
      <c r="EF144" s="103"/>
      <c r="EG144" s="103"/>
      <c r="EH144" s="103"/>
      <c r="EI144" s="103"/>
      <c r="EJ144" s="103"/>
      <c r="EK144" s="103"/>
      <c r="EL144" s="103"/>
      <c r="EM144" s="103"/>
      <c r="EN144" s="103"/>
      <c r="EO144" s="103"/>
      <c r="EP144" s="103"/>
      <c r="EQ144" s="103"/>
      <c r="ER144" s="103"/>
      <c r="ES144" s="103"/>
      <c r="ET144" s="103"/>
      <c r="EU144" s="103"/>
      <c r="EV144" s="103"/>
      <c r="EW144" s="103"/>
      <c r="EX144" s="103"/>
      <c r="EY144" s="103"/>
      <c r="EZ144" s="103"/>
      <c r="FA144" s="103"/>
      <c r="FB144" s="103"/>
      <c r="FC144" s="103"/>
      <c r="FD144" s="103"/>
      <c r="FE144" s="103"/>
      <c r="FF144" s="103"/>
      <c r="FG144" s="103"/>
      <c r="FH144" s="103"/>
      <c r="FI144" s="103"/>
      <c r="FJ144" s="103"/>
      <c r="FK144" s="103"/>
      <c r="FL144" s="103"/>
      <c r="FM144" s="103"/>
      <c r="FN144" s="103"/>
      <c r="FO144" s="103"/>
      <c r="FP144" s="103"/>
      <c r="FQ144" s="103"/>
      <c r="FR144" s="103"/>
      <c r="FS144" s="103"/>
      <c r="FT144" s="103"/>
      <c r="FU144" s="103"/>
      <c r="FV144" s="103"/>
      <c r="FW144" s="103"/>
      <c r="FX144" s="103"/>
      <c r="FY144" s="103"/>
      <c r="FZ144" s="103"/>
      <c r="GA144" s="103"/>
      <c r="GB144" s="103"/>
      <c r="GC144" s="103"/>
      <c r="GD144" s="103"/>
      <c r="GE144" s="103"/>
      <c r="GF144" s="103"/>
      <c r="GG144" s="103"/>
      <c r="GH144" s="103"/>
      <c r="GI144" s="103"/>
      <c r="GJ144" s="103"/>
      <c r="GK144" s="103"/>
      <c r="GL144" s="103"/>
      <c r="GM144" s="103"/>
      <c r="GN144" s="103"/>
      <c r="GO144" s="103"/>
      <c r="GP144" s="103"/>
      <c r="GQ144" s="103"/>
      <c r="GR144" s="103"/>
      <c r="GS144" s="103"/>
      <c r="GT144" s="103"/>
      <c r="GU144" s="103"/>
      <c r="GV144" s="103"/>
      <c r="GW144" s="103"/>
      <c r="GX144" s="103"/>
      <c r="GY144" s="103"/>
      <c r="GZ144" s="103"/>
      <c r="HA144" s="103"/>
      <c r="HB144" s="103"/>
      <c r="HC144" s="103"/>
      <c r="HD144" s="103"/>
      <c r="HE144" s="103"/>
      <c r="HF144" s="103"/>
      <c r="HG144" s="103"/>
      <c r="HH144" s="103"/>
      <c r="HI144" s="103"/>
      <c r="HJ144" s="103"/>
      <c r="HK144" s="103"/>
      <c r="HL144" s="103"/>
      <c r="HM144" s="103"/>
      <c r="HN144" s="103"/>
      <c r="HO144" s="103"/>
      <c r="HP144" s="103"/>
      <c r="HQ144" s="103"/>
      <c r="HR144" s="103"/>
      <c r="HS144" s="103"/>
      <c r="HT144" s="103"/>
      <c r="HU144" s="103"/>
      <c r="HV144" s="103"/>
      <c r="HW144" s="103"/>
      <c r="HX144" s="103"/>
      <c r="HY144" s="103"/>
      <c r="HZ144" s="103"/>
      <c r="IA144" s="103"/>
      <c r="IB144" s="103"/>
      <c r="IC144" s="103"/>
      <c r="ID144" s="103"/>
      <c r="IE144" s="103"/>
      <c r="IF144" s="103"/>
      <c r="IG144" s="103"/>
      <c r="IH144" s="103"/>
      <c r="II144" s="103"/>
      <c r="IJ144" s="103"/>
      <c r="IK144" s="103"/>
      <c r="IL144" s="103"/>
      <c r="IM144" s="103"/>
      <c r="IN144" s="103"/>
      <c r="IO144" s="103"/>
      <c r="IP144" s="103"/>
      <c r="IQ144" s="103"/>
      <c r="IR144" s="103"/>
      <c r="IS144" s="103"/>
      <c r="IT144" s="103"/>
      <c r="IU144" s="103"/>
      <c r="IV144" s="103"/>
    </row>
    <row r="145" spans="1:256" s="24" customFormat="1" ht="15.75" customHeight="1">
      <c r="A145" s="102" t="s">
        <v>237</v>
      </c>
      <c r="B145" s="110">
        <v>25457</v>
      </c>
      <c r="C145" s="110">
        <v>0</v>
      </c>
      <c r="D145" s="110">
        <v>0</v>
      </c>
      <c r="E145" s="110">
        <v>0</v>
      </c>
      <c r="F145" s="110">
        <v>0</v>
      </c>
      <c r="G145" s="110">
        <v>359</v>
      </c>
      <c r="H145" s="110">
        <v>0</v>
      </c>
      <c r="I145" s="110">
        <v>38</v>
      </c>
      <c r="J145" s="110">
        <v>3096</v>
      </c>
      <c r="K145" s="110">
        <v>958</v>
      </c>
      <c r="L145" s="110">
        <v>769</v>
      </c>
      <c r="M145" s="110">
        <v>0</v>
      </c>
      <c r="N145" s="110">
        <v>15381</v>
      </c>
      <c r="O145" s="110">
        <v>4106</v>
      </c>
      <c r="P145" s="110">
        <v>0</v>
      </c>
      <c r="Q145" s="110">
        <v>180</v>
      </c>
      <c r="R145" s="110">
        <v>0</v>
      </c>
      <c r="S145" s="110">
        <v>0</v>
      </c>
      <c r="T145" s="110">
        <v>570</v>
      </c>
      <c r="U145" s="110">
        <v>0</v>
      </c>
      <c r="V145" s="110">
        <v>0</v>
      </c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  <c r="BL145" s="103"/>
      <c r="BM145" s="103"/>
      <c r="BN145" s="103"/>
      <c r="BO145" s="103"/>
      <c r="BP145" s="103"/>
      <c r="BQ145" s="103"/>
      <c r="BR145" s="103"/>
      <c r="BS145" s="103"/>
      <c r="BT145" s="103"/>
      <c r="BU145" s="103"/>
      <c r="BV145" s="103"/>
      <c r="BW145" s="103"/>
      <c r="BX145" s="103"/>
      <c r="BY145" s="103"/>
      <c r="BZ145" s="103"/>
      <c r="CA145" s="103"/>
      <c r="CB145" s="103"/>
      <c r="CC145" s="103"/>
      <c r="CD145" s="103"/>
      <c r="CE145" s="103"/>
      <c r="CF145" s="103"/>
      <c r="CG145" s="103"/>
      <c r="CH145" s="103"/>
      <c r="CI145" s="103"/>
      <c r="CJ145" s="103"/>
      <c r="CK145" s="103"/>
      <c r="CL145" s="103"/>
      <c r="CM145" s="103"/>
      <c r="CN145" s="103"/>
      <c r="CO145" s="103"/>
      <c r="CP145" s="103"/>
      <c r="CQ145" s="103"/>
      <c r="CR145" s="103"/>
      <c r="CS145" s="103"/>
      <c r="CT145" s="103"/>
      <c r="CU145" s="103"/>
      <c r="CV145" s="103"/>
      <c r="CW145" s="103"/>
      <c r="CX145" s="103"/>
      <c r="CY145" s="103"/>
      <c r="CZ145" s="103"/>
      <c r="DA145" s="103"/>
      <c r="DB145" s="103"/>
      <c r="DC145" s="103"/>
      <c r="DD145" s="103"/>
      <c r="DE145" s="103"/>
      <c r="DF145" s="103"/>
      <c r="DG145" s="103"/>
      <c r="DH145" s="103"/>
      <c r="DI145" s="103"/>
      <c r="DJ145" s="103"/>
      <c r="DK145" s="103"/>
      <c r="DL145" s="103"/>
      <c r="DM145" s="103"/>
      <c r="DN145" s="103"/>
      <c r="DO145" s="103"/>
      <c r="DP145" s="103"/>
      <c r="DQ145" s="103"/>
      <c r="DR145" s="103"/>
      <c r="DS145" s="103"/>
      <c r="DT145" s="103"/>
      <c r="DU145" s="103"/>
      <c r="DV145" s="103"/>
      <c r="DW145" s="103"/>
      <c r="DX145" s="103"/>
      <c r="DY145" s="103"/>
      <c r="DZ145" s="103"/>
      <c r="EA145" s="103"/>
      <c r="EB145" s="103"/>
      <c r="EC145" s="103"/>
      <c r="ED145" s="103"/>
      <c r="EE145" s="103"/>
      <c r="EF145" s="103"/>
      <c r="EG145" s="103"/>
      <c r="EH145" s="103"/>
      <c r="EI145" s="103"/>
      <c r="EJ145" s="103"/>
      <c r="EK145" s="103"/>
      <c r="EL145" s="103"/>
      <c r="EM145" s="103"/>
      <c r="EN145" s="103"/>
      <c r="EO145" s="103"/>
      <c r="EP145" s="103"/>
      <c r="EQ145" s="103"/>
      <c r="ER145" s="103"/>
      <c r="ES145" s="103"/>
      <c r="ET145" s="103"/>
      <c r="EU145" s="103"/>
      <c r="EV145" s="103"/>
      <c r="EW145" s="103"/>
      <c r="EX145" s="103"/>
      <c r="EY145" s="103"/>
      <c r="EZ145" s="103"/>
      <c r="FA145" s="103"/>
      <c r="FB145" s="103"/>
      <c r="FC145" s="103"/>
      <c r="FD145" s="103"/>
      <c r="FE145" s="103"/>
      <c r="FF145" s="103"/>
      <c r="FG145" s="103"/>
      <c r="FH145" s="103"/>
      <c r="FI145" s="103"/>
      <c r="FJ145" s="103"/>
      <c r="FK145" s="103"/>
      <c r="FL145" s="103"/>
      <c r="FM145" s="103"/>
      <c r="FN145" s="103"/>
      <c r="FO145" s="103"/>
      <c r="FP145" s="103"/>
      <c r="FQ145" s="103"/>
      <c r="FR145" s="103"/>
      <c r="FS145" s="103"/>
      <c r="FT145" s="103"/>
      <c r="FU145" s="103"/>
      <c r="FV145" s="103"/>
      <c r="FW145" s="103"/>
      <c r="FX145" s="103"/>
      <c r="FY145" s="103"/>
      <c r="FZ145" s="103"/>
      <c r="GA145" s="103"/>
      <c r="GB145" s="103"/>
      <c r="GC145" s="103"/>
      <c r="GD145" s="103"/>
      <c r="GE145" s="103"/>
      <c r="GF145" s="103"/>
      <c r="GG145" s="103"/>
      <c r="GH145" s="103"/>
      <c r="GI145" s="103"/>
      <c r="GJ145" s="103"/>
      <c r="GK145" s="103"/>
      <c r="GL145" s="103"/>
      <c r="GM145" s="103"/>
      <c r="GN145" s="103"/>
      <c r="GO145" s="103"/>
      <c r="GP145" s="103"/>
      <c r="GQ145" s="103"/>
      <c r="GR145" s="103"/>
      <c r="GS145" s="103"/>
      <c r="GT145" s="103"/>
      <c r="GU145" s="103"/>
      <c r="GV145" s="103"/>
      <c r="GW145" s="103"/>
      <c r="GX145" s="103"/>
      <c r="GY145" s="103"/>
      <c r="GZ145" s="103"/>
      <c r="HA145" s="103"/>
      <c r="HB145" s="103"/>
      <c r="HC145" s="103"/>
      <c r="HD145" s="103"/>
      <c r="HE145" s="103"/>
      <c r="HF145" s="103"/>
      <c r="HG145" s="103"/>
      <c r="HH145" s="103"/>
      <c r="HI145" s="103"/>
      <c r="HJ145" s="103"/>
      <c r="HK145" s="103"/>
      <c r="HL145" s="103"/>
      <c r="HM145" s="103"/>
      <c r="HN145" s="103"/>
      <c r="HO145" s="103"/>
      <c r="HP145" s="103"/>
      <c r="HQ145" s="103"/>
      <c r="HR145" s="103"/>
      <c r="HS145" s="103"/>
      <c r="HT145" s="103"/>
      <c r="HU145" s="103"/>
      <c r="HV145" s="103"/>
      <c r="HW145" s="103"/>
      <c r="HX145" s="103"/>
      <c r="HY145" s="103"/>
      <c r="HZ145" s="103"/>
      <c r="IA145" s="103"/>
      <c r="IB145" s="103"/>
      <c r="IC145" s="103"/>
      <c r="ID145" s="103"/>
      <c r="IE145" s="103"/>
      <c r="IF145" s="103"/>
      <c r="IG145" s="103"/>
      <c r="IH145" s="103"/>
      <c r="II145" s="103"/>
      <c r="IJ145" s="103"/>
      <c r="IK145" s="103"/>
      <c r="IL145" s="103"/>
      <c r="IM145" s="103"/>
      <c r="IN145" s="103"/>
      <c r="IO145" s="103"/>
      <c r="IP145" s="103"/>
      <c r="IQ145" s="103"/>
      <c r="IR145" s="103"/>
      <c r="IS145" s="103"/>
      <c r="IT145" s="103"/>
      <c r="IU145" s="103"/>
      <c r="IV145" s="103"/>
    </row>
    <row r="146" spans="1:256" s="24" customFormat="1" ht="15.75" customHeight="1">
      <c r="A146" s="102" t="s">
        <v>238</v>
      </c>
      <c r="B146" s="110">
        <v>11710</v>
      </c>
      <c r="C146" s="110"/>
      <c r="D146" s="110"/>
      <c r="E146" s="110"/>
      <c r="F146" s="110"/>
      <c r="G146" s="110">
        <v>265</v>
      </c>
      <c r="H146" s="110"/>
      <c r="I146" s="110">
        <v>30</v>
      </c>
      <c r="J146" s="110">
        <v>2166</v>
      </c>
      <c r="K146" s="110">
        <v>544</v>
      </c>
      <c r="L146" s="110">
        <v>275</v>
      </c>
      <c r="M146" s="110"/>
      <c r="N146" s="110">
        <v>6081</v>
      </c>
      <c r="O146" s="110">
        <v>1235</v>
      </c>
      <c r="P146" s="110"/>
      <c r="Q146" s="110">
        <v>180</v>
      </c>
      <c r="R146" s="110"/>
      <c r="S146" s="110"/>
      <c r="T146" s="110">
        <v>934</v>
      </c>
      <c r="U146" s="110"/>
      <c r="V146" s="110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  <c r="BL146" s="103"/>
      <c r="BM146" s="103"/>
      <c r="BN146" s="103"/>
      <c r="BO146" s="103"/>
      <c r="BP146" s="103"/>
      <c r="BQ146" s="103"/>
      <c r="BR146" s="103"/>
      <c r="BS146" s="103"/>
      <c r="BT146" s="103"/>
      <c r="BU146" s="103"/>
      <c r="BV146" s="103"/>
      <c r="BW146" s="103"/>
      <c r="BX146" s="103"/>
      <c r="BY146" s="103"/>
      <c r="BZ146" s="103"/>
      <c r="CA146" s="103"/>
      <c r="CB146" s="103"/>
      <c r="CC146" s="103"/>
      <c r="CD146" s="103"/>
      <c r="CE146" s="103"/>
      <c r="CF146" s="103"/>
      <c r="CG146" s="103"/>
      <c r="CH146" s="103"/>
      <c r="CI146" s="103"/>
      <c r="CJ146" s="103"/>
      <c r="CK146" s="103"/>
      <c r="CL146" s="103"/>
      <c r="CM146" s="103"/>
      <c r="CN146" s="103"/>
      <c r="CO146" s="103"/>
      <c r="CP146" s="103"/>
      <c r="CQ146" s="103"/>
      <c r="CR146" s="103"/>
      <c r="CS146" s="103"/>
      <c r="CT146" s="103"/>
      <c r="CU146" s="103"/>
      <c r="CV146" s="103"/>
      <c r="CW146" s="103"/>
      <c r="CX146" s="103"/>
      <c r="CY146" s="103"/>
      <c r="CZ146" s="103"/>
      <c r="DA146" s="103"/>
      <c r="DB146" s="103"/>
      <c r="DC146" s="103"/>
      <c r="DD146" s="103"/>
      <c r="DE146" s="103"/>
      <c r="DF146" s="103"/>
      <c r="DG146" s="103"/>
      <c r="DH146" s="103"/>
      <c r="DI146" s="103"/>
      <c r="DJ146" s="103"/>
      <c r="DK146" s="103"/>
      <c r="DL146" s="103"/>
      <c r="DM146" s="103"/>
      <c r="DN146" s="103"/>
      <c r="DO146" s="103"/>
      <c r="DP146" s="103"/>
      <c r="DQ146" s="103"/>
      <c r="DR146" s="103"/>
      <c r="DS146" s="103"/>
      <c r="DT146" s="103"/>
      <c r="DU146" s="103"/>
      <c r="DV146" s="103"/>
      <c r="DW146" s="103"/>
      <c r="DX146" s="103"/>
      <c r="DY146" s="103"/>
      <c r="DZ146" s="103"/>
      <c r="EA146" s="103"/>
      <c r="EB146" s="103"/>
      <c r="EC146" s="103"/>
      <c r="ED146" s="103"/>
      <c r="EE146" s="103"/>
      <c r="EF146" s="103"/>
      <c r="EG146" s="103"/>
      <c r="EH146" s="103"/>
      <c r="EI146" s="103"/>
      <c r="EJ146" s="103"/>
      <c r="EK146" s="103"/>
      <c r="EL146" s="103"/>
      <c r="EM146" s="103"/>
      <c r="EN146" s="103"/>
      <c r="EO146" s="103"/>
      <c r="EP146" s="103"/>
      <c r="EQ146" s="103"/>
      <c r="ER146" s="103"/>
      <c r="ES146" s="103"/>
      <c r="ET146" s="103"/>
      <c r="EU146" s="103"/>
      <c r="EV146" s="103"/>
      <c r="EW146" s="103"/>
      <c r="EX146" s="103"/>
      <c r="EY146" s="103"/>
      <c r="EZ146" s="103"/>
      <c r="FA146" s="103"/>
      <c r="FB146" s="103"/>
      <c r="FC146" s="103"/>
      <c r="FD146" s="103"/>
      <c r="FE146" s="103"/>
      <c r="FF146" s="103"/>
      <c r="FG146" s="103"/>
      <c r="FH146" s="103"/>
      <c r="FI146" s="103"/>
      <c r="FJ146" s="103"/>
      <c r="FK146" s="103"/>
      <c r="FL146" s="103"/>
      <c r="FM146" s="103"/>
      <c r="FN146" s="103"/>
      <c r="FO146" s="103"/>
      <c r="FP146" s="103"/>
      <c r="FQ146" s="103"/>
      <c r="FR146" s="103"/>
      <c r="FS146" s="103"/>
      <c r="FT146" s="103"/>
      <c r="FU146" s="103"/>
      <c r="FV146" s="103"/>
      <c r="FW146" s="103"/>
      <c r="FX146" s="103"/>
      <c r="FY146" s="103"/>
      <c r="FZ146" s="103"/>
      <c r="GA146" s="103"/>
      <c r="GB146" s="103"/>
      <c r="GC146" s="103"/>
      <c r="GD146" s="103"/>
      <c r="GE146" s="103"/>
      <c r="GF146" s="103"/>
      <c r="GG146" s="103"/>
      <c r="GH146" s="103"/>
      <c r="GI146" s="103"/>
      <c r="GJ146" s="103"/>
      <c r="GK146" s="103"/>
      <c r="GL146" s="103"/>
      <c r="GM146" s="103"/>
      <c r="GN146" s="103"/>
      <c r="GO146" s="103"/>
      <c r="GP146" s="103"/>
      <c r="GQ146" s="103"/>
      <c r="GR146" s="103"/>
      <c r="GS146" s="103"/>
      <c r="GT146" s="103"/>
      <c r="GU146" s="103"/>
      <c r="GV146" s="103"/>
      <c r="GW146" s="103"/>
      <c r="GX146" s="103"/>
      <c r="GY146" s="103"/>
      <c r="GZ146" s="103"/>
      <c r="HA146" s="103"/>
      <c r="HB146" s="103"/>
      <c r="HC146" s="103"/>
      <c r="HD146" s="103"/>
      <c r="HE146" s="103"/>
      <c r="HF146" s="103"/>
      <c r="HG146" s="103"/>
      <c r="HH146" s="103"/>
      <c r="HI146" s="103"/>
      <c r="HJ146" s="103"/>
      <c r="HK146" s="103"/>
      <c r="HL146" s="103"/>
      <c r="HM146" s="103"/>
      <c r="HN146" s="103"/>
      <c r="HO146" s="103"/>
      <c r="HP146" s="103"/>
      <c r="HQ146" s="103"/>
      <c r="HR146" s="103"/>
      <c r="HS146" s="103"/>
      <c r="HT146" s="103"/>
      <c r="HU146" s="103"/>
      <c r="HV146" s="103"/>
      <c r="HW146" s="103"/>
      <c r="HX146" s="103"/>
      <c r="HY146" s="103"/>
      <c r="HZ146" s="103"/>
      <c r="IA146" s="103"/>
      <c r="IB146" s="103"/>
      <c r="IC146" s="103"/>
      <c r="ID146" s="103"/>
      <c r="IE146" s="103"/>
      <c r="IF146" s="103"/>
      <c r="IG146" s="103"/>
      <c r="IH146" s="103"/>
      <c r="II146" s="103"/>
      <c r="IJ146" s="103"/>
      <c r="IK146" s="103"/>
      <c r="IL146" s="103"/>
      <c r="IM146" s="103"/>
      <c r="IN146" s="103"/>
      <c r="IO146" s="103"/>
      <c r="IP146" s="103"/>
      <c r="IQ146" s="103"/>
      <c r="IR146" s="103"/>
      <c r="IS146" s="103"/>
      <c r="IT146" s="103"/>
      <c r="IU146" s="103"/>
      <c r="IV146" s="103"/>
    </row>
    <row r="147" spans="1:256" s="24" customFormat="1" ht="15.75" customHeight="1">
      <c r="A147" s="102" t="s">
        <v>239</v>
      </c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3"/>
      <c r="BO147" s="103"/>
      <c r="BP147" s="103"/>
      <c r="BQ147" s="103"/>
      <c r="BR147" s="103"/>
      <c r="BS147" s="103"/>
      <c r="BT147" s="103"/>
      <c r="BU147" s="103"/>
      <c r="BV147" s="103"/>
      <c r="BW147" s="103"/>
      <c r="BX147" s="103"/>
      <c r="BY147" s="103"/>
      <c r="BZ147" s="103"/>
      <c r="CA147" s="103"/>
      <c r="CB147" s="103"/>
      <c r="CC147" s="103"/>
      <c r="CD147" s="103"/>
      <c r="CE147" s="103"/>
      <c r="CF147" s="103"/>
      <c r="CG147" s="103"/>
      <c r="CH147" s="103"/>
      <c r="CI147" s="103"/>
      <c r="CJ147" s="103"/>
      <c r="CK147" s="103"/>
      <c r="CL147" s="103"/>
      <c r="CM147" s="103"/>
      <c r="CN147" s="103"/>
      <c r="CO147" s="103"/>
      <c r="CP147" s="103"/>
      <c r="CQ147" s="103"/>
      <c r="CR147" s="103"/>
      <c r="CS147" s="103"/>
      <c r="CT147" s="103"/>
      <c r="CU147" s="103"/>
      <c r="CV147" s="103"/>
      <c r="CW147" s="103"/>
      <c r="CX147" s="103"/>
      <c r="CY147" s="103"/>
      <c r="CZ147" s="103"/>
      <c r="DA147" s="103"/>
      <c r="DB147" s="103"/>
      <c r="DC147" s="103"/>
      <c r="DD147" s="103"/>
      <c r="DE147" s="103"/>
      <c r="DF147" s="103"/>
      <c r="DG147" s="103"/>
      <c r="DH147" s="103"/>
      <c r="DI147" s="103"/>
      <c r="DJ147" s="103"/>
      <c r="DK147" s="103"/>
      <c r="DL147" s="103"/>
      <c r="DM147" s="103"/>
      <c r="DN147" s="103"/>
      <c r="DO147" s="103"/>
      <c r="DP147" s="103"/>
      <c r="DQ147" s="103"/>
      <c r="DR147" s="103"/>
      <c r="DS147" s="103"/>
      <c r="DT147" s="103"/>
      <c r="DU147" s="103"/>
      <c r="DV147" s="103"/>
      <c r="DW147" s="103"/>
      <c r="DX147" s="103"/>
      <c r="DY147" s="103"/>
      <c r="DZ147" s="103"/>
      <c r="EA147" s="103"/>
      <c r="EB147" s="103"/>
      <c r="EC147" s="103"/>
      <c r="ED147" s="103"/>
      <c r="EE147" s="103"/>
      <c r="EF147" s="103"/>
      <c r="EG147" s="103"/>
      <c r="EH147" s="103"/>
      <c r="EI147" s="103"/>
      <c r="EJ147" s="103"/>
      <c r="EK147" s="103"/>
      <c r="EL147" s="103"/>
      <c r="EM147" s="103"/>
      <c r="EN147" s="103"/>
      <c r="EO147" s="103"/>
      <c r="EP147" s="103"/>
      <c r="EQ147" s="103"/>
      <c r="ER147" s="103"/>
      <c r="ES147" s="103"/>
      <c r="ET147" s="103"/>
      <c r="EU147" s="103"/>
      <c r="EV147" s="103"/>
      <c r="EW147" s="103"/>
      <c r="EX147" s="103"/>
      <c r="EY147" s="103"/>
      <c r="EZ147" s="103"/>
      <c r="FA147" s="103"/>
      <c r="FB147" s="103"/>
      <c r="FC147" s="103"/>
      <c r="FD147" s="103"/>
      <c r="FE147" s="103"/>
      <c r="FF147" s="103"/>
      <c r="FG147" s="103"/>
      <c r="FH147" s="103"/>
      <c r="FI147" s="103"/>
      <c r="FJ147" s="103"/>
      <c r="FK147" s="103"/>
      <c r="FL147" s="103"/>
      <c r="FM147" s="103"/>
      <c r="FN147" s="103"/>
      <c r="FO147" s="103"/>
      <c r="FP147" s="103"/>
      <c r="FQ147" s="103"/>
      <c r="FR147" s="103"/>
      <c r="FS147" s="103"/>
      <c r="FT147" s="103"/>
      <c r="FU147" s="103"/>
      <c r="FV147" s="103"/>
      <c r="FW147" s="103"/>
      <c r="FX147" s="103"/>
      <c r="FY147" s="103"/>
      <c r="FZ147" s="103"/>
      <c r="GA147" s="103"/>
      <c r="GB147" s="103"/>
      <c r="GC147" s="103"/>
      <c r="GD147" s="103"/>
      <c r="GE147" s="103"/>
      <c r="GF147" s="103"/>
      <c r="GG147" s="103"/>
      <c r="GH147" s="103"/>
      <c r="GI147" s="103"/>
      <c r="GJ147" s="103"/>
      <c r="GK147" s="103"/>
      <c r="GL147" s="103"/>
      <c r="GM147" s="103"/>
      <c r="GN147" s="103"/>
      <c r="GO147" s="103"/>
      <c r="GP147" s="103"/>
      <c r="GQ147" s="103"/>
      <c r="GR147" s="103"/>
      <c r="GS147" s="103"/>
      <c r="GT147" s="103"/>
      <c r="GU147" s="103"/>
      <c r="GV147" s="103"/>
      <c r="GW147" s="103"/>
      <c r="GX147" s="103"/>
      <c r="GY147" s="103"/>
      <c r="GZ147" s="103"/>
      <c r="HA147" s="103"/>
      <c r="HB147" s="103"/>
      <c r="HC147" s="103"/>
      <c r="HD147" s="103"/>
      <c r="HE147" s="103"/>
      <c r="HF147" s="103"/>
      <c r="HG147" s="103"/>
      <c r="HH147" s="103"/>
      <c r="HI147" s="103"/>
      <c r="HJ147" s="103"/>
      <c r="HK147" s="103"/>
      <c r="HL147" s="103"/>
      <c r="HM147" s="103"/>
      <c r="HN147" s="103"/>
      <c r="HO147" s="103"/>
      <c r="HP147" s="103"/>
      <c r="HQ147" s="103"/>
      <c r="HR147" s="103"/>
      <c r="HS147" s="103"/>
      <c r="HT147" s="103"/>
      <c r="HU147" s="103"/>
      <c r="HV147" s="103"/>
      <c r="HW147" s="103"/>
      <c r="HX147" s="103"/>
      <c r="HY147" s="103"/>
      <c r="HZ147" s="103"/>
      <c r="IA147" s="103"/>
      <c r="IB147" s="103"/>
      <c r="IC147" s="103"/>
      <c r="ID147" s="103"/>
      <c r="IE147" s="103"/>
      <c r="IF147" s="103"/>
      <c r="IG147" s="103"/>
      <c r="IH147" s="103"/>
      <c r="II147" s="103"/>
      <c r="IJ147" s="103"/>
      <c r="IK147" s="103"/>
      <c r="IL147" s="103"/>
      <c r="IM147" s="103"/>
      <c r="IN147" s="103"/>
      <c r="IO147" s="103"/>
      <c r="IP147" s="103"/>
      <c r="IQ147" s="103"/>
      <c r="IR147" s="103"/>
      <c r="IS147" s="103"/>
      <c r="IT147" s="103"/>
      <c r="IU147" s="103"/>
      <c r="IV147" s="103"/>
    </row>
    <row r="148" spans="1:256" s="24" customFormat="1" ht="15.75" customHeight="1">
      <c r="A148" s="102" t="s">
        <v>240</v>
      </c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  <c r="BL148" s="103"/>
      <c r="BM148" s="103"/>
      <c r="BN148" s="103"/>
      <c r="BO148" s="103"/>
      <c r="BP148" s="103"/>
      <c r="BQ148" s="103"/>
      <c r="BR148" s="103"/>
      <c r="BS148" s="103"/>
      <c r="BT148" s="103"/>
      <c r="BU148" s="103"/>
      <c r="BV148" s="103"/>
      <c r="BW148" s="103"/>
      <c r="BX148" s="103"/>
      <c r="BY148" s="103"/>
      <c r="BZ148" s="103"/>
      <c r="CA148" s="103"/>
      <c r="CB148" s="103"/>
      <c r="CC148" s="103"/>
      <c r="CD148" s="103"/>
      <c r="CE148" s="103"/>
      <c r="CF148" s="103"/>
      <c r="CG148" s="103"/>
      <c r="CH148" s="103"/>
      <c r="CI148" s="103"/>
      <c r="CJ148" s="103"/>
      <c r="CK148" s="103"/>
      <c r="CL148" s="103"/>
      <c r="CM148" s="103"/>
      <c r="CN148" s="103"/>
      <c r="CO148" s="103"/>
      <c r="CP148" s="103"/>
      <c r="CQ148" s="103"/>
      <c r="CR148" s="103"/>
      <c r="CS148" s="103"/>
      <c r="CT148" s="103"/>
      <c r="CU148" s="103"/>
      <c r="CV148" s="103"/>
      <c r="CW148" s="103"/>
      <c r="CX148" s="103"/>
      <c r="CY148" s="103"/>
      <c r="CZ148" s="103"/>
      <c r="DA148" s="103"/>
      <c r="DB148" s="103"/>
      <c r="DC148" s="103"/>
      <c r="DD148" s="103"/>
      <c r="DE148" s="103"/>
      <c r="DF148" s="103"/>
      <c r="DG148" s="103"/>
      <c r="DH148" s="103"/>
      <c r="DI148" s="103"/>
      <c r="DJ148" s="103"/>
      <c r="DK148" s="103"/>
      <c r="DL148" s="103"/>
      <c r="DM148" s="103"/>
      <c r="DN148" s="103"/>
      <c r="DO148" s="103"/>
      <c r="DP148" s="103"/>
      <c r="DQ148" s="103"/>
      <c r="DR148" s="103"/>
      <c r="DS148" s="103"/>
      <c r="DT148" s="103"/>
      <c r="DU148" s="103"/>
      <c r="DV148" s="103"/>
      <c r="DW148" s="103"/>
      <c r="DX148" s="103"/>
      <c r="DY148" s="103"/>
      <c r="DZ148" s="103"/>
      <c r="EA148" s="103"/>
      <c r="EB148" s="103"/>
      <c r="EC148" s="103"/>
      <c r="ED148" s="103"/>
      <c r="EE148" s="103"/>
      <c r="EF148" s="103"/>
      <c r="EG148" s="103"/>
      <c r="EH148" s="103"/>
      <c r="EI148" s="103"/>
      <c r="EJ148" s="103"/>
      <c r="EK148" s="103"/>
      <c r="EL148" s="103"/>
      <c r="EM148" s="103"/>
      <c r="EN148" s="103"/>
      <c r="EO148" s="103"/>
      <c r="EP148" s="103"/>
      <c r="EQ148" s="103"/>
      <c r="ER148" s="103"/>
      <c r="ES148" s="103"/>
      <c r="ET148" s="103"/>
      <c r="EU148" s="103"/>
      <c r="EV148" s="103"/>
      <c r="EW148" s="103"/>
      <c r="EX148" s="103"/>
      <c r="EY148" s="103"/>
      <c r="EZ148" s="103"/>
      <c r="FA148" s="103"/>
      <c r="FB148" s="103"/>
      <c r="FC148" s="103"/>
      <c r="FD148" s="103"/>
      <c r="FE148" s="103"/>
      <c r="FF148" s="103"/>
      <c r="FG148" s="103"/>
      <c r="FH148" s="103"/>
      <c r="FI148" s="103"/>
      <c r="FJ148" s="103"/>
      <c r="FK148" s="103"/>
      <c r="FL148" s="103"/>
      <c r="FM148" s="103"/>
      <c r="FN148" s="103"/>
      <c r="FO148" s="103"/>
      <c r="FP148" s="103"/>
      <c r="FQ148" s="103"/>
      <c r="FR148" s="103"/>
      <c r="FS148" s="103"/>
      <c r="FT148" s="103"/>
      <c r="FU148" s="103"/>
      <c r="FV148" s="103"/>
      <c r="FW148" s="103"/>
      <c r="FX148" s="103"/>
      <c r="FY148" s="103"/>
      <c r="FZ148" s="103"/>
      <c r="GA148" s="103"/>
      <c r="GB148" s="103"/>
      <c r="GC148" s="103"/>
      <c r="GD148" s="103"/>
      <c r="GE148" s="103"/>
      <c r="GF148" s="103"/>
      <c r="GG148" s="103"/>
      <c r="GH148" s="103"/>
      <c r="GI148" s="103"/>
      <c r="GJ148" s="103"/>
      <c r="GK148" s="103"/>
      <c r="GL148" s="103"/>
      <c r="GM148" s="103"/>
      <c r="GN148" s="103"/>
      <c r="GO148" s="103"/>
      <c r="GP148" s="103"/>
      <c r="GQ148" s="103"/>
      <c r="GR148" s="103"/>
      <c r="GS148" s="103"/>
      <c r="GT148" s="103"/>
      <c r="GU148" s="103"/>
      <c r="GV148" s="103"/>
      <c r="GW148" s="103"/>
      <c r="GX148" s="103"/>
      <c r="GY148" s="103"/>
      <c r="GZ148" s="103"/>
      <c r="HA148" s="103"/>
      <c r="HB148" s="103"/>
      <c r="HC148" s="103"/>
      <c r="HD148" s="103"/>
      <c r="HE148" s="103"/>
      <c r="HF148" s="103"/>
      <c r="HG148" s="103"/>
      <c r="HH148" s="103"/>
      <c r="HI148" s="103"/>
      <c r="HJ148" s="103"/>
      <c r="HK148" s="103"/>
      <c r="HL148" s="103"/>
      <c r="HM148" s="103"/>
      <c r="HN148" s="103"/>
      <c r="HO148" s="103"/>
      <c r="HP148" s="103"/>
      <c r="HQ148" s="103"/>
      <c r="HR148" s="103"/>
      <c r="HS148" s="103"/>
      <c r="HT148" s="103"/>
      <c r="HU148" s="103"/>
      <c r="HV148" s="103"/>
      <c r="HW148" s="103"/>
      <c r="HX148" s="103"/>
      <c r="HY148" s="103"/>
      <c r="HZ148" s="103"/>
      <c r="IA148" s="103"/>
      <c r="IB148" s="103"/>
      <c r="IC148" s="103"/>
      <c r="ID148" s="103"/>
      <c r="IE148" s="103"/>
      <c r="IF148" s="103"/>
      <c r="IG148" s="103"/>
      <c r="IH148" s="103"/>
      <c r="II148" s="103"/>
      <c r="IJ148" s="103"/>
      <c r="IK148" s="103"/>
      <c r="IL148" s="103"/>
      <c r="IM148" s="103"/>
      <c r="IN148" s="103"/>
      <c r="IO148" s="103"/>
      <c r="IP148" s="103"/>
      <c r="IQ148" s="103"/>
      <c r="IR148" s="103"/>
      <c r="IS148" s="103"/>
      <c r="IT148" s="103"/>
      <c r="IU148" s="103"/>
      <c r="IV148" s="103"/>
    </row>
    <row r="149" spans="1:256" s="24" customFormat="1" ht="15.75" customHeight="1">
      <c r="A149" s="102" t="s">
        <v>241</v>
      </c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  <c r="BL149" s="103"/>
      <c r="BM149" s="103"/>
      <c r="BN149" s="103"/>
      <c r="BO149" s="103"/>
      <c r="BP149" s="103"/>
      <c r="BQ149" s="103"/>
      <c r="BR149" s="103"/>
      <c r="BS149" s="103"/>
      <c r="BT149" s="103"/>
      <c r="BU149" s="103"/>
      <c r="BV149" s="103"/>
      <c r="BW149" s="103"/>
      <c r="BX149" s="103"/>
      <c r="BY149" s="103"/>
      <c r="BZ149" s="103"/>
      <c r="CA149" s="103"/>
      <c r="CB149" s="103"/>
      <c r="CC149" s="103"/>
      <c r="CD149" s="103"/>
      <c r="CE149" s="103"/>
      <c r="CF149" s="103"/>
      <c r="CG149" s="103"/>
      <c r="CH149" s="103"/>
      <c r="CI149" s="103"/>
      <c r="CJ149" s="103"/>
      <c r="CK149" s="103"/>
      <c r="CL149" s="103"/>
      <c r="CM149" s="103"/>
      <c r="CN149" s="103"/>
      <c r="CO149" s="103"/>
      <c r="CP149" s="103"/>
      <c r="CQ149" s="103"/>
      <c r="CR149" s="103"/>
      <c r="CS149" s="103"/>
      <c r="CT149" s="103"/>
      <c r="CU149" s="103"/>
      <c r="CV149" s="103"/>
      <c r="CW149" s="103"/>
      <c r="CX149" s="103"/>
      <c r="CY149" s="103"/>
      <c r="CZ149" s="103"/>
      <c r="DA149" s="103"/>
      <c r="DB149" s="103"/>
      <c r="DC149" s="103"/>
      <c r="DD149" s="103"/>
      <c r="DE149" s="103"/>
      <c r="DF149" s="103"/>
      <c r="DG149" s="103"/>
      <c r="DH149" s="103"/>
      <c r="DI149" s="103"/>
      <c r="DJ149" s="103"/>
      <c r="DK149" s="103"/>
      <c r="DL149" s="103"/>
      <c r="DM149" s="103"/>
      <c r="DN149" s="103"/>
      <c r="DO149" s="103"/>
      <c r="DP149" s="103"/>
      <c r="DQ149" s="103"/>
      <c r="DR149" s="103"/>
      <c r="DS149" s="103"/>
      <c r="DT149" s="103"/>
      <c r="DU149" s="103"/>
      <c r="DV149" s="103"/>
      <c r="DW149" s="103"/>
      <c r="DX149" s="103"/>
      <c r="DY149" s="103"/>
      <c r="DZ149" s="103"/>
      <c r="EA149" s="103"/>
      <c r="EB149" s="103"/>
      <c r="EC149" s="103"/>
      <c r="ED149" s="103"/>
      <c r="EE149" s="103"/>
      <c r="EF149" s="103"/>
      <c r="EG149" s="103"/>
      <c r="EH149" s="103"/>
      <c r="EI149" s="103"/>
      <c r="EJ149" s="103"/>
      <c r="EK149" s="103"/>
      <c r="EL149" s="103"/>
      <c r="EM149" s="103"/>
      <c r="EN149" s="103"/>
      <c r="EO149" s="103"/>
      <c r="EP149" s="103"/>
      <c r="EQ149" s="103"/>
      <c r="ER149" s="103"/>
      <c r="ES149" s="103"/>
      <c r="ET149" s="103"/>
      <c r="EU149" s="103"/>
      <c r="EV149" s="103"/>
      <c r="EW149" s="103"/>
      <c r="EX149" s="103"/>
      <c r="EY149" s="103"/>
      <c r="EZ149" s="103"/>
      <c r="FA149" s="103"/>
      <c r="FB149" s="103"/>
      <c r="FC149" s="103"/>
      <c r="FD149" s="103"/>
      <c r="FE149" s="103"/>
      <c r="FF149" s="103"/>
      <c r="FG149" s="103"/>
      <c r="FH149" s="103"/>
      <c r="FI149" s="103"/>
      <c r="FJ149" s="103"/>
      <c r="FK149" s="103"/>
      <c r="FL149" s="103"/>
      <c r="FM149" s="103"/>
      <c r="FN149" s="103"/>
      <c r="FO149" s="103"/>
      <c r="FP149" s="103"/>
      <c r="FQ149" s="103"/>
      <c r="FR149" s="103"/>
      <c r="FS149" s="103"/>
      <c r="FT149" s="103"/>
      <c r="FU149" s="103"/>
      <c r="FV149" s="103"/>
      <c r="FW149" s="103"/>
      <c r="FX149" s="103"/>
      <c r="FY149" s="103"/>
      <c r="FZ149" s="103"/>
      <c r="GA149" s="103"/>
      <c r="GB149" s="103"/>
      <c r="GC149" s="103"/>
      <c r="GD149" s="103"/>
      <c r="GE149" s="103"/>
      <c r="GF149" s="103"/>
      <c r="GG149" s="103"/>
      <c r="GH149" s="103"/>
      <c r="GI149" s="103"/>
      <c r="GJ149" s="103"/>
      <c r="GK149" s="103"/>
      <c r="GL149" s="103"/>
      <c r="GM149" s="103"/>
      <c r="GN149" s="103"/>
      <c r="GO149" s="103"/>
      <c r="GP149" s="103"/>
      <c r="GQ149" s="103"/>
      <c r="GR149" s="103"/>
      <c r="GS149" s="103"/>
      <c r="GT149" s="103"/>
      <c r="GU149" s="103"/>
      <c r="GV149" s="103"/>
      <c r="GW149" s="103"/>
      <c r="GX149" s="103"/>
      <c r="GY149" s="103"/>
      <c r="GZ149" s="103"/>
      <c r="HA149" s="103"/>
      <c r="HB149" s="103"/>
      <c r="HC149" s="103"/>
      <c r="HD149" s="103"/>
      <c r="HE149" s="103"/>
      <c r="HF149" s="103"/>
      <c r="HG149" s="103"/>
      <c r="HH149" s="103"/>
      <c r="HI149" s="103"/>
      <c r="HJ149" s="103"/>
      <c r="HK149" s="103"/>
      <c r="HL149" s="103"/>
      <c r="HM149" s="103"/>
      <c r="HN149" s="103"/>
      <c r="HO149" s="103"/>
      <c r="HP149" s="103"/>
      <c r="HQ149" s="103"/>
      <c r="HR149" s="103"/>
      <c r="HS149" s="103"/>
      <c r="HT149" s="103"/>
      <c r="HU149" s="103"/>
      <c r="HV149" s="103"/>
      <c r="HW149" s="103"/>
      <c r="HX149" s="103"/>
      <c r="HY149" s="103"/>
      <c r="HZ149" s="103"/>
      <c r="IA149" s="103"/>
      <c r="IB149" s="103"/>
      <c r="IC149" s="103"/>
      <c r="ID149" s="103"/>
      <c r="IE149" s="103"/>
      <c r="IF149" s="103"/>
      <c r="IG149" s="103"/>
      <c r="IH149" s="103"/>
      <c r="II149" s="103"/>
      <c r="IJ149" s="103"/>
      <c r="IK149" s="103"/>
      <c r="IL149" s="103"/>
      <c r="IM149" s="103"/>
      <c r="IN149" s="103"/>
      <c r="IO149" s="103"/>
      <c r="IP149" s="103"/>
      <c r="IQ149" s="103"/>
      <c r="IR149" s="103"/>
      <c r="IS149" s="103"/>
      <c r="IT149" s="103"/>
      <c r="IU149" s="103"/>
      <c r="IV149" s="103"/>
    </row>
    <row r="150" spans="1:256" s="24" customFormat="1" ht="15.75" customHeight="1">
      <c r="A150" s="102" t="s">
        <v>242</v>
      </c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  <c r="BL150" s="103"/>
      <c r="BM150" s="103"/>
      <c r="BN150" s="103"/>
      <c r="BO150" s="103"/>
      <c r="BP150" s="103"/>
      <c r="BQ150" s="103"/>
      <c r="BR150" s="103"/>
      <c r="BS150" s="103"/>
      <c r="BT150" s="103"/>
      <c r="BU150" s="103"/>
      <c r="BV150" s="103"/>
      <c r="BW150" s="103"/>
      <c r="BX150" s="103"/>
      <c r="BY150" s="103"/>
      <c r="BZ150" s="103"/>
      <c r="CA150" s="103"/>
      <c r="CB150" s="103"/>
      <c r="CC150" s="103"/>
      <c r="CD150" s="103"/>
      <c r="CE150" s="103"/>
      <c r="CF150" s="103"/>
      <c r="CG150" s="103"/>
      <c r="CH150" s="103"/>
      <c r="CI150" s="103"/>
      <c r="CJ150" s="103"/>
      <c r="CK150" s="103"/>
      <c r="CL150" s="103"/>
      <c r="CM150" s="103"/>
      <c r="CN150" s="103"/>
      <c r="CO150" s="103"/>
      <c r="CP150" s="103"/>
      <c r="CQ150" s="103"/>
      <c r="CR150" s="103"/>
      <c r="CS150" s="103"/>
      <c r="CT150" s="103"/>
      <c r="CU150" s="103"/>
      <c r="CV150" s="103"/>
      <c r="CW150" s="103"/>
      <c r="CX150" s="103"/>
      <c r="CY150" s="103"/>
      <c r="CZ150" s="103"/>
      <c r="DA150" s="103"/>
      <c r="DB150" s="103"/>
      <c r="DC150" s="103"/>
      <c r="DD150" s="103"/>
      <c r="DE150" s="103"/>
      <c r="DF150" s="103"/>
      <c r="DG150" s="103"/>
      <c r="DH150" s="103"/>
      <c r="DI150" s="103"/>
      <c r="DJ150" s="103"/>
      <c r="DK150" s="103"/>
      <c r="DL150" s="103"/>
      <c r="DM150" s="103"/>
      <c r="DN150" s="103"/>
      <c r="DO150" s="103"/>
      <c r="DP150" s="103"/>
      <c r="DQ150" s="103"/>
      <c r="DR150" s="103"/>
      <c r="DS150" s="103"/>
      <c r="DT150" s="103"/>
      <c r="DU150" s="103"/>
      <c r="DV150" s="103"/>
      <c r="DW150" s="103"/>
      <c r="DX150" s="103"/>
      <c r="DY150" s="103"/>
      <c r="DZ150" s="103"/>
      <c r="EA150" s="103"/>
      <c r="EB150" s="103"/>
      <c r="EC150" s="103"/>
      <c r="ED150" s="103"/>
      <c r="EE150" s="103"/>
      <c r="EF150" s="103"/>
      <c r="EG150" s="103"/>
      <c r="EH150" s="103"/>
      <c r="EI150" s="103"/>
      <c r="EJ150" s="103"/>
      <c r="EK150" s="103"/>
      <c r="EL150" s="103"/>
      <c r="EM150" s="103"/>
      <c r="EN150" s="103"/>
      <c r="EO150" s="103"/>
      <c r="EP150" s="103"/>
      <c r="EQ150" s="103"/>
      <c r="ER150" s="103"/>
      <c r="ES150" s="103"/>
      <c r="ET150" s="103"/>
      <c r="EU150" s="103"/>
      <c r="EV150" s="103"/>
      <c r="EW150" s="103"/>
      <c r="EX150" s="103"/>
      <c r="EY150" s="103"/>
      <c r="EZ150" s="103"/>
      <c r="FA150" s="103"/>
      <c r="FB150" s="103"/>
      <c r="FC150" s="103"/>
      <c r="FD150" s="103"/>
      <c r="FE150" s="103"/>
      <c r="FF150" s="103"/>
      <c r="FG150" s="103"/>
      <c r="FH150" s="103"/>
      <c r="FI150" s="103"/>
      <c r="FJ150" s="103"/>
      <c r="FK150" s="103"/>
      <c r="FL150" s="103"/>
      <c r="FM150" s="103"/>
      <c r="FN150" s="103"/>
      <c r="FO150" s="103"/>
      <c r="FP150" s="103"/>
      <c r="FQ150" s="103"/>
      <c r="FR150" s="103"/>
      <c r="FS150" s="103"/>
      <c r="FT150" s="103"/>
      <c r="FU150" s="103"/>
      <c r="FV150" s="103"/>
      <c r="FW150" s="103"/>
      <c r="FX150" s="103"/>
      <c r="FY150" s="103"/>
      <c r="FZ150" s="103"/>
      <c r="GA150" s="103"/>
      <c r="GB150" s="103"/>
      <c r="GC150" s="103"/>
      <c r="GD150" s="103"/>
      <c r="GE150" s="103"/>
      <c r="GF150" s="103"/>
      <c r="GG150" s="103"/>
      <c r="GH150" s="103"/>
      <c r="GI150" s="103"/>
      <c r="GJ150" s="103"/>
      <c r="GK150" s="103"/>
      <c r="GL150" s="103"/>
      <c r="GM150" s="103"/>
      <c r="GN150" s="103"/>
      <c r="GO150" s="103"/>
      <c r="GP150" s="103"/>
      <c r="GQ150" s="103"/>
      <c r="GR150" s="103"/>
      <c r="GS150" s="103"/>
      <c r="GT150" s="103"/>
      <c r="GU150" s="103"/>
      <c r="GV150" s="103"/>
      <c r="GW150" s="103"/>
      <c r="GX150" s="103"/>
      <c r="GY150" s="103"/>
      <c r="GZ150" s="103"/>
      <c r="HA150" s="103"/>
      <c r="HB150" s="103"/>
      <c r="HC150" s="103"/>
      <c r="HD150" s="103"/>
      <c r="HE150" s="103"/>
      <c r="HF150" s="103"/>
      <c r="HG150" s="103"/>
      <c r="HH150" s="103"/>
      <c r="HI150" s="103"/>
      <c r="HJ150" s="103"/>
      <c r="HK150" s="103"/>
      <c r="HL150" s="103"/>
      <c r="HM150" s="103"/>
      <c r="HN150" s="103"/>
      <c r="HO150" s="103"/>
      <c r="HP150" s="103"/>
      <c r="HQ150" s="103"/>
      <c r="HR150" s="103"/>
      <c r="HS150" s="103"/>
      <c r="HT150" s="103"/>
      <c r="HU150" s="103"/>
      <c r="HV150" s="103"/>
      <c r="HW150" s="103"/>
      <c r="HX150" s="103"/>
      <c r="HY150" s="103"/>
      <c r="HZ150" s="103"/>
      <c r="IA150" s="103"/>
      <c r="IB150" s="103"/>
      <c r="IC150" s="103"/>
      <c r="ID150" s="103"/>
      <c r="IE150" s="103"/>
      <c r="IF150" s="103"/>
      <c r="IG150" s="103"/>
      <c r="IH150" s="103"/>
      <c r="II150" s="103"/>
      <c r="IJ150" s="103"/>
      <c r="IK150" s="103"/>
      <c r="IL150" s="103"/>
      <c r="IM150" s="103"/>
      <c r="IN150" s="103"/>
      <c r="IO150" s="103"/>
      <c r="IP150" s="103"/>
      <c r="IQ150" s="103"/>
      <c r="IR150" s="103"/>
      <c r="IS150" s="103"/>
      <c r="IT150" s="103"/>
      <c r="IU150" s="103"/>
      <c r="IV150" s="103"/>
    </row>
    <row r="151" spans="1:256" s="24" customFormat="1" ht="15.75" customHeight="1">
      <c r="A151" s="102" t="s">
        <v>243</v>
      </c>
      <c r="B151" s="110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  <c r="BL151" s="103"/>
      <c r="BM151" s="103"/>
      <c r="BN151" s="103"/>
      <c r="BO151" s="103"/>
      <c r="BP151" s="103"/>
      <c r="BQ151" s="103"/>
      <c r="BR151" s="103"/>
      <c r="BS151" s="103"/>
      <c r="BT151" s="103"/>
      <c r="BU151" s="103"/>
      <c r="BV151" s="103"/>
      <c r="BW151" s="103"/>
      <c r="BX151" s="103"/>
      <c r="BY151" s="103"/>
      <c r="BZ151" s="103"/>
      <c r="CA151" s="103"/>
      <c r="CB151" s="103"/>
      <c r="CC151" s="103"/>
      <c r="CD151" s="103"/>
      <c r="CE151" s="103"/>
      <c r="CF151" s="103"/>
      <c r="CG151" s="103"/>
      <c r="CH151" s="103"/>
      <c r="CI151" s="103"/>
      <c r="CJ151" s="103"/>
      <c r="CK151" s="103"/>
      <c r="CL151" s="103"/>
      <c r="CM151" s="103"/>
      <c r="CN151" s="103"/>
      <c r="CO151" s="103"/>
      <c r="CP151" s="103"/>
      <c r="CQ151" s="103"/>
      <c r="CR151" s="103"/>
      <c r="CS151" s="103"/>
      <c r="CT151" s="103"/>
      <c r="CU151" s="103"/>
      <c r="CV151" s="103"/>
      <c r="CW151" s="103"/>
      <c r="CX151" s="103"/>
      <c r="CY151" s="103"/>
      <c r="CZ151" s="103"/>
      <c r="DA151" s="103"/>
      <c r="DB151" s="103"/>
      <c r="DC151" s="103"/>
      <c r="DD151" s="103"/>
      <c r="DE151" s="103"/>
      <c r="DF151" s="103"/>
      <c r="DG151" s="103"/>
      <c r="DH151" s="103"/>
      <c r="DI151" s="103"/>
      <c r="DJ151" s="103"/>
      <c r="DK151" s="103"/>
      <c r="DL151" s="103"/>
      <c r="DM151" s="103"/>
      <c r="DN151" s="103"/>
      <c r="DO151" s="103"/>
      <c r="DP151" s="103"/>
      <c r="DQ151" s="103"/>
      <c r="DR151" s="103"/>
      <c r="DS151" s="103"/>
      <c r="DT151" s="103"/>
      <c r="DU151" s="103"/>
      <c r="DV151" s="103"/>
      <c r="DW151" s="103"/>
      <c r="DX151" s="103"/>
      <c r="DY151" s="103"/>
      <c r="DZ151" s="103"/>
      <c r="EA151" s="103"/>
      <c r="EB151" s="103"/>
      <c r="EC151" s="103"/>
      <c r="ED151" s="103"/>
      <c r="EE151" s="103"/>
      <c r="EF151" s="103"/>
      <c r="EG151" s="103"/>
      <c r="EH151" s="103"/>
      <c r="EI151" s="103"/>
      <c r="EJ151" s="103"/>
      <c r="EK151" s="103"/>
      <c r="EL151" s="103"/>
      <c r="EM151" s="103"/>
      <c r="EN151" s="103"/>
      <c r="EO151" s="103"/>
      <c r="EP151" s="103"/>
      <c r="EQ151" s="103"/>
      <c r="ER151" s="103"/>
      <c r="ES151" s="103"/>
      <c r="ET151" s="103"/>
      <c r="EU151" s="103"/>
      <c r="EV151" s="103"/>
      <c r="EW151" s="103"/>
      <c r="EX151" s="103"/>
      <c r="EY151" s="103"/>
      <c r="EZ151" s="103"/>
      <c r="FA151" s="103"/>
      <c r="FB151" s="103"/>
      <c r="FC151" s="103"/>
      <c r="FD151" s="103"/>
      <c r="FE151" s="103"/>
      <c r="FF151" s="103"/>
      <c r="FG151" s="103"/>
      <c r="FH151" s="103"/>
      <c r="FI151" s="103"/>
      <c r="FJ151" s="103"/>
      <c r="FK151" s="103"/>
      <c r="FL151" s="103"/>
      <c r="FM151" s="103"/>
      <c r="FN151" s="103"/>
      <c r="FO151" s="103"/>
      <c r="FP151" s="103"/>
      <c r="FQ151" s="103"/>
      <c r="FR151" s="103"/>
      <c r="FS151" s="103"/>
      <c r="FT151" s="103"/>
      <c r="FU151" s="103"/>
      <c r="FV151" s="103"/>
      <c r="FW151" s="103"/>
      <c r="FX151" s="103"/>
      <c r="FY151" s="103"/>
      <c r="FZ151" s="103"/>
      <c r="GA151" s="103"/>
      <c r="GB151" s="103"/>
      <c r="GC151" s="103"/>
      <c r="GD151" s="103"/>
      <c r="GE151" s="103"/>
      <c r="GF151" s="103"/>
      <c r="GG151" s="103"/>
      <c r="GH151" s="103"/>
      <c r="GI151" s="103"/>
      <c r="GJ151" s="103"/>
      <c r="GK151" s="103"/>
      <c r="GL151" s="103"/>
      <c r="GM151" s="103"/>
      <c r="GN151" s="103"/>
      <c r="GO151" s="103"/>
      <c r="GP151" s="103"/>
      <c r="GQ151" s="103"/>
      <c r="GR151" s="103"/>
      <c r="GS151" s="103"/>
      <c r="GT151" s="103"/>
      <c r="GU151" s="103"/>
      <c r="GV151" s="103"/>
      <c r="GW151" s="103"/>
      <c r="GX151" s="103"/>
      <c r="GY151" s="103"/>
      <c r="GZ151" s="103"/>
      <c r="HA151" s="103"/>
      <c r="HB151" s="103"/>
      <c r="HC151" s="103"/>
      <c r="HD151" s="103"/>
      <c r="HE151" s="103"/>
      <c r="HF151" s="103"/>
      <c r="HG151" s="103"/>
      <c r="HH151" s="103"/>
      <c r="HI151" s="103"/>
      <c r="HJ151" s="103"/>
      <c r="HK151" s="103"/>
      <c r="HL151" s="103"/>
      <c r="HM151" s="103"/>
      <c r="HN151" s="103"/>
      <c r="HO151" s="103"/>
      <c r="HP151" s="103"/>
      <c r="HQ151" s="103"/>
      <c r="HR151" s="103"/>
      <c r="HS151" s="103"/>
      <c r="HT151" s="103"/>
      <c r="HU151" s="103"/>
      <c r="HV151" s="103"/>
      <c r="HW151" s="103"/>
      <c r="HX151" s="103"/>
      <c r="HY151" s="103"/>
      <c r="HZ151" s="103"/>
      <c r="IA151" s="103"/>
      <c r="IB151" s="103"/>
      <c r="IC151" s="103"/>
      <c r="ID151" s="103"/>
      <c r="IE151" s="103"/>
      <c r="IF151" s="103"/>
      <c r="IG151" s="103"/>
      <c r="IH151" s="103"/>
      <c r="II151" s="103"/>
      <c r="IJ151" s="103"/>
      <c r="IK151" s="103"/>
      <c r="IL151" s="103"/>
      <c r="IM151" s="103"/>
      <c r="IN151" s="103"/>
      <c r="IO151" s="103"/>
      <c r="IP151" s="103"/>
      <c r="IQ151" s="103"/>
      <c r="IR151" s="103"/>
      <c r="IS151" s="103"/>
      <c r="IT151" s="103"/>
      <c r="IU151" s="103"/>
      <c r="IV151" s="103"/>
    </row>
    <row r="152" spans="1:256" s="24" customFormat="1" ht="15.75" customHeight="1">
      <c r="A152" s="102" t="s">
        <v>244</v>
      </c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  <c r="BL152" s="103"/>
      <c r="BM152" s="103"/>
      <c r="BN152" s="103"/>
      <c r="BO152" s="103"/>
      <c r="BP152" s="103"/>
      <c r="BQ152" s="103"/>
      <c r="BR152" s="103"/>
      <c r="BS152" s="103"/>
      <c r="BT152" s="103"/>
      <c r="BU152" s="103"/>
      <c r="BV152" s="103"/>
      <c r="BW152" s="103"/>
      <c r="BX152" s="103"/>
      <c r="BY152" s="103"/>
      <c r="BZ152" s="103"/>
      <c r="CA152" s="103"/>
      <c r="CB152" s="103"/>
      <c r="CC152" s="103"/>
      <c r="CD152" s="103"/>
      <c r="CE152" s="103"/>
      <c r="CF152" s="103"/>
      <c r="CG152" s="103"/>
      <c r="CH152" s="103"/>
      <c r="CI152" s="103"/>
      <c r="CJ152" s="103"/>
      <c r="CK152" s="103"/>
      <c r="CL152" s="103"/>
      <c r="CM152" s="103"/>
      <c r="CN152" s="103"/>
      <c r="CO152" s="103"/>
      <c r="CP152" s="103"/>
      <c r="CQ152" s="103"/>
      <c r="CR152" s="103"/>
      <c r="CS152" s="103"/>
      <c r="CT152" s="103"/>
      <c r="CU152" s="103"/>
      <c r="CV152" s="103"/>
      <c r="CW152" s="103"/>
      <c r="CX152" s="103"/>
      <c r="CY152" s="103"/>
      <c r="CZ152" s="103"/>
      <c r="DA152" s="103"/>
      <c r="DB152" s="103"/>
      <c r="DC152" s="103"/>
      <c r="DD152" s="103"/>
      <c r="DE152" s="103"/>
      <c r="DF152" s="103"/>
      <c r="DG152" s="103"/>
      <c r="DH152" s="103"/>
      <c r="DI152" s="103"/>
      <c r="DJ152" s="103"/>
      <c r="DK152" s="103"/>
      <c r="DL152" s="103"/>
      <c r="DM152" s="103"/>
      <c r="DN152" s="103"/>
      <c r="DO152" s="103"/>
      <c r="DP152" s="103"/>
      <c r="DQ152" s="103"/>
      <c r="DR152" s="103"/>
      <c r="DS152" s="103"/>
      <c r="DT152" s="103"/>
      <c r="DU152" s="103"/>
      <c r="DV152" s="103"/>
      <c r="DW152" s="103"/>
      <c r="DX152" s="103"/>
      <c r="DY152" s="103"/>
      <c r="DZ152" s="103"/>
      <c r="EA152" s="103"/>
      <c r="EB152" s="103"/>
      <c r="EC152" s="103"/>
      <c r="ED152" s="103"/>
      <c r="EE152" s="103"/>
      <c r="EF152" s="103"/>
      <c r="EG152" s="103"/>
      <c r="EH152" s="103"/>
      <c r="EI152" s="103"/>
      <c r="EJ152" s="103"/>
      <c r="EK152" s="103"/>
      <c r="EL152" s="103"/>
      <c r="EM152" s="103"/>
      <c r="EN152" s="103"/>
      <c r="EO152" s="103"/>
      <c r="EP152" s="103"/>
      <c r="EQ152" s="103"/>
      <c r="ER152" s="103"/>
      <c r="ES152" s="103"/>
      <c r="ET152" s="103"/>
      <c r="EU152" s="103"/>
      <c r="EV152" s="103"/>
      <c r="EW152" s="103"/>
      <c r="EX152" s="103"/>
      <c r="EY152" s="103"/>
      <c r="EZ152" s="103"/>
      <c r="FA152" s="103"/>
      <c r="FB152" s="103"/>
      <c r="FC152" s="103"/>
      <c r="FD152" s="103"/>
      <c r="FE152" s="103"/>
      <c r="FF152" s="103"/>
      <c r="FG152" s="103"/>
      <c r="FH152" s="103"/>
      <c r="FI152" s="103"/>
      <c r="FJ152" s="103"/>
      <c r="FK152" s="103"/>
      <c r="FL152" s="103"/>
      <c r="FM152" s="103"/>
      <c r="FN152" s="103"/>
      <c r="FO152" s="103"/>
      <c r="FP152" s="103"/>
      <c r="FQ152" s="103"/>
      <c r="FR152" s="103"/>
      <c r="FS152" s="103"/>
      <c r="FT152" s="103"/>
      <c r="FU152" s="103"/>
      <c r="FV152" s="103"/>
      <c r="FW152" s="103"/>
      <c r="FX152" s="103"/>
      <c r="FY152" s="103"/>
      <c r="FZ152" s="103"/>
      <c r="GA152" s="103"/>
      <c r="GB152" s="103"/>
      <c r="GC152" s="103"/>
      <c r="GD152" s="103"/>
      <c r="GE152" s="103"/>
      <c r="GF152" s="103"/>
      <c r="GG152" s="103"/>
      <c r="GH152" s="103"/>
      <c r="GI152" s="103"/>
      <c r="GJ152" s="103"/>
      <c r="GK152" s="103"/>
      <c r="GL152" s="103"/>
      <c r="GM152" s="103"/>
      <c r="GN152" s="103"/>
      <c r="GO152" s="103"/>
      <c r="GP152" s="103"/>
      <c r="GQ152" s="103"/>
      <c r="GR152" s="103"/>
      <c r="GS152" s="103"/>
      <c r="GT152" s="103"/>
      <c r="GU152" s="103"/>
      <c r="GV152" s="103"/>
      <c r="GW152" s="103"/>
      <c r="GX152" s="103"/>
      <c r="GY152" s="103"/>
      <c r="GZ152" s="103"/>
      <c r="HA152" s="103"/>
      <c r="HB152" s="103"/>
      <c r="HC152" s="103"/>
      <c r="HD152" s="103"/>
      <c r="HE152" s="103"/>
      <c r="HF152" s="103"/>
      <c r="HG152" s="103"/>
      <c r="HH152" s="103"/>
      <c r="HI152" s="103"/>
      <c r="HJ152" s="103"/>
      <c r="HK152" s="103"/>
      <c r="HL152" s="103"/>
      <c r="HM152" s="103"/>
      <c r="HN152" s="103"/>
      <c r="HO152" s="103"/>
      <c r="HP152" s="103"/>
      <c r="HQ152" s="103"/>
      <c r="HR152" s="103"/>
      <c r="HS152" s="103"/>
      <c r="HT152" s="103"/>
      <c r="HU152" s="103"/>
      <c r="HV152" s="103"/>
      <c r="HW152" s="103"/>
      <c r="HX152" s="103"/>
      <c r="HY152" s="103"/>
      <c r="HZ152" s="103"/>
      <c r="IA152" s="103"/>
      <c r="IB152" s="103"/>
      <c r="IC152" s="103"/>
      <c r="ID152" s="103"/>
      <c r="IE152" s="103"/>
      <c r="IF152" s="103"/>
      <c r="IG152" s="103"/>
      <c r="IH152" s="103"/>
      <c r="II152" s="103"/>
      <c r="IJ152" s="103"/>
      <c r="IK152" s="103"/>
      <c r="IL152" s="103"/>
      <c r="IM152" s="103"/>
      <c r="IN152" s="103"/>
      <c r="IO152" s="103"/>
      <c r="IP152" s="103"/>
      <c r="IQ152" s="103"/>
      <c r="IR152" s="103"/>
      <c r="IS152" s="103"/>
      <c r="IT152" s="103"/>
      <c r="IU152" s="103"/>
      <c r="IV152" s="103"/>
    </row>
    <row r="153" spans="1:256" s="24" customFormat="1" ht="15.75" customHeight="1">
      <c r="A153" s="102" t="s">
        <v>245</v>
      </c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  <c r="BL153" s="103"/>
      <c r="BM153" s="103"/>
      <c r="BN153" s="103"/>
      <c r="BO153" s="103"/>
      <c r="BP153" s="103"/>
      <c r="BQ153" s="103"/>
      <c r="BR153" s="103"/>
      <c r="BS153" s="103"/>
      <c r="BT153" s="103"/>
      <c r="BU153" s="103"/>
      <c r="BV153" s="103"/>
      <c r="BW153" s="103"/>
      <c r="BX153" s="103"/>
      <c r="BY153" s="103"/>
      <c r="BZ153" s="103"/>
      <c r="CA153" s="103"/>
      <c r="CB153" s="103"/>
      <c r="CC153" s="103"/>
      <c r="CD153" s="103"/>
      <c r="CE153" s="103"/>
      <c r="CF153" s="103"/>
      <c r="CG153" s="103"/>
      <c r="CH153" s="103"/>
      <c r="CI153" s="103"/>
      <c r="CJ153" s="103"/>
      <c r="CK153" s="103"/>
      <c r="CL153" s="103"/>
      <c r="CM153" s="103"/>
      <c r="CN153" s="103"/>
      <c r="CO153" s="103"/>
      <c r="CP153" s="103"/>
      <c r="CQ153" s="103"/>
      <c r="CR153" s="103"/>
      <c r="CS153" s="103"/>
      <c r="CT153" s="103"/>
      <c r="CU153" s="103"/>
      <c r="CV153" s="103"/>
      <c r="CW153" s="103"/>
      <c r="CX153" s="103"/>
      <c r="CY153" s="103"/>
      <c r="CZ153" s="103"/>
      <c r="DA153" s="103"/>
      <c r="DB153" s="103"/>
      <c r="DC153" s="103"/>
      <c r="DD153" s="103"/>
      <c r="DE153" s="103"/>
      <c r="DF153" s="103"/>
      <c r="DG153" s="103"/>
      <c r="DH153" s="103"/>
      <c r="DI153" s="103"/>
      <c r="DJ153" s="103"/>
      <c r="DK153" s="103"/>
      <c r="DL153" s="103"/>
      <c r="DM153" s="103"/>
      <c r="DN153" s="103"/>
      <c r="DO153" s="103"/>
      <c r="DP153" s="103"/>
      <c r="DQ153" s="103"/>
      <c r="DR153" s="103"/>
      <c r="DS153" s="103"/>
      <c r="DT153" s="103"/>
      <c r="DU153" s="103"/>
      <c r="DV153" s="103"/>
      <c r="DW153" s="103"/>
      <c r="DX153" s="103"/>
      <c r="DY153" s="103"/>
      <c r="DZ153" s="103"/>
      <c r="EA153" s="103"/>
      <c r="EB153" s="103"/>
      <c r="EC153" s="103"/>
      <c r="ED153" s="103"/>
      <c r="EE153" s="103"/>
      <c r="EF153" s="103"/>
      <c r="EG153" s="103"/>
      <c r="EH153" s="103"/>
      <c r="EI153" s="103"/>
      <c r="EJ153" s="103"/>
      <c r="EK153" s="103"/>
      <c r="EL153" s="103"/>
      <c r="EM153" s="103"/>
      <c r="EN153" s="103"/>
      <c r="EO153" s="103"/>
      <c r="EP153" s="103"/>
      <c r="EQ153" s="103"/>
      <c r="ER153" s="103"/>
      <c r="ES153" s="103"/>
      <c r="ET153" s="103"/>
      <c r="EU153" s="103"/>
      <c r="EV153" s="103"/>
      <c r="EW153" s="103"/>
      <c r="EX153" s="103"/>
      <c r="EY153" s="103"/>
      <c r="EZ153" s="103"/>
      <c r="FA153" s="103"/>
      <c r="FB153" s="103"/>
      <c r="FC153" s="103"/>
      <c r="FD153" s="103"/>
      <c r="FE153" s="103"/>
      <c r="FF153" s="103"/>
      <c r="FG153" s="103"/>
      <c r="FH153" s="103"/>
      <c r="FI153" s="103"/>
      <c r="FJ153" s="103"/>
      <c r="FK153" s="103"/>
      <c r="FL153" s="103"/>
      <c r="FM153" s="103"/>
      <c r="FN153" s="103"/>
      <c r="FO153" s="103"/>
      <c r="FP153" s="103"/>
      <c r="FQ153" s="103"/>
      <c r="FR153" s="103"/>
      <c r="FS153" s="103"/>
      <c r="FT153" s="103"/>
      <c r="FU153" s="103"/>
      <c r="FV153" s="103"/>
      <c r="FW153" s="103"/>
      <c r="FX153" s="103"/>
      <c r="FY153" s="103"/>
      <c r="FZ153" s="103"/>
      <c r="GA153" s="103"/>
      <c r="GB153" s="103"/>
      <c r="GC153" s="103"/>
      <c r="GD153" s="103"/>
      <c r="GE153" s="103"/>
      <c r="GF153" s="103"/>
      <c r="GG153" s="103"/>
      <c r="GH153" s="103"/>
      <c r="GI153" s="103"/>
      <c r="GJ153" s="103"/>
      <c r="GK153" s="103"/>
      <c r="GL153" s="103"/>
      <c r="GM153" s="103"/>
      <c r="GN153" s="103"/>
      <c r="GO153" s="103"/>
      <c r="GP153" s="103"/>
      <c r="GQ153" s="103"/>
      <c r="GR153" s="103"/>
      <c r="GS153" s="103"/>
      <c r="GT153" s="103"/>
      <c r="GU153" s="103"/>
      <c r="GV153" s="103"/>
      <c r="GW153" s="103"/>
      <c r="GX153" s="103"/>
      <c r="GY153" s="103"/>
      <c r="GZ153" s="103"/>
      <c r="HA153" s="103"/>
      <c r="HB153" s="103"/>
      <c r="HC153" s="103"/>
      <c r="HD153" s="103"/>
      <c r="HE153" s="103"/>
      <c r="HF153" s="103"/>
      <c r="HG153" s="103"/>
      <c r="HH153" s="103"/>
      <c r="HI153" s="103"/>
      <c r="HJ153" s="103"/>
      <c r="HK153" s="103"/>
      <c r="HL153" s="103"/>
      <c r="HM153" s="103"/>
      <c r="HN153" s="103"/>
      <c r="HO153" s="103"/>
      <c r="HP153" s="103"/>
      <c r="HQ153" s="103"/>
      <c r="HR153" s="103"/>
      <c r="HS153" s="103"/>
      <c r="HT153" s="103"/>
      <c r="HU153" s="103"/>
      <c r="HV153" s="103"/>
      <c r="HW153" s="103"/>
      <c r="HX153" s="103"/>
      <c r="HY153" s="103"/>
      <c r="HZ153" s="103"/>
      <c r="IA153" s="103"/>
      <c r="IB153" s="103"/>
      <c r="IC153" s="103"/>
      <c r="ID153" s="103"/>
      <c r="IE153" s="103"/>
      <c r="IF153" s="103"/>
      <c r="IG153" s="103"/>
      <c r="IH153" s="103"/>
      <c r="II153" s="103"/>
      <c r="IJ153" s="103"/>
      <c r="IK153" s="103"/>
      <c r="IL153" s="103"/>
      <c r="IM153" s="103"/>
      <c r="IN153" s="103"/>
      <c r="IO153" s="103"/>
      <c r="IP153" s="103"/>
      <c r="IQ153" s="103"/>
      <c r="IR153" s="103"/>
      <c r="IS153" s="103"/>
      <c r="IT153" s="103"/>
      <c r="IU153" s="103"/>
      <c r="IV153" s="103"/>
    </row>
    <row r="154" spans="1:256" s="24" customFormat="1" ht="15.75" customHeight="1">
      <c r="A154" s="102" t="s">
        <v>246</v>
      </c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  <c r="BL154" s="103"/>
      <c r="BM154" s="103"/>
      <c r="BN154" s="103"/>
      <c r="BO154" s="103"/>
      <c r="BP154" s="103"/>
      <c r="BQ154" s="103"/>
      <c r="BR154" s="103"/>
      <c r="BS154" s="103"/>
      <c r="BT154" s="103"/>
      <c r="BU154" s="103"/>
      <c r="BV154" s="103"/>
      <c r="BW154" s="103"/>
      <c r="BX154" s="103"/>
      <c r="BY154" s="103"/>
      <c r="BZ154" s="103"/>
      <c r="CA154" s="103"/>
      <c r="CB154" s="103"/>
      <c r="CC154" s="103"/>
      <c r="CD154" s="103"/>
      <c r="CE154" s="103"/>
      <c r="CF154" s="103"/>
      <c r="CG154" s="103"/>
      <c r="CH154" s="103"/>
      <c r="CI154" s="103"/>
      <c r="CJ154" s="103"/>
      <c r="CK154" s="103"/>
      <c r="CL154" s="103"/>
      <c r="CM154" s="103"/>
      <c r="CN154" s="103"/>
      <c r="CO154" s="103"/>
      <c r="CP154" s="103"/>
      <c r="CQ154" s="103"/>
      <c r="CR154" s="103"/>
      <c r="CS154" s="103"/>
      <c r="CT154" s="103"/>
      <c r="CU154" s="103"/>
      <c r="CV154" s="103"/>
      <c r="CW154" s="103"/>
      <c r="CX154" s="103"/>
      <c r="CY154" s="103"/>
      <c r="CZ154" s="103"/>
      <c r="DA154" s="103"/>
      <c r="DB154" s="103"/>
      <c r="DC154" s="103"/>
      <c r="DD154" s="103"/>
      <c r="DE154" s="103"/>
      <c r="DF154" s="103"/>
      <c r="DG154" s="103"/>
      <c r="DH154" s="103"/>
      <c r="DI154" s="103"/>
      <c r="DJ154" s="103"/>
      <c r="DK154" s="103"/>
      <c r="DL154" s="103"/>
      <c r="DM154" s="103"/>
      <c r="DN154" s="103"/>
      <c r="DO154" s="103"/>
      <c r="DP154" s="103"/>
      <c r="DQ154" s="103"/>
      <c r="DR154" s="103"/>
      <c r="DS154" s="103"/>
      <c r="DT154" s="103"/>
      <c r="DU154" s="103"/>
      <c r="DV154" s="103"/>
      <c r="DW154" s="103"/>
      <c r="DX154" s="103"/>
      <c r="DY154" s="103"/>
      <c r="DZ154" s="103"/>
      <c r="EA154" s="103"/>
      <c r="EB154" s="103"/>
      <c r="EC154" s="103"/>
      <c r="ED154" s="103"/>
      <c r="EE154" s="103"/>
      <c r="EF154" s="103"/>
      <c r="EG154" s="103"/>
      <c r="EH154" s="103"/>
      <c r="EI154" s="103"/>
      <c r="EJ154" s="103"/>
      <c r="EK154" s="103"/>
      <c r="EL154" s="103"/>
      <c r="EM154" s="103"/>
      <c r="EN154" s="103"/>
      <c r="EO154" s="103"/>
      <c r="EP154" s="103"/>
      <c r="EQ154" s="103"/>
      <c r="ER154" s="103"/>
      <c r="ES154" s="103"/>
      <c r="ET154" s="103"/>
      <c r="EU154" s="103"/>
      <c r="EV154" s="103"/>
      <c r="EW154" s="103"/>
      <c r="EX154" s="103"/>
      <c r="EY154" s="103"/>
      <c r="EZ154" s="103"/>
      <c r="FA154" s="103"/>
      <c r="FB154" s="103"/>
      <c r="FC154" s="103"/>
      <c r="FD154" s="103"/>
      <c r="FE154" s="103"/>
      <c r="FF154" s="103"/>
      <c r="FG154" s="103"/>
      <c r="FH154" s="103"/>
      <c r="FI154" s="103"/>
      <c r="FJ154" s="103"/>
      <c r="FK154" s="103"/>
      <c r="FL154" s="103"/>
      <c r="FM154" s="103"/>
      <c r="FN154" s="103"/>
      <c r="FO154" s="103"/>
      <c r="FP154" s="103"/>
      <c r="FQ154" s="103"/>
      <c r="FR154" s="103"/>
      <c r="FS154" s="103"/>
      <c r="FT154" s="103"/>
      <c r="FU154" s="103"/>
      <c r="FV154" s="103"/>
      <c r="FW154" s="103"/>
      <c r="FX154" s="103"/>
      <c r="FY154" s="103"/>
      <c r="FZ154" s="103"/>
      <c r="GA154" s="103"/>
      <c r="GB154" s="103"/>
      <c r="GC154" s="103"/>
      <c r="GD154" s="103"/>
      <c r="GE154" s="103"/>
      <c r="GF154" s="103"/>
      <c r="GG154" s="103"/>
      <c r="GH154" s="103"/>
      <c r="GI154" s="103"/>
      <c r="GJ154" s="103"/>
      <c r="GK154" s="103"/>
      <c r="GL154" s="103"/>
      <c r="GM154" s="103"/>
      <c r="GN154" s="103"/>
      <c r="GO154" s="103"/>
      <c r="GP154" s="103"/>
      <c r="GQ154" s="103"/>
      <c r="GR154" s="103"/>
      <c r="GS154" s="103"/>
      <c r="GT154" s="103"/>
      <c r="GU154" s="103"/>
      <c r="GV154" s="103"/>
      <c r="GW154" s="103"/>
      <c r="GX154" s="103"/>
      <c r="GY154" s="103"/>
      <c r="GZ154" s="103"/>
      <c r="HA154" s="103"/>
      <c r="HB154" s="103"/>
      <c r="HC154" s="103"/>
      <c r="HD154" s="103"/>
      <c r="HE154" s="103"/>
      <c r="HF154" s="103"/>
      <c r="HG154" s="103"/>
      <c r="HH154" s="103"/>
      <c r="HI154" s="103"/>
      <c r="HJ154" s="103"/>
      <c r="HK154" s="103"/>
      <c r="HL154" s="103"/>
      <c r="HM154" s="103"/>
      <c r="HN154" s="103"/>
      <c r="HO154" s="103"/>
      <c r="HP154" s="103"/>
      <c r="HQ154" s="103"/>
      <c r="HR154" s="103"/>
      <c r="HS154" s="103"/>
      <c r="HT154" s="103"/>
      <c r="HU154" s="103"/>
      <c r="HV154" s="103"/>
      <c r="HW154" s="103"/>
      <c r="HX154" s="103"/>
      <c r="HY154" s="103"/>
      <c r="HZ154" s="103"/>
      <c r="IA154" s="103"/>
      <c r="IB154" s="103"/>
      <c r="IC154" s="103"/>
      <c r="ID154" s="103"/>
      <c r="IE154" s="103"/>
      <c r="IF154" s="103"/>
      <c r="IG154" s="103"/>
      <c r="IH154" s="103"/>
      <c r="II154" s="103"/>
      <c r="IJ154" s="103"/>
      <c r="IK154" s="103"/>
      <c r="IL154" s="103"/>
      <c r="IM154" s="103"/>
      <c r="IN154" s="103"/>
      <c r="IO154" s="103"/>
      <c r="IP154" s="103"/>
      <c r="IQ154" s="103"/>
      <c r="IR154" s="103"/>
      <c r="IS154" s="103"/>
      <c r="IT154" s="103"/>
      <c r="IU154" s="103"/>
      <c r="IV154" s="103"/>
    </row>
  </sheetData>
  <sheetProtection/>
  <mergeCells count="3">
    <mergeCell ref="B4:V4"/>
    <mergeCell ref="A4:A5"/>
    <mergeCell ref="B2:U3"/>
  </mergeCells>
  <printOptions horizontalCentered="1"/>
  <pageMargins left="0.3937007874015748" right="0.2755905511811024" top="0.5905511811023623" bottom="0.4724409448818898" header="0.31496062992125984" footer="0.31496062992125984"/>
  <pageSetup fitToHeight="10" fitToWidth="1" horizontalDpi="600" verticalDpi="600" orientation="landscape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Zeros="0" zoomScalePageLayoutView="0" workbookViewId="0" topLeftCell="A1">
      <pane ySplit="5" topLeftCell="A6" activePane="bottomLeft" state="frozen"/>
      <selection pane="topLeft" activeCell="B25" sqref="B25"/>
      <selection pane="bottomLeft" activeCell="D17" sqref="D17"/>
    </sheetView>
  </sheetViews>
  <sheetFormatPr defaultColWidth="9.00390625" defaultRowHeight="14.25"/>
  <cols>
    <col min="1" max="1" width="44.25390625" style="19" bestFit="1" customWidth="1"/>
    <col min="2" max="3" width="13.25390625" style="19" bestFit="1" customWidth="1"/>
    <col min="4" max="4" width="15.25390625" style="176" bestFit="1" customWidth="1"/>
    <col min="5" max="5" width="65.375" style="19" bestFit="1" customWidth="1"/>
    <col min="6" max="7" width="13.25390625" style="19" bestFit="1" customWidth="1"/>
    <col min="8" max="8" width="15.25390625" style="176" bestFit="1" customWidth="1"/>
    <col min="9" max="16384" width="9.00390625" style="19" customWidth="1"/>
  </cols>
  <sheetData>
    <row r="1" spans="1:8" ht="14.25">
      <c r="A1" s="15" t="s">
        <v>633</v>
      </c>
      <c r="H1" s="179" t="s">
        <v>247</v>
      </c>
    </row>
    <row r="2" spans="1:8" ht="18" customHeight="1">
      <c r="A2" s="193" t="s">
        <v>1630</v>
      </c>
      <c r="B2" s="193"/>
      <c r="C2" s="193"/>
      <c r="D2" s="193"/>
      <c r="E2" s="193"/>
      <c r="F2" s="193"/>
      <c r="G2" s="193"/>
      <c r="H2" s="193"/>
    </row>
    <row r="3" spans="1:8" ht="18" customHeight="1">
      <c r="A3" s="15"/>
      <c r="H3" s="180" t="s">
        <v>253</v>
      </c>
    </row>
    <row r="4" spans="1:8" ht="31.5" customHeight="1">
      <c r="A4" s="224" t="s">
        <v>485</v>
      </c>
      <c r="B4" s="225"/>
      <c r="C4" s="225"/>
      <c r="D4" s="226"/>
      <c r="E4" s="224" t="s">
        <v>486</v>
      </c>
      <c r="F4" s="225"/>
      <c r="G4" s="225"/>
      <c r="H4" s="226"/>
    </row>
    <row r="5" spans="1:8" ht="35.25" customHeight="1">
      <c r="A5" s="23" t="s">
        <v>254</v>
      </c>
      <c r="B5" s="22" t="s">
        <v>255</v>
      </c>
      <c r="C5" s="23" t="s">
        <v>256</v>
      </c>
      <c r="D5" s="177" t="s">
        <v>257</v>
      </c>
      <c r="E5" s="23" t="s">
        <v>254</v>
      </c>
      <c r="F5" s="22" t="s">
        <v>255</v>
      </c>
      <c r="G5" s="23" t="s">
        <v>256</v>
      </c>
      <c r="H5" s="177" t="s">
        <v>257</v>
      </c>
    </row>
    <row r="6" spans="1:8" s="54" customFormat="1" ht="19.5" customHeight="1">
      <c r="A6" s="57" t="s">
        <v>634</v>
      </c>
      <c r="B6" s="138"/>
      <c r="C6" s="138"/>
      <c r="D6" s="162">
        <f>IF(B6=0,"",ROUND(C6/B6,3))</f>
      </c>
      <c r="E6" s="139" t="s">
        <v>635</v>
      </c>
      <c r="F6" s="144">
        <f>SUM(F7)</f>
        <v>3069</v>
      </c>
      <c r="G6" s="144">
        <v>2524</v>
      </c>
      <c r="H6" s="178">
        <f aca="true" t="shared" si="0" ref="H6:H57">IF(F6=0,"",ROUND(G6/F6,3))</f>
        <v>0.822</v>
      </c>
    </row>
    <row r="7" spans="1:8" s="54" customFormat="1" ht="19.5" customHeight="1">
      <c r="A7" s="57" t="s">
        <v>636</v>
      </c>
      <c r="B7" s="138"/>
      <c r="C7" s="138"/>
      <c r="D7" s="162">
        <f aca="true" t="shared" si="1" ref="D7:D57">IF(B7=0,"",ROUND(C7/B7,3))</f>
      </c>
      <c r="E7" s="140" t="s">
        <v>637</v>
      </c>
      <c r="F7" s="138">
        <v>3069</v>
      </c>
      <c r="G7" s="138">
        <v>2524</v>
      </c>
      <c r="H7" s="178">
        <f t="shared" si="0"/>
        <v>0.822</v>
      </c>
    </row>
    <row r="8" spans="1:8" s="54" customFormat="1" ht="19.5" customHeight="1">
      <c r="A8" s="57" t="s">
        <v>638</v>
      </c>
      <c r="B8" s="138"/>
      <c r="C8" s="138"/>
      <c r="D8" s="162">
        <f t="shared" si="1"/>
      </c>
      <c r="E8" s="139" t="s">
        <v>639</v>
      </c>
      <c r="F8" s="138">
        <f>SUM(F9:F10)</f>
        <v>6538</v>
      </c>
      <c r="G8" s="138">
        <v>4585</v>
      </c>
      <c r="H8" s="178">
        <f t="shared" si="0"/>
        <v>0.701</v>
      </c>
    </row>
    <row r="9" spans="1:8" s="54" customFormat="1" ht="19.5" customHeight="1">
      <c r="A9" s="119" t="s">
        <v>1631</v>
      </c>
      <c r="B9" s="138">
        <v>2035</v>
      </c>
      <c r="C9" s="138">
        <v>1500</v>
      </c>
      <c r="D9" s="162">
        <f t="shared" si="1"/>
        <v>0.737</v>
      </c>
      <c r="E9" s="140" t="s">
        <v>640</v>
      </c>
      <c r="F9" s="138">
        <v>6538</v>
      </c>
      <c r="G9" s="138">
        <v>4585</v>
      </c>
      <c r="H9" s="178">
        <f t="shared" si="0"/>
        <v>0.701</v>
      </c>
    </row>
    <row r="10" spans="1:8" s="54" customFormat="1" ht="19.5" customHeight="1">
      <c r="A10" s="57" t="s">
        <v>1632</v>
      </c>
      <c r="B10" s="138">
        <v>324</v>
      </c>
      <c r="C10" s="138">
        <v>1676</v>
      </c>
      <c r="D10" s="162">
        <f t="shared" si="1"/>
        <v>5.173</v>
      </c>
      <c r="E10" s="140" t="s">
        <v>641</v>
      </c>
      <c r="F10" s="138"/>
      <c r="G10" s="138">
        <v>0</v>
      </c>
      <c r="H10" s="178">
        <f t="shared" si="0"/>
      </c>
    </row>
    <row r="11" spans="1:8" s="54" customFormat="1" ht="19.5" customHeight="1">
      <c r="A11" s="57" t="s">
        <v>1633</v>
      </c>
      <c r="B11" s="138">
        <v>24007</v>
      </c>
      <c r="C11" s="138">
        <v>19519</v>
      </c>
      <c r="D11" s="162">
        <f t="shared" si="1"/>
        <v>0.813</v>
      </c>
      <c r="E11" s="139" t="s">
        <v>642</v>
      </c>
      <c r="F11" s="138">
        <f>SUM(F12:F13)</f>
        <v>0</v>
      </c>
      <c r="G11" s="138">
        <v>1430</v>
      </c>
      <c r="H11" s="178">
        <f t="shared" si="0"/>
      </c>
    </row>
    <row r="12" spans="1:8" s="54" customFormat="1" ht="19.5" customHeight="1">
      <c r="A12" s="57" t="s">
        <v>1634</v>
      </c>
      <c r="B12" s="138">
        <v>3267693</v>
      </c>
      <c r="C12" s="138">
        <v>2890774</v>
      </c>
      <c r="D12" s="162">
        <f t="shared" si="1"/>
        <v>0.885</v>
      </c>
      <c r="E12" s="139" t="s">
        <v>643</v>
      </c>
      <c r="F12" s="138"/>
      <c r="G12" s="138">
        <v>1430</v>
      </c>
      <c r="H12" s="178">
        <f t="shared" si="0"/>
      </c>
    </row>
    <row r="13" spans="1:8" s="54" customFormat="1" ht="19.5" customHeight="1">
      <c r="A13" s="57" t="s">
        <v>1635</v>
      </c>
      <c r="B13" s="138"/>
      <c r="C13" s="138">
        <v>15</v>
      </c>
      <c r="D13" s="162">
        <f t="shared" si="1"/>
      </c>
      <c r="E13" s="139" t="s">
        <v>644</v>
      </c>
      <c r="F13" s="138"/>
      <c r="G13" s="138">
        <v>0</v>
      </c>
      <c r="H13" s="178">
        <f t="shared" si="0"/>
      </c>
    </row>
    <row r="14" spans="1:8" s="54" customFormat="1" ht="19.5" customHeight="1">
      <c r="A14" s="57" t="s">
        <v>1636</v>
      </c>
      <c r="B14" s="138">
        <v>110810</v>
      </c>
      <c r="C14" s="138">
        <v>104647</v>
      </c>
      <c r="D14" s="162">
        <f t="shared" si="1"/>
        <v>0.944</v>
      </c>
      <c r="E14" s="139" t="s">
        <v>645</v>
      </c>
      <c r="F14" s="138">
        <f>SUM(F15:F20)</f>
        <v>2178128</v>
      </c>
      <c r="G14" s="138">
        <v>2462067</v>
      </c>
      <c r="H14" s="178">
        <f t="shared" si="0"/>
        <v>1.13</v>
      </c>
    </row>
    <row r="15" spans="1:8" s="54" customFormat="1" ht="19.5" customHeight="1">
      <c r="A15" s="57" t="s">
        <v>1637</v>
      </c>
      <c r="B15" s="138">
        <v>189313</v>
      </c>
      <c r="C15" s="138">
        <v>167591</v>
      </c>
      <c r="D15" s="162">
        <f t="shared" si="1"/>
        <v>0.885</v>
      </c>
      <c r="E15" s="139" t="s">
        <v>646</v>
      </c>
      <c r="F15" s="138">
        <v>1993466</v>
      </c>
      <c r="G15" s="138">
        <v>2284413</v>
      </c>
      <c r="H15" s="178">
        <f t="shared" si="0"/>
        <v>1.146</v>
      </c>
    </row>
    <row r="16" spans="1:8" s="54" customFormat="1" ht="19.5" customHeight="1">
      <c r="A16" s="57" t="s">
        <v>1638</v>
      </c>
      <c r="B16" s="138"/>
      <c r="C16" s="138">
        <v>0</v>
      </c>
      <c r="D16" s="162">
        <f t="shared" si="1"/>
      </c>
      <c r="E16" s="139" t="s">
        <v>647</v>
      </c>
      <c r="F16" s="138">
        <v>15301</v>
      </c>
      <c r="G16" s="138">
        <v>0</v>
      </c>
      <c r="H16" s="178">
        <f t="shared" si="0"/>
        <v>0</v>
      </c>
    </row>
    <row r="17" spans="1:8" s="54" customFormat="1" ht="19.5" customHeight="1">
      <c r="A17" s="57" t="s">
        <v>1639</v>
      </c>
      <c r="B17" s="138"/>
      <c r="C17" s="138">
        <v>0</v>
      </c>
      <c r="D17" s="162">
        <f t="shared" si="1"/>
      </c>
      <c r="E17" s="139" t="s">
        <v>648</v>
      </c>
      <c r="F17" s="138">
        <v>303</v>
      </c>
      <c r="G17" s="138">
        <v>14406</v>
      </c>
      <c r="H17" s="178">
        <f t="shared" si="0"/>
        <v>47.545</v>
      </c>
    </row>
    <row r="18" spans="1:8" s="54" customFormat="1" ht="19.5" customHeight="1">
      <c r="A18" s="57" t="s">
        <v>1640</v>
      </c>
      <c r="B18" s="138">
        <v>736661</v>
      </c>
      <c r="C18" s="138">
        <v>707000</v>
      </c>
      <c r="D18" s="162">
        <f t="shared" si="1"/>
        <v>0.96</v>
      </c>
      <c r="E18" s="139" t="s">
        <v>649</v>
      </c>
      <c r="F18" s="138">
        <v>9835</v>
      </c>
      <c r="G18" s="138">
        <v>7229</v>
      </c>
      <c r="H18" s="178">
        <f t="shared" si="0"/>
        <v>0.735</v>
      </c>
    </row>
    <row r="19" spans="1:8" s="54" customFormat="1" ht="19.5" customHeight="1">
      <c r="A19" s="57" t="s">
        <v>1641</v>
      </c>
      <c r="B19" s="138">
        <v>17809</v>
      </c>
      <c r="C19" s="138">
        <v>21328</v>
      </c>
      <c r="D19" s="162">
        <f t="shared" si="1"/>
        <v>1.198</v>
      </c>
      <c r="E19" s="139" t="s">
        <v>650</v>
      </c>
      <c r="F19" s="138">
        <v>145452</v>
      </c>
      <c r="G19" s="138">
        <v>137718</v>
      </c>
      <c r="H19" s="178">
        <f t="shared" si="0"/>
        <v>0.947</v>
      </c>
    </row>
    <row r="20" spans="1:8" s="54" customFormat="1" ht="19.5" customHeight="1">
      <c r="A20" s="57" t="s">
        <v>1642</v>
      </c>
      <c r="B20" s="138">
        <v>36466</v>
      </c>
      <c r="C20" s="138">
        <v>35069</v>
      </c>
      <c r="D20" s="162">
        <f t="shared" si="1"/>
        <v>0.962</v>
      </c>
      <c r="E20" s="139" t="s">
        <v>651</v>
      </c>
      <c r="F20" s="138">
        <v>13771</v>
      </c>
      <c r="G20" s="138">
        <v>18301</v>
      </c>
      <c r="H20" s="178">
        <f t="shared" si="0"/>
        <v>1.329</v>
      </c>
    </row>
    <row r="21" spans="1:8" s="54" customFormat="1" ht="19.5" customHeight="1">
      <c r="A21" s="7" t="s">
        <v>1643</v>
      </c>
      <c r="B21" s="122">
        <v>23958</v>
      </c>
      <c r="C21" s="122">
        <v>1258</v>
      </c>
      <c r="D21" s="162">
        <f t="shared" si="1"/>
        <v>0.053</v>
      </c>
      <c r="E21" s="139" t="s">
        <v>652</v>
      </c>
      <c r="F21" s="138">
        <f>SUM(F22:F25)</f>
        <v>0</v>
      </c>
      <c r="G21" s="138">
        <v>0</v>
      </c>
      <c r="H21" s="178">
        <f t="shared" si="0"/>
      </c>
    </row>
    <row r="22" spans="1:8" s="54" customFormat="1" ht="19.5" customHeight="1">
      <c r="A22" s="7" t="s">
        <v>1644</v>
      </c>
      <c r="B22" s="122"/>
      <c r="C22" s="122"/>
      <c r="D22" s="162">
        <f t="shared" si="1"/>
      </c>
      <c r="E22" s="141" t="s">
        <v>1645</v>
      </c>
      <c r="F22" s="138"/>
      <c r="G22" s="138">
        <v>0</v>
      </c>
      <c r="H22" s="178">
        <f t="shared" si="0"/>
      </c>
    </row>
    <row r="23" spans="1:8" ht="19.5" customHeight="1">
      <c r="A23" s="120"/>
      <c r="B23" s="122"/>
      <c r="C23" s="122"/>
      <c r="D23" s="162">
        <f t="shared" si="1"/>
      </c>
      <c r="E23" s="125" t="s">
        <v>1646</v>
      </c>
      <c r="F23" s="122"/>
      <c r="G23" s="122">
        <v>0</v>
      </c>
      <c r="H23" s="178">
        <f t="shared" si="0"/>
      </c>
    </row>
    <row r="24" spans="1:8" ht="19.5" customHeight="1">
      <c r="A24" s="7"/>
      <c r="B24" s="122"/>
      <c r="C24" s="122"/>
      <c r="D24" s="162">
        <f t="shared" si="1"/>
      </c>
      <c r="E24" s="125" t="s">
        <v>654</v>
      </c>
      <c r="F24" s="122"/>
      <c r="G24" s="122">
        <v>0</v>
      </c>
      <c r="H24" s="178">
        <f t="shared" si="0"/>
      </c>
    </row>
    <row r="25" spans="1:8" ht="19.5" customHeight="1">
      <c r="A25" s="8"/>
      <c r="B25" s="122"/>
      <c r="C25" s="122"/>
      <c r="D25" s="162">
        <f t="shared" si="1"/>
      </c>
      <c r="E25" s="125" t="s">
        <v>655</v>
      </c>
      <c r="F25" s="122"/>
      <c r="G25" s="122">
        <v>0</v>
      </c>
      <c r="H25" s="178">
        <f t="shared" si="0"/>
      </c>
    </row>
    <row r="26" spans="1:8" ht="19.5" customHeight="1">
      <c r="A26" s="8"/>
      <c r="B26" s="122"/>
      <c r="C26" s="122"/>
      <c r="D26" s="162">
        <f t="shared" si="1"/>
      </c>
      <c r="E26" s="124" t="s">
        <v>656</v>
      </c>
      <c r="F26" s="122">
        <f>SUM(F27:F32)</f>
        <v>713295</v>
      </c>
      <c r="G26" s="122">
        <v>612630</v>
      </c>
      <c r="H26" s="178">
        <f t="shared" si="0"/>
        <v>0.859</v>
      </c>
    </row>
    <row r="27" spans="1:8" ht="19.5" customHeight="1">
      <c r="A27" s="9"/>
      <c r="B27" s="122"/>
      <c r="C27" s="122"/>
      <c r="D27" s="162">
        <f t="shared" si="1"/>
      </c>
      <c r="E27" s="125" t="s">
        <v>657</v>
      </c>
      <c r="F27" s="122"/>
      <c r="G27" s="122">
        <v>0</v>
      </c>
      <c r="H27" s="178">
        <f t="shared" si="0"/>
      </c>
    </row>
    <row r="28" spans="1:8" ht="19.5" customHeight="1">
      <c r="A28" s="9"/>
      <c r="B28" s="122"/>
      <c r="C28" s="122"/>
      <c r="D28" s="162">
        <f t="shared" si="1"/>
      </c>
      <c r="E28" s="125" t="s">
        <v>658</v>
      </c>
      <c r="F28" s="122">
        <v>676200</v>
      </c>
      <c r="G28" s="122">
        <v>561000</v>
      </c>
      <c r="H28" s="178">
        <f t="shared" si="0"/>
        <v>0.83</v>
      </c>
    </row>
    <row r="29" spans="1:8" ht="19.5" customHeight="1">
      <c r="A29" s="9"/>
      <c r="B29" s="122"/>
      <c r="C29" s="122"/>
      <c r="D29" s="162">
        <f t="shared" si="1"/>
      </c>
      <c r="E29" s="125" t="s">
        <v>659</v>
      </c>
      <c r="F29" s="122"/>
      <c r="G29" s="122">
        <v>0</v>
      </c>
      <c r="H29" s="178">
        <f t="shared" si="0"/>
      </c>
    </row>
    <row r="30" spans="1:8" ht="19.5" customHeight="1">
      <c r="A30" s="9"/>
      <c r="B30" s="122"/>
      <c r="C30" s="122"/>
      <c r="D30" s="162">
        <f t="shared" si="1"/>
      </c>
      <c r="E30" s="125" t="s">
        <v>660</v>
      </c>
      <c r="F30" s="122"/>
      <c r="G30" s="122">
        <v>0</v>
      </c>
      <c r="H30" s="178">
        <f t="shared" si="0"/>
      </c>
    </row>
    <row r="31" spans="1:8" ht="19.5" customHeight="1">
      <c r="A31" s="9"/>
      <c r="B31" s="122"/>
      <c r="C31" s="122"/>
      <c r="D31" s="162">
        <f t="shared" si="1"/>
      </c>
      <c r="E31" s="125" t="s">
        <v>661</v>
      </c>
      <c r="F31" s="122"/>
      <c r="G31" s="122">
        <v>0</v>
      </c>
      <c r="H31" s="178">
        <f t="shared" si="0"/>
      </c>
    </row>
    <row r="32" spans="1:8" ht="19.5" customHeight="1">
      <c r="A32" s="9"/>
      <c r="B32" s="122"/>
      <c r="C32" s="122"/>
      <c r="D32" s="162">
        <f t="shared" si="1"/>
      </c>
      <c r="E32" s="125" t="s">
        <v>662</v>
      </c>
      <c r="F32" s="122">
        <v>37095</v>
      </c>
      <c r="G32" s="122">
        <v>51630</v>
      </c>
      <c r="H32" s="178">
        <f t="shared" si="0"/>
        <v>1.392</v>
      </c>
    </row>
    <row r="33" spans="1:8" ht="19.5" customHeight="1">
      <c r="A33" s="9"/>
      <c r="B33" s="122"/>
      <c r="C33" s="122"/>
      <c r="D33" s="162">
        <f t="shared" si="1"/>
      </c>
      <c r="E33" s="124" t="s">
        <v>663</v>
      </c>
      <c r="F33" s="122">
        <f>SUM(F34:F36)</f>
        <v>1805</v>
      </c>
      <c r="G33" s="122">
        <v>0</v>
      </c>
      <c r="H33" s="178">
        <f t="shared" si="0"/>
        <v>0</v>
      </c>
    </row>
    <row r="34" spans="1:8" ht="19.5" customHeight="1">
      <c r="A34" s="9"/>
      <c r="B34" s="122"/>
      <c r="C34" s="122"/>
      <c r="D34" s="162">
        <f t="shared" si="1"/>
      </c>
      <c r="E34" s="125" t="s">
        <v>664</v>
      </c>
      <c r="F34" s="122"/>
      <c r="G34" s="122">
        <v>0</v>
      </c>
      <c r="H34" s="178">
        <f t="shared" si="0"/>
      </c>
    </row>
    <row r="35" spans="1:8" ht="19.5" customHeight="1">
      <c r="A35" s="9"/>
      <c r="B35" s="122"/>
      <c r="C35" s="122"/>
      <c r="D35" s="162">
        <f t="shared" si="1"/>
      </c>
      <c r="E35" s="141" t="s">
        <v>665</v>
      </c>
      <c r="F35" s="122">
        <v>1805</v>
      </c>
      <c r="G35" s="122">
        <v>0</v>
      </c>
      <c r="H35" s="178">
        <f t="shared" si="0"/>
        <v>0</v>
      </c>
    </row>
    <row r="36" spans="1:8" ht="19.5" customHeight="1">
      <c r="A36" s="9"/>
      <c r="B36" s="122"/>
      <c r="C36" s="122"/>
      <c r="D36" s="162">
        <f t="shared" si="1"/>
      </c>
      <c r="E36" s="125" t="s">
        <v>666</v>
      </c>
      <c r="F36" s="122"/>
      <c r="G36" s="122">
        <v>0</v>
      </c>
      <c r="H36" s="178">
        <f t="shared" si="0"/>
      </c>
    </row>
    <row r="37" spans="1:8" s="13" customFormat="1" ht="19.5" customHeight="1">
      <c r="A37" s="9"/>
      <c r="B37" s="122"/>
      <c r="C37" s="122"/>
      <c r="D37" s="162">
        <f t="shared" si="1"/>
      </c>
      <c r="E37" s="124" t="s">
        <v>667</v>
      </c>
      <c r="F37" s="122">
        <f>SUM(F38)</f>
        <v>2979</v>
      </c>
      <c r="G37" s="122">
        <v>237</v>
      </c>
      <c r="H37" s="178">
        <f t="shared" si="0"/>
        <v>0.08</v>
      </c>
    </row>
    <row r="38" spans="1:8" ht="19.5" customHeight="1">
      <c r="A38" s="9"/>
      <c r="B38" s="122"/>
      <c r="C38" s="122"/>
      <c r="D38" s="162">
        <f t="shared" si="1"/>
      </c>
      <c r="E38" s="125" t="s">
        <v>668</v>
      </c>
      <c r="F38" s="122">
        <v>2979</v>
      </c>
      <c r="G38" s="122">
        <v>237</v>
      </c>
      <c r="H38" s="178">
        <f t="shared" si="0"/>
        <v>0.08</v>
      </c>
    </row>
    <row r="39" spans="1:8" ht="19.5" customHeight="1">
      <c r="A39" s="7"/>
      <c r="B39" s="122"/>
      <c r="C39" s="122"/>
      <c r="D39" s="162">
        <f t="shared" si="1"/>
      </c>
      <c r="E39" s="124" t="s">
        <v>669</v>
      </c>
      <c r="F39" s="122">
        <f>SUM(F40:F42)</f>
        <v>136396</v>
      </c>
      <c r="G39" s="122">
        <v>188788</v>
      </c>
      <c r="H39" s="178">
        <f t="shared" si="0"/>
        <v>1.384</v>
      </c>
    </row>
    <row r="40" spans="1:8" ht="19.5" customHeight="1">
      <c r="A40" s="7"/>
      <c r="B40" s="122"/>
      <c r="C40" s="122"/>
      <c r="D40" s="162">
        <f t="shared" si="1"/>
      </c>
      <c r="E40" s="125" t="s">
        <v>670</v>
      </c>
      <c r="F40" s="122">
        <v>1312</v>
      </c>
      <c r="G40" s="122">
        <v>1484</v>
      </c>
      <c r="H40" s="178">
        <f t="shared" si="0"/>
        <v>1.131</v>
      </c>
    </row>
    <row r="41" spans="1:8" ht="19.5" customHeight="1">
      <c r="A41" s="7"/>
      <c r="B41" s="122"/>
      <c r="C41" s="122"/>
      <c r="D41" s="162">
        <f t="shared" si="1"/>
      </c>
      <c r="E41" s="125" t="s">
        <v>671</v>
      </c>
      <c r="F41" s="122">
        <v>27155</v>
      </c>
      <c r="G41" s="122">
        <v>34045</v>
      </c>
      <c r="H41" s="178">
        <f t="shared" si="0"/>
        <v>1.254</v>
      </c>
    </row>
    <row r="42" spans="1:8" ht="19.5" customHeight="1">
      <c r="A42" s="7"/>
      <c r="B42" s="122"/>
      <c r="C42" s="122"/>
      <c r="D42" s="137">
        <f t="shared" si="1"/>
      </c>
      <c r="E42" s="125" t="s">
        <v>672</v>
      </c>
      <c r="F42" s="122">
        <v>107929</v>
      </c>
      <c r="G42" s="122">
        <v>153259</v>
      </c>
      <c r="H42" s="178">
        <f t="shared" si="0"/>
        <v>1.42</v>
      </c>
    </row>
    <row r="43" spans="1:8" ht="19.5" customHeight="1">
      <c r="A43" s="7"/>
      <c r="B43" s="122"/>
      <c r="C43" s="122"/>
      <c r="D43" s="137">
        <f t="shared" si="1"/>
      </c>
      <c r="E43" s="124" t="s">
        <v>673</v>
      </c>
      <c r="F43" s="122"/>
      <c r="G43" s="122">
        <v>156306</v>
      </c>
      <c r="H43" s="178">
        <f t="shared" si="0"/>
      </c>
    </row>
    <row r="44" spans="1:8" ht="19.5" customHeight="1">
      <c r="A44" s="7"/>
      <c r="B44" s="122"/>
      <c r="C44" s="122"/>
      <c r="D44" s="137">
        <f t="shared" si="1"/>
      </c>
      <c r="E44" s="124" t="s">
        <v>674</v>
      </c>
      <c r="F44" s="122"/>
      <c r="G44" s="122">
        <v>692</v>
      </c>
      <c r="H44" s="178">
        <f t="shared" si="0"/>
      </c>
    </row>
    <row r="45" spans="1:8" ht="19.5" customHeight="1">
      <c r="A45" s="10"/>
      <c r="B45" s="122"/>
      <c r="C45" s="122"/>
      <c r="D45" s="178"/>
      <c r="E45" s="129"/>
      <c r="F45" s="122"/>
      <c r="G45" s="122"/>
      <c r="H45" s="178"/>
    </row>
    <row r="46" spans="1:8" ht="19.5" customHeight="1">
      <c r="A46" s="10" t="s">
        <v>284</v>
      </c>
      <c r="B46" s="143">
        <f>SUM(B6:B22)</f>
        <v>4409076</v>
      </c>
      <c r="C46" s="143">
        <f>SUM(C6:C22)</f>
        <v>3950377</v>
      </c>
      <c r="D46" s="183">
        <f t="shared" si="1"/>
        <v>0.896</v>
      </c>
      <c r="E46" s="129" t="s">
        <v>483</v>
      </c>
      <c r="F46" s="143">
        <f>SUM(F6,F8,F11,F14,F21,F26,F33,F37,F39,F43,F45)</f>
        <v>3042210</v>
      </c>
      <c r="G46" s="143">
        <f>SUM(G6,G8,G11,G14,G21,G26,G33,G37,G39,G43,G44)</f>
        <v>3429259</v>
      </c>
      <c r="H46" s="183">
        <f t="shared" si="0"/>
        <v>1.127</v>
      </c>
    </row>
    <row r="47" spans="1:8" ht="19.5" customHeight="1">
      <c r="A47" s="17" t="s">
        <v>489</v>
      </c>
      <c r="B47" s="142">
        <f>SUM(B48,B51,B52,B54,B55)</f>
        <v>2368983</v>
      </c>
      <c r="C47" s="142">
        <f>SUM(C48,C51,C52,C54,C55)</f>
        <v>885605</v>
      </c>
      <c r="D47" s="162">
        <f t="shared" si="1"/>
        <v>0.374</v>
      </c>
      <c r="E47" s="128" t="s">
        <v>490</v>
      </c>
      <c r="F47" s="142">
        <f>SUM(F48,F51,F52,F53,F54)</f>
        <v>3735849</v>
      </c>
      <c r="G47" s="142">
        <f>SUM(G48,G51,G52,G53,G54)</f>
        <v>1406723</v>
      </c>
      <c r="H47" s="162">
        <f t="shared" si="0"/>
        <v>0.377</v>
      </c>
    </row>
    <row r="48" spans="1:8" ht="19.5" customHeight="1">
      <c r="A48" s="8" t="s">
        <v>675</v>
      </c>
      <c r="B48" s="142">
        <f>SUM(B49:B50)</f>
        <v>144424</v>
      </c>
      <c r="C48" s="142">
        <f>SUM(C49:C50)</f>
        <v>123105</v>
      </c>
      <c r="D48" s="162">
        <f t="shared" si="1"/>
        <v>0.852</v>
      </c>
      <c r="E48" s="122" t="s">
        <v>676</v>
      </c>
      <c r="F48" s="142">
        <f>SUM(F49:F50)</f>
        <v>0</v>
      </c>
      <c r="G48" s="142">
        <f>SUM(G49:G50)</f>
        <v>0</v>
      </c>
      <c r="H48" s="162">
        <f t="shared" si="0"/>
      </c>
    </row>
    <row r="49" spans="1:8" ht="19.5" customHeight="1">
      <c r="A49" s="8" t="s">
        <v>677</v>
      </c>
      <c r="B49" s="142">
        <v>144424</v>
      </c>
      <c r="C49" s="142">
        <v>123105</v>
      </c>
      <c r="D49" s="162">
        <f t="shared" si="1"/>
        <v>0.852</v>
      </c>
      <c r="E49" s="122" t="s">
        <v>678</v>
      </c>
      <c r="F49" s="142"/>
      <c r="G49" s="142"/>
      <c r="H49" s="162">
        <f t="shared" si="0"/>
      </c>
    </row>
    <row r="50" spans="1:8" ht="19.5" customHeight="1">
      <c r="A50" s="8" t="s">
        <v>679</v>
      </c>
      <c r="B50" s="142"/>
      <c r="C50" s="142"/>
      <c r="D50" s="162">
        <f t="shared" si="1"/>
      </c>
      <c r="E50" s="122" t="s">
        <v>680</v>
      </c>
      <c r="F50" s="142"/>
      <c r="G50" s="142"/>
      <c r="H50" s="162">
        <f t="shared" si="0"/>
      </c>
    </row>
    <row r="51" spans="1:8" ht="19.5" customHeight="1">
      <c r="A51" s="8" t="s">
        <v>535</v>
      </c>
      <c r="B51" s="142">
        <v>467642</v>
      </c>
      <c r="C51" s="142">
        <v>762251</v>
      </c>
      <c r="D51" s="162">
        <f t="shared" si="1"/>
        <v>1.63</v>
      </c>
      <c r="E51" s="122" t="s">
        <v>681</v>
      </c>
      <c r="F51" s="142">
        <v>1334192</v>
      </c>
      <c r="G51" s="142">
        <v>1191827</v>
      </c>
      <c r="H51" s="162">
        <f t="shared" si="0"/>
        <v>0.893</v>
      </c>
    </row>
    <row r="52" spans="1:8" ht="19.5" customHeight="1">
      <c r="A52" s="8" t="s">
        <v>537</v>
      </c>
      <c r="B52" s="142">
        <v>917</v>
      </c>
      <c r="C52" s="142">
        <v>249</v>
      </c>
      <c r="D52" s="162">
        <f t="shared" si="1"/>
        <v>0.272</v>
      </c>
      <c r="E52" s="122" t="s">
        <v>682</v>
      </c>
      <c r="F52" s="142">
        <v>923397</v>
      </c>
      <c r="G52" s="142">
        <v>171687</v>
      </c>
      <c r="H52" s="162">
        <f t="shared" si="0"/>
        <v>0.186</v>
      </c>
    </row>
    <row r="53" spans="1:8" ht="19.5" customHeight="1">
      <c r="A53" s="8" t="s">
        <v>683</v>
      </c>
      <c r="B53" s="142"/>
      <c r="C53" s="142"/>
      <c r="D53" s="162">
        <f t="shared" si="1"/>
      </c>
      <c r="E53" s="131" t="s">
        <v>1647</v>
      </c>
      <c r="F53" s="142">
        <v>1478260</v>
      </c>
      <c r="G53" s="142">
        <v>43209</v>
      </c>
      <c r="H53" s="162">
        <f t="shared" si="0"/>
        <v>0.029</v>
      </c>
    </row>
    <row r="54" spans="1:8" ht="19.5" customHeight="1">
      <c r="A54" s="18" t="s">
        <v>684</v>
      </c>
      <c r="B54" s="142">
        <v>1756000</v>
      </c>
      <c r="C54" s="142"/>
      <c r="D54" s="162">
        <f t="shared" si="1"/>
        <v>0</v>
      </c>
      <c r="E54" s="131" t="s">
        <v>1648</v>
      </c>
      <c r="F54" s="142"/>
      <c r="G54" s="142"/>
      <c r="H54" s="162">
        <f t="shared" si="0"/>
      </c>
    </row>
    <row r="55" spans="1:8" ht="19.5" customHeight="1">
      <c r="A55" s="18" t="s">
        <v>1649</v>
      </c>
      <c r="B55" s="142"/>
      <c r="C55" s="142"/>
      <c r="D55" s="162">
        <f t="shared" si="1"/>
      </c>
      <c r="E55" s="131"/>
      <c r="F55" s="142"/>
      <c r="G55" s="142"/>
      <c r="H55" s="162">
        <f t="shared" si="0"/>
      </c>
    </row>
    <row r="56" spans="1:8" ht="19.5" customHeight="1">
      <c r="A56" s="18"/>
      <c r="B56" s="142"/>
      <c r="C56" s="142"/>
      <c r="D56" s="162"/>
      <c r="E56" s="131"/>
      <c r="F56" s="142"/>
      <c r="G56" s="142"/>
      <c r="H56" s="162"/>
    </row>
    <row r="57" spans="1:8" ht="19.5" customHeight="1">
      <c r="A57" s="10" t="s">
        <v>541</v>
      </c>
      <c r="B57" s="143">
        <f>SUM(B46:B47)</f>
        <v>6778059</v>
      </c>
      <c r="C57" s="143">
        <f>SUM(C46:C47)</f>
        <v>4835982</v>
      </c>
      <c r="D57" s="183">
        <f t="shared" si="1"/>
        <v>0.713</v>
      </c>
      <c r="E57" s="129" t="s">
        <v>542</v>
      </c>
      <c r="F57" s="143">
        <f>SUM(F46:F47)</f>
        <v>6778059</v>
      </c>
      <c r="G57" s="143">
        <f>SUM(G46:G47)</f>
        <v>4835982</v>
      </c>
      <c r="H57" s="183">
        <f t="shared" si="0"/>
        <v>0.713</v>
      </c>
    </row>
  </sheetData>
  <sheetProtection/>
  <mergeCells count="3">
    <mergeCell ref="A2:H2"/>
    <mergeCell ref="A4:D4"/>
    <mergeCell ref="E4:H4"/>
  </mergeCells>
  <printOptions horizontalCentered="1"/>
  <pageMargins left="0.4724409448818898" right="0.4724409448818898" top="0.3937007874015748" bottom="0.2755905511811024" header="0.11811023622047245" footer="0.11811023622047245"/>
  <pageSetup fitToHeight="6" fitToWidth="1" horizontalDpi="600" verticalDpi="600" orientation="landscape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7"/>
  <sheetViews>
    <sheetView showZeros="0" zoomScalePageLayoutView="0" workbookViewId="0" topLeftCell="A1">
      <pane ySplit="5" topLeftCell="A6" activePane="bottomLeft" state="frozen"/>
      <selection pane="topLeft" activeCell="B25" sqref="B25"/>
      <selection pane="bottomLeft" activeCell="A12" sqref="A12"/>
    </sheetView>
  </sheetViews>
  <sheetFormatPr defaultColWidth="9.00390625" defaultRowHeight="14.25"/>
  <cols>
    <col min="1" max="1" width="44.25390625" style="14" bestFit="1" customWidth="1"/>
    <col min="2" max="2" width="10.625" style="14" customWidth="1"/>
    <col min="3" max="3" width="65.375" style="14" bestFit="1" customWidth="1"/>
    <col min="4" max="4" width="11.625" style="14" bestFit="1" customWidth="1"/>
    <col min="5" max="16384" width="9.00390625" style="14" customWidth="1"/>
  </cols>
  <sheetData>
    <row r="1" ht="14.25">
      <c r="A1" s="15" t="s">
        <v>685</v>
      </c>
    </row>
    <row r="2" spans="1:4" ht="18" customHeight="1">
      <c r="A2" s="193" t="s">
        <v>1650</v>
      </c>
      <c r="B2" s="193"/>
      <c r="C2" s="193"/>
      <c r="D2" s="193"/>
    </row>
    <row r="3" spans="1:4" ht="14.25" customHeight="1">
      <c r="A3" s="15"/>
      <c r="D3" s="14" t="s">
        <v>253</v>
      </c>
    </row>
    <row r="4" spans="1:4" ht="31.5" customHeight="1">
      <c r="A4" s="224" t="s">
        <v>485</v>
      </c>
      <c r="B4" s="226"/>
      <c r="C4" s="224" t="s">
        <v>486</v>
      </c>
      <c r="D4" s="226"/>
    </row>
    <row r="5" spans="1:4" ht="19.5" customHeight="1">
      <c r="A5" s="16" t="s">
        <v>254</v>
      </c>
      <c r="B5" s="16" t="s">
        <v>256</v>
      </c>
      <c r="C5" s="16" t="s">
        <v>254</v>
      </c>
      <c r="D5" s="16" t="s">
        <v>256</v>
      </c>
    </row>
    <row r="6" spans="1:4" ht="19.5" customHeight="1">
      <c r="A6" s="7" t="s">
        <v>634</v>
      </c>
      <c r="B6" s="122">
        <v>0</v>
      </c>
      <c r="C6" s="123" t="s">
        <v>635</v>
      </c>
      <c r="D6" s="132">
        <v>2524</v>
      </c>
    </row>
    <row r="7" spans="1:4" ht="19.5" customHeight="1">
      <c r="A7" s="7" t="s">
        <v>636</v>
      </c>
      <c r="B7" s="122">
        <v>0</v>
      </c>
      <c r="C7" s="124" t="s">
        <v>637</v>
      </c>
      <c r="D7" s="122">
        <v>2524</v>
      </c>
    </row>
    <row r="8" spans="1:4" ht="19.5" customHeight="1">
      <c r="A8" s="7" t="s">
        <v>638</v>
      </c>
      <c r="B8" s="122">
        <v>0</v>
      </c>
      <c r="C8" s="124" t="s">
        <v>686</v>
      </c>
      <c r="D8" s="122">
        <v>0</v>
      </c>
    </row>
    <row r="9" spans="1:4" ht="19.5" customHeight="1">
      <c r="A9" s="190" t="s">
        <v>1651</v>
      </c>
      <c r="B9" s="122">
        <v>1500</v>
      </c>
      <c r="C9" s="124" t="s">
        <v>687</v>
      </c>
      <c r="D9" s="122">
        <v>24</v>
      </c>
    </row>
    <row r="10" spans="1:4" ht="19.5" customHeight="1">
      <c r="A10" s="7" t="s">
        <v>1652</v>
      </c>
      <c r="B10" s="122">
        <v>1676</v>
      </c>
      <c r="C10" s="124" t="s">
        <v>688</v>
      </c>
      <c r="D10" s="122">
        <v>0</v>
      </c>
    </row>
    <row r="11" spans="1:4" ht="19.5" customHeight="1">
      <c r="A11" s="7" t="s">
        <v>1653</v>
      </c>
      <c r="B11" s="122">
        <v>19519</v>
      </c>
      <c r="C11" s="124" t="s">
        <v>689</v>
      </c>
      <c r="D11" s="122">
        <v>2500</v>
      </c>
    </row>
    <row r="12" spans="1:4" ht="19.5" customHeight="1">
      <c r="A12" s="7" t="s">
        <v>1654</v>
      </c>
      <c r="B12" s="122">
        <v>2890774</v>
      </c>
      <c r="C12" s="123" t="s">
        <v>639</v>
      </c>
      <c r="D12" s="122">
        <v>4585</v>
      </c>
    </row>
    <row r="13" spans="1:4" ht="19.5" customHeight="1">
      <c r="A13" s="3" t="s">
        <v>693</v>
      </c>
      <c r="B13" s="122">
        <v>2813616</v>
      </c>
      <c r="C13" s="124" t="s">
        <v>640</v>
      </c>
      <c r="D13" s="122">
        <v>4585</v>
      </c>
    </row>
    <row r="14" spans="1:4" ht="19.5" customHeight="1">
      <c r="A14" s="3" t="s">
        <v>694</v>
      </c>
      <c r="B14" s="122">
        <v>26450</v>
      </c>
      <c r="C14" s="124" t="s">
        <v>690</v>
      </c>
      <c r="D14" s="122">
        <v>3004</v>
      </c>
    </row>
    <row r="15" spans="1:4" ht="19.5" customHeight="1">
      <c r="A15" s="3" t="s">
        <v>695</v>
      </c>
      <c r="B15" s="122">
        <v>27578</v>
      </c>
      <c r="C15" s="124" t="s">
        <v>691</v>
      </c>
      <c r="D15" s="122">
        <v>615</v>
      </c>
    </row>
    <row r="16" spans="1:4" ht="19.5" customHeight="1">
      <c r="A16" s="3" t="s">
        <v>696</v>
      </c>
      <c r="B16" s="122"/>
      <c r="C16" s="124" t="s">
        <v>692</v>
      </c>
      <c r="D16" s="122">
        <v>966</v>
      </c>
    </row>
    <row r="17" spans="1:4" ht="19.5" customHeight="1">
      <c r="A17" s="3" t="s">
        <v>698</v>
      </c>
      <c r="B17" s="122">
        <v>23130</v>
      </c>
      <c r="C17" s="124" t="s">
        <v>641</v>
      </c>
      <c r="D17" s="122">
        <v>0</v>
      </c>
    </row>
    <row r="18" spans="1:4" ht="19.5" customHeight="1">
      <c r="A18" s="7" t="s">
        <v>1655</v>
      </c>
      <c r="B18" s="122">
        <v>15</v>
      </c>
      <c r="C18" s="124" t="s">
        <v>690</v>
      </c>
      <c r="D18" s="122">
        <v>0</v>
      </c>
    </row>
    <row r="19" spans="1:4" ht="19.5" customHeight="1">
      <c r="A19" s="7" t="s">
        <v>1656</v>
      </c>
      <c r="B19" s="122">
        <v>104647</v>
      </c>
      <c r="C19" s="124" t="s">
        <v>691</v>
      </c>
      <c r="D19" s="122">
        <v>0</v>
      </c>
    </row>
    <row r="20" spans="1:4" ht="19.5" customHeight="1">
      <c r="A20" s="3" t="s">
        <v>699</v>
      </c>
      <c r="B20" s="122">
        <v>79147</v>
      </c>
      <c r="C20" s="125" t="s">
        <v>697</v>
      </c>
      <c r="D20" s="122">
        <v>0</v>
      </c>
    </row>
    <row r="21" spans="1:4" ht="19.5" customHeight="1">
      <c r="A21" s="3" t="s">
        <v>700</v>
      </c>
      <c r="B21" s="122">
        <v>25500</v>
      </c>
      <c r="C21" s="123" t="s">
        <v>642</v>
      </c>
      <c r="D21" s="122">
        <v>1430</v>
      </c>
    </row>
    <row r="22" spans="1:4" ht="19.5" customHeight="1">
      <c r="A22" s="7" t="s">
        <v>1657</v>
      </c>
      <c r="B22" s="122">
        <v>167591</v>
      </c>
      <c r="C22" s="123" t="s">
        <v>643</v>
      </c>
      <c r="D22" s="122">
        <v>1430</v>
      </c>
    </row>
    <row r="23" spans="1:4" ht="19.5" customHeight="1">
      <c r="A23" s="7" t="s">
        <v>1658</v>
      </c>
      <c r="B23" s="122">
        <v>0</v>
      </c>
      <c r="C23" s="123" t="s">
        <v>644</v>
      </c>
      <c r="D23" s="122">
        <v>0</v>
      </c>
    </row>
    <row r="24" spans="1:4" ht="19.5" customHeight="1">
      <c r="A24" s="7" t="s">
        <v>1659</v>
      </c>
      <c r="B24" s="122">
        <v>0</v>
      </c>
      <c r="C24" s="123" t="s">
        <v>1689</v>
      </c>
      <c r="D24" s="122">
        <v>0</v>
      </c>
    </row>
    <row r="25" spans="1:4" ht="19.5" customHeight="1">
      <c r="A25" s="3" t="s">
        <v>701</v>
      </c>
      <c r="B25" s="122">
        <v>0</v>
      </c>
      <c r="C25" s="123" t="s">
        <v>1690</v>
      </c>
      <c r="D25" s="122">
        <v>0</v>
      </c>
    </row>
    <row r="26" spans="1:4" ht="19.5" customHeight="1">
      <c r="A26" s="3" t="s">
        <v>702</v>
      </c>
      <c r="B26" s="122">
        <v>0</v>
      </c>
      <c r="C26" s="123" t="s">
        <v>1691</v>
      </c>
      <c r="D26" s="122">
        <v>0</v>
      </c>
    </row>
    <row r="27" spans="1:4" ht="19.5" customHeight="1">
      <c r="A27" s="3" t="s">
        <v>704</v>
      </c>
      <c r="B27" s="122">
        <v>0</v>
      </c>
      <c r="C27" s="123" t="s">
        <v>1692</v>
      </c>
      <c r="D27" s="122">
        <v>0</v>
      </c>
    </row>
    <row r="28" spans="1:4" ht="19.5" customHeight="1">
      <c r="A28" s="7" t="s">
        <v>1660</v>
      </c>
      <c r="B28" s="122">
        <v>707000</v>
      </c>
      <c r="C28" s="123" t="s">
        <v>645</v>
      </c>
      <c r="D28" s="122">
        <v>2462067</v>
      </c>
    </row>
    <row r="29" spans="1:4" ht="19.5" customHeight="1">
      <c r="A29" s="7" t="s">
        <v>1661</v>
      </c>
      <c r="B29" s="122">
        <v>21328</v>
      </c>
      <c r="C29" s="123" t="s">
        <v>646</v>
      </c>
      <c r="D29" s="122">
        <v>2284413</v>
      </c>
    </row>
    <row r="30" spans="1:4" ht="19.5" customHeight="1">
      <c r="A30" s="7" t="s">
        <v>1662</v>
      </c>
      <c r="B30" s="122">
        <v>35069</v>
      </c>
      <c r="C30" s="125" t="s">
        <v>703</v>
      </c>
      <c r="D30" s="122">
        <v>644319</v>
      </c>
    </row>
    <row r="31" spans="1:4" ht="19.5" customHeight="1">
      <c r="A31" s="7" t="s">
        <v>1663</v>
      </c>
      <c r="B31" s="122">
        <v>1258</v>
      </c>
      <c r="C31" s="125" t="s">
        <v>705</v>
      </c>
      <c r="D31" s="122">
        <v>179456</v>
      </c>
    </row>
    <row r="32" spans="1:4" ht="19.5" customHeight="1">
      <c r="A32" s="8" t="s">
        <v>1664</v>
      </c>
      <c r="B32" s="122">
        <v>0</v>
      </c>
      <c r="C32" s="125" t="s">
        <v>706</v>
      </c>
      <c r="D32" s="122">
        <v>716821</v>
      </c>
    </row>
    <row r="33" spans="1:4" ht="19.5" customHeight="1">
      <c r="A33" s="8"/>
      <c r="B33" s="122">
        <v>0</v>
      </c>
      <c r="C33" s="125" t="s">
        <v>707</v>
      </c>
      <c r="D33" s="122">
        <v>55071</v>
      </c>
    </row>
    <row r="34" spans="1:4" ht="19.5" customHeight="1">
      <c r="A34" s="8"/>
      <c r="B34" s="122">
        <v>0</v>
      </c>
      <c r="C34" s="125" t="s">
        <v>708</v>
      </c>
      <c r="D34" s="122">
        <v>6972</v>
      </c>
    </row>
    <row r="35" spans="1:4" ht="19.5" customHeight="1">
      <c r="A35" s="8"/>
      <c r="B35" s="122">
        <v>0</v>
      </c>
      <c r="C35" s="125" t="s">
        <v>709</v>
      </c>
      <c r="D35" s="122">
        <v>217569</v>
      </c>
    </row>
    <row r="36" spans="1:4" ht="19.5" customHeight="1">
      <c r="A36" s="9"/>
      <c r="B36" s="122">
        <v>0</v>
      </c>
      <c r="C36" s="125" t="s">
        <v>710</v>
      </c>
      <c r="D36" s="122">
        <v>20750</v>
      </c>
    </row>
    <row r="37" spans="1:4" ht="19.5" customHeight="1">
      <c r="A37" s="9"/>
      <c r="B37" s="122">
        <v>0</v>
      </c>
      <c r="C37" s="125" t="s">
        <v>711</v>
      </c>
      <c r="D37" s="122">
        <v>0</v>
      </c>
    </row>
    <row r="38" spans="1:4" ht="19.5" customHeight="1">
      <c r="A38" s="9"/>
      <c r="B38" s="122">
        <v>0</v>
      </c>
      <c r="C38" s="125" t="s">
        <v>712</v>
      </c>
      <c r="D38" s="122">
        <v>320533</v>
      </c>
    </row>
    <row r="39" spans="1:4" s="13" customFormat="1" ht="19.5" customHeight="1">
      <c r="A39" s="9"/>
      <c r="B39" s="122">
        <v>0</v>
      </c>
      <c r="C39" s="126" t="s">
        <v>1693</v>
      </c>
      <c r="D39" s="122">
        <v>1102</v>
      </c>
    </row>
    <row r="40" spans="1:4" ht="19.5" customHeight="1">
      <c r="A40" s="9"/>
      <c r="B40" s="122">
        <v>0</v>
      </c>
      <c r="C40" s="126" t="s">
        <v>713</v>
      </c>
      <c r="D40" s="122">
        <v>50</v>
      </c>
    </row>
    <row r="41" spans="1:4" ht="19.5" customHeight="1">
      <c r="A41" s="9"/>
      <c r="B41" s="122">
        <v>0</v>
      </c>
      <c r="C41" s="125" t="s">
        <v>1665</v>
      </c>
      <c r="D41" s="122">
        <v>121770</v>
      </c>
    </row>
    <row r="42" spans="1:4" ht="19.5" customHeight="1">
      <c r="A42" s="9"/>
      <c r="B42" s="122">
        <v>0</v>
      </c>
      <c r="C42" s="123" t="s">
        <v>648</v>
      </c>
      <c r="D42" s="122">
        <v>14406</v>
      </c>
    </row>
    <row r="43" spans="1:4" ht="19.5" customHeight="1">
      <c r="A43" s="9"/>
      <c r="B43" s="122">
        <v>0</v>
      </c>
      <c r="C43" s="125" t="s">
        <v>703</v>
      </c>
      <c r="D43" s="122">
        <v>14336</v>
      </c>
    </row>
    <row r="44" spans="1:4" ht="19.5" customHeight="1">
      <c r="A44" s="9"/>
      <c r="B44" s="122">
        <v>0</v>
      </c>
      <c r="C44" s="125" t="s">
        <v>705</v>
      </c>
      <c r="D44" s="122">
        <v>70</v>
      </c>
    </row>
    <row r="45" spans="1:4" ht="19.5" customHeight="1">
      <c r="A45" s="9"/>
      <c r="B45" s="122">
        <v>0</v>
      </c>
      <c r="C45" s="125" t="s">
        <v>718</v>
      </c>
      <c r="D45" s="122">
        <v>0</v>
      </c>
    </row>
    <row r="46" spans="1:4" ht="19.5" customHeight="1">
      <c r="A46" s="9"/>
      <c r="B46" s="122">
        <v>0</v>
      </c>
      <c r="C46" s="123" t="s">
        <v>649</v>
      </c>
      <c r="D46" s="122">
        <v>7229</v>
      </c>
    </row>
    <row r="47" spans="1:4" ht="19.5" customHeight="1">
      <c r="A47" s="9"/>
      <c r="B47" s="122">
        <v>0</v>
      </c>
      <c r="C47" s="123" t="s">
        <v>650</v>
      </c>
      <c r="D47" s="122">
        <v>137718</v>
      </c>
    </row>
    <row r="48" spans="1:4" ht="19.5" customHeight="1">
      <c r="A48" s="7"/>
      <c r="B48" s="122">
        <v>0</v>
      </c>
      <c r="C48" s="125" t="s">
        <v>714</v>
      </c>
      <c r="D48" s="122">
        <v>74874</v>
      </c>
    </row>
    <row r="49" spans="1:4" ht="19.5" customHeight="1">
      <c r="A49" s="7"/>
      <c r="B49" s="122">
        <v>0</v>
      </c>
      <c r="C49" s="125" t="s">
        <v>715</v>
      </c>
      <c r="D49" s="122">
        <v>8264</v>
      </c>
    </row>
    <row r="50" spans="1:4" ht="19.5" customHeight="1">
      <c r="A50" s="7"/>
      <c r="B50" s="122">
        <v>0</v>
      </c>
      <c r="C50" s="125" t="s">
        <v>716</v>
      </c>
      <c r="D50" s="122">
        <v>0</v>
      </c>
    </row>
    <row r="51" spans="1:4" ht="19.5" customHeight="1">
      <c r="A51" s="7"/>
      <c r="B51" s="122">
        <v>0</v>
      </c>
      <c r="C51" s="125" t="s">
        <v>717</v>
      </c>
      <c r="D51" s="122">
        <v>0</v>
      </c>
    </row>
    <row r="52" spans="1:4" ht="19.5" customHeight="1">
      <c r="A52" s="7"/>
      <c r="B52" s="122">
        <v>0</v>
      </c>
      <c r="C52" s="125" t="s">
        <v>719</v>
      </c>
      <c r="D52" s="122">
        <v>54580</v>
      </c>
    </row>
    <row r="53" spans="1:4" ht="19.5" customHeight="1">
      <c r="A53" s="7"/>
      <c r="B53" s="122">
        <v>0</v>
      </c>
      <c r="C53" s="123" t="s">
        <v>651</v>
      </c>
      <c r="D53" s="122">
        <v>18301</v>
      </c>
    </row>
    <row r="54" spans="1:4" ht="19.5" customHeight="1">
      <c r="A54" s="7"/>
      <c r="B54" s="122">
        <v>0</v>
      </c>
      <c r="C54" s="123" t="s">
        <v>652</v>
      </c>
      <c r="D54" s="122">
        <v>0</v>
      </c>
    </row>
    <row r="55" spans="1:4" ht="19.5" customHeight="1">
      <c r="A55" s="7"/>
      <c r="B55" s="122">
        <v>0</v>
      </c>
      <c r="C55" s="125" t="s">
        <v>653</v>
      </c>
      <c r="D55" s="122">
        <v>0</v>
      </c>
    </row>
    <row r="56" spans="1:4" ht="19.5" customHeight="1">
      <c r="A56" s="7"/>
      <c r="B56" s="122">
        <v>0</v>
      </c>
      <c r="C56" s="127" t="s">
        <v>720</v>
      </c>
      <c r="D56" s="122">
        <v>0</v>
      </c>
    </row>
    <row r="57" spans="1:4" ht="19.5" customHeight="1">
      <c r="A57" s="7"/>
      <c r="B57" s="122">
        <v>0</v>
      </c>
      <c r="C57" s="127" t="s">
        <v>721</v>
      </c>
      <c r="D57" s="122">
        <v>0</v>
      </c>
    </row>
    <row r="58" spans="1:4" ht="19.5" customHeight="1">
      <c r="A58" s="7"/>
      <c r="B58" s="122">
        <v>0</v>
      </c>
      <c r="C58" s="127" t="s">
        <v>722</v>
      </c>
      <c r="D58" s="122">
        <v>0</v>
      </c>
    </row>
    <row r="59" spans="1:4" ht="19.5" customHeight="1">
      <c r="A59" s="7"/>
      <c r="B59" s="128">
        <v>0</v>
      </c>
      <c r="C59" s="127" t="s">
        <v>723</v>
      </c>
      <c r="D59" s="122">
        <v>0</v>
      </c>
    </row>
    <row r="60" spans="1:4" ht="19.5" customHeight="1">
      <c r="A60" s="7"/>
      <c r="B60" s="122">
        <v>0</v>
      </c>
      <c r="C60" s="127" t="s">
        <v>724</v>
      </c>
      <c r="D60" s="122">
        <v>0</v>
      </c>
    </row>
    <row r="61" spans="1:4" ht="19.5" customHeight="1">
      <c r="A61" s="7"/>
      <c r="B61" s="122">
        <v>0</v>
      </c>
      <c r="C61" s="125" t="s">
        <v>725</v>
      </c>
      <c r="D61" s="122">
        <v>0</v>
      </c>
    </row>
    <row r="62" spans="1:4" ht="19.5" customHeight="1">
      <c r="A62" s="7"/>
      <c r="B62" s="122">
        <v>0</v>
      </c>
      <c r="C62" s="125" t="s">
        <v>691</v>
      </c>
      <c r="D62" s="122">
        <v>0</v>
      </c>
    </row>
    <row r="63" spans="1:4" ht="19.5" customHeight="1">
      <c r="A63" s="7"/>
      <c r="B63" s="122">
        <v>0</v>
      </c>
      <c r="C63" s="125" t="s">
        <v>726</v>
      </c>
      <c r="D63" s="122">
        <v>0</v>
      </c>
    </row>
    <row r="64" spans="1:4" ht="19.5" customHeight="1">
      <c r="A64" s="7"/>
      <c r="B64" s="122">
        <v>0</v>
      </c>
      <c r="C64" s="125" t="s">
        <v>727</v>
      </c>
      <c r="D64" s="122">
        <v>0</v>
      </c>
    </row>
    <row r="65" spans="1:4" ht="19.5" customHeight="1">
      <c r="A65" s="7"/>
      <c r="B65" s="122">
        <v>0</v>
      </c>
      <c r="C65" s="125" t="s">
        <v>728</v>
      </c>
      <c r="D65" s="122">
        <v>0</v>
      </c>
    </row>
    <row r="66" spans="1:4" ht="19.5" customHeight="1">
      <c r="A66" s="7"/>
      <c r="B66" s="122">
        <v>0</v>
      </c>
      <c r="C66" s="125" t="s">
        <v>654</v>
      </c>
      <c r="D66" s="122">
        <v>0</v>
      </c>
    </row>
    <row r="67" spans="1:4" ht="19.5" customHeight="1">
      <c r="A67" s="7"/>
      <c r="B67" s="122">
        <v>0</v>
      </c>
      <c r="C67" s="125" t="s">
        <v>691</v>
      </c>
      <c r="D67" s="122">
        <v>0</v>
      </c>
    </row>
    <row r="68" spans="1:4" ht="19.5" customHeight="1">
      <c r="A68" s="7"/>
      <c r="B68" s="122">
        <v>0</v>
      </c>
      <c r="C68" s="125" t="s">
        <v>726</v>
      </c>
      <c r="D68" s="122">
        <v>0</v>
      </c>
    </row>
    <row r="69" spans="1:4" ht="19.5" customHeight="1">
      <c r="A69" s="7"/>
      <c r="B69" s="122">
        <v>0</v>
      </c>
      <c r="C69" s="125" t="s">
        <v>729</v>
      </c>
      <c r="D69" s="122">
        <v>0</v>
      </c>
    </row>
    <row r="70" spans="1:4" ht="19.5" customHeight="1">
      <c r="A70" s="7"/>
      <c r="B70" s="122">
        <v>0</v>
      </c>
      <c r="C70" s="125" t="s">
        <v>730</v>
      </c>
      <c r="D70" s="122">
        <v>0</v>
      </c>
    </row>
    <row r="71" spans="1:4" ht="19.5" customHeight="1">
      <c r="A71" s="7"/>
      <c r="B71" s="122">
        <v>0</v>
      </c>
      <c r="C71" s="125" t="s">
        <v>655</v>
      </c>
      <c r="D71" s="122">
        <v>0</v>
      </c>
    </row>
    <row r="72" spans="1:4" ht="19.5" customHeight="1">
      <c r="A72" s="7"/>
      <c r="B72" s="122">
        <v>0</v>
      </c>
      <c r="C72" s="125" t="s">
        <v>731</v>
      </c>
      <c r="D72" s="122">
        <v>0</v>
      </c>
    </row>
    <row r="73" spans="1:4" ht="19.5" customHeight="1">
      <c r="A73" s="7"/>
      <c r="B73" s="122">
        <v>0</v>
      </c>
      <c r="C73" s="125" t="s">
        <v>732</v>
      </c>
      <c r="D73" s="122">
        <v>0</v>
      </c>
    </row>
    <row r="74" spans="1:4" ht="19.5" customHeight="1">
      <c r="A74" s="7"/>
      <c r="B74" s="122">
        <v>0</v>
      </c>
      <c r="C74" s="125" t="s">
        <v>733</v>
      </c>
      <c r="D74" s="122">
        <v>0</v>
      </c>
    </row>
    <row r="75" spans="1:4" ht="19.5" customHeight="1">
      <c r="A75" s="7"/>
      <c r="B75" s="122">
        <v>0</v>
      </c>
      <c r="C75" s="125" t="s">
        <v>734</v>
      </c>
      <c r="D75" s="122">
        <v>0</v>
      </c>
    </row>
    <row r="76" spans="1:4" ht="19.5" customHeight="1">
      <c r="A76" s="7"/>
      <c r="B76" s="122">
        <v>0</v>
      </c>
      <c r="C76" s="124" t="s">
        <v>656</v>
      </c>
      <c r="D76" s="122">
        <v>612630</v>
      </c>
    </row>
    <row r="77" spans="1:4" ht="19.5" customHeight="1">
      <c r="A77" s="7"/>
      <c r="B77" s="122">
        <v>0</v>
      </c>
      <c r="C77" s="125" t="s">
        <v>657</v>
      </c>
      <c r="D77" s="122">
        <v>0</v>
      </c>
    </row>
    <row r="78" spans="1:4" ht="19.5" customHeight="1">
      <c r="A78" s="7"/>
      <c r="B78" s="122">
        <v>0</v>
      </c>
      <c r="C78" s="125" t="s">
        <v>735</v>
      </c>
      <c r="D78" s="122">
        <v>0</v>
      </c>
    </row>
    <row r="79" spans="1:4" ht="19.5" customHeight="1">
      <c r="A79" s="7"/>
      <c r="B79" s="122">
        <v>0</v>
      </c>
      <c r="C79" s="125" t="s">
        <v>736</v>
      </c>
      <c r="D79" s="122">
        <v>0</v>
      </c>
    </row>
    <row r="80" spans="1:4" ht="19.5" customHeight="1">
      <c r="A80" s="7"/>
      <c r="B80" s="122">
        <v>0</v>
      </c>
      <c r="C80" s="125" t="s">
        <v>737</v>
      </c>
      <c r="D80" s="122">
        <v>0</v>
      </c>
    </row>
    <row r="81" spans="1:4" ht="19.5" customHeight="1">
      <c r="A81" s="7"/>
      <c r="B81" s="122">
        <v>0</v>
      </c>
      <c r="C81" s="125" t="s">
        <v>738</v>
      </c>
      <c r="D81" s="122">
        <v>0</v>
      </c>
    </row>
    <row r="82" spans="1:4" ht="19.5" customHeight="1">
      <c r="A82" s="7"/>
      <c r="B82" s="122">
        <v>0</v>
      </c>
      <c r="C82" s="125" t="s">
        <v>658</v>
      </c>
      <c r="D82" s="122">
        <v>561000</v>
      </c>
    </row>
    <row r="83" spans="1:4" ht="19.5" customHeight="1">
      <c r="A83" s="7"/>
      <c r="B83" s="122">
        <v>0</v>
      </c>
      <c r="C83" s="125" t="s">
        <v>737</v>
      </c>
      <c r="D83" s="122">
        <v>561000</v>
      </c>
    </row>
    <row r="84" spans="1:4" ht="19.5" customHeight="1">
      <c r="A84" s="7"/>
      <c r="B84" s="122">
        <v>0</v>
      </c>
      <c r="C84" s="125" t="s">
        <v>739</v>
      </c>
      <c r="D84" s="122">
        <v>0</v>
      </c>
    </row>
    <row r="85" spans="1:4" ht="19.5" customHeight="1">
      <c r="A85" s="7"/>
      <c r="B85" s="122">
        <v>0</v>
      </c>
      <c r="C85" s="125" t="s">
        <v>740</v>
      </c>
      <c r="D85" s="122">
        <v>0</v>
      </c>
    </row>
    <row r="86" spans="1:4" ht="19.5" customHeight="1">
      <c r="A86" s="7"/>
      <c r="B86" s="122">
        <v>0</v>
      </c>
      <c r="C86" s="125" t="s">
        <v>741</v>
      </c>
      <c r="D86" s="122">
        <v>0</v>
      </c>
    </row>
    <row r="87" spans="1:4" ht="19.5" customHeight="1">
      <c r="A87" s="7"/>
      <c r="B87" s="122">
        <v>0</v>
      </c>
      <c r="C87" s="125" t="s">
        <v>659</v>
      </c>
      <c r="D87" s="122">
        <v>0</v>
      </c>
    </row>
    <row r="88" spans="1:4" ht="19.5" customHeight="1">
      <c r="A88" s="7"/>
      <c r="B88" s="122">
        <v>0</v>
      </c>
      <c r="C88" s="125" t="s">
        <v>742</v>
      </c>
      <c r="D88" s="122">
        <v>0</v>
      </c>
    </row>
    <row r="89" spans="1:4" ht="19.5" customHeight="1">
      <c r="A89" s="7"/>
      <c r="B89" s="122">
        <v>0</v>
      </c>
      <c r="C89" s="125" t="s">
        <v>743</v>
      </c>
      <c r="D89" s="122">
        <v>0</v>
      </c>
    </row>
    <row r="90" spans="1:4" ht="19.5" customHeight="1">
      <c r="A90" s="7"/>
      <c r="B90" s="122">
        <v>0</v>
      </c>
      <c r="C90" s="125" t="s">
        <v>744</v>
      </c>
      <c r="D90" s="122">
        <v>0</v>
      </c>
    </row>
    <row r="91" spans="1:4" ht="19.5" customHeight="1">
      <c r="A91" s="7"/>
      <c r="B91" s="122">
        <v>0</v>
      </c>
      <c r="C91" s="125" t="s">
        <v>745</v>
      </c>
      <c r="D91" s="122">
        <v>0</v>
      </c>
    </row>
    <row r="92" spans="1:4" ht="19.5" customHeight="1">
      <c r="A92" s="7"/>
      <c r="B92" s="122">
        <v>0</v>
      </c>
      <c r="C92" s="125" t="s">
        <v>660</v>
      </c>
      <c r="D92" s="122">
        <v>0</v>
      </c>
    </row>
    <row r="93" spans="1:4" ht="19.5" customHeight="1">
      <c r="A93" s="7"/>
      <c r="B93" s="122">
        <v>0</v>
      </c>
      <c r="C93" s="125" t="s">
        <v>746</v>
      </c>
      <c r="D93" s="122">
        <v>0</v>
      </c>
    </row>
    <row r="94" spans="1:4" ht="19.5" customHeight="1">
      <c r="A94" s="7"/>
      <c r="B94" s="122">
        <v>0</v>
      </c>
      <c r="C94" s="125" t="s">
        <v>747</v>
      </c>
      <c r="D94" s="122">
        <v>0</v>
      </c>
    </row>
    <row r="95" spans="1:4" ht="19.5" customHeight="1">
      <c r="A95" s="7"/>
      <c r="B95" s="122">
        <v>0</v>
      </c>
      <c r="C95" s="125" t="s">
        <v>748</v>
      </c>
      <c r="D95" s="122">
        <v>0</v>
      </c>
    </row>
    <row r="96" spans="1:4" ht="19.5" customHeight="1">
      <c r="A96" s="7"/>
      <c r="B96" s="122">
        <v>0</v>
      </c>
      <c r="C96" s="125" t="s">
        <v>749</v>
      </c>
      <c r="D96" s="122">
        <v>0</v>
      </c>
    </row>
    <row r="97" spans="1:4" ht="19.5" customHeight="1">
      <c r="A97" s="7"/>
      <c r="B97" s="122">
        <v>0</v>
      </c>
      <c r="C97" s="125" t="s">
        <v>750</v>
      </c>
      <c r="D97" s="122">
        <v>0</v>
      </c>
    </row>
    <row r="98" spans="1:4" ht="19.5" customHeight="1">
      <c r="A98" s="7"/>
      <c r="B98" s="122">
        <v>0</v>
      </c>
      <c r="C98" s="125" t="s">
        <v>751</v>
      </c>
      <c r="D98" s="122">
        <v>0</v>
      </c>
    </row>
    <row r="99" spans="1:4" ht="19.5" customHeight="1">
      <c r="A99" s="7"/>
      <c r="B99" s="122">
        <v>0</v>
      </c>
      <c r="C99" s="125" t="s">
        <v>752</v>
      </c>
      <c r="D99" s="122">
        <v>0</v>
      </c>
    </row>
    <row r="100" spans="1:4" ht="19.5" customHeight="1">
      <c r="A100" s="7"/>
      <c r="B100" s="122">
        <v>0</v>
      </c>
      <c r="C100" s="125" t="s">
        <v>753</v>
      </c>
      <c r="D100" s="122">
        <v>0</v>
      </c>
    </row>
    <row r="101" spans="1:4" ht="19.5" customHeight="1">
      <c r="A101" s="7"/>
      <c r="B101" s="122">
        <v>0</v>
      </c>
      <c r="C101" s="125" t="s">
        <v>661</v>
      </c>
      <c r="D101" s="122">
        <v>0</v>
      </c>
    </row>
    <row r="102" spans="1:4" ht="19.5" customHeight="1">
      <c r="A102" s="7"/>
      <c r="B102" s="122">
        <v>0</v>
      </c>
      <c r="C102" s="125" t="s">
        <v>754</v>
      </c>
      <c r="D102" s="122">
        <v>0</v>
      </c>
    </row>
    <row r="103" spans="1:4" ht="19.5" customHeight="1">
      <c r="A103" s="7"/>
      <c r="B103" s="122">
        <v>0</v>
      </c>
      <c r="C103" s="125" t="s">
        <v>755</v>
      </c>
      <c r="D103" s="122">
        <v>0</v>
      </c>
    </row>
    <row r="104" spans="1:4" ht="19.5" customHeight="1">
      <c r="A104" s="7"/>
      <c r="B104" s="122">
        <v>0</v>
      </c>
      <c r="C104" s="125" t="s">
        <v>756</v>
      </c>
      <c r="D104" s="122">
        <v>0</v>
      </c>
    </row>
    <row r="105" spans="1:4" ht="19.5" customHeight="1">
      <c r="A105" s="7"/>
      <c r="B105" s="122">
        <v>0</v>
      </c>
      <c r="C105" s="125" t="s">
        <v>757</v>
      </c>
      <c r="D105" s="122">
        <v>0</v>
      </c>
    </row>
    <row r="106" spans="1:4" ht="19.5" customHeight="1">
      <c r="A106" s="7"/>
      <c r="B106" s="122">
        <v>0</v>
      </c>
      <c r="C106" s="125" t="s">
        <v>758</v>
      </c>
      <c r="D106" s="122">
        <v>0</v>
      </c>
    </row>
    <row r="107" spans="1:4" ht="19.5" customHeight="1">
      <c r="A107" s="7"/>
      <c r="B107" s="122">
        <v>0</v>
      </c>
      <c r="C107" s="125" t="s">
        <v>759</v>
      </c>
      <c r="D107" s="122">
        <v>0</v>
      </c>
    </row>
    <row r="108" spans="1:4" ht="19.5" customHeight="1">
      <c r="A108" s="7"/>
      <c r="B108" s="122">
        <v>0</v>
      </c>
      <c r="C108" s="125" t="s">
        <v>662</v>
      </c>
      <c r="D108" s="122">
        <v>51630</v>
      </c>
    </row>
    <row r="109" spans="1:4" ht="19.5" customHeight="1">
      <c r="A109" s="7"/>
      <c r="B109" s="122">
        <v>0</v>
      </c>
      <c r="C109" s="125" t="s">
        <v>760</v>
      </c>
      <c r="D109" s="122">
        <v>35410</v>
      </c>
    </row>
    <row r="110" spans="1:4" ht="19.5" customHeight="1">
      <c r="A110" s="7"/>
      <c r="B110" s="122">
        <v>0</v>
      </c>
      <c r="C110" s="125" t="s">
        <v>761</v>
      </c>
      <c r="D110" s="122">
        <v>0</v>
      </c>
    </row>
    <row r="111" spans="1:4" ht="19.5" customHeight="1">
      <c r="A111" s="7"/>
      <c r="B111" s="122">
        <v>0</v>
      </c>
      <c r="C111" s="125" t="s">
        <v>762</v>
      </c>
      <c r="D111" s="122">
        <v>0</v>
      </c>
    </row>
    <row r="112" spans="1:4" ht="19.5" customHeight="1">
      <c r="A112" s="7"/>
      <c r="B112" s="122">
        <v>0</v>
      </c>
      <c r="C112" s="125" t="s">
        <v>763</v>
      </c>
      <c r="D112" s="122">
        <v>16220</v>
      </c>
    </row>
    <row r="113" spans="1:4" ht="19.5" customHeight="1">
      <c r="A113" s="7"/>
      <c r="B113" s="122">
        <v>0</v>
      </c>
      <c r="C113" s="125" t="s">
        <v>764</v>
      </c>
      <c r="D113" s="122">
        <v>0</v>
      </c>
    </row>
    <row r="114" spans="1:4" ht="19.5" customHeight="1">
      <c r="A114" s="7"/>
      <c r="B114" s="122">
        <v>0</v>
      </c>
      <c r="C114" s="125" t="s">
        <v>765</v>
      </c>
      <c r="D114" s="122">
        <v>0</v>
      </c>
    </row>
    <row r="115" spans="1:4" ht="19.5" customHeight="1">
      <c r="A115" s="7"/>
      <c r="B115" s="122">
        <v>0</v>
      </c>
      <c r="C115" s="125" t="s">
        <v>766</v>
      </c>
      <c r="D115" s="122">
        <v>0</v>
      </c>
    </row>
    <row r="116" spans="1:4" ht="19.5" customHeight="1">
      <c r="A116" s="7"/>
      <c r="B116" s="122">
        <v>0</v>
      </c>
      <c r="C116" s="125" t="s">
        <v>767</v>
      </c>
      <c r="D116" s="122">
        <v>0</v>
      </c>
    </row>
    <row r="117" spans="1:4" ht="19.5" customHeight="1">
      <c r="A117" s="7"/>
      <c r="B117" s="122">
        <v>0</v>
      </c>
      <c r="C117" s="124" t="s">
        <v>663</v>
      </c>
      <c r="D117" s="122">
        <v>0</v>
      </c>
    </row>
    <row r="118" spans="1:4" ht="19.5" customHeight="1">
      <c r="A118" s="7"/>
      <c r="B118" s="122">
        <v>0</v>
      </c>
      <c r="C118" s="125" t="s">
        <v>664</v>
      </c>
      <c r="D118" s="122">
        <v>0</v>
      </c>
    </row>
    <row r="119" spans="1:4" ht="19.5" customHeight="1">
      <c r="A119" s="7"/>
      <c r="B119" s="122">
        <v>0</v>
      </c>
      <c r="C119" s="125" t="s">
        <v>768</v>
      </c>
      <c r="D119" s="122">
        <v>0</v>
      </c>
    </row>
    <row r="120" spans="1:4" ht="19.5" customHeight="1">
      <c r="A120" s="7"/>
      <c r="B120" s="122">
        <v>0</v>
      </c>
      <c r="C120" s="125" t="s">
        <v>769</v>
      </c>
      <c r="D120" s="122">
        <v>0</v>
      </c>
    </row>
    <row r="121" spans="1:4" ht="19.5" customHeight="1">
      <c r="A121" s="7"/>
      <c r="B121" s="122">
        <v>0</v>
      </c>
      <c r="C121" s="125" t="s">
        <v>770</v>
      </c>
      <c r="D121" s="122">
        <v>0</v>
      </c>
    </row>
    <row r="122" spans="1:4" ht="19.5" customHeight="1">
      <c r="A122" s="7"/>
      <c r="B122" s="122">
        <v>0</v>
      </c>
      <c r="C122" s="125" t="s">
        <v>771</v>
      </c>
      <c r="D122" s="122">
        <v>0</v>
      </c>
    </row>
    <row r="123" spans="1:4" ht="19.5" customHeight="1">
      <c r="A123" s="7"/>
      <c r="B123" s="122">
        <v>0</v>
      </c>
      <c r="C123" s="125" t="s">
        <v>772</v>
      </c>
      <c r="D123" s="122">
        <v>0</v>
      </c>
    </row>
    <row r="124" spans="1:4" ht="19.5" customHeight="1">
      <c r="A124" s="7"/>
      <c r="B124" s="122">
        <v>0</v>
      </c>
      <c r="C124" s="125" t="s">
        <v>773</v>
      </c>
      <c r="D124" s="122">
        <v>0</v>
      </c>
    </row>
    <row r="125" spans="1:4" ht="19.5" customHeight="1">
      <c r="A125" s="7"/>
      <c r="B125" s="122">
        <v>0</v>
      </c>
      <c r="C125" s="125" t="s">
        <v>666</v>
      </c>
      <c r="D125" s="122">
        <v>0</v>
      </c>
    </row>
    <row r="126" spans="1:4" ht="19.5" customHeight="1">
      <c r="A126" s="7"/>
      <c r="B126" s="122">
        <v>0</v>
      </c>
      <c r="C126" s="125" t="s">
        <v>774</v>
      </c>
      <c r="D126" s="122">
        <v>0</v>
      </c>
    </row>
    <row r="127" spans="1:4" ht="19.5" customHeight="1">
      <c r="A127" s="7"/>
      <c r="B127" s="122">
        <v>0</v>
      </c>
      <c r="C127" s="125" t="s">
        <v>775</v>
      </c>
      <c r="D127" s="122">
        <v>0</v>
      </c>
    </row>
    <row r="128" spans="1:4" ht="19.5" customHeight="1">
      <c r="A128" s="7"/>
      <c r="B128" s="122">
        <v>0</v>
      </c>
      <c r="C128" s="124" t="s">
        <v>667</v>
      </c>
      <c r="D128" s="122">
        <v>237</v>
      </c>
    </row>
    <row r="129" spans="1:4" ht="19.5" customHeight="1">
      <c r="A129" s="7"/>
      <c r="B129" s="122">
        <v>0</v>
      </c>
      <c r="C129" s="125" t="s">
        <v>668</v>
      </c>
      <c r="D129" s="122">
        <v>237</v>
      </c>
    </row>
    <row r="130" spans="1:4" ht="19.5" customHeight="1">
      <c r="A130" s="7"/>
      <c r="B130" s="122">
        <v>0</v>
      </c>
      <c r="C130" s="125" t="s">
        <v>776</v>
      </c>
      <c r="D130" s="122">
        <v>0</v>
      </c>
    </row>
    <row r="131" spans="1:4" ht="19.5" customHeight="1">
      <c r="A131" s="7"/>
      <c r="B131" s="122">
        <v>0</v>
      </c>
      <c r="C131" s="125" t="s">
        <v>777</v>
      </c>
      <c r="D131" s="122">
        <v>0</v>
      </c>
    </row>
    <row r="132" spans="1:4" ht="19.5" customHeight="1">
      <c r="A132" s="7"/>
      <c r="B132" s="122">
        <v>0</v>
      </c>
      <c r="C132" s="125" t="s">
        <v>778</v>
      </c>
      <c r="D132" s="122">
        <v>80</v>
      </c>
    </row>
    <row r="133" spans="1:4" ht="19.5" customHeight="1">
      <c r="A133" s="7"/>
      <c r="B133" s="122">
        <v>0</v>
      </c>
      <c r="C133" s="125" t="s">
        <v>779</v>
      </c>
      <c r="D133" s="122">
        <v>125</v>
      </c>
    </row>
    <row r="134" spans="1:4" ht="19.5" customHeight="1">
      <c r="A134" s="7"/>
      <c r="B134" s="122">
        <v>0</v>
      </c>
      <c r="C134" s="125" t="s">
        <v>780</v>
      </c>
      <c r="D134" s="122">
        <v>32</v>
      </c>
    </row>
    <row r="135" spans="1:4" ht="19.5" customHeight="1">
      <c r="A135" s="7"/>
      <c r="B135" s="122">
        <v>0</v>
      </c>
      <c r="C135" s="124" t="s">
        <v>669</v>
      </c>
      <c r="D135" s="122">
        <v>188788</v>
      </c>
    </row>
    <row r="136" spans="1:4" ht="19.5" customHeight="1">
      <c r="A136" s="7"/>
      <c r="B136" s="122">
        <v>0</v>
      </c>
      <c r="C136" s="125" t="s">
        <v>670</v>
      </c>
      <c r="D136" s="122">
        <v>1484</v>
      </c>
    </row>
    <row r="137" spans="1:4" ht="19.5" customHeight="1">
      <c r="A137" s="7"/>
      <c r="B137" s="122">
        <v>0</v>
      </c>
      <c r="C137" s="125" t="s">
        <v>671</v>
      </c>
      <c r="D137" s="122">
        <v>34045</v>
      </c>
    </row>
    <row r="138" spans="1:4" ht="19.5" customHeight="1">
      <c r="A138" s="7"/>
      <c r="B138" s="122">
        <v>0</v>
      </c>
      <c r="C138" s="126" t="s">
        <v>781</v>
      </c>
      <c r="D138" s="122">
        <v>19682</v>
      </c>
    </row>
    <row r="139" spans="1:4" ht="19.5" customHeight="1">
      <c r="A139" s="7"/>
      <c r="B139" s="122">
        <v>0</v>
      </c>
      <c r="C139" s="125" t="s">
        <v>782</v>
      </c>
      <c r="D139" s="122">
        <v>10180</v>
      </c>
    </row>
    <row r="140" spans="1:4" ht="19.5" customHeight="1">
      <c r="A140" s="7"/>
      <c r="B140" s="122">
        <v>0</v>
      </c>
      <c r="C140" s="125" t="s">
        <v>783</v>
      </c>
      <c r="D140" s="122">
        <v>2573</v>
      </c>
    </row>
    <row r="141" spans="1:4" ht="19.5" customHeight="1">
      <c r="A141" s="7"/>
      <c r="B141" s="122">
        <v>0</v>
      </c>
      <c r="C141" s="125" t="s">
        <v>784</v>
      </c>
      <c r="D141" s="122">
        <v>0</v>
      </c>
    </row>
    <row r="142" spans="1:4" ht="19.5" customHeight="1">
      <c r="A142" s="7"/>
      <c r="B142" s="122">
        <v>0</v>
      </c>
      <c r="C142" s="125" t="s">
        <v>785</v>
      </c>
      <c r="D142" s="122">
        <v>0</v>
      </c>
    </row>
    <row r="143" spans="1:4" ht="19.5" customHeight="1">
      <c r="A143" s="7"/>
      <c r="B143" s="122">
        <v>0</v>
      </c>
      <c r="C143" s="125" t="s">
        <v>786</v>
      </c>
      <c r="D143" s="122">
        <v>0</v>
      </c>
    </row>
    <row r="144" spans="1:4" ht="19.5" customHeight="1">
      <c r="A144" s="7"/>
      <c r="B144" s="122">
        <v>0</v>
      </c>
      <c r="C144" s="125" t="s">
        <v>787</v>
      </c>
      <c r="D144" s="122">
        <v>956</v>
      </c>
    </row>
    <row r="145" spans="1:4" ht="19.5" customHeight="1">
      <c r="A145" s="7"/>
      <c r="B145" s="122">
        <v>0</v>
      </c>
      <c r="C145" s="125" t="s">
        <v>788</v>
      </c>
      <c r="D145" s="122">
        <v>654</v>
      </c>
    </row>
    <row r="146" spans="1:4" ht="19.5" customHeight="1">
      <c r="A146" s="7"/>
      <c r="B146" s="122">
        <v>0</v>
      </c>
      <c r="C146" s="125" t="s">
        <v>672</v>
      </c>
      <c r="D146" s="122">
        <v>153259</v>
      </c>
    </row>
    <row r="147" spans="1:4" ht="19.5" customHeight="1">
      <c r="A147" s="7"/>
      <c r="B147" s="122">
        <v>0</v>
      </c>
      <c r="C147" s="126" t="s">
        <v>789</v>
      </c>
      <c r="D147" s="122">
        <v>46153</v>
      </c>
    </row>
    <row r="148" spans="1:4" ht="19.5" customHeight="1">
      <c r="A148" s="7"/>
      <c r="B148" s="122">
        <v>0</v>
      </c>
      <c r="C148" s="125" t="s">
        <v>790</v>
      </c>
      <c r="D148" s="122">
        <v>29807</v>
      </c>
    </row>
    <row r="149" spans="1:4" ht="19.5" customHeight="1">
      <c r="A149" s="7"/>
      <c r="B149" s="122">
        <v>0</v>
      </c>
      <c r="C149" s="125" t="s">
        <v>791</v>
      </c>
      <c r="D149" s="122">
        <v>1186</v>
      </c>
    </row>
    <row r="150" spans="1:4" ht="19.5" customHeight="1">
      <c r="A150" s="7"/>
      <c r="B150" s="122">
        <v>0</v>
      </c>
      <c r="C150" s="125" t="s">
        <v>792</v>
      </c>
      <c r="D150" s="122">
        <v>0</v>
      </c>
    </row>
    <row r="151" spans="1:4" ht="19.5" customHeight="1">
      <c r="A151" s="7"/>
      <c r="B151" s="122">
        <v>0</v>
      </c>
      <c r="C151" s="125" t="s">
        <v>793</v>
      </c>
      <c r="D151" s="122">
        <v>4325</v>
      </c>
    </row>
    <row r="152" spans="1:4" ht="19.5" customHeight="1">
      <c r="A152" s="7"/>
      <c r="B152" s="122">
        <v>0</v>
      </c>
      <c r="C152" s="125" t="s">
        <v>794</v>
      </c>
      <c r="D152" s="122">
        <v>64</v>
      </c>
    </row>
    <row r="153" spans="1:4" ht="19.5" customHeight="1">
      <c r="A153" s="7"/>
      <c r="B153" s="122">
        <v>0</v>
      </c>
      <c r="C153" s="125" t="s">
        <v>795</v>
      </c>
      <c r="D153" s="122">
        <v>1669</v>
      </c>
    </row>
    <row r="154" spans="1:4" ht="19.5" customHeight="1">
      <c r="A154" s="7"/>
      <c r="B154" s="122">
        <v>0</v>
      </c>
      <c r="C154" s="125" t="s">
        <v>796</v>
      </c>
      <c r="D154" s="122">
        <v>0</v>
      </c>
    </row>
    <row r="155" spans="1:4" ht="19.5" customHeight="1">
      <c r="A155" s="7"/>
      <c r="B155" s="122">
        <v>0</v>
      </c>
      <c r="C155" s="125" t="s">
        <v>797</v>
      </c>
      <c r="D155" s="122">
        <v>5482</v>
      </c>
    </row>
    <row r="156" spans="1:4" ht="19.5" customHeight="1">
      <c r="A156" s="7"/>
      <c r="B156" s="122">
        <v>0</v>
      </c>
      <c r="C156" s="125" t="s">
        <v>798</v>
      </c>
      <c r="D156" s="122">
        <v>64573</v>
      </c>
    </row>
    <row r="157" spans="1:4" ht="19.5" customHeight="1">
      <c r="A157" s="7"/>
      <c r="B157" s="122">
        <v>0</v>
      </c>
      <c r="C157" s="124" t="s">
        <v>673</v>
      </c>
      <c r="D157" s="122">
        <v>156306</v>
      </c>
    </row>
    <row r="158" spans="1:4" ht="19.5" customHeight="1">
      <c r="A158" s="7"/>
      <c r="B158" s="122">
        <v>0</v>
      </c>
      <c r="C158" s="124" t="s">
        <v>674</v>
      </c>
      <c r="D158" s="122">
        <v>692</v>
      </c>
    </row>
    <row r="159" spans="1:4" ht="19.5" customHeight="1">
      <c r="A159" s="7"/>
      <c r="B159" s="122"/>
      <c r="C159" s="124"/>
      <c r="D159" s="122">
        <v>0</v>
      </c>
    </row>
    <row r="160" spans="1:4" ht="19.5" customHeight="1">
      <c r="A160" s="7"/>
      <c r="B160" s="122"/>
      <c r="C160" s="124"/>
      <c r="D160" s="122">
        <v>0</v>
      </c>
    </row>
    <row r="161" spans="1:4" ht="19.5" customHeight="1">
      <c r="A161" s="7"/>
      <c r="B161" s="122"/>
      <c r="C161" s="124"/>
      <c r="D161" s="122">
        <v>0</v>
      </c>
    </row>
    <row r="162" spans="1:4" ht="19.5" customHeight="1">
      <c r="A162" s="7"/>
      <c r="B162" s="122"/>
      <c r="C162" s="124"/>
      <c r="D162" s="122"/>
    </row>
    <row r="163" spans="1:4" ht="19.5" customHeight="1">
      <c r="A163" s="7"/>
      <c r="B163" s="122"/>
      <c r="C163" s="124"/>
      <c r="D163" s="122"/>
    </row>
    <row r="164" spans="1:4" ht="19.5" customHeight="1">
      <c r="A164" s="7"/>
      <c r="B164" s="122"/>
      <c r="C164" s="124"/>
      <c r="D164" s="122"/>
    </row>
    <row r="165" spans="1:4" ht="19.5" customHeight="1">
      <c r="A165" s="7"/>
      <c r="B165" s="122"/>
      <c r="C165" s="124"/>
      <c r="D165" s="122"/>
    </row>
    <row r="166" spans="1:4" ht="19.5" customHeight="1">
      <c r="A166" s="7"/>
      <c r="B166" s="122"/>
      <c r="C166" s="124"/>
      <c r="D166" s="122"/>
    </row>
    <row r="167" spans="1:4" ht="19.5" customHeight="1">
      <c r="A167" s="7"/>
      <c r="B167" s="122"/>
      <c r="C167" s="124"/>
      <c r="D167" s="122"/>
    </row>
    <row r="168" spans="1:4" ht="19.5" customHeight="1">
      <c r="A168" s="7"/>
      <c r="B168" s="122"/>
      <c r="C168" s="124"/>
      <c r="D168" s="122"/>
    </row>
    <row r="169" spans="1:4" ht="19.5" customHeight="1">
      <c r="A169" s="7"/>
      <c r="B169" s="122"/>
      <c r="C169" s="124"/>
      <c r="D169" s="122"/>
    </row>
    <row r="170" spans="1:4" ht="19.5" customHeight="1">
      <c r="A170" s="7"/>
      <c r="B170" s="122"/>
      <c r="C170" s="124"/>
      <c r="D170" s="122"/>
    </row>
    <row r="171" spans="1:4" ht="19.5" customHeight="1">
      <c r="A171" s="7"/>
      <c r="B171" s="122"/>
      <c r="C171" s="124"/>
      <c r="D171" s="122"/>
    </row>
    <row r="172" spans="1:4" ht="19.5" customHeight="1">
      <c r="A172" s="7"/>
      <c r="B172" s="122"/>
      <c r="C172" s="125"/>
      <c r="D172" s="122"/>
    </row>
    <row r="173" spans="1:4" ht="19.5" customHeight="1">
      <c r="A173" s="7"/>
      <c r="B173" s="122"/>
      <c r="C173" s="125"/>
      <c r="D173" s="122"/>
    </row>
    <row r="174" spans="1:4" ht="19.5" customHeight="1">
      <c r="A174" s="10" t="s">
        <v>284</v>
      </c>
      <c r="B174" s="122">
        <f>SUM(B6:B12,B18:B19,B22:B24,B28:B32)</f>
        <v>3950377</v>
      </c>
      <c r="C174" s="129" t="s">
        <v>483</v>
      </c>
      <c r="D174" s="122">
        <f>SUM(D6,D12,D21,D28,D54,D76,D117,D128,D135,D157,D158)</f>
        <v>3429259</v>
      </c>
    </row>
    <row r="175" spans="1:4" ht="19.5" customHeight="1">
      <c r="A175" s="17" t="s">
        <v>489</v>
      </c>
      <c r="B175" s="122">
        <f>SUM(B176,B179,B180,B182,B183)</f>
        <v>885605</v>
      </c>
      <c r="C175" s="128" t="s">
        <v>490</v>
      </c>
      <c r="D175" s="122">
        <f>SUM(D176,D179,D180,D181,D182)</f>
        <v>1406723</v>
      </c>
    </row>
    <row r="176" spans="1:4" ht="19.5" customHeight="1">
      <c r="A176" s="8" t="s">
        <v>675</v>
      </c>
      <c r="B176" s="122">
        <f>SUM(B177:B178)</f>
        <v>123105</v>
      </c>
      <c r="C176" s="122" t="s">
        <v>676</v>
      </c>
      <c r="D176" s="122">
        <f>SUM(D177:D178)</f>
        <v>0</v>
      </c>
    </row>
    <row r="177" spans="1:4" ht="19.5" customHeight="1">
      <c r="A177" s="8" t="s">
        <v>677</v>
      </c>
      <c r="B177" s="130">
        <v>123105</v>
      </c>
      <c r="C177" s="122" t="s">
        <v>678</v>
      </c>
      <c r="D177" s="122"/>
    </row>
    <row r="178" spans="1:4" ht="19.5" customHeight="1">
      <c r="A178" s="8" t="s">
        <v>679</v>
      </c>
      <c r="B178" s="122"/>
      <c r="C178" s="122" t="s">
        <v>680</v>
      </c>
      <c r="D178" s="122"/>
    </row>
    <row r="179" spans="1:4" ht="19.5" customHeight="1">
      <c r="A179" s="8" t="s">
        <v>535</v>
      </c>
      <c r="B179" s="122">
        <v>762251</v>
      </c>
      <c r="C179" s="122" t="s">
        <v>681</v>
      </c>
      <c r="D179" s="122">
        <v>1191827</v>
      </c>
    </row>
    <row r="180" spans="1:4" ht="19.5" customHeight="1">
      <c r="A180" s="8" t="s">
        <v>537</v>
      </c>
      <c r="B180" s="122">
        <v>249</v>
      </c>
      <c r="C180" s="122" t="s">
        <v>682</v>
      </c>
      <c r="D180" s="122">
        <v>171687</v>
      </c>
    </row>
    <row r="181" spans="1:4" ht="19.5" customHeight="1">
      <c r="A181" s="8" t="s">
        <v>683</v>
      </c>
      <c r="B181" s="122"/>
      <c r="C181" s="131" t="s">
        <v>1666</v>
      </c>
      <c r="D181" s="122">
        <v>43209</v>
      </c>
    </row>
    <row r="182" spans="1:4" ht="19.5" customHeight="1">
      <c r="A182" s="18" t="s">
        <v>684</v>
      </c>
      <c r="B182" s="122"/>
      <c r="C182" s="131" t="s">
        <v>1667</v>
      </c>
      <c r="D182" s="122"/>
    </row>
    <row r="183" spans="1:4" ht="19.5" customHeight="1">
      <c r="A183" s="18" t="s">
        <v>1668</v>
      </c>
      <c r="B183" s="122"/>
      <c r="C183" s="131"/>
      <c r="D183" s="122"/>
    </row>
    <row r="184" spans="1:4" ht="19.5" customHeight="1">
      <c r="A184" s="18"/>
      <c r="B184" s="122"/>
      <c r="C184" s="131"/>
      <c r="D184" s="122"/>
    </row>
    <row r="185" spans="1:4" ht="19.5" customHeight="1">
      <c r="A185" s="18"/>
      <c r="B185" s="122"/>
      <c r="C185" s="131"/>
      <c r="D185" s="122"/>
    </row>
    <row r="186" spans="1:4" ht="19.5" customHeight="1">
      <c r="A186" s="18"/>
      <c r="B186" s="122"/>
      <c r="C186" s="131"/>
      <c r="D186" s="122"/>
    </row>
    <row r="187" spans="1:4" ht="19.5" customHeight="1">
      <c r="A187" s="10" t="s">
        <v>541</v>
      </c>
      <c r="B187" s="122">
        <f>SUM(B174:B175)</f>
        <v>4835982</v>
      </c>
      <c r="C187" s="129" t="s">
        <v>542</v>
      </c>
      <c r="D187" s="122">
        <f>SUM(D174:D175)</f>
        <v>4835982</v>
      </c>
    </row>
  </sheetData>
  <sheetProtection/>
  <mergeCells count="3">
    <mergeCell ref="A2:D2"/>
    <mergeCell ref="A4:B4"/>
    <mergeCell ref="C4:D4"/>
  </mergeCells>
  <printOptions horizontalCentered="1"/>
  <pageMargins left="0.4724409448818898" right="0.4724409448818898" top="0.5905511811023623" bottom="0.4724409448818898" header="0.31496062992125984" footer="0.31496062992125984"/>
  <pageSetup fitToHeight="12" fitToWidth="1"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3"/>
  <sheetViews>
    <sheetView showZeros="0" zoomScalePageLayoutView="0" workbookViewId="0" topLeftCell="A1">
      <selection activeCell="B1" sqref="B1:C16384"/>
    </sheetView>
  </sheetViews>
  <sheetFormatPr defaultColWidth="9.00390625" defaultRowHeight="14.25"/>
  <cols>
    <col min="1" max="1" width="55.125" style="0" customWidth="1"/>
    <col min="2" max="3" width="32.375" style="0" customWidth="1"/>
  </cols>
  <sheetData>
    <row r="1" spans="1:3" ht="14.25">
      <c r="A1" s="1" t="s">
        <v>799</v>
      </c>
      <c r="B1" s="1"/>
      <c r="C1" s="11"/>
    </row>
    <row r="2" spans="1:3" ht="20.25">
      <c r="A2" s="193" t="s">
        <v>1669</v>
      </c>
      <c r="B2" s="193"/>
      <c r="C2" s="193"/>
    </row>
    <row r="3" spans="1:3" ht="14.25">
      <c r="A3" s="12" t="s">
        <v>247</v>
      </c>
      <c r="B3" s="12"/>
      <c r="C3" s="51" t="s">
        <v>1670</v>
      </c>
    </row>
    <row r="4" spans="1:3" ht="45.75" customHeight="1">
      <c r="A4" s="52"/>
      <c r="B4" s="22" t="s">
        <v>255</v>
      </c>
      <c r="C4" s="121" t="s">
        <v>1671</v>
      </c>
    </row>
    <row r="5" spans="1:3" ht="19.5" customHeight="1">
      <c r="A5" s="7" t="s">
        <v>1672</v>
      </c>
      <c r="B5" s="133"/>
      <c r="C5" s="133">
        <v>0</v>
      </c>
    </row>
    <row r="6" spans="1:3" ht="19.5" customHeight="1">
      <c r="A6" s="7" t="s">
        <v>1673</v>
      </c>
      <c r="B6" s="133"/>
      <c r="C6" s="133">
        <v>0</v>
      </c>
    </row>
    <row r="7" spans="1:3" ht="19.5" customHeight="1">
      <c r="A7" s="7" t="s">
        <v>1674</v>
      </c>
      <c r="B7" s="133"/>
      <c r="C7" s="133">
        <v>0</v>
      </c>
    </row>
    <row r="8" spans="1:3" ht="19.5" customHeight="1">
      <c r="A8" s="7" t="s">
        <v>1675</v>
      </c>
      <c r="B8" s="133">
        <v>2035</v>
      </c>
      <c r="C8" s="133">
        <v>300</v>
      </c>
    </row>
    <row r="9" spans="1:3" ht="19.5" customHeight="1">
      <c r="A9" s="7" t="s">
        <v>1676</v>
      </c>
      <c r="B9" s="133">
        <v>324</v>
      </c>
      <c r="C9" s="133">
        <v>0</v>
      </c>
    </row>
    <row r="10" spans="1:3" ht="19.5" customHeight="1">
      <c r="A10" s="7" t="s">
        <v>1677</v>
      </c>
      <c r="B10" s="133">
        <v>24007</v>
      </c>
      <c r="C10" s="133">
        <v>2002</v>
      </c>
    </row>
    <row r="11" spans="1:3" ht="19.5" customHeight="1">
      <c r="A11" s="7" t="s">
        <v>1678</v>
      </c>
      <c r="B11" s="133">
        <v>3267693</v>
      </c>
      <c r="C11" s="133">
        <v>342869</v>
      </c>
    </row>
    <row r="12" spans="1:3" ht="19.5" customHeight="1">
      <c r="A12" s="7" t="s">
        <v>1679</v>
      </c>
      <c r="B12" s="133"/>
      <c r="C12" s="133">
        <v>11</v>
      </c>
    </row>
    <row r="13" spans="1:3" ht="19.5" customHeight="1">
      <c r="A13" s="7" t="s">
        <v>1680</v>
      </c>
      <c r="B13" s="133">
        <v>110810</v>
      </c>
      <c r="C13" s="133">
        <v>12569</v>
      </c>
    </row>
    <row r="14" spans="1:3" ht="19.5" customHeight="1">
      <c r="A14" s="7" t="s">
        <v>1681</v>
      </c>
      <c r="B14" s="133">
        <v>189313</v>
      </c>
      <c r="C14" s="133">
        <v>460</v>
      </c>
    </row>
    <row r="15" spans="1:3" ht="19.5" customHeight="1">
      <c r="A15" s="7" t="s">
        <v>1682</v>
      </c>
      <c r="B15" s="133"/>
      <c r="C15" s="133">
        <v>0</v>
      </c>
    </row>
    <row r="16" spans="1:3" ht="19.5" customHeight="1">
      <c r="A16" s="7" t="s">
        <v>1683</v>
      </c>
      <c r="B16" s="133"/>
      <c r="C16" s="133">
        <v>0</v>
      </c>
    </row>
    <row r="17" spans="1:3" ht="19.5" customHeight="1">
      <c r="A17" s="7" t="s">
        <v>1684</v>
      </c>
      <c r="B17" s="133">
        <v>736661</v>
      </c>
      <c r="C17" s="133">
        <v>141400</v>
      </c>
    </row>
    <row r="18" spans="1:3" ht="19.5" customHeight="1">
      <c r="A18" s="7" t="s">
        <v>1685</v>
      </c>
      <c r="B18" s="133">
        <v>17809</v>
      </c>
      <c r="C18" s="133">
        <v>0</v>
      </c>
    </row>
    <row r="19" spans="1:3" ht="19.5" customHeight="1">
      <c r="A19" s="7" t="s">
        <v>1686</v>
      </c>
      <c r="B19" s="133">
        <v>36466</v>
      </c>
      <c r="C19" s="133">
        <v>5952</v>
      </c>
    </row>
    <row r="20" spans="1:3" ht="19.5" customHeight="1">
      <c r="A20" s="7" t="s">
        <v>1687</v>
      </c>
      <c r="B20" s="133">
        <v>23958</v>
      </c>
      <c r="C20" s="133">
        <v>116</v>
      </c>
    </row>
    <row r="21" spans="1:3" ht="19.5" customHeight="1">
      <c r="A21" s="8"/>
      <c r="B21" s="134"/>
      <c r="C21" s="133">
        <v>0</v>
      </c>
    </row>
    <row r="22" spans="1:3" ht="19.5" customHeight="1">
      <c r="A22" s="8"/>
      <c r="B22" s="134"/>
      <c r="C22" s="133">
        <v>0</v>
      </c>
    </row>
    <row r="23" spans="1:3" ht="19.5" customHeight="1">
      <c r="A23" s="10" t="s">
        <v>1688</v>
      </c>
      <c r="B23" s="181">
        <f>SUM(B5:B22)</f>
        <v>4409076</v>
      </c>
      <c r="C23" s="181">
        <v>505679</v>
      </c>
    </row>
  </sheetData>
  <sheetProtection/>
  <mergeCells count="1">
    <mergeCell ref="A2:C2"/>
  </mergeCells>
  <printOptions horizontalCentered="1" verticalCentered="1"/>
  <pageMargins left="0.7086614173228347" right="0.7086614173228347" top="0.15748031496062992" bottom="0.35433070866141736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8"/>
  <sheetViews>
    <sheetView showZeros="0" tabSelected="1" zoomScalePageLayoutView="0" workbookViewId="0" topLeftCell="A1">
      <pane xSplit="1" ySplit="5" topLeftCell="B93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B60" sqref="B60"/>
    </sheetView>
  </sheetViews>
  <sheetFormatPr defaultColWidth="9.00390625" defaultRowHeight="14.25"/>
  <cols>
    <col min="1" max="1" width="65.375" style="4" bestFit="1" customWidth="1"/>
    <col min="2" max="2" width="13.00390625" style="4" customWidth="1"/>
    <col min="3" max="3" width="19.75390625" style="4" bestFit="1" customWidth="1"/>
    <col min="4" max="5" width="10.375" style="4" bestFit="1" customWidth="1"/>
    <col min="6" max="6" width="10.25390625" style="4" bestFit="1" customWidth="1"/>
    <col min="7" max="7" width="15.00390625" style="4" bestFit="1" customWidth="1"/>
    <col min="8" max="8" width="11.625" style="4" bestFit="1" customWidth="1"/>
    <col min="9" max="16384" width="9.00390625" style="4" customWidth="1"/>
  </cols>
  <sheetData>
    <row r="1" ht="14.25">
      <c r="A1" s="1" t="s">
        <v>800</v>
      </c>
    </row>
    <row r="2" spans="1:8" ht="20.25">
      <c r="A2" s="193" t="s">
        <v>79</v>
      </c>
      <c r="B2" s="193"/>
      <c r="C2" s="193"/>
      <c r="D2" s="193"/>
      <c r="E2" s="193"/>
      <c r="F2" s="193"/>
      <c r="G2" s="193"/>
      <c r="H2" s="193"/>
    </row>
    <row r="3" spans="1:8" ht="18" customHeight="1">
      <c r="A3" s="1"/>
      <c r="H3" s="6" t="s">
        <v>253</v>
      </c>
    </row>
    <row r="4" spans="1:8" s="5" customFormat="1" ht="31.5" customHeight="1">
      <c r="A4" s="227" t="s">
        <v>544</v>
      </c>
      <c r="B4" s="227" t="s">
        <v>545</v>
      </c>
      <c r="C4" s="227" t="s">
        <v>803</v>
      </c>
      <c r="D4" s="230" t="s">
        <v>804</v>
      </c>
      <c r="E4" s="230" t="s">
        <v>801</v>
      </c>
      <c r="F4" s="233" t="s">
        <v>548</v>
      </c>
      <c r="G4" s="227" t="s">
        <v>55</v>
      </c>
      <c r="H4" s="227" t="s">
        <v>549</v>
      </c>
    </row>
    <row r="5" spans="1:8" s="5" customFormat="1" ht="27.75" customHeight="1">
      <c r="A5" s="228"/>
      <c r="B5" s="228"/>
      <c r="C5" s="229"/>
      <c r="D5" s="231"/>
      <c r="E5" s="232"/>
      <c r="F5" s="234"/>
      <c r="G5" s="228"/>
      <c r="H5" s="228"/>
    </row>
    <row r="6" spans="1:8" ht="18" customHeight="1">
      <c r="A6" s="7" t="s">
        <v>635</v>
      </c>
      <c r="B6" s="135">
        <v>2524</v>
      </c>
      <c r="C6" s="135">
        <v>0</v>
      </c>
      <c r="D6" s="135">
        <v>912</v>
      </c>
      <c r="E6" s="135">
        <v>1612</v>
      </c>
      <c r="F6" s="135">
        <v>0</v>
      </c>
      <c r="G6" s="135">
        <v>0</v>
      </c>
      <c r="H6" s="135">
        <v>0</v>
      </c>
    </row>
    <row r="7" spans="1:8" ht="18" customHeight="1">
      <c r="A7" s="9" t="s">
        <v>637</v>
      </c>
      <c r="B7" s="135">
        <v>2524</v>
      </c>
      <c r="C7" s="135">
        <v>0</v>
      </c>
      <c r="D7" s="135">
        <v>912</v>
      </c>
      <c r="E7" s="135">
        <v>1612</v>
      </c>
      <c r="F7" s="135">
        <v>0</v>
      </c>
      <c r="G7" s="135">
        <v>0</v>
      </c>
      <c r="H7" s="135">
        <v>0</v>
      </c>
    </row>
    <row r="8" spans="1:8" ht="18" customHeight="1">
      <c r="A8" s="7" t="s">
        <v>639</v>
      </c>
      <c r="B8" s="135">
        <v>4585</v>
      </c>
      <c r="C8" s="135">
        <v>1766</v>
      </c>
      <c r="D8" s="135">
        <v>2332</v>
      </c>
      <c r="E8" s="135">
        <v>487</v>
      </c>
      <c r="F8" s="135">
        <v>0</v>
      </c>
      <c r="G8" s="135">
        <v>0</v>
      </c>
      <c r="H8" s="135">
        <v>0</v>
      </c>
    </row>
    <row r="9" spans="1:8" ht="18" customHeight="1">
      <c r="A9" s="9" t="s">
        <v>640</v>
      </c>
      <c r="B9" s="135">
        <v>4585</v>
      </c>
      <c r="C9" s="135">
        <v>1766</v>
      </c>
      <c r="D9" s="135">
        <v>2332</v>
      </c>
      <c r="E9" s="135">
        <v>487</v>
      </c>
      <c r="F9" s="135">
        <v>0</v>
      </c>
      <c r="G9" s="135">
        <v>0</v>
      </c>
      <c r="H9" s="135">
        <v>0</v>
      </c>
    </row>
    <row r="10" spans="1:8" ht="18" customHeight="1">
      <c r="A10" s="9" t="s">
        <v>641</v>
      </c>
      <c r="B10" s="135">
        <v>0</v>
      </c>
      <c r="C10" s="135">
        <v>0</v>
      </c>
      <c r="D10" s="135">
        <v>0</v>
      </c>
      <c r="E10" s="135">
        <v>0</v>
      </c>
      <c r="F10" s="135">
        <v>0</v>
      </c>
      <c r="G10" s="135">
        <v>0</v>
      </c>
      <c r="H10" s="135">
        <v>0</v>
      </c>
    </row>
    <row r="11" spans="1:8" ht="18" customHeight="1">
      <c r="A11" s="7" t="s">
        <v>642</v>
      </c>
      <c r="B11" s="135">
        <v>1430</v>
      </c>
      <c r="C11" s="135">
        <v>0</v>
      </c>
      <c r="D11" s="135">
        <v>1430</v>
      </c>
      <c r="E11" s="135">
        <v>0</v>
      </c>
      <c r="F11" s="135">
        <v>0</v>
      </c>
      <c r="G11" s="135">
        <v>0</v>
      </c>
      <c r="H11" s="135">
        <v>0</v>
      </c>
    </row>
    <row r="12" spans="1:8" ht="18" customHeight="1">
      <c r="A12" s="7" t="s">
        <v>643</v>
      </c>
      <c r="B12" s="135">
        <v>1430</v>
      </c>
      <c r="C12" s="135">
        <v>0</v>
      </c>
      <c r="D12" s="135">
        <v>1430</v>
      </c>
      <c r="E12" s="135">
        <v>0</v>
      </c>
      <c r="F12" s="135">
        <v>0</v>
      </c>
      <c r="G12" s="135">
        <v>0</v>
      </c>
      <c r="H12" s="135">
        <v>0</v>
      </c>
    </row>
    <row r="13" spans="1:8" ht="18" customHeight="1">
      <c r="A13" s="7" t="s">
        <v>644</v>
      </c>
      <c r="B13" s="135">
        <v>0</v>
      </c>
      <c r="C13" s="135">
        <v>0</v>
      </c>
      <c r="D13" s="135">
        <v>0</v>
      </c>
      <c r="E13" s="135">
        <v>0</v>
      </c>
      <c r="F13" s="135">
        <v>0</v>
      </c>
      <c r="G13" s="135">
        <v>0</v>
      </c>
      <c r="H13" s="135">
        <v>0</v>
      </c>
    </row>
    <row r="14" spans="1:8" ht="18" customHeight="1">
      <c r="A14" s="7" t="s">
        <v>645</v>
      </c>
      <c r="B14" s="135">
        <v>2462067</v>
      </c>
      <c r="C14" s="135">
        <v>2294443</v>
      </c>
      <c r="D14" s="135">
        <v>650</v>
      </c>
      <c r="E14" s="135">
        <v>166974</v>
      </c>
      <c r="F14" s="135">
        <v>0</v>
      </c>
      <c r="G14" s="135">
        <v>0</v>
      </c>
      <c r="H14" s="135">
        <v>0</v>
      </c>
    </row>
    <row r="15" spans="1:8" ht="18" customHeight="1">
      <c r="A15" s="7" t="s">
        <v>646</v>
      </c>
      <c r="B15" s="135">
        <v>2284413</v>
      </c>
      <c r="C15" s="135">
        <v>2136115</v>
      </c>
      <c r="D15" s="135">
        <v>50</v>
      </c>
      <c r="E15" s="135">
        <v>148248</v>
      </c>
      <c r="F15" s="135">
        <v>0</v>
      </c>
      <c r="G15" s="135">
        <v>0</v>
      </c>
      <c r="H15" s="135">
        <v>0</v>
      </c>
    </row>
    <row r="16" spans="1:8" ht="18" customHeight="1">
      <c r="A16" s="7" t="s">
        <v>648</v>
      </c>
      <c r="B16" s="135">
        <v>14406</v>
      </c>
      <c r="C16" s="135">
        <v>14406</v>
      </c>
      <c r="D16" s="135">
        <v>0</v>
      </c>
      <c r="E16" s="135">
        <v>0</v>
      </c>
      <c r="F16" s="135">
        <v>0</v>
      </c>
      <c r="G16" s="135">
        <v>0</v>
      </c>
      <c r="H16" s="135">
        <v>0</v>
      </c>
    </row>
    <row r="17" spans="1:8" ht="18" customHeight="1">
      <c r="A17" s="7" t="s">
        <v>649</v>
      </c>
      <c r="B17" s="135">
        <v>7229</v>
      </c>
      <c r="C17" s="135">
        <v>6802</v>
      </c>
      <c r="D17" s="135">
        <v>0</v>
      </c>
      <c r="E17" s="135">
        <v>427</v>
      </c>
      <c r="F17" s="135">
        <v>0</v>
      </c>
      <c r="G17" s="135">
        <v>0</v>
      </c>
      <c r="H17" s="135">
        <v>0</v>
      </c>
    </row>
    <row r="18" spans="1:8" ht="18" customHeight="1">
      <c r="A18" s="7" t="s">
        <v>650</v>
      </c>
      <c r="B18" s="135">
        <v>137718</v>
      </c>
      <c r="C18" s="135">
        <v>120175</v>
      </c>
      <c r="D18" s="135">
        <v>600</v>
      </c>
      <c r="E18" s="135">
        <v>16943</v>
      </c>
      <c r="F18" s="135">
        <v>0</v>
      </c>
      <c r="G18" s="135">
        <v>0</v>
      </c>
      <c r="H18" s="135">
        <v>0</v>
      </c>
    </row>
    <row r="19" spans="1:8" ht="18" customHeight="1">
      <c r="A19" s="7" t="s">
        <v>651</v>
      </c>
      <c r="B19" s="135">
        <v>18301</v>
      </c>
      <c r="C19" s="135">
        <v>16945</v>
      </c>
      <c r="D19" s="135">
        <v>0</v>
      </c>
      <c r="E19" s="135">
        <v>1356</v>
      </c>
      <c r="F19" s="135">
        <v>0</v>
      </c>
      <c r="G19" s="135">
        <v>0</v>
      </c>
      <c r="H19" s="135">
        <v>0</v>
      </c>
    </row>
    <row r="20" spans="1:8" ht="18" customHeight="1">
      <c r="A20" s="7" t="s">
        <v>652</v>
      </c>
      <c r="B20" s="135">
        <v>0</v>
      </c>
      <c r="C20" s="135">
        <v>0</v>
      </c>
      <c r="D20" s="135">
        <v>0</v>
      </c>
      <c r="E20" s="135">
        <v>0</v>
      </c>
      <c r="F20" s="135">
        <v>0</v>
      </c>
      <c r="G20" s="135">
        <v>0</v>
      </c>
      <c r="H20" s="135">
        <v>0</v>
      </c>
    </row>
    <row r="21" spans="1:8" ht="18" customHeight="1">
      <c r="A21" s="2" t="s">
        <v>653</v>
      </c>
      <c r="B21" s="135">
        <v>0</v>
      </c>
      <c r="C21" s="135">
        <v>0</v>
      </c>
      <c r="D21" s="135">
        <v>0</v>
      </c>
      <c r="E21" s="135">
        <v>0</v>
      </c>
      <c r="F21" s="135">
        <v>0</v>
      </c>
      <c r="G21" s="135">
        <v>0</v>
      </c>
      <c r="H21" s="135">
        <v>0</v>
      </c>
    </row>
    <row r="22" spans="1:8" ht="18" customHeight="1">
      <c r="A22" s="2" t="s">
        <v>56</v>
      </c>
      <c r="B22" s="135">
        <v>0</v>
      </c>
      <c r="C22" s="135">
        <v>0</v>
      </c>
      <c r="D22" s="135">
        <v>0</v>
      </c>
      <c r="E22" s="135">
        <v>0</v>
      </c>
      <c r="F22" s="135">
        <v>0</v>
      </c>
      <c r="G22" s="135">
        <v>0</v>
      </c>
      <c r="H22" s="135">
        <v>0</v>
      </c>
    </row>
    <row r="23" spans="1:8" ht="18" customHeight="1">
      <c r="A23" s="2" t="s">
        <v>654</v>
      </c>
      <c r="B23" s="135">
        <v>0</v>
      </c>
      <c r="C23" s="135">
        <v>0</v>
      </c>
      <c r="D23" s="135">
        <v>0</v>
      </c>
      <c r="E23" s="135">
        <v>0</v>
      </c>
      <c r="F23" s="135">
        <v>0</v>
      </c>
      <c r="G23" s="135">
        <v>0</v>
      </c>
      <c r="H23" s="135">
        <v>0</v>
      </c>
    </row>
    <row r="24" spans="1:8" ht="18" customHeight="1">
      <c r="A24" s="2" t="s">
        <v>655</v>
      </c>
      <c r="B24" s="135">
        <v>0</v>
      </c>
      <c r="C24" s="135">
        <v>0</v>
      </c>
      <c r="D24" s="135">
        <v>0</v>
      </c>
      <c r="E24" s="135">
        <v>0</v>
      </c>
      <c r="F24" s="135">
        <v>0</v>
      </c>
      <c r="G24" s="135">
        <v>0</v>
      </c>
      <c r="H24" s="135">
        <v>0</v>
      </c>
    </row>
    <row r="25" spans="1:8" ht="18" customHeight="1">
      <c r="A25" s="9" t="s">
        <v>656</v>
      </c>
      <c r="B25" s="135">
        <v>612630</v>
      </c>
      <c r="C25" s="135">
        <v>561000</v>
      </c>
      <c r="D25" s="135">
        <v>51630</v>
      </c>
      <c r="E25" s="135">
        <v>0</v>
      </c>
      <c r="F25" s="135">
        <v>0</v>
      </c>
      <c r="G25" s="135">
        <v>0</v>
      </c>
      <c r="H25" s="135">
        <v>0</v>
      </c>
    </row>
    <row r="26" spans="1:8" ht="18" customHeight="1">
      <c r="A26" s="2" t="s">
        <v>657</v>
      </c>
      <c r="B26" s="135">
        <v>0</v>
      </c>
      <c r="C26" s="135">
        <v>0</v>
      </c>
      <c r="D26" s="135">
        <v>0</v>
      </c>
      <c r="E26" s="135">
        <v>0</v>
      </c>
      <c r="F26" s="135">
        <v>0</v>
      </c>
      <c r="G26" s="135">
        <v>0</v>
      </c>
      <c r="H26" s="135">
        <v>0</v>
      </c>
    </row>
    <row r="27" spans="1:8" ht="18" customHeight="1">
      <c r="A27" s="2" t="s">
        <v>658</v>
      </c>
      <c r="B27" s="135">
        <v>561000</v>
      </c>
      <c r="C27" s="135">
        <v>561000</v>
      </c>
      <c r="D27" s="135">
        <v>0</v>
      </c>
      <c r="E27" s="135">
        <v>0</v>
      </c>
      <c r="F27" s="135">
        <v>0</v>
      </c>
      <c r="G27" s="135">
        <v>0</v>
      </c>
      <c r="H27" s="135">
        <v>0</v>
      </c>
    </row>
    <row r="28" spans="1:8" ht="18" customHeight="1">
      <c r="A28" s="2" t="s">
        <v>659</v>
      </c>
      <c r="B28" s="135">
        <v>0</v>
      </c>
      <c r="C28" s="135">
        <v>0</v>
      </c>
      <c r="D28" s="135">
        <v>0</v>
      </c>
      <c r="E28" s="135">
        <v>0</v>
      </c>
      <c r="F28" s="135">
        <v>0</v>
      </c>
      <c r="G28" s="135">
        <v>0</v>
      </c>
      <c r="H28" s="135">
        <v>0</v>
      </c>
    </row>
    <row r="29" spans="1:8" ht="18" customHeight="1">
      <c r="A29" s="2" t="s">
        <v>660</v>
      </c>
      <c r="B29" s="135">
        <v>0</v>
      </c>
      <c r="C29" s="135">
        <v>0</v>
      </c>
      <c r="D29" s="135">
        <v>0</v>
      </c>
      <c r="E29" s="135">
        <v>0</v>
      </c>
      <c r="F29" s="135">
        <v>0</v>
      </c>
      <c r="G29" s="135">
        <v>0</v>
      </c>
      <c r="H29" s="135">
        <v>0</v>
      </c>
    </row>
    <row r="30" spans="1:8" ht="18" customHeight="1">
      <c r="A30" s="2" t="s">
        <v>661</v>
      </c>
      <c r="B30" s="135">
        <v>0</v>
      </c>
      <c r="C30" s="135">
        <v>0</v>
      </c>
      <c r="D30" s="135">
        <v>0</v>
      </c>
      <c r="E30" s="135">
        <v>0</v>
      </c>
      <c r="F30" s="135">
        <v>0</v>
      </c>
      <c r="G30" s="135">
        <v>0</v>
      </c>
      <c r="H30" s="135">
        <v>0</v>
      </c>
    </row>
    <row r="31" spans="1:8" ht="18" customHeight="1">
      <c r="A31" s="2" t="s">
        <v>662</v>
      </c>
      <c r="B31" s="135">
        <v>51630</v>
      </c>
      <c r="C31" s="135">
        <v>0</v>
      </c>
      <c r="D31" s="135">
        <v>51630</v>
      </c>
      <c r="E31" s="135">
        <v>0</v>
      </c>
      <c r="F31" s="135">
        <v>0</v>
      </c>
      <c r="G31" s="135">
        <v>0</v>
      </c>
      <c r="H31" s="135">
        <v>0</v>
      </c>
    </row>
    <row r="32" spans="1:8" ht="18" customHeight="1">
      <c r="A32" s="9" t="s">
        <v>663</v>
      </c>
      <c r="B32" s="135">
        <v>0</v>
      </c>
      <c r="C32" s="135">
        <v>0</v>
      </c>
      <c r="D32" s="135">
        <v>0</v>
      </c>
      <c r="E32" s="135">
        <v>0</v>
      </c>
      <c r="F32" s="135">
        <v>0</v>
      </c>
      <c r="G32" s="135">
        <v>0</v>
      </c>
      <c r="H32" s="135">
        <v>0</v>
      </c>
    </row>
    <row r="33" spans="1:8" ht="18" customHeight="1">
      <c r="A33" s="2" t="s">
        <v>664</v>
      </c>
      <c r="B33" s="135">
        <v>0</v>
      </c>
      <c r="C33" s="135">
        <v>0</v>
      </c>
      <c r="D33" s="135">
        <v>0</v>
      </c>
      <c r="E33" s="135">
        <v>0</v>
      </c>
      <c r="F33" s="135">
        <v>0</v>
      </c>
      <c r="G33" s="135">
        <v>0</v>
      </c>
      <c r="H33" s="135">
        <v>0</v>
      </c>
    </row>
    <row r="34" spans="1:8" ht="18" customHeight="1">
      <c r="A34" s="2" t="s">
        <v>666</v>
      </c>
      <c r="B34" s="135">
        <v>0</v>
      </c>
      <c r="C34" s="135">
        <v>0</v>
      </c>
      <c r="D34" s="135">
        <v>0</v>
      </c>
      <c r="E34" s="135">
        <v>0</v>
      </c>
      <c r="F34" s="135">
        <v>0</v>
      </c>
      <c r="G34" s="135">
        <v>0</v>
      </c>
      <c r="H34" s="135">
        <v>0</v>
      </c>
    </row>
    <row r="35" spans="1:8" ht="18" customHeight="1">
      <c r="A35" s="2" t="s">
        <v>774</v>
      </c>
      <c r="B35" s="135">
        <v>0</v>
      </c>
      <c r="C35" s="135">
        <v>0</v>
      </c>
      <c r="D35" s="135">
        <v>0</v>
      </c>
      <c r="E35" s="135">
        <v>0</v>
      </c>
      <c r="F35" s="135">
        <v>0</v>
      </c>
      <c r="G35" s="135">
        <v>0</v>
      </c>
      <c r="H35" s="135">
        <v>0</v>
      </c>
    </row>
    <row r="36" spans="1:8" ht="18" customHeight="1">
      <c r="A36" s="2" t="s">
        <v>775</v>
      </c>
      <c r="B36" s="135">
        <v>0</v>
      </c>
      <c r="C36" s="135">
        <v>0</v>
      </c>
      <c r="D36" s="135">
        <v>0</v>
      </c>
      <c r="E36" s="135">
        <v>0</v>
      </c>
      <c r="F36" s="135">
        <v>0</v>
      </c>
      <c r="G36" s="135">
        <v>0</v>
      </c>
      <c r="H36" s="135">
        <v>0</v>
      </c>
    </row>
    <row r="37" spans="1:8" ht="18" customHeight="1">
      <c r="A37" s="9" t="s">
        <v>667</v>
      </c>
      <c r="B37" s="135">
        <v>237</v>
      </c>
      <c r="C37" s="135">
        <v>50</v>
      </c>
      <c r="D37" s="135">
        <v>110</v>
      </c>
      <c r="E37" s="135">
        <v>77</v>
      </c>
      <c r="F37" s="135">
        <v>0</v>
      </c>
      <c r="G37" s="135">
        <v>0</v>
      </c>
      <c r="H37" s="135">
        <v>0</v>
      </c>
    </row>
    <row r="38" spans="1:8" ht="18" customHeight="1">
      <c r="A38" s="2" t="s">
        <v>668</v>
      </c>
      <c r="B38" s="135">
        <v>237</v>
      </c>
      <c r="C38" s="135">
        <v>50</v>
      </c>
      <c r="D38" s="135">
        <v>110</v>
      </c>
      <c r="E38" s="135">
        <v>77</v>
      </c>
      <c r="F38" s="135">
        <v>0</v>
      </c>
      <c r="G38" s="135">
        <v>0</v>
      </c>
      <c r="H38" s="135">
        <v>0</v>
      </c>
    </row>
    <row r="39" spans="1:8" ht="18" customHeight="1">
      <c r="A39" s="9" t="s">
        <v>669</v>
      </c>
      <c r="B39" s="135">
        <v>188788</v>
      </c>
      <c r="C39" s="135">
        <v>110741</v>
      </c>
      <c r="D39" s="135">
        <v>63302</v>
      </c>
      <c r="E39" s="135">
        <v>14745</v>
      </c>
      <c r="F39" s="135">
        <v>0</v>
      </c>
      <c r="G39" s="135">
        <v>0</v>
      </c>
      <c r="H39" s="135">
        <v>0</v>
      </c>
    </row>
    <row r="40" spans="1:8" ht="18" customHeight="1">
      <c r="A40" s="2" t="s">
        <v>670</v>
      </c>
      <c r="B40" s="135">
        <v>1484</v>
      </c>
      <c r="C40" s="135">
        <v>800</v>
      </c>
      <c r="D40" s="135">
        <v>179</v>
      </c>
      <c r="E40" s="135">
        <v>505</v>
      </c>
      <c r="F40" s="135">
        <v>0</v>
      </c>
      <c r="G40" s="135">
        <v>0</v>
      </c>
      <c r="H40" s="135">
        <v>0</v>
      </c>
    </row>
    <row r="41" spans="1:8" ht="18" customHeight="1">
      <c r="A41" s="2" t="s">
        <v>671</v>
      </c>
      <c r="B41" s="135">
        <v>34045</v>
      </c>
      <c r="C41" s="135">
        <v>29940</v>
      </c>
      <c r="D41" s="135">
        <v>3590</v>
      </c>
      <c r="E41" s="135">
        <v>515</v>
      </c>
      <c r="F41" s="135">
        <v>0</v>
      </c>
      <c r="G41" s="135">
        <v>0</v>
      </c>
      <c r="H41" s="135">
        <v>0</v>
      </c>
    </row>
    <row r="42" spans="1:8" ht="18" customHeight="1">
      <c r="A42" s="2" t="s">
        <v>672</v>
      </c>
      <c r="B42" s="135">
        <v>153259</v>
      </c>
      <c r="C42" s="135">
        <v>80001</v>
      </c>
      <c r="D42" s="135">
        <v>59533</v>
      </c>
      <c r="E42" s="135">
        <v>13725</v>
      </c>
      <c r="F42" s="135">
        <v>0</v>
      </c>
      <c r="G42" s="135">
        <v>0</v>
      </c>
      <c r="H42" s="135">
        <v>0</v>
      </c>
    </row>
    <row r="43" spans="1:8" ht="18" customHeight="1">
      <c r="A43" s="9" t="s">
        <v>673</v>
      </c>
      <c r="B43" s="135">
        <v>156306</v>
      </c>
      <c r="C43" s="135">
        <v>156120</v>
      </c>
      <c r="D43" s="135">
        <v>0</v>
      </c>
      <c r="E43" s="135">
        <v>186</v>
      </c>
      <c r="F43" s="135">
        <v>0</v>
      </c>
      <c r="G43" s="135">
        <v>0</v>
      </c>
      <c r="H43" s="135">
        <v>0</v>
      </c>
    </row>
    <row r="44" spans="1:8" ht="18" customHeight="1">
      <c r="A44" s="9" t="s">
        <v>674</v>
      </c>
      <c r="B44" s="135">
        <v>692</v>
      </c>
      <c r="C44" s="135">
        <v>692</v>
      </c>
      <c r="D44" s="135">
        <v>0</v>
      </c>
      <c r="E44" s="135">
        <v>0</v>
      </c>
      <c r="F44" s="135">
        <v>0</v>
      </c>
      <c r="G44" s="135">
        <v>0</v>
      </c>
      <c r="H44" s="135">
        <v>0</v>
      </c>
    </row>
    <row r="45" spans="1:8" ht="18" customHeight="1">
      <c r="A45" s="9"/>
      <c r="B45" s="135">
        <v>0</v>
      </c>
      <c r="C45" s="135">
        <v>0</v>
      </c>
      <c r="D45" s="135">
        <v>0</v>
      </c>
      <c r="E45" s="135">
        <v>0</v>
      </c>
      <c r="F45" s="135">
        <v>0</v>
      </c>
      <c r="G45" s="135">
        <v>0</v>
      </c>
      <c r="H45" s="135">
        <v>0</v>
      </c>
    </row>
    <row r="46" spans="1:8" ht="18" customHeight="1">
      <c r="A46" s="9"/>
      <c r="B46" s="135">
        <v>0</v>
      </c>
      <c r="C46" s="135">
        <v>0</v>
      </c>
      <c r="D46" s="135">
        <v>0</v>
      </c>
      <c r="E46" s="135">
        <v>0</v>
      </c>
      <c r="F46" s="135">
        <v>0</v>
      </c>
      <c r="G46" s="135">
        <v>0</v>
      </c>
      <c r="H46" s="135">
        <v>0</v>
      </c>
    </row>
    <row r="47" spans="1:8" ht="18" customHeight="1">
      <c r="A47" s="9"/>
      <c r="B47" s="135">
        <v>0</v>
      </c>
      <c r="C47" s="135">
        <v>0</v>
      </c>
      <c r="D47" s="135">
        <v>0</v>
      </c>
      <c r="E47" s="135">
        <v>0</v>
      </c>
      <c r="F47" s="135">
        <v>0</v>
      </c>
      <c r="G47" s="135">
        <v>0</v>
      </c>
      <c r="H47" s="135">
        <v>0</v>
      </c>
    </row>
    <row r="48" spans="1:8" ht="18" customHeight="1">
      <c r="A48" s="9"/>
      <c r="B48" s="135">
        <v>0</v>
      </c>
      <c r="C48" s="135">
        <v>0</v>
      </c>
      <c r="D48" s="135">
        <v>0</v>
      </c>
      <c r="E48" s="135">
        <v>0</v>
      </c>
      <c r="F48" s="135">
        <v>0</v>
      </c>
      <c r="G48" s="135">
        <v>0</v>
      </c>
      <c r="H48" s="135">
        <v>0</v>
      </c>
    </row>
    <row r="49" spans="1:8" ht="18" customHeight="1">
      <c r="A49" s="9"/>
      <c r="B49" s="135">
        <v>0</v>
      </c>
      <c r="C49" s="135">
        <v>0</v>
      </c>
      <c r="D49" s="135">
        <v>0</v>
      </c>
      <c r="E49" s="135">
        <v>0</v>
      </c>
      <c r="F49" s="135">
        <v>0</v>
      </c>
      <c r="G49" s="135">
        <v>0</v>
      </c>
      <c r="H49" s="135">
        <v>0</v>
      </c>
    </row>
    <row r="50" spans="1:8" ht="18" customHeight="1">
      <c r="A50" s="9"/>
      <c r="B50" s="135">
        <v>0</v>
      </c>
      <c r="C50" s="135">
        <v>0</v>
      </c>
      <c r="D50" s="135">
        <v>0</v>
      </c>
      <c r="E50" s="135">
        <v>0</v>
      </c>
      <c r="F50" s="135">
        <v>0</v>
      </c>
      <c r="G50" s="135">
        <v>0</v>
      </c>
      <c r="H50" s="135">
        <v>0</v>
      </c>
    </row>
    <row r="51" spans="1:8" ht="18" customHeight="1">
      <c r="A51" s="9"/>
      <c r="B51" s="135">
        <v>0</v>
      </c>
      <c r="C51" s="135">
        <v>0</v>
      </c>
      <c r="D51" s="135">
        <v>0</v>
      </c>
      <c r="E51" s="135">
        <v>0</v>
      </c>
      <c r="F51" s="135">
        <v>0</v>
      </c>
      <c r="G51" s="135">
        <v>0</v>
      </c>
      <c r="H51" s="135">
        <v>0</v>
      </c>
    </row>
    <row r="52" spans="1:8" ht="18" customHeight="1">
      <c r="A52" s="9"/>
      <c r="B52" s="135">
        <v>0</v>
      </c>
      <c r="C52" s="135">
        <v>0</v>
      </c>
      <c r="D52" s="135">
        <v>0</v>
      </c>
      <c r="E52" s="135">
        <v>0</v>
      </c>
      <c r="F52" s="135">
        <v>0</v>
      </c>
      <c r="G52" s="135">
        <v>0</v>
      </c>
      <c r="H52" s="135">
        <v>0</v>
      </c>
    </row>
    <row r="53" spans="1:8" ht="18" customHeight="1">
      <c r="A53" s="9"/>
      <c r="B53" s="135">
        <v>0</v>
      </c>
      <c r="C53" s="135">
        <v>0</v>
      </c>
      <c r="D53" s="135">
        <v>0</v>
      </c>
      <c r="E53" s="135">
        <v>0</v>
      </c>
      <c r="F53" s="135">
        <v>0</v>
      </c>
      <c r="G53" s="135">
        <v>0</v>
      </c>
      <c r="H53" s="135">
        <v>0</v>
      </c>
    </row>
    <row r="54" spans="1:8" ht="18" customHeight="1">
      <c r="A54" s="9"/>
      <c r="B54" s="135">
        <v>0</v>
      </c>
      <c r="C54" s="135">
        <v>0</v>
      </c>
      <c r="D54" s="135">
        <v>0</v>
      </c>
      <c r="E54" s="135">
        <v>0</v>
      </c>
      <c r="F54" s="135">
        <v>0</v>
      </c>
      <c r="G54" s="135">
        <v>0</v>
      </c>
      <c r="H54" s="135">
        <v>0</v>
      </c>
    </row>
    <row r="55" spans="1:8" ht="18" customHeight="1">
      <c r="A55" s="9"/>
      <c r="B55" s="135">
        <v>0</v>
      </c>
      <c r="C55" s="135">
        <v>0</v>
      </c>
      <c r="D55" s="135">
        <v>0</v>
      </c>
      <c r="E55" s="135">
        <v>0</v>
      </c>
      <c r="F55" s="135">
        <v>0</v>
      </c>
      <c r="G55" s="135">
        <v>0</v>
      </c>
      <c r="H55" s="135">
        <v>0</v>
      </c>
    </row>
    <row r="56" spans="1:8" ht="18" customHeight="1">
      <c r="A56" s="9"/>
      <c r="B56" s="135">
        <v>0</v>
      </c>
      <c r="C56" s="135">
        <v>0</v>
      </c>
      <c r="D56" s="135">
        <v>0</v>
      </c>
      <c r="E56" s="135">
        <v>0</v>
      </c>
      <c r="F56" s="135">
        <v>0</v>
      </c>
      <c r="G56" s="135">
        <v>0</v>
      </c>
      <c r="H56" s="135">
        <v>0</v>
      </c>
    </row>
    <row r="57" spans="1:8" ht="18" customHeight="1">
      <c r="A57" s="9"/>
      <c r="B57" s="135">
        <v>0</v>
      </c>
      <c r="C57" s="135">
        <v>0</v>
      </c>
      <c r="D57" s="135">
        <v>0</v>
      </c>
      <c r="E57" s="135">
        <v>0</v>
      </c>
      <c r="F57" s="135">
        <v>0</v>
      </c>
      <c r="G57" s="135">
        <v>0</v>
      </c>
      <c r="H57" s="135">
        <v>0</v>
      </c>
    </row>
    <row r="58" spans="1:8" ht="18" customHeight="1">
      <c r="A58" s="10" t="s">
        <v>542</v>
      </c>
      <c r="B58" s="182">
        <v>3429259</v>
      </c>
      <c r="C58" s="182">
        <v>3124812</v>
      </c>
      <c r="D58" s="182">
        <v>120366</v>
      </c>
      <c r="E58" s="182">
        <v>184081</v>
      </c>
      <c r="F58" s="135">
        <v>0</v>
      </c>
      <c r="G58" s="135">
        <v>0</v>
      </c>
      <c r="H58" s="135">
        <v>0</v>
      </c>
    </row>
  </sheetData>
  <sheetProtection/>
  <mergeCells count="9">
    <mergeCell ref="A2:H2"/>
    <mergeCell ref="A4:A5"/>
    <mergeCell ref="B4:B5"/>
    <mergeCell ref="C4:C5"/>
    <mergeCell ref="D4:D5"/>
    <mergeCell ref="E4:E5"/>
    <mergeCell ref="F4:F5"/>
    <mergeCell ref="H4:H5"/>
    <mergeCell ref="G4:G5"/>
  </mergeCells>
  <printOptions horizontalCentered="1"/>
  <pageMargins left="0.47" right="0.47" top="0.59" bottom="0.47" header="0.31" footer="0.31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showZeros="0" zoomScalePageLayoutView="0" workbookViewId="0" topLeftCell="A1">
      <selection activeCell="B25" sqref="B25"/>
    </sheetView>
  </sheetViews>
  <sheetFormatPr defaultColWidth="9.00390625" defaultRowHeight="14.25"/>
  <cols>
    <col min="1" max="1" width="148.375" style="43" customWidth="1"/>
    <col min="2" max="2" width="9.00390625" style="43" hidden="1" customWidth="1"/>
    <col min="3" max="16384" width="9.00390625" style="43" customWidth="1"/>
  </cols>
  <sheetData>
    <row r="1" spans="1:2" ht="36.75" customHeight="1">
      <c r="A1" s="46" t="s">
        <v>247</v>
      </c>
      <c r="B1" s="43" t="s">
        <v>248</v>
      </c>
    </row>
    <row r="2" spans="1:2" ht="52.5" customHeight="1">
      <c r="A2" s="47"/>
      <c r="B2" s="43" t="s">
        <v>249</v>
      </c>
    </row>
    <row r="3" spans="1:2" ht="178.5" customHeight="1">
      <c r="A3" s="48" t="s">
        <v>57</v>
      </c>
      <c r="B3" s="43" t="s">
        <v>250</v>
      </c>
    </row>
    <row r="7" ht="14.25">
      <c r="B7" s="43">
        <v>43192</v>
      </c>
    </row>
    <row r="8" ht="14.25">
      <c r="B8" s="43">
        <v>1142704</v>
      </c>
    </row>
    <row r="10" ht="14.25">
      <c r="B10" s="43">
        <v>647804</v>
      </c>
    </row>
    <row r="11" ht="14.25">
      <c r="B11" s="43">
        <v>690587</v>
      </c>
    </row>
    <row r="12" ht="14.25">
      <c r="B12" s="43">
        <v>598776</v>
      </c>
    </row>
    <row r="13" ht="14.25">
      <c r="B13" s="43">
        <v>371239</v>
      </c>
    </row>
    <row r="14" ht="14.25">
      <c r="B14" s="43">
        <v>165139</v>
      </c>
    </row>
    <row r="15" ht="14.25">
      <c r="B15" s="43">
        <v>433926</v>
      </c>
    </row>
    <row r="16" ht="14.25">
      <c r="B16" s="43">
        <v>332577</v>
      </c>
    </row>
    <row r="17" ht="14.25">
      <c r="B17" s="43">
        <v>147868</v>
      </c>
    </row>
    <row r="18" ht="14.25">
      <c r="B18" s="43">
        <v>482833</v>
      </c>
    </row>
    <row r="19" ht="14.25">
      <c r="B19" s="43">
        <v>338880</v>
      </c>
    </row>
    <row r="24" ht="14.25">
      <c r="B24" s="43">
        <v>1233152</v>
      </c>
    </row>
    <row r="25" ht="14.25">
      <c r="B25" s="43">
        <v>747618</v>
      </c>
    </row>
    <row r="26" ht="14.25">
      <c r="B26" s="43">
        <v>358488</v>
      </c>
    </row>
    <row r="27" ht="14.25">
      <c r="B27" s="43">
        <v>184604</v>
      </c>
    </row>
    <row r="28" ht="14.25">
      <c r="B28" s="43">
        <v>2326880</v>
      </c>
    </row>
    <row r="29" ht="14.25">
      <c r="B29" s="43">
        <v>63867</v>
      </c>
    </row>
    <row r="30" ht="14.25">
      <c r="B30" s="43">
        <v>129965</v>
      </c>
    </row>
    <row r="31" ht="14.25">
      <c r="B31" s="43">
        <v>176776</v>
      </c>
    </row>
  </sheetData>
  <sheetProtection/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6"/>
  <sheetViews>
    <sheetView showZeros="0" view="pageLayout" workbookViewId="0" topLeftCell="A4">
      <selection activeCell="A6" sqref="A6"/>
    </sheetView>
  </sheetViews>
  <sheetFormatPr defaultColWidth="9.00390625" defaultRowHeight="14.25"/>
  <cols>
    <col min="1" max="1" width="117.375" style="43" customWidth="1"/>
    <col min="2" max="16384" width="9.00390625" style="43" customWidth="1"/>
  </cols>
  <sheetData>
    <row r="1" ht="48.75" customHeight="1">
      <c r="A1" s="44" t="s">
        <v>251</v>
      </c>
    </row>
    <row r="2" s="41" customFormat="1" ht="27.75" customHeight="1">
      <c r="A2" s="45" t="s">
        <v>58</v>
      </c>
    </row>
    <row r="3" s="41" customFormat="1" ht="27.75" customHeight="1">
      <c r="A3" s="45" t="s">
        <v>59</v>
      </c>
    </row>
    <row r="4" s="41" customFormat="1" ht="27.75" customHeight="1">
      <c r="A4" s="45" t="s">
        <v>60</v>
      </c>
    </row>
    <row r="5" s="41" customFormat="1" ht="27.75" customHeight="1">
      <c r="A5" s="45" t="s">
        <v>61</v>
      </c>
    </row>
    <row r="6" s="41" customFormat="1" ht="27.75" customHeight="1">
      <c r="A6" s="45" t="s">
        <v>62</v>
      </c>
    </row>
    <row r="7" s="41" customFormat="1" ht="27.75" customHeight="1">
      <c r="A7" s="45" t="s">
        <v>63</v>
      </c>
    </row>
    <row r="8" s="41" customFormat="1" ht="27.75" customHeight="1">
      <c r="A8" s="45" t="s">
        <v>64</v>
      </c>
    </row>
    <row r="9" s="41" customFormat="1" ht="27.75" customHeight="1">
      <c r="A9" s="45" t="s">
        <v>65</v>
      </c>
    </row>
    <row r="10" s="41" customFormat="1" ht="27.75" customHeight="1">
      <c r="A10" s="45" t="s">
        <v>66</v>
      </c>
    </row>
    <row r="11" s="41" customFormat="1" ht="27.75" customHeight="1">
      <c r="A11" s="45" t="s">
        <v>67</v>
      </c>
    </row>
    <row r="12" s="41" customFormat="1" ht="27.75" customHeight="1">
      <c r="A12" s="45" t="s">
        <v>68</v>
      </c>
    </row>
    <row r="13" s="41" customFormat="1" ht="27.75" customHeight="1">
      <c r="A13" s="45" t="s">
        <v>69</v>
      </c>
    </row>
    <row r="14" s="41" customFormat="1" ht="27.75" customHeight="1">
      <c r="A14" s="45" t="s">
        <v>70</v>
      </c>
    </row>
    <row r="15" s="42" customFormat="1" ht="27.75" customHeight="1">
      <c r="A15" s="45" t="s">
        <v>71</v>
      </c>
    </row>
    <row r="16" ht="27.75" customHeight="1">
      <c r="A16" s="45" t="s">
        <v>72</v>
      </c>
    </row>
  </sheetData>
  <sheetProtection/>
  <printOptions horizontalCentered="1"/>
  <pageMargins left="0.75" right="0.75" top="0.44" bottom="0.66" header="0.22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showZeros="0" zoomScale="93" zoomScaleNormal="93" zoomScalePageLayoutView="0" workbookViewId="0" topLeftCell="A1">
      <pane ySplit="4" topLeftCell="A5" activePane="bottomLeft" state="frozen"/>
      <selection pane="topLeft" activeCell="A3" sqref="A3"/>
      <selection pane="bottomLeft" activeCell="E1" sqref="E1:AC16384"/>
    </sheetView>
  </sheetViews>
  <sheetFormatPr defaultColWidth="9.00390625" defaultRowHeight="14.25"/>
  <cols>
    <col min="1" max="3" width="39.125" style="81" customWidth="1"/>
    <col min="4" max="4" width="39.125" style="82" customWidth="1"/>
    <col min="5" max="16384" width="9.00390625" style="81" customWidth="1"/>
  </cols>
  <sheetData>
    <row r="1" ht="18" customHeight="1">
      <c r="A1" s="80" t="s">
        <v>252</v>
      </c>
    </row>
    <row r="2" spans="1:4" s="80" customFormat="1" ht="20.25">
      <c r="A2" s="191" t="s">
        <v>73</v>
      </c>
      <c r="B2" s="191"/>
      <c r="C2" s="191"/>
      <c r="D2" s="191"/>
    </row>
    <row r="3" spans="1:4" ht="20.25" customHeight="1">
      <c r="A3" s="80"/>
      <c r="D3" s="83" t="s">
        <v>253</v>
      </c>
    </row>
    <row r="4" spans="1:4" ht="31.5" customHeight="1">
      <c r="A4" s="84" t="s">
        <v>544</v>
      </c>
      <c r="B4" s="85" t="s">
        <v>255</v>
      </c>
      <c r="C4" s="84" t="s">
        <v>256</v>
      </c>
      <c r="D4" s="86" t="s">
        <v>257</v>
      </c>
    </row>
    <row r="5" spans="1:4" ht="19.5" customHeight="1">
      <c r="A5" s="87" t="s">
        <v>258</v>
      </c>
      <c r="B5" s="174">
        <f>SUM(B6:B22)</f>
        <v>9443839</v>
      </c>
      <c r="C5" s="174">
        <v>10968475</v>
      </c>
      <c r="D5" s="175">
        <f>IF(B5=0,"",ROUND(C5/B5,3))</f>
        <v>1.161</v>
      </c>
    </row>
    <row r="6" spans="1:4" ht="19.5" customHeight="1">
      <c r="A6" s="87" t="s">
        <v>259</v>
      </c>
      <c r="B6" s="174">
        <v>4048314</v>
      </c>
      <c r="C6" s="174">
        <v>4932934</v>
      </c>
      <c r="D6" s="175">
        <f aca="true" t="shared" si="0" ref="D6:D33">IF(B6=0,"",ROUND(C6/B6,3))</f>
        <v>1.219</v>
      </c>
    </row>
    <row r="7" spans="1:4" ht="19.5" customHeight="1">
      <c r="A7" s="87" t="s">
        <v>260</v>
      </c>
      <c r="B7" s="174">
        <v>43192</v>
      </c>
      <c r="C7" s="174">
        <v>10454</v>
      </c>
      <c r="D7" s="175">
        <f t="shared" si="0"/>
        <v>0.242</v>
      </c>
    </row>
    <row r="8" spans="1:4" ht="19.5" customHeight="1">
      <c r="A8" s="87" t="s">
        <v>261</v>
      </c>
      <c r="B8" s="174">
        <v>1142704</v>
      </c>
      <c r="C8" s="174">
        <v>1342889</v>
      </c>
      <c r="D8" s="175">
        <f t="shared" si="0"/>
        <v>1.175</v>
      </c>
    </row>
    <row r="9" spans="1:4" ht="19.5" customHeight="1">
      <c r="A9" s="87" t="s">
        <v>262</v>
      </c>
      <c r="B9" s="174"/>
      <c r="C9" s="174">
        <v>100</v>
      </c>
      <c r="D9" s="175">
        <f t="shared" si="0"/>
      </c>
    </row>
    <row r="10" spans="1:4" ht="19.5" customHeight="1">
      <c r="A10" s="87" t="s">
        <v>263</v>
      </c>
      <c r="B10" s="174">
        <v>647804</v>
      </c>
      <c r="C10" s="174">
        <v>759247</v>
      </c>
      <c r="D10" s="175">
        <f t="shared" si="0"/>
        <v>1.172</v>
      </c>
    </row>
    <row r="11" spans="1:4" ht="19.5" customHeight="1">
      <c r="A11" s="87" t="s">
        <v>264</v>
      </c>
      <c r="B11" s="174">
        <v>690587</v>
      </c>
      <c r="C11" s="174">
        <v>740705</v>
      </c>
      <c r="D11" s="175">
        <f t="shared" si="0"/>
        <v>1.073</v>
      </c>
    </row>
    <row r="12" spans="1:4" ht="19.5" customHeight="1">
      <c r="A12" s="87" t="s">
        <v>265</v>
      </c>
      <c r="B12" s="174">
        <v>598776</v>
      </c>
      <c r="C12" s="174">
        <v>672089</v>
      </c>
      <c r="D12" s="175">
        <f t="shared" si="0"/>
        <v>1.122</v>
      </c>
    </row>
    <row r="13" spans="1:4" ht="19.5" customHeight="1">
      <c r="A13" s="87" t="s">
        <v>266</v>
      </c>
      <c r="B13" s="174">
        <v>371239</v>
      </c>
      <c r="C13" s="174">
        <v>435818</v>
      </c>
      <c r="D13" s="175">
        <f t="shared" si="0"/>
        <v>1.174</v>
      </c>
    </row>
    <row r="14" spans="1:4" ht="19.5" customHeight="1">
      <c r="A14" s="87" t="s">
        <v>267</v>
      </c>
      <c r="B14" s="174">
        <v>165139</v>
      </c>
      <c r="C14" s="174">
        <v>186865</v>
      </c>
      <c r="D14" s="175">
        <f t="shared" si="0"/>
        <v>1.132</v>
      </c>
    </row>
    <row r="15" spans="1:4" ht="19.5" customHeight="1">
      <c r="A15" s="87" t="s">
        <v>268</v>
      </c>
      <c r="B15" s="174">
        <v>433926</v>
      </c>
      <c r="C15" s="174">
        <v>493932</v>
      </c>
      <c r="D15" s="175">
        <f t="shared" si="0"/>
        <v>1.138</v>
      </c>
    </row>
    <row r="16" spans="1:4" ht="19.5" customHeight="1">
      <c r="A16" s="87" t="s">
        <v>269</v>
      </c>
      <c r="B16" s="174">
        <v>332577</v>
      </c>
      <c r="C16" s="174">
        <v>379502</v>
      </c>
      <c r="D16" s="175">
        <f t="shared" si="0"/>
        <v>1.141</v>
      </c>
    </row>
    <row r="17" spans="1:4" ht="19.5" customHeight="1">
      <c r="A17" s="87" t="s">
        <v>270</v>
      </c>
      <c r="B17" s="174">
        <v>147868</v>
      </c>
      <c r="C17" s="174">
        <v>165303</v>
      </c>
      <c r="D17" s="175">
        <f t="shared" si="0"/>
        <v>1.118</v>
      </c>
    </row>
    <row r="18" spans="1:4" ht="19.5" customHeight="1">
      <c r="A18" s="87" t="s">
        <v>271</v>
      </c>
      <c r="B18" s="174">
        <v>482833</v>
      </c>
      <c r="C18" s="174">
        <v>435609</v>
      </c>
      <c r="D18" s="175">
        <f t="shared" si="0"/>
        <v>0.902</v>
      </c>
    </row>
    <row r="19" spans="1:4" ht="19.5" customHeight="1">
      <c r="A19" s="87" t="s">
        <v>272</v>
      </c>
      <c r="B19" s="174">
        <v>338880</v>
      </c>
      <c r="C19" s="174">
        <v>363892</v>
      </c>
      <c r="D19" s="175">
        <f t="shared" si="0"/>
        <v>1.074</v>
      </c>
    </row>
    <row r="20" spans="1:4" ht="19.5" customHeight="1">
      <c r="A20" s="87" t="s">
        <v>273</v>
      </c>
      <c r="B20" s="174">
        <v>0</v>
      </c>
      <c r="C20" s="174">
        <v>15400</v>
      </c>
      <c r="D20" s="175">
        <f t="shared" si="0"/>
      </c>
    </row>
    <row r="21" spans="1:4" ht="19.5" customHeight="1">
      <c r="A21" s="87" t="s">
        <v>93</v>
      </c>
      <c r="B21" s="174">
        <v>0</v>
      </c>
      <c r="C21" s="174">
        <v>33436</v>
      </c>
      <c r="D21" s="175">
        <f t="shared" si="0"/>
      </c>
    </row>
    <row r="22" spans="1:4" ht="19.5" customHeight="1">
      <c r="A22" s="87" t="s">
        <v>274</v>
      </c>
      <c r="B22" s="174"/>
      <c r="C22" s="174">
        <v>300</v>
      </c>
      <c r="D22" s="175">
        <f t="shared" si="0"/>
      </c>
    </row>
    <row r="23" spans="1:4" ht="21" customHeight="1">
      <c r="A23" s="87" t="s">
        <v>275</v>
      </c>
      <c r="B23" s="174">
        <f>SUM(B24:B31)</f>
        <v>5221350</v>
      </c>
      <c r="C23" s="174">
        <v>3746593</v>
      </c>
      <c r="D23" s="175">
        <f t="shared" si="0"/>
        <v>0.718</v>
      </c>
    </row>
    <row r="24" spans="1:4" ht="19.5" customHeight="1">
      <c r="A24" s="87" t="s">
        <v>276</v>
      </c>
      <c r="B24" s="174">
        <v>1233152</v>
      </c>
      <c r="C24" s="174">
        <v>1129457</v>
      </c>
      <c r="D24" s="175">
        <f t="shared" si="0"/>
        <v>0.916</v>
      </c>
    </row>
    <row r="25" spans="1:4" ht="19.5" customHeight="1">
      <c r="A25" s="87" t="s">
        <v>277</v>
      </c>
      <c r="B25" s="174">
        <v>747618</v>
      </c>
      <c r="C25" s="174">
        <v>642200</v>
      </c>
      <c r="D25" s="175">
        <f t="shared" si="0"/>
        <v>0.859</v>
      </c>
    </row>
    <row r="26" spans="1:4" ht="19.5" customHeight="1">
      <c r="A26" s="87" t="s">
        <v>278</v>
      </c>
      <c r="B26" s="174">
        <v>358488</v>
      </c>
      <c r="C26" s="174">
        <v>321049</v>
      </c>
      <c r="D26" s="175">
        <f t="shared" si="0"/>
        <v>0.896</v>
      </c>
    </row>
    <row r="27" spans="1:4" ht="19.5" customHeight="1">
      <c r="A27" s="87" t="s">
        <v>279</v>
      </c>
      <c r="B27" s="174">
        <v>184604</v>
      </c>
      <c r="C27" s="174">
        <v>168340</v>
      </c>
      <c r="D27" s="175">
        <f t="shared" si="0"/>
        <v>0.912</v>
      </c>
    </row>
    <row r="28" spans="1:4" ht="19.5" customHeight="1">
      <c r="A28" s="87" t="s">
        <v>280</v>
      </c>
      <c r="B28" s="174">
        <v>2326880</v>
      </c>
      <c r="C28" s="174">
        <v>1110930</v>
      </c>
      <c r="D28" s="175">
        <f t="shared" si="0"/>
        <v>0.477</v>
      </c>
    </row>
    <row r="29" spans="1:4" ht="19.5" customHeight="1">
      <c r="A29" s="87" t="s">
        <v>281</v>
      </c>
      <c r="B29" s="174">
        <v>63867</v>
      </c>
      <c r="C29" s="174">
        <v>23405</v>
      </c>
      <c r="D29" s="175">
        <f t="shared" si="0"/>
        <v>0.366</v>
      </c>
    </row>
    <row r="30" spans="1:4" ht="19.5" customHeight="1">
      <c r="A30" s="87" t="s">
        <v>282</v>
      </c>
      <c r="B30" s="174">
        <v>129965</v>
      </c>
      <c r="C30" s="174">
        <v>201282</v>
      </c>
      <c r="D30" s="175">
        <f t="shared" si="0"/>
        <v>1.549</v>
      </c>
    </row>
    <row r="31" spans="1:4" ht="19.5" customHeight="1">
      <c r="A31" s="87" t="s">
        <v>283</v>
      </c>
      <c r="B31" s="174">
        <v>176776</v>
      </c>
      <c r="C31" s="174">
        <v>149930</v>
      </c>
      <c r="D31" s="175">
        <f t="shared" si="0"/>
        <v>0.848</v>
      </c>
    </row>
    <row r="32" spans="1:4" ht="19.5" customHeight="1">
      <c r="A32" s="87" t="s">
        <v>54</v>
      </c>
      <c r="B32" s="174">
        <v>0</v>
      </c>
      <c r="C32" s="174">
        <v>0</v>
      </c>
      <c r="D32" s="175">
        <f t="shared" si="0"/>
      </c>
    </row>
    <row r="33" spans="1:4" ht="19.5" customHeight="1">
      <c r="A33" s="88" t="s">
        <v>284</v>
      </c>
      <c r="B33" s="174">
        <f>SUM(B5,B23)</f>
        <v>14665189</v>
      </c>
      <c r="C33" s="174">
        <v>14715068</v>
      </c>
      <c r="D33" s="175">
        <f t="shared" si="0"/>
        <v>1.003</v>
      </c>
    </row>
  </sheetData>
  <sheetProtection/>
  <mergeCells count="1">
    <mergeCell ref="A2:D2"/>
  </mergeCells>
  <printOptions horizontalCentered="1"/>
  <pageMargins left="0.4724409448818898" right="0.4724409448818898" top="0.1968503937007874" bottom="0.07874015748031496" header="0" footer="0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14"/>
  <sheetViews>
    <sheetView showZeros="0" zoomScalePageLayoutView="0" workbookViewId="0" topLeftCell="A1">
      <pane xSplit="2" ySplit="4" topLeftCell="C5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C10" sqref="C10"/>
    </sheetView>
  </sheetViews>
  <sheetFormatPr defaultColWidth="9.00390625" defaultRowHeight="14.25"/>
  <cols>
    <col min="1" max="1" width="44.75390625" style="68" customWidth="1"/>
    <col min="2" max="3" width="16.00390625" style="158" customWidth="1"/>
    <col min="4" max="4" width="16.00390625" style="159" customWidth="1"/>
    <col min="5" max="5" width="9.375" style="158" customWidth="1"/>
    <col min="6" max="16384" width="9.00390625" style="68" customWidth="1"/>
  </cols>
  <sheetData>
    <row r="1" spans="1:5" ht="18" customHeight="1">
      <c r="A1" s="60" t="s">
        <v>805</v>
      </c>
      <c r="E1" s="159" t="s">
        <v>247</v>
      </c>
    </row>
    <row r="2" spans="1:5" s="60" customFormat="1" ht="20.25">
      <c r="A2" s="192" t="s">
        <v>80</v>
      </c>
      <c r="B2" s="192"/>
      <c r="C2" s="192"/>
      <c r="D2" s="192"/>
      <c r="E2" s="192"/>
    </row>
    <row r="3" ht="20.25" customHeight="1">
      <c r="E3" s="159" t="s">
        <v>253</v>
      </c>
    </row>
    <row r="4" spans="1:5" ht="36" customHeight="1">
      <c r="A4" s="116" t="s">
        <v>544</v>
      </c>
      <c r="B4" s="160" t="s">
        <v>255</v>
      </c>
      <c r="C4" s="161" t="s">
        <v>256</v>
      </c>
      <c r="D4" s="160" t="s">
        <v>257</v>
      </c>
      <c r="E4" s="161" t="s">
        <v>83</v>
      </c>
    </row>
    <row r="5" spans="1:5" ht="19.5" customHeight="1">
      <c r="A5" s="117" t="s">
        <v>285</v>
      </c>
      <c r="B5" s="138">
        <f>SUM(B6,B18,B27,B39,B51,B62,B73,B85,B94,B104,B119,B128,B139,B151,B161,B174,B181,B188,B197,B203,B210,B218,B225,B231,B237,B243,B249,B255)</f>
        <v>4334682</v>
      </c>
      <c r="C5" s="138">
        <v>3921809</v>
      </c>
      <c r="D5" s="162">
        <f>IF(B5=0,"",ROUND(C5/B5,3))</f>
        <v>0.905</v>
      </c>
      <c r="E5" s="138"/>
    </row>
    <row r="6" spans="1:5" ht="19.5" customHeight="1">
      <c r="A6" s="118" t="s">
        <v>286</v>
      </c>
      <c r="B6" s="138">
        <f>SUM(B7:B17)</f>
        <v>65529</v>
      </c>
      <c r="C6" s="138">
        <v>64739</v>
      </c>
      <c r="D6" s="162">
        <f aca="true" t="shared" si="0" ref="D6:D69">IF(B6=0,"",ROUND(C6/B6,3))</f>
        <v>0.988</v>
      </c>
      <c r="E6" s="138"/>
    </row>
    <row r="7" spans="1:5" ht="19.5" customHeight="1">
      <c r="A7" s="118" t="s">
        <v>808</v>
      </c>
      <c r="B7" s="163">
        <v>49652</v>
      </c>
      <c r="C7" s="138">
        <v>51655</v>
      </c>
      <c r="D7" s="162">
        <f t="shared" si="0"/>
        <v>1.04</v>
      </c>
      <c r="E7" s="138"/>
    </row>
    <row r="8" spans="1:5" ht="19.5" customHeight="1">
      <c r="A8" s="118" t="s">
        <v>810</v>
      </c>
      <c r="B8" s="163">
        <v>3659</v>
      </c>
      <c r="C8" s="138">
        <v>3655</v>
      </c>
      <c r="D8" s="162">
        <f t="shared" si="0"/>
        <v>0.999</v>
      </c>
      <c r="E8" s="138"/>
    </row>
    <row r="9" spans="1:5" ht="19.5" customHeight="1">
      <c r="A9" s="118" t="s">
        <v>812</v>
      </c>
      <c r="B9" s="163">
        <v>1753</v>
      </c>
      <c r="C9" s="138">
        <v>1788</v>
      </c>
      <c r="D9" s="162">
        <f t="shared" si="0"/>
        <v>1.02</v>
      </c>
      <c r="E9" s="138"/>
    </row>
    <row r="10" spans="1:5" ht="19.5" customHeight="1">
      <c r="A10" s="118" t="s">
        <v>814</v>
      </c>
      <c r="B10" s="163">
        <v>3311</v>
      </c>
      <c r="C10" s="138">
        <v>2830</v>
      </c>
      <c r="D10" s="162">
        <f t="shared" si="0"/>
        <v>0.855</v>
      </c>
      <c r="E10" s="138"/>
    </row>
    <row r="11" spans="1:5" ht="19.5" customHeight="1">
      <c r="A11" s="118" t="s">
        <v>816</v>
      </c>
      <c r="B11" s="163">
        <v>163</v>
      </c>
      <c r="C11" s="138">
        <v>177</v>
      </c>
      <c r="D11" s="162">
        <f t="shared" si="0"/>
        <v>1.086</v>
      </c>
      <c r="E11" s="138"/>
    </row>
    <row r="12" spans="1:5" ht="19.5" customHeight="1">
      <c r="A12" s="117" t="s">
        <v>818</v>
      </c>
      <c r="B12" s="163">
        <v>393</v>
      </c>
      <c r="C12" s="138">
        <v>398</v>
      </c>
      <c r="D12" s="162">
        <f t="shared" si="0"/>
        <v>1.013</v>
      </c>
      <c r="E12" s="138"/>
    </row>
    <row r="13" spans="1:5" ht="19.5" customHeight="1">
      <c r="A13" s="117" t="s">
        <v>819</v>
      </c>
      <c r="B13" s="163">
        <v>125</v>
      </c>
      <c r="C13" s="138">
        <v>81</v>
      </c>
      <c r="D13" s="162">
        <f t="shared" si="0"/>
        <v>0.648</v>
      </c>
      <c r="E13" s="138"/>
    </row>
    <row r="14" spans="1:5" ht="19.5" customHeight="1">
      <c r="A14" s="117" t="s">
        <v>820</v>
      </c>
      <c r="B14" s="163">
        <v>1183</v>
      </c>
      <c r="C14" s="138">
        <v>1025</v>
      </c>
      <c r="D14" s="162">
        <f t="shared" si="0"/>
        <v>0.866</v>
      </c>
      <c r="E14" s="138"/>
    </row>
    <row r="15" spans="1:5" ht="19.5" customHeight="1">
      <c r="A15" s="117" t="s">
        <v>821</v>
      </c>
      <c r="B15" s="163">
        <v>28</v>
      </c>
      <c r="C15" s="138">
        <v>35</v>
      </c>
      <c r="D15" s="162">
        <f t="shared" si="0"/>
        <v>1.25</v>
      </c>
      <c r="E15" s="138"/>
    </row>
    <row r="16" spans="1:5" ht="19.5" customHeight="1">
      <c r="A16" s="117" t="s">
        <v>815</v>
      </c>
      <c r="B16" s="163">
        <v>1782</v>
      </c>
      <c r="C16" s="138">
        <v>1119</v>
      </c>
      <c r="D16" s="162">
        <f t="shared" si="0"/>
        <v>0.628</v>
      </c>
      <c r="E16" s="138"/>
    </row>
    <row r="17" spans="1:5" ht="19.5" customHeight="1">
      <c r="A17" s="117" t="s">
        <v>823</v>
      </c>
      <c r="B17" s="163">
        <v>3480</v>
      </c>
      <c r="C17" s="138">
        <v>1976</v>
      </c>
      <c r="D17" s="162">
        <f t="shared" si="0"/>
        <v>0.568</v>
      </c>
      <c r="E17" s="138"/>
    </row>
    <row r="18" spans="1:5" ht="19.5" customHeight="1">
      <c r="A18" s="118" t="s">
        <v>287</v>
      </c>
      <c r="B18" s="138">
        <f>SUM(B19:B26)</f>
        <v>48026</v>
      </c>
      <c r="C18" s="138">
        <v>44806</v>
      </c>
      <c r="D18" s="162">
        <f t="shared" si="0"/>
        <v>0.933</v>
      </c>
      <c r="E18" s="138"/>
    </row>
    <row r="19" spans="1:5" ht="19.5" customHeight="1">
      <c r="A19" s="118" t="s">
        <v>808</v>
      </c>
      <c r="B19" s="163">
        <v>38551</v>
      </c>
      <c r="C19" s="164">
        <v>36317</v>
      </c>
      <c r="D19" s="162">
        <f t="shared" si="0"/>
        <v>0.942</v>
      </c>
      <c r="E19" s="138"/>
    </row>
    <row r="20" spans="1:5" ht="19.5" customHeight="1">
      <c r="A20" s="118" t="s">
        <v>810</v>
      </c>
      <c r="B20" s="163">
        <v>2317</v>
      </c>
      <c r="C20" s="138">
        <v>1121</v>
      </c>
      <c r="D20" s="162">
        <f t="shared" si="0"/>
        <v>0.484</v>
      </c>
      <c r="E20" s="138"/>
    </row>
    <row r="21" spans="1:5" ht="19.5" customHeight="1">
      <c r="A21" s="118" t="s">
        <v>812</v>
      </c>
      <c r="B21" s="163">
        <v>544</v>
      </c>
      <c r="C21" s="164">
        <v>505</v>
      </c>
      <c r="D21" s="162">
        <f t="shared" si="0"/>
        <v>0.928</v>
      </c>
      <c r="E21" s="138"/>
    </row>
    <row r="22" spans="1:5" ht="19.5" customHeight="1">
      <c r="A22" s="118" t="s">
        <v>829</v>
      </c>
      <c r="B22" s="163">
        <v>2291</v>
      </c>
      <c r="C22" s="164">
        <v>2087</v>
      </c>
      <c r="D22" s="162">
        <f t="shared" si="0"/>
        <v>0.911</v>
      </c>
      <c r="E22" s="138"/>
    </row>
    <row r="23" spans="1:5" ht="19.5" customHeight="1">
      <c r="A23" s="118" t="s">
        <v>830</v>
      </c>
      <c r="B23" s="163">
        <v>550</v>
      </c>
      <c r="C23" s="164">
        <v>235</v>
      </c>
      <c r="D23" s="162">
        <f t="shared" si="0"/>
        <v>0.427</v>
      </c>
      <c r="E23" s="138"/>
    </row>
    <row r="24" spans="1:5" ht="19.5" customHeight="1">
      <c r="A24" s="118" t="s">
        <v>832</v>
      </c>
      <c r="B24" s="163">
        <v>95</v>
      </c>
      <c r="C24" s="164">
        <v>425</v>
      </c>
      <c r="D24" s="162">
        <f t="shared" si="0"/>
        <v>4.474</v>
      </c>
      <c r="E24" s="138"/>
    </row>
    <row r="25" spans="1:5" ht="19.5" customHeight="1">
      <c r="A25" s="118" t="s">
        <v>815</v>
      </c>
      <c r="B25" s="163">
        <v>76</v>
      </c>
      <c r="C25" s="164">
        <v>67</v>
      </c>
      <c r="D25" s="162">
        <f t="shared" si="0"/>
        <v>0.882</v>
      </c>
      <c r="E25" s="138"/>
    </row>
    <row r="26" spans="1:5" ht="19.5" customHeight="1">
      <c r="A26" s="118" t="s">
        <v>833</v>
      </c>
      <c r="B26" s="163">
        <v>3602</v>
      </c>
      <c r="C26" s="164">
        <v>4049</v>
      </c>
      <c r="D26" s="162">
        <f t="shared" si="0"/>
        <v>1.124</v>
      </c>
      <c r="E26" s="138"/>
    </row>
    <row r="27" spans="1:5" ht="19.5" customHeight="1">
      <c r="A27" s="118" t="s">
        <v>288</v>
      </c>
      <c r="B27" s="138">
        <f>SUM(B28:B38)</f>
        <v>1405927</v>
      </c>
      <c r="C27" s="138">
        <v>1277374</v>
      </c>
      <c r="D27" s="162">
        <f t="shared" si="0"/>
        <v>0.909</v>
      </c>
      <c r="E27" s="138"/>
    </row>
    <row r="28" spans="1:5" ht="19.5" customHeight="1">
      <c r="A28" s="118" t="s">
        <v>808</v>
      </c>
      <c r="B28" s="163">
        <v>938604</v>
      </c>
      <c r="C28" s="164">
        <v>935033</v>
      </c>
      <c r="D28" s="162">
        <f t="shared" si="0"/>
        <v>0.996</v>
      </c>
      <c r="E28" s="138"/>
    </row>
    <row r="29" spans="1:5" ht="19.5" customHeight="1">
      <c r="A29" s="118" t="s">
        <v>810</v>
      </c>
      <c r="B29" s="163">
        <v>143589</v>
      </c>
      <c r="C29" s="164">
        <v>95196</v>
      </c>
      <c r="D29" s="162">
        <f t="shared" si="0"/>
        <v>0.663</v>
      </c>
      <c r="E29" s="138"/>
    </row>
    <row r="30" spans="1:5" ht="19.5" customHeight="1">
      <c r="A30" s="118" t="s">
        <v>812</v>
      </c>
      <c r="B30" s="163">
        <v>65305</v>
      </c>
      <c r="C30" s="164">
        <v>55898</v>
      </c>
      <c r="D30" s="162">
        <f t="shared" si="0"/>
        <v>0.856</v>
      </c>
      <c r="E30" s="138"/>
    </row>
    <row r="31" spans="1:5" ht="19.5" customHeight="1">
      <c r="A31" s="118" t="s">
        <v>837</v>
      </c>
      <c r="B31" s="163">
        <v>1651</v>
      </c>
      <c r="C31" s="164">
        <v>1605</v>
      </c>
      <c r="D31" s="162">
        <f t="shared" si="0"/>
        <v>0.972</v>
      </c>
      <c r="E31" s="138"/>
    </row>
    <row r="32" spans="1:5" ht="19.5" customHeight="1">
      <c r="A32" s="118" t="s">
        <v>806</v>
      </c>
      <c r="B32" s="163">
        <v>1462</v>
      </c>
      <c r="C32" s="164">
        <v>2275</v>
      </c>
      <c r="D32" s="162">
        <f t="shared" si="0"/>
        <v>1.556</v>
      </c>
      <c r="E32" s="138"/>
    </row>
    <row r="33" spans="1:5" ht="19.5" customHeight="1">
      <c r="A33" s="118" t="s">
        <v>807</v>
      </c>
      <c r="B33" s="163">
        <v>529</v>
      </c>
      <c r="C33" s="164">
        <v>389</v>
      </c>
      <c r="D33" s="162">
        <f t="shared" si="0"/>
        <v>0.735</v>
      </c>
      <c r="E33" s="138"/>
    </row>
    <row r="34" spans="1:5" ht="19.5" customHeight="1">
      <c r="A34" s="118" t="s">
        <v>809</v>
      </c>
      <c r="B34" s="163">
        <v>1252</v>
      </c>
      <c r="C34" s="164">
        <v>1614</v>
      </c>
      <c r="D34" s="162">
        <f t="shared" si="0"/>
        <v>1.289</v>
      </c>
      <c r="E34" s="138"/>
    </row>
    <row r="35" spans="1:5" ht="19.5" customHeight="1">
      <c r="A35" s="118" t="s">
        <v>811</v>
      </c>
      <c r="B35" s="163">
        <v>12575</v>
      </c>
      <c r="C35" s="164">
        <v>8837</v>
      </c>
      <c r="D35" s="162">
        <f t="shared" si="0"/>
        <v>0.703</v>
      </c>
      <c r="E35" s="138"/>
    </row>
    <row r="36" spans="1:5" ht="19.5" customHeight="1">
      <c r="A36" s="118" t="s">
        <v>813</v>
      </c>
      <c r="B36" s="163">
        <v>257</v>
      </c>
      <c r="C36" s="138">
        <v>167</v>
      </c>
      <c r="D36" s="162">
        <f t="shared" si="0"/>
        <v>0.65</v>
      </c>
      <c r="E36" s="138"/>
    </row>
    <row r="37" spans="1:5" ht="19.5" customHeight="1">
      <c r="A37" s="118" t="s">
        <v>815</v>
      </c>
      <c r="B37" s="163">
        <v>87711</v>
      </c>
      <c r="C37" s="138">
        <v>87092</v>
      </c>
      <c r="D37" s="162">
        <f t="shared" si="0"/>
        <v>0.993</v>
      </c>
      <c r="E37" s="138"/>
    </row>
    <row r="38" spans="1:5" ht="19.5" customHeight="1">
      <c r="A38" s="118" t="s">
        <v>817</v>
      </c>
      <c r="B38" s="163">
        <v>152992</v>
      </c>
      <c r="C38" s="138">
        <v>89268</v>
      </c>
      <c r="D38" s="162">
        <f t="shared" si="0"/>
        <v>0.583</v>
      </c>
      <c r="E38" s="138"/>
    </row>
    <row r="39" spans="1:5" ht="19.5" customHeight="1">
      <c r="A39" s="118" t="s">
        <v>289</v>
      </c>
      <c r="B39" s="138">
        <v>91971</v>
      </c>
      <c r="C39" s="138">
        <v>208024</v>
      </c>
      <c r="D39" s="162">
        <f t="shared" si="0"/>
        <v>2.262</v>
      </c>
      <c r="E39" s="138"/>
    </row>
    <row r="40" spans="1:5" ht="19.5" customHeight="1">
      <c r="A40" s="118" t="s">
        <v>808</v>
      </c>
      <c r="B40" s="163">
        <v>52774</v>
      </c>
      <c r="C40" s="164">
        <v>49519</v>
      </c>
      <c r="D40" s="162">
        <f t="shared" si="0"/>
        <v>0.938</v>
      </c>
      <c r="E40" s="138"/>
    </row>
    <row r="41" spans="1:5" ht="19.5" customHeight="1">
      <c r="A41" s="118" t="s">
        <v>810</v>
      </c>
      <c r="B41" s="163">
        <v>9619</v>
      </c>
      <c r="C41" s="164">
        <v>36719</v>
      </c>
      <c r="D41" s="162">
        <f t="shared" si="0"/>
        <v>3.817</v>
      </c>
      <c r="E41" s="138"/>
    </row>
    <row r="42" spans="1:5" ht="19.5" customHeight="1">
      <c r="A42" s="118" t="s">
        <v>812</v>
      </c>
      <c r="B42" s="163">
        <v>950</v>
      </c>
      <c r="C42" s="164">
        <v>691</v>
      </c>
      <c r="D42" s="162">
        <f t="shared" si="0"/>
        <v>0.727</v>
      </c>
      <c r="E42" s="138"/>
    </row>
    <row r="43" spans="1:5" ht="19.5" customHeight="1">
      <c r="A43" s="118" t="s">
        <v>822</v>
      </c>
      <c r="B43" s="163">
        <v>693</v>
      </c>
      <c r="C43" s="138">
        <v>3747</v>
      </c>
      <c r="D43" s="162">
        <f t="shared" si="0"/>
        <v>5.407</v>
      </c>
      <c r="E43" s="138"/>
    </row>
    <row r="44" spans="1:5" ht="19.5" customHeight="1">
      <c r="A44" s="118" t="s">
        <v>824</v>
      </c>
      <c r="B44" s="163">
        <v>40</v>
      </c>
      <c r="C44" s="138">
        <v>70</v>
      </c>
      <c r="D44" s="162">
        <f t="shared" si="0"/>
        <v>1.75</v>
      </c>
      <c r="E44" s="138"/>
    </row>
    <row r="45" spans="1:5" ht="19.5" customHeight="1">
      <c r="A45" s="118" t="s">
        <v>825</v>
      </c>
      <c r="B45" s="163">
        <v>332</v>
      </c>
      <c r="C45" s="138">
        <v>1818</v>
      </c>
      <c r="D45" s="162">
        <f t="shared" si="0"/>
        <v>5.476</v>
      </c>
      <c r="E45" s="138"/>
    </row>
    <row r="46" spans="1:5" ht="19.5" customHeight="1">
      <c r="A46" s="118" t="s">
        <v>826</v>
      </c>
      <c r="B46" s="163">
        <v>208</v>
      </c>
      <c r="C46" s="138">
        <v>1687</v>
      </c>
      <c r="D46" s="162">
        <f t="shared" si="0"/>
        <v>8.111</v>
      </c>
      <c r="E46" s="138"/>
    </row>
    <row r="47" spans="1:5" ht="19.5" customHeight="1">
      <c r="A47" s="118" t="s">
        <v>827</v>
      </c>
      <c r="B47" s="163">
        <v>3316</v>
      </c>
      <c r="C47" s="164">
        <v>2527</v>
      </c>
      <c r="D47" s="162">
        <f t="shared" si="0"/>
        <v>0.762</v>
      </c>
      <c r="E47" s="138"/>
    </row>
    <row r="48" spans="1:5" ht="19.5" customHeight="1">
      <c r="A48" s="118" t="s">
        <v>828</v>
      </c>
      <c r="B48" s="163">
        <v>41</v>
      </c>
      <c r="C48" s="138">
        <v>20</v>
      </c>
      <c r="D48" s="162">
        <f t="shared" si="0"/>
        <v>0.488</v>
      </c>
      <c r="E48" s="138"/>
    </row>
    <row r="49" spans="1:5" ht="19.5" customHeight="1">
      <c r="A49" s="118" t="s">
        <v>815</v>
      </c>
      <c r="B49" s="163">
        <v>3453</v>
      </c>
      <c r="C49" s="164">
        <v>3311</v>
      </c>
      <c r="D49" s="162">
        <f t="shared" si="0"/>
        <v>0.959</v>
      </c>
      <c r="E49" s="138"/>
    </row>
    <row r="50" spans="1:5" ht="19.5" customHeight="1">
      <c r="A50" s="118" t="s">
        <v>831</v>
      </c>
      <c r="B50" s="163">
        <v>20545</v>
      </c>
      <c r="C50" s="164">
        <v>107915</v>
      </c>
      <c r="D50" s="162">
        <f t="shared" si="0"/>
        <v>5.253</v>
      </c>
      <c r="E50" s="138"/>
    </row>
    <row r="51" spans="1:5" ht="19.5" customHeight="1">
      <c r="A51" s="118" t="s">
        <v>290</v>
      </c>
      <c r="B51" s="138">
        <v>37749</v>
      </c>
      <c r="C51" s="138">
        <v>32887</v>
      </c>
      <c r="D51" s="162">
        <f t="shared" si="0"/>
        <v>0.871</v>
      </c>
      <c r="E51" s="138"/>
    </row>
    <row r="52" spans="1:5" ht="19.5" customHeight="1">
      <c r="A52" s="118" t="s">
        <v>808</v>
      </c>
      <c r="B52" s="163">
        <v>21903</v>
      </c>
      <c r="C52" s="164">
        <v>20468</v>
      </c>
      <c r="D52" s="162">
        <f t="shared" si="0"/>
        <v>0.934</v>
      </c>
      <c r="E52" s="138"/>
    </row>
    <row r="53" spans="1:5" ht="19.5" customHeight="1">
      <c r="A53" s="117" t="s">
        <v>810</v>
      </c>
      <c r="B53" s="163">
        <v>792</v>
      </c>
      <c r="C53" s="138">
        <v>590</v>
      </c>
      <c r="D53" s="162">
        <f t="shared" si="0"/>
        <v>0.745</v>
      </c>
      <c r="E53" s="138"/>
    </row>
    <row r="54" spans="1:5" ht="19.5" customHeight="1">
      <c r="A54" s="118" t="s">
        <v>812</v>
      </c>
      <c r="B54" s="163">
        <v>234</v>
      </c>
      <c r="C54" s="164">
        <v>231</v>
      </c>
      <c r="D54" s="162">
        <f t="shared" si="0"/>
        <v>0.987</v>
      </c>
      <c r="E54" s="138"/>
    </row>
    <row r="55" spans="1:5" ht="19.5" customHeight="1">
      <c r="A55" s="118" t="s">
        <v>834</v>
      </c>
      <c r="B55" s="163">
        <v>5612</v>
      </c>
      <c r="C55" s="164">
        <v>3306</v>
      </c>
      <c r="D55" s="162">
        <f t="shared" si="0"/>
        <v>0.589</v>
      </c>
      <c r="E55" s="138"/>
    </row>
    <row r="56" spans="1:5" ht="19.5" customHeight="1">
      <c r="A56" s="118" t="s">
        <v>835</v>
      </c>
      <c r="B56" s="163">
        <v>1881</v>
      </c>
      <c r="C56" s="164">
        <v>1620</v>
      </c>
      <c r="D56" s="162">
        <f t="shared" si="0"/>
        <v>0.861</v>
      </c>
      <c r="E56" s="138"/>
    </row>
    <row r="57" spans="1:5" ht="19.5" customHeight="1">
      <c r="A57" s="118" t="s">
        <v>836</v>
      </c>
      <c r="B57" s="163">
        <v>140</v>
      </c>
      <c r="C57" s="138">
        <v>80</v>
      </c>
      <c r="D57" s="162">
        <f t="shared" si="0"/>
        <v>0.571</v>
      </c>
      <c r="E57" s="138"/>
    </row>
    <row r="58" spans="1:5" ht="19.5" customHeight="1">
      <c r="A58" s="118" t="s">
        <v>838</v>
      </c>
      <c r="B58" s="163">
        <v>2637</v>
      </c>
      <c r="C58" s="164">
        <v>2241</v>
      </c>
      <c r="D58" s="162">
        <f t="shared" si="0"/>
        <v>0.85</v>
      </c>
      <c r="E58" s="138"/>
    </row>
    <row r="59" spans="1:5" ht="19.5" customHeight="1">
      <c r="A59" s="118" t="s">
        <v>839</v>
      </c>
      <c r="B59" s="163">
        <v>392</v>
      </c>
      <c r="C59" s="164">
        <v>319</v>
      </c>
      <c r="D59" s="162">
        <f t="shared" si="0"/>
        <v>0.814</v>
      </c>
      <c r="E59" s="138"/>
    </row>
    <row r="60" spans="1:5" ht="19.5" customHeight="1">
      <c r="A60" s="118" t="s">
        <v>815</v>
      </c>
      <c r="B60" s="163">
        <v>3051</v>
      </c>
      <c r="C60" s="164">
        <v>3108</v>
      </c>
      <c r="D60" s="162">
        <f t="shared" si="0"/>
        <v>1.019</v>
      </c>
      <c r="E60" s="138"/>
    </row>
    <row r="61" spans="1:5" ht="19.5" customHeight="1">
      <c r="A61" s="118" t="s">
        <v>840</v>
      </c>
      <c r="B61" s="163">
        <v>1107</v>
      </c>
      <c r="C61" s="164">
        <v>924</v>
      </c>
      <c r="D61" s="162">
        <f t="shared" si="0"/>
        <v>0.835</v>
      </c>
      <c r="E61" s="138"/>
    </row>
    <row r="62" spans="1:5" ht="19.5" customHeight="1">
      <c r="A62" s="118" t="s">
        <v>291</v>
      </c>
      <c r="B62" s="165">
        <v>186244</v>
      </c>
      <c r="C62" s="138">
        <v>177768</v>
      </c>
      <c r="D62" s="162">
        <f t="shared" si="0"/>
        <v>0.954</v>
      </c>
      <c r="E62" s="138"/>
    </row>
    <row r="63" spans="1:5" ht="19.5" customHeight="1">
      <c r="A63" s="118" t="s">
        <v>808</v>
      </c>
      <c r="B63" s="163">
        <v>105706</v>
      </c>
      <c r="C63" s="164">
        <v>102825</v>
      </c>
      <c r="D63" s="162">
        <f t="shared" si="0"/>
        <v>0.973</v>
      </c>
      <c r="E63" s="138"/>
    </row>
    <row r="64" spans="1:5" ht="19.5" customHeight="1">
      <c r="A64" s="117" t="s">
        <v>810</v>
      </c>
      <c r="B64" s="163">
        <v>14764</v>
      </c>
      <c r="C64" s="164">
        <v>22495</v>
      </c>
      <c r="D64" s="162">
        <f t="shared" si="0"/>
        <v>1.524</v>
      </c>
      <c r="E64" s="138"/>
    </row>
    <row r="65" spans="1:5" ht="19.5" customHeight="1">
      <c r="A65" s="117" t="s">
        <v>812</v>
      </c>
      <c r="B65" s="163">
        <v>1596</v>
      </c>
      <c r="C65" s="164">
        <v>1064</v>
      </c>
      <c r="D65" s="162">
        <f t="shared" si="0"/>
        <v>0.667</v>
      </c>
      <c r="E65" s="138"/>
    </row>
    <row r="66" spans="1:5" ht="19.5" customHeight="1">
      <c r="A66" s="117" t="s">
        <v>844</v>
      </c>
      <c r="B66" s="163">
        <v>114</v>
      </c>
      <c r="C66" s="138">
        <v>158</v>
      </c>
      <c r="D66" s="162">
        <f t="shared" si="0"/>
        <v>1.386</v>
      </c>
      <c r="E66" s="138"/>
    </row>
    <row r="67" spans="1:5" ht="19.5" customHeight="1">
      <c r="A67" s="117" t="s">
        <v>846</v>
      </c>
      <c r="B67" s="163">
        <v>1835</v>
      </c>
      <c r="C67" s="164">
        <v>318</v>
      </c>
      <c r="D67" s="162">
        <f t="shared" si="0"/>
        <v>0.173</v>
      </c>
      <c r="E67" s="138"/>
    </row>
    <row r="68" spans="1:5" ht="19.5" customHeight="1">
      <c r="A68" s="117" t="s">
        <v>847</v>
      </c>
      <c r="B68" s="163">
        <v>103</v>
      </c>
      <c r="C68" s="138">
        <v>91</v>
      </c>
      <c r="D68" s="162">
        <f t="shared" si="0"/>
        <v>0.883</v>
      </c>
      <c r="E68" s="138"/>
    </row>
    <row r="69" spans="1:5" ht="19.5" customHeight="1">
      <c r="A69" s="118" t="s">
        <v>843</v>
      </c>
      <c r="B69" s="163">
        <v>2936</v>
      </c>
      <c r="C69" s="164">
        <v>3392</v>
      </c>
      <c r="D69" s="162">
        <f t="shared" si="0"/>
        <v>1.155</v>
      </c>
      <c r="E69" s="138"/>
    </row>
    <row r="70" spans="1:5" ht="19.5" customHeight="1">
      <c r="A70" s="118" t="s">
        <v>848</v>
      </c>
      <c r="B70" s="163">
        <v>5109</v>
      </c>
      <c r="C70" s="164">
        <v>3298</v>
      </c>
      <c r="D70" s="162">
        <f aca="true" t="shared" si="1" ref="D70:D133">IF(B70=0,"",ROUND(C70/B70,3))</f>
        <v>0.646</v>
      </c>
      <c r="E70" s="138"/>
    </row>
    <row r="71" spans="1:5" ht="19.5" customHeight="1">
      <c r="A71" s="118" t="s">
        <v>815</v>
      </c>
      <c r="B71" s="163">
        <v>21541</v>
      </c>
      <c r="C71" s="164">
        <v>21546</v>
      </c>
      <c r="D71" s="162">
        <f t="shared" si="1"/>
        <v>1</v>
      </c>
      <c r="E71" s="138"/>
    </row>
    <row r="72" spans="1:5" ht="19.5" customHeight="1">
      <c r="A72" s="118" t="s">
        <v>850</v>
      </c>
      <c r="B72" s="163">
        <v>32540</v>
      </c>
      <c r="C72" s="164">
        <v>22581</v>
      </c>
      <c r="D72" s="162">
        <f t="shared" si="1"/>
        <v>0.694</v>
      </c>
      <c r="E72" s="138"/>
    </row>
    <row r="73" spans="1:5" ht="19.5" customHeight="1">
      <c r="A73" s="118" t="s">
        <v>292</v>
      </c>
      <c r="B73" s="138">
        <v>203169</v>
      </c>
      <c r="C73" s="138">
        <v>174665</v>
      </c>
      <c r="D73" s="162">
        <f t="shared" si="1"/>
        <v>0.86</v>
      </c>
      <c r="E73" s="138"/>
    </row>
    <row r="74" spans="1:5" ht="19.5" customHeight="1">
      <c r="A74" s="118" t="s">
        <v>808</v>
      </c>
      <c r="B74" s="163">
        <v>117898</v>
      </c>
      <c r="C74" s="164">
        <v>101115</v>
      </c>
      <c r="D74" s="162">
        <f t="shared" si="1"/>
        <v>0.858</v>
      </c>
      <c r="E74" s="138"/>
    </row>
    <row r="75" spans="1:5" ht="19.5" customHeight="1">
      <c r="A75" s="118" t="s">
        <v>810</v>
      </c>
      <c r="B75" s="163">
        <v>13727</v>
      </c>
      <c r="C75" s="164">
        <v>11736</v>
      </c>
      <c r="D75" s="162">
        <f t="shared" si="1"/>
        <v>0.855</v>
      </c>
      <c r="E75" s="138"/>
    </row>
    <row r="76" spans="1:5" ht="19.5" customHeight="1">
      <c r="A76" s="118" t="s">
        <v>812</v>
      </c>
      <c r="B76" s="163">
        <v>1955</v>
      </c>
      <c r="C76" s="164">
        <v>1967</v>
      </c>
      <c r="D76" s="162">
        <f t="shared" si="1"/>
        <v>1.006</v>
      </c>
      <c r="E76" s="138"/>
    </row>
    <row r="77" spans="1:5" ht="19.5" customHeight="1">
      <c r="A77" s="118" t="s">
        <v>854</v>
      </c>
      <c r="B77" s="163">
        <v>1922</v>
      </c>
      <c r="C77" s="164">
        <v>1924</v>
      </c>
      <c r="D77" s="162">
        <f t="shared" si="1"/>
        <v>1.001</v>
      </c>
      <c r="E77" s="138"/>
    </row>
    <row r="78" spans="1:5" ht="19.5" customHeight="1">
      <c r="A78" s="118" t="s">
        <v>855</v>
      </c>
      <c r="B78" s="163">
        <v>0</v>
      </c>
      <c r="C78" s="164">
        <v>80</v>
      </c>
      <c r="D78" s="162">
        <f t="shared" si="1"/>
      </c>
      <c r="E78" s="138"/>
    </row>
    <row r="79" spans="1:5" ht="19.5" customHeight="1">
      <c r="A79" s="117" t="s">
        <v>856</v>
      </c>
      <c r="B79" s="163">
        <v>9783</v>
      </c>
      <c r="C79" s="164">
        <v>10925</v>
      </c>
      <c r="D79" s="162">
        <f t="shared" si="1"/>
        <v>1.117</v>
      </c>
      <c r="E79" s="138"/>
    </row>
    <row r="80" spans="1:5" ht="19.5" customHeight="1">
      <c r="A80" s="118" t="s">
        <v>857</v>
      </c>
      <c r="B80" s="163">
        <v>2146</v>
      </c>
      <c r="C80" s="164">
        <v>1740</v>
      </c>
      <c r="D80" s="162">
        <f t="shared" si="1"/>
        <v>0.811</v>
      </c>
      <c r="E80" s="138"/>
    </row>
    <row r="81" spans="1:5" ht="19.5" customHeight="1">
      <c r="A81" s="118" t="s">
        <v>858</v>
      </c>
      <c r="B81" s="163">
        <v>2586</v>
      </c>
      <c r="C81" s="164">
        <v>1410</v>
      </c>
      <c r="D81" s="162">
        <f t="shared" si="1"/>
        <v>0.545</v>
      </c>
      <c r="E81" s="138"/>
    </row>
    <row r="82" spans="1:5" ht="19.5" customHeight="1">
      <c r="A82" s="118" t="s">
        <v>843</v>
      </c>
      <c r="B82" s="163">
        <v>6947</v>
      </c>
      <c r="C82" s="164">
        <v>6241</v>
      </c>
      <c r="D82" s="162">
        <f t="shared" si="1"/>
        <v>0.898</v>
      </c>
      <c r="E82" s="138"/>
    </row>
    <row r="83" spans="1:5" ht="19.5" customHeight="1">
      <c r="A83" s="118" t="s">
        <v>815</v>
      </c>
      <c r="B83" s="163">
        <v>595</v>
      </c>
      <c r="C83" s="164">
        <v>513</v>
      </c>
      <c r="D83" s="162">
        <f t="shared" si="1"/>
        <v>0.862</v>
      </c>
      <c r="E83" s="138"/>
    </row>
    <row r="84" spans="1:5" ht="19.5" customHeight="1">
      <c r="A84" s="118" t="s">
        <v>862</v>
      </c>
      <c r="B84" s="163">
        <v>45610</v>
      </c>
      <c r="C84" s="164">
        <v>37014</v>
      </c>
      <c r="D84" s="162">
        <f t="shared" si="1"/>
        <v>0.812</v>
      </c>
      <c r="E84" s="138"/>
    </row>
    <row r="85" spans="1:5" ht="19.5" customHeight="1">
      <c r="A85" s="118" t="s">
        <v>293</v>
      </c>
      <c r="B85" s="138">
        <v>52909</v>
      </c>
      <c r="C85" s="138">
        <v>47739</v>
      </c>
      <c r="D85" s="162">
        <f t="shared" si="1"/>
        <v>0.902</v>
      </c>
      <c r="E85" s="138"/>
    </row>
    <row r="86" spans="1:5" ht="19.5" customHeight="1">
      <c r="A86" s="118" t="s">
        <v>808</v>
      </c>
      <c r="B86" s="163">
        <v>31231</v>
      </c>
      <c r="C86" s="164">
        <v>29315</v>
      </c>
      <c r="D86" s="162">
        <f t="shared" si="1"/>
        <v>0.939</v>
      </c>
      <c r="E86" s="138"/>
    </row>
    <row r="87" spans="1:5" ht="19.5" customHeight="1">
      <c r="A87" s="118" t="s">
        <v>810</v>
      </c>
      <c r="B87" s="163">
        <v>3214</v>
      </c>
      <c r="C87" s="164">
        <v>5035</v>
      </c>
      <c r="D87" s="162">
        <f t="shared" si="1"/>
        <v>1.567</v>
      </c>
      <c r="E87" s="138"/>
    </row>
    <row r="88" spans="1:5" ht="19.5" customHeight="1">
      <c r="A88" s="118" t="s">
        <v>812</v>
      </c>
      <c r="B88" s="163">
        <v>281</v>
      </c>
      <c r="C88" s="164">
        <v>265</v>
      </c>
      <c r="D88" s="162">
        <f t="shared" si="1"/>
        <v>0.943</v>
      </c>
      <c r="E88" s="138"/>
    </row>
    <row r="89" spans="1:5" ht="19.5" customHeight="1">
      <c r="A89" s="118" t="s">
        <v>841</v>
      </c>
      <c r="B89" s="163">
        <v>11757</v>
      </c>
      <c r="C89" s="164">
        <v>9813</v>
      </c>
      <c r="D89" s="162">
        <f t="shared" si="1"/>
        <v>0.835</v>
      </c>
      <c r="E89" s="138"/>
    </row>
    <row r="90" spans="1:5" ht="19.5" customHeight="1">
      <c r="A90" s="118" t="s">
        <v>842</v>
      </c>
      <c r="B90" s="163">
        <v>35</v>
      </c>
      <c r="C90" s="164">
        <v>37</v>
      </c>
      <c r="D90" s="162">
        <f t="shared" si="1"/>
        <v>1.057</v>
      </c>
      <c r="E90" s="138"/>
    </row>
    <row r="91" spans="1:5" ht="19.5" customHeight="1">
      <c r="A91" s="118" t="s">
        <v>843</v>
      </c>
      <c r="B91" s="163">
        <v>510</v>
      </c>
      <c r="C91" s="164">
        <v>300</v>
      </c>
      <c r="D91" s="162">
        <f t="shared" si="1"/>
        <v>0.588</v>
      </c>
      <c r="E91" s="138"/>
    </row>
    <row r="92" spans="1:5" ht="19.5" customHeight="1">
      <c r="A92" s="118" t="s">
        <v>815</v>
      </c>
      <c r="B92" s="163">
        <v>1416</v>
      </c>
      <c r="C92" s="164">
        <v>1421</v>
      </c>
      <c r="D92" s="162">
        <f t="shared" si="1"/>
        <v>1.004</v>
      </c>
      <c r="E92" s="138"/>
    </row>
    <row r="93" spans="1:5" ht="19.5" customHeight="1">
      <c r="A93" s="117" t="s">
        <v>845</v>
      </c>
      <c r="B93" s="163">
        <v>4465</v>
      </c>
      <c r="C93" s="138">
        <v>1553</v>
      </c>
      <c r="D93" s="162">
        <f t="shared" si="1"/>
        <v>0.348</v>
      </c>
      <c r="E93" s="138"/>
    </row>
    <row r="94" spans="1:5" ht="19.5" customHeight="1">
      <c r="A94" s="118" t="s">
        <v>294</v>
      </c>
      <c r="B94" s="138">
        <v>1677</v>
      </c>
      <c r="C94" s="138">
        <v>1421</v>
      </c>
      <c r="D94" s="162">
        <f t="shared" si="1"/>
        <v>0.847</v>
      </c>
      <c r="E94" s="138"/>
    </row>
    <row r="95" spans="1:5" ht="19.5" customHeight="1">
      <c r="A95" s="118" t="s">
        <v>808</v>
      </c>
      <c r="B95" s="138">
        <v>189</v>
      </c>
      <c r="C95" s="138">
        <v>159</v>
      </c>
      <c r="D95" s="162">
        <f t="shared" si="1"/>
        <v>0.841</v>
      </c>
      <c r="E95" s="138"/>
    </row>
    <row r="96" spans="1:5" ht="19.5" customHeight="1">
      <c r="A96" s="118" t="s">
        <v>810</v>
      </c>
      <c r="B96" s="138">
        <v>28</v>
      </c>
      <c r="C96" s="138">
        <v>0</v>
      </c>
      <c r="D96" s="162">
        <f t="shared" si="1"/>
        <v>0</v>
      </c>
      <c r="E96" s="138"/>
    </row>
    <row r="97" spans="1:5" ht="19.5" customHeight="1">
      <c r="A97" s="118" t="s">
        <v>812</v>
      </c>
      <c r="B97" s="138">
        <v>0</v>
      </c>
      <c r="C97" s="138">
        <v>0</v>
      </c>
      <c r="D97" s="162">
        <f t="shared" si="1"/>
      </c>
      <c r="E97" s="138"/>
    </row>
    <row r="98" spans="1:5" ht="19.5" customHeight="1">
      <c r="A98" s="118" t="s">
        <v>849</v>
      </c>
      <c r="B98" s="138">
        <v>0</v>
      </c>
      <c r="C98" s="138">
        <v>0</v>
      </c>
      <c r="D98" s="162">
        <f t="shared" si="1"/>
      </c>
      <c r="E98" s="138"/>
    </row>
    <row r="99" spans="1:5" ht="19.5" customHeight="1">
      <c r="A99" s="118" t="s">
        <v>851</v>
      </c>
      <c r="B99" s="138">
        <v>0</v>
      </c>
      <c r="C99" s="138">
        <v>0</v>
      </c>
      <c r="D99" s="162">
        <f t="shared" si="1"/>
      </c>
      <c r="E99" s="138"/>
    </row>
    <row r="100" spans="1:5" ht="19.5" customHeight="1">
      <c r="A100" s="118" t="s">
        <v>852</v>
      </c>
      <c r="B100" s="138">
        <v>0</v>
      </c>
      <c r="C100" s="138">
        <v>0</v>
      </c>
      <c r="D100" s="162">
        <f t="shared" si="1"/>
      </c>
      <c r="E100" s="138"/>
    </row>
    <row r="101" spans="1:5" ht="19.5" customHeight="1">
      <c r="A101" s="118" t="s">
        <v>843</v>
      </c>
      <c r="B101" s="138">
        <v>0</v>
      </c>
      <c r="C101" s="138">
        <v>0</v>
      </c>
      <c r="D101" s="162">
        <f t="shared" si="1"/>
      </c>
      <c r="E101" s="138"/>
    </row>
    <row r="102" spans="1:5" ht="19.5" customHeight="1">
      <c r="A102" s="118" t="s">
        <v>815</v>
      </c>
      <c r="B102" s="138">
        <v>0</v>
      </c>
      <c r="C102" s="138">
        <v>0</v>
      </c>
      <c r="D102" s="162">
        <f t="shared" si="1"/>
      </c>
      <c r="E102" s="138"/>
    </row>
    <row r="103" spans="1:5" ht="19.5" customHeight="1">
      <c r="A103" s="118" t="s">
        <v>853</v>
      </c>
      <c r="B103" s="163">
        <v>1460</v>
      </c>
      <c r="C103" s="164">
        <v>1262</v>
      </c>
      <c r="D103" s="162">
        <f t="shared" si="1"/>
        <v>0.864</v>
      </c>
      <c r="E103" s="138"/>
    </row>
    <row r="104" spans="1:5" ht="19.5" customHeight="1">
      <c r="A104" s="118" t="s">
        <v>295</v>
      </c>
      <c r="B104" s="138">
        <v>321206</v>
      </c>
      <c r="C104" s="138">
        <v>399871</v>
      </c>
      <c r="D104" s="162">
        <f t="shared" si="1"/>
        <v>1.245</v>
      </c>
      <c r="E104" s="138"/>
    </row>
    <row r="105" spans="1:5" ht="19.5" customHeight="1">
      <c r="A105" s="118" t="s">
        <v>808</v>
      </c>
      <c r="B105" s="163">
        <v>45630</v>
      </c>
      <c r="C105" s="164">
        <v>44346</v>
      </c>
      <c r="D105" s="162">
        <f t="shared" si="1"/>
        <v>0.972</v>
      </c>
      <c r="E105" s="138"/>
    </row>
    <row r="106" spans="1:5" ht="19.5" customHeight="1">
      <c r="A106" s="118" t="s">
        <v>810</v>
      </c>
      <c r="B106" s="163">
        <v>6876</v>
      </c>
      <c r="C106" s="164">
        <v>11836</v>
      </c>
      <c r="D106" s="162">
        <f t="shared" si="1"/>
        <v>1.721</v>
      </c>
      <c r="E106" s="138"/>
    </row>
    <row r="107" spans="1:5" ht="19.5" customHeight="1">
      <c r="A107" s="118" t="s">
        <v>812</v>
      </c>
      <c r="B107" s="163">
        <v>977</v>
      </c>
      <c r="C107" s="164">
        <v>1038</v>
      </c>
      <c r="D107" s="162">
        <f t="shared" si="1"/>
        <v>1.062</v>
      </c>
      <c r="E107" s="138"/>
    </row>
    <row r="108" spans="1:5" ht="19.5" customHeight="1">
      <c r="A108" s="118" t="s">
        <v>859</v>
      </c>
      <c r="B108" s="163">
        <v>0</v>
      </c>
      <c r="C108" s="164">
        <v>0</v>
      </c>
      <c r="D108" s="162">
        <f t="shared" si="1"/>
      </c>
      <c r="E108" s="138"/>
    </row>
    <row r="109" spans="1:5" ht="19.5" customHeight="1">
      <c r="A109" s="118" t="s">
        <v>860</v>
      </c>
      <c r="B109" s="163">
        <v>0</v>
      </c>
      <c r="C109" s="164">
        <v>0</v>
      </c>
      <c r="D109" s="162">
        <f t="shared" si="1"/>
      </c>
      <c r="E109" s="138"/>
    </row>
    <row r="110" spans="1:5" ht="19.5" customHeight="1">
      <c r="A110" s="118" t="s">
        <v>861</v>
      </c>
      <c r="B110" s="163">
        <v>241970</v>
      </c>
      <c r="C110" s="164">
        <v>314112</v>
      </c>
      <c r="D110" s="162">
        <f t="shared" si="1"/>
        <v>1.298</v>
      </c>
      <c r="E110" s="138"/>
    </row>
    <row r="111" spans="1:5" ht="19.5" customHeight="1">
      <c r="A111" s="118" t="s">
        <v>863</v>
      </c>
      <c r="B111" s="163">
        <v>0</v>
      </c>
      <c r="C111" s="138">
        <v>0</v>
      </c>
      <c r="D111" s="162">
        <f t="shared" si="1"/>
      </c>
      <c r="E111" s="138"/>
    </row>
    <row r="112" spans="1:5" ht="19.5" customHeight="1">
      <c r="A112" s="118" t="s">
        <v>864</v>
      </c>
      <c r="B112" s="163">
        <v>86</v>
      </c>
      <c r="C112" s="138">
        <v>643</v>
      </c>
      <c r="D112" s="162">
        <f t="shared" si="1"/>
        <v>7.477</v>
      </c>
      <c r="E112" s="138"/>
    </row>
    <row r="113" spans="1:5" ht="19.5" customHeight="1">
      <c r="A113" s="118" t="s">
        <v>865</v>
      </c>
      <c r="B113" s="163">
        <v>120</v>
      </c>
      <c r="C113" s="138">
        <v>71</v>
      </c>
      <c r="D113" s="162">
        <f t="shared" si="1"/>
        <v>0.592</v>
      </c>
      <c r="E113" s="138"/>
    </row>
    <row r="114" spans="1:5" ht="19.5" customHeight="1">
      <c r="A114" s="118" t="s">
        <v>866</v>
      </c>
      <c r="B114" s="163">
        <v>9</v>
      </c>
      <c r="C114" s="138">
        <v>0</v>
      </c>
      <c r="D114" s="162">
        <f t="shared" si="1"/>
        <v>0</v>
      </c>
      <c r="E114" s="138"/>
    </row>
    <row r="115" spans="1:5" ht="19.5" customHeight="1">
      <c r="A115" s="118" t="s">
        <v>867</v>
      </c>
      <c r="B115" s="163">
        <v>40</v>
      </c>
      <c r="C115" s="138">
        <v>40</v>
      </c>
      <c r="D115" s="162">
        <f t="shared" si="1"/>
        <v>1</v>
      </c>
      <c r="E115" s="138"/>
    </row>
    <row r="116" spans="1:5" ht="19.5" customHeight="1">
      <c r="A116" s="118" t="s">
        <v>868</v>
      </c>
      <c r="B116" s="163">
        <v>20</v>
      </c>
      <c r="C116" s="138">
        <v>0</v>
      </c>
      <c r="D116" s="162">
        <f t="shared" si="1"/>
        <v>0</v>
      </c>
      <c r="E116" s="138"/>
    </row>
    <row r="117" spans="1:5" ht="19.5" customHeight="1">
      <c r="A117" s="118" t="s">
        <v>815</v>
      </c>
      <c r="B117" s="163">
        <v>7372</v>
      </c>
      <c r="C117" s="164">
        <v>7337</v>
      </c>
      <c r="D117" s="162">
        <f t="shared" si="1"/>
        <v>0.995</v>
      </c>
      <c r="E117" s="138"/>
    </row>
    <row r="118" spans="1:5" ht="19.5" customHeight="1">
      <c r="A118" s="118" t="s">
        <v>871</v>
      </c>
      <c r="B118" s="163">
        <v>18106</v>
      </c>
      <c r="C118" s="164">
        <v>20448</v>
      </c>
      <c r="D118" s="162">
        <f t="shared" si="1"/>
        <v>1.129</v>
      </c>
      <c r="E118" s="138"/>
    </row>
    <row r="119" spans="1:5" ht="19.5" customHeight="1">
      <c r="A119" s="117" t="s">
        <v>296</v>
      </c>
      <c r="B119" s="138">
        <v>82718</v>
      </c>
      <c r="C119" s="138">
        <v>73486</v>
      </c>
      <c r="D119" s="162">
        <f t="shared" si="1"/>
        <v>0.888</v>
      </c>
      <c r="E119" s="138"/>
    </row>
    <row r="120" spans="1:5" ht="19.5" customHeight="1">
      <c r="A120" s="118" t="s">
        <v>808</v>
      </c>
      <c r="B120" s="163">
        <v>57904</v>
      </c>
      <c r="C120" s="164">
        <v>53787</v>
      </c>
      <c r="D120" s="162">
        <f t="shared" si="1"/>
        <v>0.929</v>
      </c>
      <c r="E120" s="138"/>
    </row>
    <row r="121" spans="1:5" ht="19.5" customHeight="1">
      <c r="A121" s="118" t="s">
        <v>810</v>
      </c>
      <c r="B121" s="163">
        <v>8782</v>
      </c>
      <c r="C121" s="164">
        <v>8577</v>
      </c>
      <c r="D121" s="162">
        <f t="shared" si="1"/>
        <v>0.977</v>
      </c>
      <c r="E121" s="138"/>
    </row>
    <row r="122" spans="1:5" ht="19.5" customHeight="1">
      <c r="A122" s="118" t="s">
        <v>812</v>
      </c>
      <c r="B122" s="163">
        <v>696</v>
      </c>
      <c r="C122" s="164">
        <v>616</v>
      </c>
      <c r="D122" s="162">
        <f t="shared" si="1"/>
        <v>0.885</v>
      </c>
      <c r="E122" s="138"/>
    </row>
    <row r="123" spans="1:5" ht="19.5" customHeight="1">
      <c r="A123" s="118" t="s">
        <v>876</v>
      </c>
      <c r="B123" s="163">
        <v>1606</v>
      </c>
      <c r="C123" s="164">
        <v>1700</v>
      </c>
      <c r="D123" s="162">
        <f t="shared" si="1"/>
        <v>1.059</v>
      </c>
      <c r="E123" s="138"/>
    </row>
    <row r="124" spans="1:5" ht="19.5" customHeight="1">
      <c r="A124" s="118" t="s">
        <v>878</v>
      </c>
      <c r="B124" s="163">
        <v>105</v>
      </c>
      <c r="C124" s="138">
        <v>206</v>
      </c>
      <c r="D124" s="162">
        <f t="shared" si="1"/>
        <v>1.962</v>
      </c>
      <c r="E124" s="138"/>
    </row>
    <row r="125" spans="1:5" ht="19.5" customHeight="1">
      <c r="A125" s="118" t="s">
        <v>879</v>
      </c>
      <c r="B125" s="163">
        <v>0</v>
      </c>
      <c r="C125" s="138">
        <v>0</v>
      </c>
      <c r="D125" s="162">
        <f t="shared" si="1"/>
      </c>
      <c r="E125" s="138"/>
    </row>
    <row r="126" spans="1:5" ht="19.5" customHeight="1">
      <c r="A126" s="118" t="s">
        <v>815</v>
      </c>
      <c r="B126" s="163">
        <v>556</v>
      </c>
      <c r="C126" s="164">
        <v>526</v>
      </c>
      <c r="D126" s="162">
        <f t="shared" si="1"/>
        <v>0.946</v>
      </c>
      <c r="E126" s="138"/>
    </row>
    <row r="127" spans="1:5" ht="19.5" customHeight="1">
      <c r="A127" s="118" t="s">
        <v>880</v>
      </c>
      <c r="B127" s="163">
        <v>13069</v>
      </c>
      <c r="C127" s="164">
        <v>8074</v>
      </c>
      <c r="D127" s="162">
        <f t="shared" si="1"/>
        <v>0.618</v>
      </c>
      <c r="E127" s="138"/>
    </row>
    <row r="128" spans="1:5" ht="19.5" customHeight="1">
      <c r="A128" s="117" t="s">
        <v>297</v>
      </c>
      <c r="B128" s="138">
        <v>157799</v>
      </c>
      <c r="C128" s="138">
        <v>137152</v>
      </c>
      <c r="D128" s="162">
        <f t="shared" si="1"/>
        <v>0.869</v>
      </c>
      <c r="E128" s="138"/>
    </row>
    <row r="129" spans="1:5" ht="19.5" customHeight="1">
      <c r="A129" s="118" t="s">
        <v>808</v>
      </c>
      <c r="B129" s="163">
        <v>46980</v>
      </c>
      <c r="C129" s="164">
        <v>39709</v>
      </c>
      <c r="D129" s="162">
        <f t="shared" si="1"/>
        <v>0.845</v>
      </c>
      <c r="E129" s="138"/>
    </row>
    <row r="130" spans="1:5" ht="19.5" customHeight="1">
      <c r="A130" s="118" t="s">
        <v>810</v>
      </c>
      <c r="B130" s="163">
        <v>20163</v>
      </c>
      <c r="C130" s="164">
        <v>19377</v>
      </c>
      <c r="D130" s="162">
        <f t="shared" si="1"/>
        <v>0.961</v>
      </c>
      <c r="E130" s="138"/>
    </row>
    <row r="131" spans="1:5" ht="19.5" customHeight="1">
      <c r="A131" s="118" t="s">
        <v>812</v>
      </c>
      <c r="B131" s="163">
        <v>1415</v>
      </c>
      <c r="C131" s="164">
        <v>1573</v>
      </c>
      <c r="D131" s="162">
        <f t="shared" si="1"/>
        <v>1.112</v>
      </c>
      <c r="E131" s="138"/>
    </row>
    <row r="132" spans="1:5" ht="19.5" customHeight="1">
      <c r="A132" s="118" t="s">
        <v>884</v>
      </c>
      <c r="B132" s="163">
        <v>1624</v>
      </c>
      <c r="C132" s="138">
        <v>943</v>
      </c>
      <c r="D132" s="162">
        <f t="shared" si="1"/>
        <v>0.581</v>
      </c>
      <c r="E132" s="138"/>
    </row>
    <row r="133" spans="1:5" ht="19.5" customHeight="1">
      <c r="A133" s="118" t="s">
        <v>885</v>
      </c>
      <c r="B133" s="163">
        <v>0</v>
      </c>
      <c r="C133" s="138">
        <v>0</v>
      </c>
      <c r="D133" s="162">
        <f t="shared" si="1"/>
      </c>
      <c r="E133" s="138"/>
    </row>
    <row r="134" spans="1:5" ht="19.5" customHeight="1">
      <c r="A134" s="118" t="s">
        <v>887</v>
      </c>
      <c r="B134" s="163">
        <v>0</v>
      </c>
      <c r="C134" s="138">
        <v>0</v>
      </c>
      <c r="D134" s="162">
        <f aca="true" t="shared" si="2" ref="D134:D197">IF(B134=0,"",ROUND(C134/B134,3))</f>
      </c>
      <c r="E134" s="138"/>
    </row>
    <row r="135" spans="1:5" ht="19.5" customHeight="1">
      <c r="A135" s="118" t="s">
        <v>888</v>
      </c>
      <c r="B135" s="163">
        <v>561</v>
      </c>
      <c r="C135" s="138">
        <v>543</v>
      </c>
      <c r="D135" s="162">
        <f t="shared" si="2"/>
        <v>0.968</v>
      </c>
      <c r="E135" s="138"/>
    </row>
    <row r="136" spans="1:5" ht="19.5" customHeight="1">
      <c r="A136" s="118" t="s">
        <v>889</v>
      </c>
      <c r="B136" s="163">
        <v>30137</v>
      </c>
      <c r="C136" s="164">
        <v>42605</v>
      </c>
      <c r="D136" s="162">
        <f t="shared" si="2"/>
        <v>1.414</v>
      </c>
      <c r="E136" s="138"/>
    </row>
    <row r="137" spans="1:5" ht="19.5" customHeight="1">
      <c r="A137" s="118" t="s">
        <v>815</v>
      </c>
      <c r="B137" s="163">
        <v>6012</v>
      </c>
      <c r="C137" s="164">
        <v>4979</v>
      </c>
      <c r="D137" s="162">
        <f t="shared" si="2"/>
        <v>0.828</v>
      </c>
      <c r="E137" s="138"/>
    </row>
    <row r="138" spans="1:5" ht="19.5" customHeight="1">
      <c r="A138" s="118" t="s">
        <v>890</v>
      </c>
      <c r="B138" s="163">
        <v>50907</v>
      </c>
      <c r="C138" s="164">
        <v>27423</v>
      </c>
      <c r="D138" s="162">
        <f t="shared" si="2"/>
        <v>0.539</v>
      </c>
      <c r="E138" s="138"/>
    </row>
    <row r="139" spans="1:5" ht="19.5" customHeight="1">
      <c r="A139" s="118" t="s">
        <v>298</v>
      </c>
      <c r="B139" s="138">
        <v>3931</v>
      </c>
      <c r="C139" s="138">
        <v>3684</v>
      </c>
      <c r="D139" s="162">
        <f t="shared" si="2"/>
        <v>0.937</v>
      </c>
      <c r="E139" s="138"/>
    </row>
    <row r="140" spans="1:5" ht="19.5" customHeight="1">
      <c r="A140" s="118" t="s">
        <v>808</v>
      </c>
      <c r="B140" s="163">
        <v>1487</v>
      </c>
      <c r="C140" s="164">
        <v>1440</v>
      </c>
      <c r="D140" s="162">
        <f t="shared" si="2"/>
        <v>0.968</v>
      </c>
      <c r="E140" s="138"/>
    </row>
    <row r="141" spans="1:5" ht="19.5" customHeight="1">
      <c r="A141" s="117" t="s">
        <v>810</v>
      </c>
      <c r="B141" s="163">
        <v>103</v>
      </c>
      <c r="C141" s="138">
        <v>105</v>
      </c>
      <c r="D141" s="162">
        <f t="shared" si="2"/>
        <v>1.019</v>
      </c>
      <c r="E141" s="138"/>
    </row>
    <row r="142" spans="1:5" ht="19.5" customHeight="1">
      <c r="A142" s="118" t="s">
        <v>812</v>
      </c>
      <c r="B142" s="163">
        <v>0</v>
      </c>
      <c r="C142" s="138">
        <v>0</v>
      </c>
      <c r="D142" s="162">
        <f t="shared" si="2"/>
      </c>
      <c r="E142" s="138"/>
    </row>
    <row r="143" spans="1:5" ht="19.5" customHeight="1">
      <c r="A143" s="118" t="s">
        <v>869</v>
      </c>
      <c r="B143" s="163">
        <v>52</v>
      </c>
      <c r="C143" s="164">
        <v>47</v>
      </c>
      <c r="D143" s="162">
        <f t="shared" si="2"/>
        <v>0.904</v>
      </c>
      <c r="E143" s="138"/>
    </row>
    <row r="144" spans="1:5" ht="19.5" customHeight="1">
      <c r="A144" s="118" t="s">
        <v>870</v>
      </c>
      <c r="B144" s="163">
        <v>0</v>
      </c>
      <c r="C144" s="138">
        <v>0</v>
      </c>
      <c r="D144" s="162">
        <f t="shared" si="2"/>
      </c>
      <c r="E144" s="138"/>
    </row>
    <row r="145" spans="1:5" ht="19.5" customHeight="1">
      <c r="A145" s="118" t="s">
        <v>872</v>
      </c>
      <c r="B145" s="163">
        <v>1767</v>
      </c>
      <c r="C145" s="138">
        <v>379</v>
      </c>
      <c r="D145" s="162">
        <f t="shared" si="2"/>
        <v>0.214</v>
      </c>
      <c r="E145" s="138"/>
    </row>
    <row r="146" spans="1:5" ht="19.5" customHeight="1">
      <c r="A146" s="118" t="s">
        <v>873</v>
      </c>
      <c r="B146" s="163">
        <v>15</v>
      </c>
      <c r="C146" s="138">
        <v>17</v>
      </c>
      <c r="D146" s="162">
        <f t="shared" si="2"/>
        <v>1.133</v>
      </c>
      <c r="E146" s="138"/>
    </row>
    <row r="147" spans="1:5" ht="19.5" customHeight="1">
      <c r="A147" s="118" t="s">
        <v>874</v>
      </c>
      <c r="B147" s="163">
        <v>0</v>
      </c>
      <c r="C147" s="138">
        <v>0</v>
      </c>
      <c r="D147" s="162">
        <f t="shared" si="2"/>
      </c>
      <c r="E147" s="138"/>
    </row>
    <row r="148" spans="1:5" ht="19.5" customHeight="1">
      <c r="A148" s="118" t="s">
        <v>875</v>
      </c>
      <c r="B148" s="163">
        <v>416</v>
      </c>
      <c r="C148" s="164">
        <v>1613</v>
      </c>
      <c r="D148" s="162">
        <f t="shared" si="2"/>
        <v>3.877</v>
      </c>
      <c r="E148" s="138"/>
    </row>
    <row r="149" spans="1:5" ht="19.5" customHeight="1">
      <c r="A149" s="118" t="s">
        <v>815</v>
      </c>
      <c r="B149" s="163">
        <v>22</v>
      </c>
      <c r="C149" s="138">
        <v>23</v>
      </c>
      <c r="D149" s="162">
        <f t="shared" si="2"/>
        <v>1.045</v>
      </c>
      <c r="E149" s="138"/>
    </row>
    <row r="150" spans="1:5" ht="19.5" customHeight="1">
      <c r="A150" s="118" t="s">
        <v>877</v>
      </c>
      <c r="B150" s="163">
        <v>69</v>
      </c>
      <c r="C150" s="138">
        <v>60</v>
      </c>
      <c r="D150" s="162">
        <f t="shared" si="2"/>
        <v>0.87</v>
      </c>
      <c r="E150" s="138"/>
    </row>
    <row r="151" spans="1:5" ht="19.5" customHeight="1">
      <c r="A151" s="118" t="s">
        <v>299</v>
      </c>
      <c r="B151" s="138">
        <v>104251</v>
      </c>
      <c r="C151" s="138">
        <v>99489</v>
      </c>
      <c r="D151" s="162">
        <f t="shared" si="2"/>
        <v>0.954</v>
      </c>
      <c r="E151" s="138"/>
    </row>
    <row r="152" spans="1:5" ht="19.5" customHeight="1">
      <c r="A152" s="118" t="s">
        <v>808</v>
      </c>
      <c r="B152" s="163">
        <v>90777</v>
      </c>
      <c r="C152" s="164">
        <v>87580</v>
      </c>
      <c r="D152" s="162">
        <f t="shared" si="2"/>
        <v>0.965</v>
      </c>
      <c r="E152" s="138"/>
    </row>
    <row r="153" spans="1:5" ht="19.5" customHeight="1">
      <c r="A153" s="118" t="s">
        <v>810</v>
      </c>
      <c r="B153" s="163">
        <v>2100</v>
      </c>
      <c r="C153" s="164">
        <v>2725</v>
      </c>
      <c r="D153" s="162">
        <f t="shared" si="2"/>
        <v>1.298</v>
      </c>
      <c r="E153" s="138"/>
    </row>
    <row r="154" spans="1:5" ht="19.5" customHeight="1">
      <c r="A154" s="117" t="s">
        <v>812</v>
      </c>
      <c r="B154" s="163">
        <v>53</v>
      </c>
      <c r="C154" s="138">
        <v>78</v>
      </c>
      <c r="D154" s="162">
        <f t="shared" si="2"/>
        <v>1.472</v>
      </c>
      <c r="E154" s="138"/>
    </row>
    <row r="155" spans="1:5" ht="19.5" customHeight="1">
      <c r="A155" s="118" t="s">
        <v>881</v>
      </c>
      <c r="B155" s="163">
        <v>1638</v>
      </c>
      <c r="C155" s="164">
        <v>1314</v>
      </c>
      <c r="D155" s="162">
        <f t="shared" si="2"/>
        <v>0.802</v>
      </c>
      <c r="E155" s="138"/>
    </row>
    <row r="156" spans="1:5" ht="19.5" customHeight="1">
      <c r="A156" s="118" t="s">
        <v>882</v>
      </c>
      <c r="B156" s="163">
        <v>1377</v>
      </c>
      <c r="C156" s="164">
        <v>609</v>
      </c>
      <c r="D156" s="162">
        <f t="shared" si="2"/>
        <v>0.442</v>
      </c>
      <c r="E156" s="138"/>
    </row>
    <row r="157" spans="1:5" ht="19.5" customHeight="1">
      <c r="A157" s="118" t="s">
        <v>883</v>
      </c>
      <c r="B157" s="163">
        <v>1075</v>
      </c>
      <c r="C157" s="164">
        <v>313</v>
      </c>
      <c r="D157" s="162">
        <f t="shared" si="2"/>
        <v>0.291</v>
      </c>
      <c r="E157" s="138"/>
    </row>
    <row r="158" spans="1:5" ht="19.5" customHeight="1">
      <c r="A158" s="118" t="s">
        <v>843</v>
      </c>
      <c r="B158" s="163">
        <v>2785</v>
      </c>
      <c r="C158" s="164">
        <v>1904</v>
      </c>
      <c r="D158" s="162">
        <f t="shared" si="2"/>
        <v>0.684</v>
      </c>
      <c r="E158" s="138"/>
    </row>
    <row r="159" spans="1:5" ht="19.5" customHeight="1">
      <c r="A159" s="118" t="s">
        <v>815</v>
      </c>
      <c r="B159" s="163">
        <v>1535</v>
      </c>
      <c r="C159" s="164">
        <v>1837</v>
      </c>
      <c r="D159" s="162">
        <f t="shared" si="2"/>
        <v>1.197</v>
      </c>
      <c r="E159" s="138"/>
    </row>
    <row r="160" spans="1:5" ht="19.5" customHeight="1">
      <c r="A160" s="118" t="s">
        <v>886</v>
      </c>
      <c r="B160" s="163">
        <v>2911</v>
      </c>
      <c r="C160" s="164">
        <v>3129</v>
      </c>
      <c r="D160" s="162">
        <f t="shared" si="2"/>
        <v>1.075</v>
      </c>
      <c r="E160" s="138"/>
    </row>
    <row r="161" spans="1:5" ht="19.5" customHeight="1">
      <c r="A161" s="118" t="s">
        <v>300</v>
      </c>
      <c r="B161" s="138">
        <v>109839</v>
      </c>
      <c r="C161" s="138">
        <v>77766</v>
      </c>
      <c r="D161" s="162">
        <f t="shared" si="2"/>
        <v>0.708</v>
      </c>
      <c r="E161" s="138"/>
    </row>
    <row r="162" spans="1:5" ht="19.5" customHeight="1">
      <c r="A162" s="118" t="s">
        <v>808</v>
      </c>
      <c r="B162" s="163">
        <v>26740</v>
      </c>
      <c r="C162" s="164">
        <v>22811</v>
      </c>
      <c r="D162" s="162">
        <f t="shared" si="2"/>
        <v>0.853</v>
      </c>
      <c r="E162" s="138"/>
    </row>
    <row r="163" spans="1:5" ht="19.5" customHeight="1">
      <c r="A163" s="118" t="s">
        <v>810</v>
      </c>
      <c r="B163" s="163">
        <v>2205</v>
      </c>
      <c r="C163" s="138">
        <v>871</v>
      </c>
      <c r="D163" s="162">
        <f t="shared" si="2"/>
        <v>0.395</v>
      </c>
      <c r="E163" s="138"/>
    </row>
    <row r="164" spans="1:5" ht="19.5" customHeight="1">
      <c r="A164" s="118" t="s">
        <v>812</v>
      </c>
      <c r="B164" s="163">
        <v>947</v>
      </c>
      <c r="C164" s="164">
        <v>395</v>
      </c>
      <c r="D164" s="162">
        <f t="shared" si="2"/>
        <v>0.417</v>
      </c>
      <c r="E164" s="138"/>
    </row>
    <row r="165" spans="1:5" ht="19.5" customHeight="1">
      <c r="A165" s="118" t="s">
        <v>891</v>
      </c>
      <c r="B165" s="163">
        <v>446</v>
      </c>
      <c r="C165" s="138">
        <v>96</v>
      </c>
      <c r="D165" s="162">
        <f t="shared" si="2"/>
        <v>0.215</v>
      </c>
      <c r="E165" s="138"/>
    </row>
    <row r="166" spans="1:5" ht="20.25" customHeight="1">
      <c r="A166" s="118" t="s">
        <v>892</v>
      </c>
      <c r="B166" s="163">
        <v>0</v>
      </c>
      <c r="C166" s="138">
        <v>0</v>
      </c>
      <c r="D166" s="162">
        <f t="shared" si="2"/>
      </c>
      <c r="E166" s="138"/>
    </row>
    <row r="167" spans="1:5" ht="19.5" customHeight="1">
      <c r="A167" s="118" t="s">
        <v>893</v>
      </c>
      <c r="B167" s="163">
        <v>46069</v>
      </c>
      <c r="C167" s="164">
        <v>25193</v>
      </c>
      <c r="D167" s="162">
        <f t="shared" si="2"/>
        <v>0.547</v>
      </c>
      <c r="E167" s="138"/>
    </row>
    <row r="168" spans="1:5" ht="19.5" customHeight="1">
      <c r="A168" s="118" t="s">
        <v>895</v>
      </c>
      <c r="B168" s="163">
        <v>75</v>
      </c>
      <c r="C168" s="138">
        <v>15</v>
      </c>
      <c r="D168" s="162">
        <f t="shared" si="2"/>
        <v>0.2</v>
      </c>
      <c r="E168" s="138"/>
    </row>
    <row r="169" spans="1:5" ht="19.5" customHeight="1">
      <c r="A169" s="118" t="s">
        <v>896</v>
      </c>
      <c r="B169" s="163">
        <v>71</v>
      </c>
      <c r="C169" s="138">
        <v>0</v>
      </c>
      <c r="D169" s="162">
        <f t="shared" si="2"/>
        <v>0</v>
      </c>
      <c r="E169" s="138"/>
    </row>
    <row r="170" spans="1:5" ht="19.5" customHeight="1">
      <c r="A170" s="118" t="s">
        <v>898</v>
      </c>
      <c r="B170" s="163">
        <v>12</v>
      </c>
      <c r="C170" s="138">
        <v>0</v>
      </c>
      <c r="D170" s="162">
        <f t="shared" si="2"/>
        <v>0</v>
      </c>
      <c r="E170" s="138"/>
    </row>
    <row r="171" spans="1:5" ht="19.5" customHeight="1">
      <c r="A171" s="118" t="s">
        <v>843</v>
      </c>
      <c r="B171" s="163">
        <v>0</v>
      </c>
      <c r="C171" s="138">
        <v>0</v>
      </c>
      <c r="D171" s="162">
        <f t="shared" si="2"/>
      </c>
      <c r="E171" s="138"/>
    </row>
    <row r="172" spans="1:5" ht="19.5" customHeight="1">
      <c r="A172" s="118" t="s">
        <v>815</v>
      </c>
      <c r="B172" s="163">
        <v>27196</v>
      </c>
      <c r="C172" s="164">
        <v>26218</v>
      </c>
      <c r="D172" s="162">
        <f t="shared" si="2"/>
        <v>0.964</v>
      </c>
      <c r="E172" s="138"/>
    </row>
    <row r="173" spans="1:5" ht="19.5" customHeight="1">
      <c r="A173" s="118" t="s">
        <v>899</v>
      </c>
      <c r="B173" s="163">
        <v>6078</v>
      </c>
      <c r="C173" s="164">
        <v>2167</v>
      </c>
      <c r="D173" s="162">
        <f t="shared" si="2"/>
        <v>0.357</v>
      </c>
      <c r="E173" s="138"/>
    </row>
    <row r="174" spans="1:5" ht="19.5" customHeight="1">
      <c r="A174" s="118" t="s">
        <v>301</v>
      </c>
      <c r="B174" s="138">
        <v>21336</v>
      </c>
      <c r="C174" s="138">
        <v>17681</v>
      </c>
      <c r="D174" s="162">
        <f t="shared" si="2"/>
        <v>0.829</v>
      </c>
      <c r="E174" s="138"/>
    </row>
    <row r="175" spans="1:5" ht="19.5" customHeight="1">
      <c r="A175" s="118" t="s">
        <v>808</v>
      </c>
      <c r="B175" s="163">
        <v>14480</v>
      </c>
      <c r="C175" s="164">
        <v>12683</v>
      </c>
      <c r="D175" s="162">
        <f t="shared" si="2"/>
        <v>0.876</v>
      </c>
      <c r="E175" s="138"/>
    </row>
    <row r="176" spans="1:5" s="65" customFormat="1" ht="19.5" customHeight="1">
      <c r="A176" s="118" t="s">
        <v>810</v>
      </c>
      <c r="B176" s="163">
        <v>941</v>
      </c>
      <c r="C176" s="138">
        <v>325</v>
      </c>
      <c r="D176" s="162">
        <f t="shared" si="2"/>
        <v>0.345</v>
      </c>
      <c r="E176" s="138"/>
    </row>
    <row r="177" spans="1:5" ht="19.5" customHeight="1">
      <c r="A177" s="118" t="s">
        <v>812</v>
      </c>
      <c r="B177" s="163">
        <v>160</v>
      </c>
      <c r="C177" s="164">
        <v>153</v>
      </c>
      <c r="D177" s="162">
        <f t="shared" si="2"/>
        <v>0.956</v>
      </c>
      <c r="E177" s="138"/>
    </row>
    <row r="178" spans="1:5" ht="19.5" customHeight="1">
      <c r="A178" s="118" t="s">
        <v>902</v>
      </c>
      <c r="B178" s="163">
        <v>847</v>
      </c>
      <c r="C178" s="138">
        <v>1158</v>
      </c>
      <c r="D178" s="162">
        <f t="shared" si="2"/>
        <v>1.367</v>
      </c>
      <c r="E178" s="138"/>
    </row>
    <row r="179" spans="1:5" ht="19.5" customHeight="1">
      <c r="A179" s="118" t="s">
        <v>815</v>
      </c>
      <c r="B179" s="163">
        <v>571</v>
      </c>
      <c r="C179" s="164">
        <v>550</v>
      </c>
      <c r="D179" s="162">
        <f t="shared" si="2"/>
        <v>0.963</v>
      </c>
      <c r="E179" s="138"/>
    </row>
    <row r="180" spans="1:5" ht="19.5" customHeight="1">
      <c r="A180" s="117" t="s">
        <v>903</v>
      </c>
      <c r="B180" s="163">
        <v>4337</v>
      </c>
      <c r="C180" s="164">
        <v>2812</v>
      </c>
      <c r="D180" s="162">
        <f t="shared" si="2"/>
        <v>0.648</v>
      </c>
      <c r="E180" s="138"/>
    </row>
    <row r="181" spans="1:5" ht="19.5" customHeight="1">
      <c r="A181" s="118" t="s">
        <v>302</v>
      </c>
      <c r="B181" s="138">
        <v>47568</v>
      </c>
      <c r="C181" s="138">
        <v>18085</v>
      </c>
      <c r="D181" s="162">
        <f t="shared" si="2"/>
        <v>0.38</v>
      </c>
      <c r="E181" s="138"/>
    </row>
    <row r="182" spans="1:5" ht="19.5" customHeight="1">
      <c r="A182" s="118" t="s">
        <v>808</v>
      </c>
      <c r="B182" s="163">
        <v>9040</v>
      </c>
      <c r="C182" s="164">
        <v>8573</v>
      </c>
      <c r="D182" s="162">
        <f t="shared" si="2"/>
        <v>0.948</v>
      </c>
      <c r="E182" s="138"/>
    </row>
    <row r="183" spans="1:5" ht="20.25" customHeight="1">
      <c r="A183" s="118" t="s">
        <v>810</v>
      </c>
      <c r="B183" s="163">
        <v>2099</v>
      </c>
      <c r="C183" s="138">
        <v>620</v>
      </c>
      <c r="D183" s="162">
        <f t="shared" si="2"/>
        <v>0.295</v>
      </c>
      <c r="E183" s="138"/>
    </row>
    <row r="184" spans="1:5" ht="19.5" customHeight="1">
      <c r="A184" s="118" t="s">
        <v>812</v>
      </c>
      <c r="B184" s="163">
        <v>0</v>
      </c>
      <c r="C184" s="138">
        <v>0</v>
      </c>
      <c r="D184" s="162">
        <f t="shared" si="2"/>
      </c>
      <c r="E184" s="138"/>
    </row>
    <row r="185" spans="1:5" ht="19.5" customHeight="1">
      <c r="A185" s="118" t="s">
        <v>905</v>
      </c>
      <c r="B185" s="163">
        <v>18512</v>
      </c>
      <c r="C185" s="164">
        <v>1994</v>
      </c>
      <c r="D185" s="162">
        <f t="shared" si="2"/>
        <v>0.108</v>
      </c>
      <c r="E185" s="138"/>
    </row>
    <row r="186" spans="1:5" ht="19.5" customHeight="1">
      <c r="A186" s="118" t="s">
        <v>815</v>
      </c>
      <c r="B186" s="163">
        <v>1117</v>
      </c>
      <c r="C186" s="164">
        <v>1434</v>
      </c>
      <c r="D186" s="162">
        <f t="shared" si="2"/>
        <v>1.284</v>
      </c>
      <c r="E186" s="138"/>
    </row>
    <row r="187" spans="1:5" ht="19.5" customHeight="1">
      <c r="A187" s="118" t="s">
        <v>906</v>
      </c>
      <c r="B187" s="163">
        <v>16800</v>
      </c>
      <c r="C187" s="164">
        <v>5464</v>
      </c>
      <c r="D187" s="162">
        <f t="shared" si="2"/>
        <v>0.325</v>
      </c>
      <c r="E187" s="138"/>
    </row>
    <row r="188" spans="1:5" ht="19.5" customHeight="1">
      <c r="A188" s="118" t="s">
        <v>303</v>
      </c>
      <c r="B188" s="138">
        <v>2679</v>
      </c>
      <c r="C188" s="138">
        <v>2370</v>
      </c>
      <c r="D188" s="162">
        <f t="shared" si="2"/>
        <v>0.885</v>
      </c>
      <c r="E188" s="138"/>
    </row>
    <row r="189" spans="1:5" ht="19.5" customHeight="1">
      <c r="A189" s="118" t="s">
        <v>808</v>
      </c>
      <c r="B189" s="163">
        <v>1182</v>
      </c>
      <c r="C189" s="164">
        <v>1048</v>
      </c>
      <c r="D189" s="162">
        <f t="shared" si="2"/>
        <v>0.887</v>
      </c>
      <c r="E189" s="138"/>
    </row>
    <row r="190" spans="1:5" ht="19.5" customHeight="1">
      <c r="A190" s="118" t="s">
        <v>810</v>
      </c>
      <c r="B190" s="163">
        <v>41</v>
      </c>
      <c r="C190" s="138">
        <v>33</v>
      </c>
      <c r="D190" s="162">
        <f t="shared" si="2"/>
        <v>0.805</v>
      </c>
      <c r="E190" s="138"/>
    </row>
    <row r="191" spans="1:5" ht="19.5" customHeight="1">
      <c r="A191" s="118" t="s">
        <v>812</v>
      </c>
      <c r="B191" s="163">
        <v>0</v>
      </c>
      <c r="C191" s="138">
        <v>0</v>
      </c>
      <c r="D191" s="162">
        <f t="shared" si="2"/>
      </c>
      <c r="E191" s="138"/>
    </row>
    <row r="192" spans="1:5" ht="19.5" customHeight="1">
      <c r="A192" s="118" t="s">
        <v>910</v>
      </c>
      <c r="B192" s="163">
        <v>0</v>
      </c>
      <c r="C192" s="138">
        <v>0</v>
      </c>
      <c r="D192" s="162">
        <f t="shared" si="2"/>
      </c>
      <c r="E192" s="138"/>
    </row>
    <row r="193" spans="1:5" ht="19.5" customHeight="1">
      <c r="A193" s="117" t="s">
        <v>911</v>
      </c>
      <c r="B193" s="163">
        <v>0</v>
      </c>
      <c r="C193" s="138">
        <v>0</v>
      </c>
      <c r="D193" s="162">
        <f t="shared" si="2"/>
      </c>
      <c r="E193" s="138"/>
    </row>
    <row r="194" spans="1:5" ht="19.5" customHeight="1">
      <c r="A194" s="118" t="s">
        <v>894</v>
      </c>
      <c r="B194" s="163">
        <v>1399</v>
      </c>
      <c r="C194" s="164">
        <v>1258</v>
      </c>
      <c r="D194" s="162">
        <f t="shared" si="2"/>
        <v>0.899</v>
      </c>
      <c r="E194" s="138"/>
    </row>
    <row r="195" spans="1:5" ht="19.5" customHeight="1">
      <c r="A195" s="118" t="s">
        <v>815</v>
      </c>
      <c r="B195" s="163">
        <v>49</v>
      </c>
      <c r="C195" s="164">
        <v>23</v>
      </c>
      <c r="D195" s="162">
        <f t="shared" si="2"/>
        <v>0.469</v>
      </c>
      <c r="E195" s="138"/>
    </row>
    <row r="196" spans="1:5" ht="19.5" customHeight="1">
      <c r="A196" s="118" t="s">
        <v>897</v>
      </c>
      <c r="B196" s="163">
        <v>8</v>
      </c>
      <c r="C196" s="138">
        <v>8</v>
      </c>
      <c r="D196" s="162">
        <f t="shared" si="2"/>
        <v>1</v>
      </c>
      <c r="E196" s="138"/>
    </row>
    <row r="197" spans="1:5" ht="19.5" customHeight="1">
      <c r="A197" s="118" t="s">
        <v>304</v>
      </c>
      <c r="B197" s="138">
        <v>27783</v>
      </c>
      <c r="C197" s="138">
        <v>19778</v>
      </c>
      <c r="D197" s="162">
        <f t="shared" si="2"/>
        <v>0.712</v>
      </c>
      <c r="E197" s="138"/>
    </row>
    <row r="198" spans="1:5" ht="19.5" customHeight="1">
      <c r="A198" s="118" t="s">
        <v>808</v>
      </c>
      <c r="B198" s="163">
        <v>13995</v>
      </c>
      <c r="C198" s="164">
        <v>14180</v>
      </c>
      <c r="D198" s="162">
        <f aca="true" t="shared" si="3" ref="D198:D261">IF(B198=0,"",ROUND(C198/B198,3))</f>
        <v>1.013</v>
      </c>
      <c r="E198" s="138"/>
    </row>
    <row r="199" spans="1:5" ht="19.5" customHeight="1">
      <c r="A199" s="118" t="s">
        <v>810</v>
      </c>
      <c r="B199" s="163">
        <v>465</v>
      </c>
      <c r="C199" s="138">
        <v>240</v>
      </c>
      <c r="D199" s="162">
        <f t="shared" si="3"/>
        <v>0.516</v>
      </c>
      <c r="E199" s="138"/>
    </row>
    <row r="200" spans="1:5" ht="19.5" customHeight="1">
      <c r="A200" s="118" t="s">
        <v>812</v>
      </c>
      <c r="B200" s="163">
        <v>0</v>
      </c>
      <c r="C200" s="138">
        <v>0</v>
      </c>
      <c r="D200" s="162">
        <f t="shared" si="3"/>
      </c>
      <c r="E200" s="138"/>
    </row>
    <row r="201" spans="1:5" ht="19.5" customHeight="1">
      <c r="A201" s="118" t="s">
        <v>900</v>
      </c>
      <c r="B201" s="163">
        <v>9967</v>
      </c>
      <c r="C201" s="164">
        <v>3764</v>
      </c>
      <c r="D201" s="162">
        <f t="shared" si="3"/>
        <v>0.378</v>
      </c>
      <c r="E201" s="138"/>
    </row>
    <row r="202" spans="1:5" ht="19.5" customHeight="1">
      <c r="A202" s="118" t="s">
        <v>901</v>
      </c>
      <c r="B202" s="163">
        <v>3356</v>
      </c>
      <c r="C202" s="138">
        <v>1594</v>
      </c>
      <c r="D202" s="162">
        <f t="shared" si="3"/>
        <v>0.475</v>
      </c>
      <c r="E202" s="138"/>
    </row>
    <row r="203" spans="1:5" ht="19.5" customHeight="1">
      <c r="A203" s="118" t="s">
        <v>305</v>
      </c>
      <c r="B203" s="138">
        <v>9678</v>
      </c>
      <c r="C203" s="138">
        <v>9072</v>
      </c>
      <c r="D203" s="162">
        <f t="shared" si="3"/>
        <v>0.937</v>
      </c>
      <c r="E203" s="138"/>
    </row>
    <row r="204" spans="1:5" ht="19.5" customHeight="1">
      <c r="A204" s="118" t="s">
        <v>808</v>
      </c>
      <c r="B204" s="163">
        <v>7872</v>
      </c>
      <c r="C204" s="164">
        <v>7557</v>
      </c>
      <c r="D204" s="162">
        <f t="shared" si="3"/>
        <v>0.96</v>
      </c>
      <c r="E204" s="138"/>
    </row>
    <row r="205" spans="1:5" ht="19.5" customHeight="1">
      <c r="A205" s="118" t="s">
        <v>810</v>
      </c>
      <c r="B205" s="163">
        <v>802</v>
      </c>
      <c r="C205" s="138">
        <v>683</v>
      </c>
      <c r="D205" s="162">
        <f t="shared" si="3"/>
        <v>0.852</v>
      </c>
      <c r="E205" s="138"/>
    </row>
    <row r="206" spans="1:5" ht="19.5" customHeight="1">
      <c r="A206" s="117" t="s">
        <v>812</v>
      </c>
      <c r="B206" s="163">
        <v>5</v>
      </c>
      <c r="C206" s="138">
        <v>0</v>
      </c>
      <c r="D206" s="162">
        <f t="shared" si="3"/>
        <v>0</v>
      </c>
      <c r="E206" s="138"/>
    </row>
    <row r="207" spans="1:5" ht="19.5" customHeight="1">
      <c r="A207" s="118" t="s">
        <v>832</v>
      </c>
      <c r="B207" s="163">
        <v>211</v>
      </c>
      <c r="C207" s="164">
        <v>150</v>
      </c>
      <c r="D207" s="162">
        <f t="shared" si="3"/>
        <v>0.711</v>
      </c>
      <c r="E207" s="138"/>
    </row>
    <row r="208" spans="1:5" ht="19.5" customHeight="1">
      <c r="A208" s="118" t="s">
        <v>815</v>
      </c>
      <c r="B208" s="163">
        <v>22</v>
      </c>
      <c r="C208" s="138">
        <v>26</v>
      </c>
      <c r="D208" s="162">
        <f t="shared" si="3"/>
        <v>1.182</v>
      </c>
      <c r="E208" s="138"/>
    </row>
    <row r="209" spans="1:5" ht="19.5" customHeight="1">
      <c r="A209" s="118" t="s">
        <v>904</v>
      </c>
      <c r="B209" s="163">
        <v>766</v>
      </c>
      <c r="C209" s="164">
        <v>656</v>
      </c>
      <c r="D209" s="162">
        <f t="shared" si="3"/>
        <v>0.856</v>
      </c>
      <c r="E209" s="138"/>
    </row>
    <row r="210" spans="1:5" ht="19.5" customHeight="1">
      <c r="A210" s="118" t="s">
        <v>306</v>
      </c>
      <c r="B210" s="138">
        <v>65693</v>
      </c>
      <c r="C210" s="138">
        <v>59414</v>
      </c>
      <c r="D210" s="162">
        <f t="shared" si="3"/>
        <v>0.904</v>
      </c>
      <c r="E210" s="138"/>
    </row>
    <row r="211" spans="1:5" ht="19.5" customHeight="1">
      <c r="A211" s="118" t="s">
        <v>808</v>
      </c>
      <c r="B211" s="163">
        <v>33710</v>
      </c>
      <c r="C211" s="164">
        <v>29492</v>
      </c>
      <c r="D211" s="162">
        <f t="shared" si="3"/>
        <v>0.875</v>
      </c>
      <c r="E211" s="166"/>
    </row>
    <row r="212" spans="1:5" ht="19.5" customHeight="1">
      <c r="A212" s="118" t="s">
        <v>810</v>
      </c>
      <c r="B212" s="163">
        <v>4843</v>
      </c>
      <c r="C212" s="164">
        <v>3470</v>
      </c>
      <c r="D212" s="162">
        <f t="shared" si="3"/>
        <v>0.716</v>
      </c>
      <c r="E212" s="166"/>
    </row>
    <row r="213" spans="1:5" ht="19.5" customHeight="1">
      <c r="A213" s="118" t="s">
        <v>812</v>
      </c>
      <c r="B213" s="163">
        <v>320</v>
      </c>
      <c r="C213" s="164">
        <v>97</v>
      </c>
      <c r="D213" s="162">
        <f t="shared" si="3"/>
        <v>0.303</v>
      </c>
      <c r="E213" s="166"/>
    </row>
    <row r="214" spans="1:5" ht="19.5" customHeight="1">
      <c r="A214" s="118" t="s">
        <v>907</v>
      </c>
      <c r="B214" s="163">
        <v>46</v>
      </c>
      <c r="C214" s="164">
        <v>46</v>
      </c>
      <c r="D214" s="162">
        <f t="shared" si="3"/>
        <v>1</v>
      </c>
      <c r="E214" s="138"/>
    </row>
    <row r="215" spans="1:5" ht="19.5" customHeight="1">
      <c r="A215" s="118" t="s">
        <v>908</v>
      </c>
      <c r="B215" s="163">
        <v>564</v>
      </c>
      <c r="C215" s="164">
        <v>620</v>
      </c>
      <c r="D215" s="162">
        <f t="shared" si="3"/>
        <v>1.099</v>
      </c>
      <c r="E215" s="138"/>
    </row>
    <row r="216" spans="1:5" ht="19.5" customHeight="1">
      <c r="A216" s="118" t="s">
        <v>815</v>
      </c>
      <c r="B216" s="163">
        <v>5339</v>
      </c>
      <c r="C216" s="164">
        <v>5082</v>
      </c>
      <c r="D216" s="162">
        <f t="shared" si="3"/>
        <v>0.952</v>
      </c>
      <c r="E216" s="138"/>
    </row>
    <row r="217" spans="1:5" ht="19.5" customHeight="1">
      <c r="A217" s="118" t="s">
        <v>909</v>
      </c>
      <c r="B217" s="163">
        <v>20871</v>
      </c>
      <c r="C217" s="164">
        <v>20607</v>
      </c>
      <c r="D217" s="162">
        <f t="shared" si="3"/>
        <v>0.987</v>
      </c>
      <c r="E217" s="138"/>
    </row>
    <row r="218" spans="1:5" ht="19.5" customHeight="1">
      <c r="A218" s="118" t="s">
        <v>307</v>
      </c>
      <c r="B218" s="167">
        <v>294879</v>
      </c>
      <c r="C218" s="167">
        <v>295653</v>
      </c>
      <c r="D218" s="162">
        <f t="shared" si="3"/>
        <v>1.003</v>
      </c>
      <c r="E218" s="138"/>
    </row>
    <row r="219" spans="1:5" ht="19.5" customHeight="1">
      <c r="A219" s="118" t="s">
        <v>808</v>
      </c>
      <c r="B219" s="163">
        <v>199733</v>
      </c>
      <c r="C219" s="164">
        <v>202141</v>
      </c>
      <c r="D219" s="162">
        <f t="shared" si="3"/>
        <v>1.012</v>
      </c>
      <c r="E219" s="138"/>
    </row>
    <row r="220" spans="1:5" ht="19.5" customHeight="1">
      <c r="A220" s="118" t="s">
        <v>810</v>
      </c>
      <c r="B220" s="163">
        <v>31174</v>
      </c>
      <c r="C220" s="167">
        <v>23927</v>
      </c>
      <c r="D220" s="162">
        <f t="shared" si="3"/>
        <v>0.768</v>
      </c>
      <c r="E220" s="138"/>
    </row>
    <row r="221" spans="1:5" ht="19.5" customHeight="1">
      <c r="A221" s="118" t="s">
        <v>812</v>
      </c>
      <c r="B221" s="163">
        <v>3240</v>
      </c>
      <c r="C221" s="167">
        <v>3664</v>
      </c>
      <c r="D221" s="162">
        <f t="shared" si="3"/>
        <v>1.131</v>
      </c>
      <c r="E221" s="138"/>
    </row>
    <row r="222" spans="1:5" ht="19.5" customHeight="1">
      <c r="A222" s="118" t="s">
        <v>913</v>
      </c>
      <c r="B222" s="163">
        <v>16972</v>
      </c>
      <c r="C222" s="164">
        <v>14731</v>
      </c>
      <c r="D222" s="162">
        <f t="shared" si="3"/>
        <v>0.868</v>
      </c>
      <c r="E222" s="138"/>
    </row>
    <row r="223" spans="1:5" ht="19.5" customHeight="1">
      <c r="A223" s="118" t="s">
        <v>815</v>
      </c>
      <c r="B223" s="163">
        <v>7419</v>
      </c>
      <c r="C223" s="164">
        <v>37071</v>
      </c>
      <c r="D223" s="162">
        <f t="shared" si="3"/>
        <v>4.997</v>
      </c>
      <c r="E223" s="138"/>
    </row>
    <row r="224" spans="1:5" ht="19.5" customHeight="1">
      <c r="A224" s="118" t="s">
        <v>914</v>
      </c>
      <c r="B224" s="163">
        <v>36341</v>
      </c>
      <c r="C224" s="164">
        <v>14119</v>
      </c>
      <c r="D224" s="162">
        <f t="shared" si="3"/>
        <v>0.389</v>
      </c>
      <c r="E224" s="138"/>
    </row>
    <row r="225" spans="1:5" ht="19.5" customHeight="1">
      <c r="A225" s="118" t="s">
        <v>308</v>
      </c>
      <c r="B225" s="167">
        <v>586076</v>
      </c>
      <c r="C225" s="167">
        <v>377137</v>
      </c>
      <c r="D225" s="162">
        <f t="shared" si="3"/>
        <v>0.643</v>
      </c>
      <c r="E225" s="138"/>
    </row>
    <row r="226" spans="1:5" ht="19.5" customHeight="1">
      <c r="A226" s="118" t="s">
        <v>808</v>
      </c>
      <c r="B226" s="163">
        <v>58207</v>
      </c>
      <c r="C226" s="164">
        <v>61038</v>
      </c>
      <c r="D226" s="162">
        <f t="shared" si="3"/>
        <v>1.049</v>
      </c>
      <c r="E226" s="138"/>
    </row>
    <row r="227" spans="1:5" ht="19.5" customHeight="1">
      <c r="A227" s="118" t="s">
        <v>810</v>
      </c>
      <c r="B227" s="163">
        <v>40649</v>
      </c>
      <c r="C227" s="167">
        <v>38693</v>
      </c>
      <c r="D227" s="162">
        <f t="shared" si="3"/>
        <v>0.952</v>
      </c>
      <c r="E227" s="138"/>
    </row>
    <row r="228" spans="1:5" ht="19.5" customHeight="1">
      <c r="A228" s="118" t="s">
        <v>812</v>
      </c>
      <c r="B228" s="163">
        <v>0</v>
      </c>
      <c r="C228" s="167">
        <v>0</v>
      </c>
      <c r="D228" s="162">
        <f t="shared" si="3"/>
      </c>
      <c r="E228" s="138"/>
    </row>
    <row r="229" spans="1:5" ht="19.5" customHeight="1">
      <c r="A229" s="118" t="s">
        <v>815</v>
      </c>
      <c r="B229" s="163">
        <v>1794</v>
      </c>
      <c r="C229" s="164">
        <v>1553</v>
      </c>
      <c r="D229" s="162">
        <f t="shared" si="3"/>
        <v>0.866</v>
      </c>
      <c r="E229" s="138"/>
    </row>
    <row r="230" spans="1:5" ht="19.5" customHeight="1">
      <c r="A230" s="118" t="s">
        <v>917</v>
      </c>
      <c r="B230" s="163">
        <v>485426</v>
      </c>
      <c r="C230" s="164">
        <v>275853</v>
      </c>
      <c r="D230" s="162">
        <f t="shared" si="3"/>
        <v>0.568</v>
      </c>
      <c r="E230" s="138"/>
    </row>
    <row r="231" spans="1:5" ht="19.5" customHeight="1">
      <c r="A231" s="118" t="s">
        <v>309</v>
      </c>
      <c r="B231" s="167">
        <v>72991</v>
      </c>
      <c r="C231" s="167">
        <v>78956</v>
      </c>
      <c r="D231" s="162">
        <f t="shared" si="3"/>
        <v>1.082</v>
      </c>
      <c r="E231" s="138"/>
    </row>
    <row r="232" spans="1:5" ht="19.5" customHeight="1">
      <c r="A232" s="117" t="s">
        <v>808</v>
      </c>
      <c r="B232" s="163">
        <v>27862</v>
      </c>
      <c r="C232" s="164">
        <v>25880</v>
      </c>
      <c r="D232" s="162">
        <f t="shared" si="3"/>
        <v>0.929</v>
      </c>
      <c r="E232" s="138"/>
    </row>
    <row r="233" spans="1:5" ht="19.5" customHeight="1">
      <c r="A233" s="118" t="s">
        <v>810</v>
      </c>
      <c r="B233" s="163">
        <v>11779</v>
      </c>
      <c r="C233" s="164">
        <v>8245</v>
      </c>
      <c r="D233" s="162">
        <f t="shared" si="3"/>
        <v>0.7</v>
      </c>
      <c r="E233" s="138"/>
    </row>
    <row r="234" spans="1:5" ht="19.5" customHeight="1">
      <c r="A234" s="118" t="s">
        <v>812</v>
      </c>
      <c r="B234" s="163">
        <v>0</v>
      </c>
      <c r="C234" s="138">
        <v>0</v>
      </c>
      <c r="D234" s="162">
        <f t="shared" si="3"/>
      </c>
      <c r="E234" s="138"/>
    </row>
    <row r="235" spans="1:5" ht="19.5" customHeight="1">
      <c r="A235" s="118" t="s">
        <v>815</v>
      </c>
      <c r="B235" s="163">
        <v>3995</v>
      </c>
      <c r="C235" s="164">
        <v>4748</v>
      </c>
      <c r="D235" s="162">
        <f t="shared" si="3"/>
        <v>1.188</v>
      </c>
      <c r="E235" s="138"/>
    </row>
    <row r="236" spans="1:5" ht="19.5" customHeight="1">
      <c r="A236" s="118" t="s">
        <v>919</v>
      </c>
      <c r="B236" s="163">
        <v>29355</v>
      </c>
      <c r="C236" s="164">
        <v>40083</v>
      </c>
      <c r="D236" s="162">
        <f t="shared" si="3"/>
        <v>1.365</v>
      </c>
      <c r="E236" s="138"/>
    </row>
    <row r="237" spans="1:5" ht="19.5" customHeight="1">
      <c r="A237" s="118" t="s">
        <v>310</v>
      </c>
      <c r="B237" s="138">
        <v>120488</v>
      </c>
      <c r="C237" s="138">
        <v>78562</v>
      </c>
      <c r="D237" s="162">
        <f t="shared" si="3"/>
        <v>0.652</v>
      </c>
      <c r="E237" s="138"/>
    </row>
    <row r="238" spans="1:5" ht="19.5" customHeight="1">
      <c r="A238" s="118" t="s">
        <v>808</v>
      </c>
      <c r="B238" s="163">
        <v>17382</v>
      </c>
      <c r="C238" s="164">
        <v>18293</v>
      </c>
      <c r="D238" s="162">
        <f t="shared" si="3"/>
        <v>1.052</v>
      </c>
      <c r="E238" s="138"/>
    </row>
    <row r="239" spans="1:5" ht="19.5" customHeight="1">
      <c r="A239" s="118" t="s">
        <v>810</v>
      </c>
      <c r="B239" s="163">
        <v>6354</v>
      </c>
      <c r="C239" s="138">
        <v>4027</v>
      </c>
      <c r="D239" s="162">
        <f t="shared" si="3"/>
        <v>0.634</v>
      </c>
      <c r="E239" s="138"/>
    </row>
    <row r="240" spans="1:5" ht="19.5" customHeight="1">
      <c r="A240" s="118" t="s">
        <v>812</v>
      </c>
      <c r="B240" s="163">
        <v>206</v>
      </c>
      <c r="C240" s="138">
        <v>0</v>
      </c>
      <c r="D240" s="162">
        <f t="shared" si="3"/>
        <v>0</v>
      </c>
      <c r="E240" s="138"/>
    </row>
    <row r="241" spans="1:5" ht="19.5" customHeight="1">
      <c r="A241" s="118" t="s">
        <v>815</v>
      </c>
      <c r="B241" s="163">
        <v>529</v>
      </c>
      <c r="C241" s="164">
        <v>857</v>
      </c>
      <c r="D241" s="162">
        <f t="shared" si="3"/>
        <v>1.62</v>
      </c>
      <c r="E241" s="138"/>
    </row>
    <row r="242" spans="1:5" ht="19.5" customHeight="1">
      <c r="A242" s="118" t="s">
        <v>926</v>
      </c>
      <c r="B242" s="163">
        <v>96017</v>
      </c>
      <c r="C242" s="164">
        <v>55385</v>
      </c>
      <c r="D242" s="162">
        <f t="shared" si="3"/>
        <v>0.577</v>
      </c>
      <c r="E242" s="138"/>
    </row>
    <row r="243" spans="1:5" ht="19.5" customHeight="1">
      <c r="A243" s="118" t="s">
        <v>311</v>
      </c>
      <c r="B243" s="138">
        <v>113</v>
      </c>
      <c r="C243" s="138">
        <v>182</v>
      </c>
      <c r="D243" s="162">
        <f t="shared" si="3"/>
        <v>1.611</v>
      </c>
      <c r="E243" s="138"/>
    </row>
    <row r="244" spans="1:5" ht="19.5" customHeight="1">
      <c r="A244" s="118" t="s">
        <v>808</v>
      </c>
      <c r="B244" s="138">
        <v>113</v>
      </c>
      <c r="C244" s="164">
        <v>63</v>
      </c>
      <c r="D244" s="162">
        <f t="shared" si="3"/>
        <v>0.558</v>
      </c>
      <c r="E244" s="138"/>
    </row>
    <row r="245" spans="1:5" ht="19.5" customHeight="1">
      <c r="A245" s="117" t="s">
        <v>810</v>
      </c>
      <c r="B245" s="138">
        <v>0</v>
      </c>
      <c r="C245" s="138">
        <v>0</v>
      </c>
      <c r="D245" s="162">
        <f t="shared" si="3"/>
      </c>
      <c r="E245" s="138"/>
    </row>
    <row r="246" spans="1:5" ht="19.5" customHeight="1">
      <c r="A246" s="118" t="s">
        <v>812</v>
      </c>
      <c r="B246" s="138">
        <v>0</v>
      </c>
      <c r="C246" s="138">
        <v>0</v>
      </c>
      <c r="D246" s="162">
        <f t="shared" si="3"/>
      </c>
      <c r="E246" s="138"/>
    </row>
    <row r="247" spans="1:5" ht="19.5" customHeight="1">
      <c r="A247" s="118" t="s">
        <v>815</v>
      </c>
      <c r="B247" s="138">
        <v>0</v>
      </c>
      <c r="C247" s="164">
        <v>92</v>
      </c>
      <c r="D247" s="162">
        <f t="shared" si="3"/>
      </c>
      <c r="E247" s="138"/>
    </row>
    <row r="248" spans="1:5" ht="19.5" customHeight="1">
      <c r="A248" s="118" t="s">
        <v>912</v>
      </c>
      <c r="B248" s="138">
        <v>0</v>
      </c>
      <c r="C248" s="164">
        <v>27</v>
      </c>
      <c r="D248" s="162">
        <f t="shared" si="3"/>
      </c>
      <c r="E248" s="138"/>
    </row>
    <row r="249" spans="1:5" ht="19.5" customHeight="1">
      <c r="A249" s="118" t="s">
        <v>312</v>
      </c>
      <c r="B249" s="138">
        <v>135629</v>
      </c>
      <c r="C249" s="138">
        <v>87144</v>
      </c>
      <c r="D249" s="162">
        <f t="shared" si="3"/>
        <v>0.643</v>
      </c>
      <c r="E249" s="138"/>
    </row>
    <row r="250" spans="1:5" ht="19.5" customHeight="1">
      <c r="A250" s="118" t="s">
        <v>808</v>
      </c>
      <c r="B250" s="163">
        <v>49919</v>
      </c>
      <c r="C250" s="164">
        <v>46905</v>
      </c>
      <c r="D250" s="162">
        <f t="shared" si="3"/>
        <v>0.94</v>
      </c>
      <c r="E250" s="138"/>
    </row>
    <row r="251" spans="1:5" ht="19.5" customHeight="1">
      <c r="A251" s="118" t="s">
        <v>810</v>
      </c>
      <c r="B251" s="163">
        <v>11217</v>
      </c>
      <c r="C251" s="138">
        <v>3428</v>
      </c>
      <c r="D251" s="162">
        <f t="shared" si="3"/>
        <v>0.306</v>
      </c>
      <c r="E251" s="138"/>
    </row>
    <row r="252" spans="1:5" ht="19.5" customHeight="1">
      <c r="A252" s="118" t="s">
        <v>812</v>
      </c>
      <c r="B252" s="163">
        <v>14</v>
      </c>
      <c r="C252" s="138">
        <v>0</v>
      </c>
      <c r="D252" s="162">
        <f t="shared" si="3"/>
        <v>0</v>
      </c>
      <c r="E252" s="138"/>
    </row>
    <row r="253" spans="1:5" ht="19.5" customHeight="1">
      <c r="A253" s="118" t="s">
        <v>815</v>
      </c>
      <c r="B253" s="163">
        <v>1840</v>
      </c>
      <c r="C253" s="164">
        <v>20119</v>
      </c>
      <c r="D253" s="162">
        <f t="shared" si="3"/>
        <v>10.934</v>
      </c>
      <c r="E253" s="138"/>
    </row>
    <row r="254" spans="1:5" ht="19.5" customHeight="1">
      <c r="A254" s="118" t="s">
        <v>915</v>
      </c>
      <c r="B254" s="163">
        <v>72639</v>
      </c>
      <c r="C254" s="164">
        <v>16692</v>
      </c>
      <c r="D254" s="162">
        <f t="shared" si="3"/>
        <v>0.23</v>
      </c>
      <c r="E254" s="138"/>
    </row>
    <row r="255" spans="1:5" ht="19.5" customHeight="1">
      <c r="A255" s="118" t="s">
        <v>313</v>
      </c>
      <c r="B255" s="138">
        <v>76824</v>
      </c>
      <c r="C255" s="138">
        <v>56904</v>
      </c>
      <c r="D255" s="162">
        <f t="shared" si="3"/>
        <v>0.741</v>
      </c>
      <c r="E255" s="138"/>
    </row>
    <row r="256" spans="1:5" ht="19.5" customHeight="1">
      <c r="A256" s="118" t="s">
        <v>916</v>
      </c>
      <c r="B256" s="138">
        <v>327</v>
      </c>
      <c r="C256" s="138">
        <v>395</v>
      </c>
      <c r="D256" s="162">
        <f t="shared" si="3"/>
        <v>1.208</v>
      </c>
      <c r="E256" s="138"/>
    </row>
    <row r="257" spans="1:5" ht="19.5" customHeight="1">
      <c r="A257" s="118" t="s">
        <v>918</v>
      </c>
      <c r="B257" s="138">
        <v>76497</v>
      </c>
      <c r="C257" s="138">
        <v>56509</v>
      </c>
      <c r="D257" s="162">
        <f t="shared" si="3"/>
        <v>0.739</v>
      </c>
      <c r="E257" s="138"/>
    </row>
    <row r="258" spans="1:5" ht="19.5" customHeight="1">
      <c r="A258" s="117" t="s">
        <v>314</v>
      </c>
      <c r="B258" s="138">
        <f>SUM(B259:B260)</f>
        <v>3817</v>
      </c>
      <c r="C258" s="138">
        <v>985</v>
      </c>
      <c r="D258" s="162">
        <f t="shared" si="3"/>
        <v>0.258</v>
      </c>
      <c r="E258" s="138"/>
    </row>
    <row r="259" spans="1:5" ht="19.5" customHeight="1">
      <c r="A259" s="118" t="s">
        <v>315</v>
      </c>
      <c r="B259" s="163">
        <v>3142</v>
      </c>
      <c r="C259" s="164">
        <v>780</v>
      </c>
      <c r="D259" s="162">
        <f t="shared" si="3"/>
        <v>0.248</v>
      </c>
      <c r="E259" s="138"/>
    </row>
    <row r="260" spans="1:5" ht="19.5" customHeight="1">
      <c r="A260" s="118" t="s">
        <v>316</v>
      </c>
      <c r="B260" s="163">
        <v>675</v>
      </c>
      <c r="C260" s="164">
        <v>205</v>
      </c>
      <c r="D260" s="162">
        <f t="shared" si="3"/>
        <v>0.304</v>
      </c>
      <c r="E260" s="138"/>
    </row>
    <row r="261" spans="1:5" ht="19.5" customHeight="1">
      <c r="A261" s="117" t="s">
        <v>317</v>
      </c>
      <c r="B261" s="138">
        <f>SUM(B262,B272)</f>
        <v>63775</v>
      </c>
      <c r="C261" s="138">
        <v>34934</v>
      </c>
      <c r="D261" s="162">
        <f t="shared" si="3"/>
        <v>0.548</v>
      </c>
      <c r="E261" s="138"/>
    </row>
    <row r="262" spans="1:5" ht="19.5" customHeight="1">
      <c r="A262" s="118" t="s">
        <v>318</v>
      </c>
      <c r="B262" s="138">
        <v>23344</v>
      </c>
      <c r="C262" s="138">
        <v>20058</v>
      </c>
      <c r="D262" s="162">
        <f aca="true" t="shared" si="4" ref="D262:D325">IF(B262=0,"",ROUND(C262/B262,3))</f>
        <v>0.859</v>
      </c>
      <c r="E262" s="138"/>
    </row>
    <row r="263" spans="1:5" ht="19.5" customHeight="1">
      <c r="A263" s="118" t="s">
        <v>920</v>
      </c>
      <c r="B263" s="163">
        <v>201</v>
      </c>
      <c r="C263" s="164">
        <v>443</v>
      </c>
      <c r="D263" s="162">
        <f t="shared" si="4"/>
        <v>2.204</v>
      </c>
      <c r="E263" s="138"/>
    </row>
    <row r="264" spans="1:5" ht="19.5" customHeight="1">
      <c r="A264" s="118" t="s">
        <v>921</v>
      </c>
      <c r="B264" s="163">
        <v>0</v>
      </c>
      <c r="C264" s="138">
        <v>0</v>
      </c>
      <c r="D264" s="162">
        <f t="shared" si="4"/>
      </c>
      <c r="E264" s="138"/>
    </row>
    <row r="265" spans="1:5" ht="19.5" customHeight="1">
      <c r="A265" s="118" t="s">
        <v>922</v>
      </c>
      <c r="B265" s="163">
        <v>7589</v>
      </c>
      <c r="C265" s="164">
        <v>4225</v>
      </c>
      <c r="D265" s="162">
        <f t="shared" si="4"/>
        <v>0.557</v>
      </c>
      <c r="E265" s="138"/>
    </row>
    <row r="266" spans="1:5" ht="19.5" customHeight="1">
      <c r="A266" s="118" t="s">
        <v>923</v>
      </c>
      <c r="B266" s="163">
        <v>20</v>
      </c>
      <c r="C266" s="138">
        <v>0</v>
      </c>
      <c r="D266" s="162">
        <f t="shared" si="4"/>
        <v>0</v>
      </c>
      <c r="E266" s="138"/>
    </row>
    <row r="267" spans="1:5" ht="19.5" customHeight="1">
      <c r="A267" s="118" t="s">
        <v>924</v>
      </c>
      <c r="B267" s="163">
        <v>82</v>
      </c>
      <c r="C267" s="138">
        <v>131</v>
      </c>
      <c r="D267" s="162">
        <f t="shared" si="4"/>
        <v>1.598</v>
      </c>
      <c r="E267" s="138"/>
    </row>
    <row r="268" spans="1:5" ht="19.5" customHeight="1">
      <c r="A268" s="118" t="s">
        <v>925</v>
      </c>
      <c r="B268" s="163">
        <v>1021</v>
      </c>
      <c r="C268" s="164">
        <v>2246</v>
      </c>
      <c r="D268" s="162">
        <f t="shared" si="4"/>
        <v>2.2</v>
      </c>
      <c r="E268" s="138"/>
    </row>
    <row r="269" spans="1:5" ht="19.5" customHeight="1">
      <c r="A269" s="118" t="s">
        <v>927</v>
      </c>
      <c r="B269" s="163">
        <v>5757</v>
      </c>
      <c r="C269" s="164">
        <v>3813</v>
      </c>
      <c r="D269" s="162">
        <f t="shared" si="4"/>
        <v>0.662</v>
      </c>
      <c r="E269" s="138"/>
    </row>
    <row r="270" spans="1:5" ht="19.5" customHeight="1">
      <c r="A270" s="118" t="s">
        <v>81</v>
      </c>
      <c r="B270" s="163">
        <v>8674</v>
      </c>
      <c r="C270" s="138">
        <v>2</v>
      </c>
      <c r="D270" s="162">
        <f t="shared" si="4"/>
        <v>0</v>
      </c>
      <c r="E270" s="138"/>
    </row>
    <row r="271" spans="1:5" ht="19.5" customHeight="1">
      <c r="A271" s="118" t="s">
        <v>928</v>
      </c>
      <c r="B271" s="163">
        <v>7949</v>
      </c>
      <c r="C271" s="164">
        <v>9198</v>
      </c>
      <c r="D271" s="162">
        <f t="shared" si="4"/>
        <v>1.157</v>
      </c>
      <c r="E271" s="138"/>
    </row>
    <row r="272" spans="1:5" ht="19.5" customHeight="1">
      <c r="A272" s="118" t="s">
        <v>319</v>
      </c>
      <c r="B272" s="163">
        <v>40431</v>
      </c>
      <c r="C272" s="164">
        <v>14876</v>
      </c>
      <c r="D272" s="162">
        <f t="shared" si="4"/>
        <v>0.368</v>
      </c>
      <c r="E272" s="138"/>
    </row>
    <row r="273" spans="1:5" ht="19.5" customHeight="1">
      <c r="A273" s="117" t="s">
        <v>320</v>
      </c>
      <c r="B273" s="138">
        <v>5763869</v>
      </c>
      <c r="C273" s="138">
        <v>3440438</v>
      </c>
      <c r="D273" s="162">
        <f t="shared" si="4"/>
        <v>0.597</v>
      </c>
      <c r="E273" s="138"/>
    </row>
    <row r="274" spans="1:5" ht="19.5" customHeight="1">
      <c r="A274" s="118" t="s">
        <v>321</v>
      </c>
      <c r="B274" s="138">
        <v>167400</v>
      </c>
      <c r="C274" s="138">
        <v>95137</v>
      </c>
      <c r="D274" s="162">
        <f t="shared" si="4"/>
        <v>0.568</v>
      </c>
      <c r="E274" s="138"/>
    </row>
    <row r="275" spans="1:5" ht="19.5" customHeight="1">
      <c r="A275" s="118" t="s">
        <v>929</v>
      </c>
      <c r="B275" s="163">
        <v>16055</v>
      </c>
      <c r="C275" s="164">
        <v>11341</v>
      </c>
      <c r="D275" s="162">
        <f t="shared" si="4"/>
        <v>0.706</v>
      </c>
      <c r="E275" s="138"/>
    </row>
    <row r="276" spans="1:5" ht="19.5" customHeight="1">
      <c r="A276" s="118" t="s">
        <v>930</v>
      </c>
      <c r="B276" s="163">
        <v>69757</v>
      </c>
      <c r="C276" s="164">
        <v>27885</v>
      </c>
      <c r="D276" s="162">
        <f t="shared" si="4"/>
        <v>0.4</v>
      </c>
      <c r="E276" s="138"/>
    </row>
    <row r="277" spans="1:5" ht="19.5" customHeight="1">
      <c r="A277" s="118" t="s">
        <v>931</v>
      </c>
      <c r="B277" s="163">
        <v>55148</v>
      </c>
      <c r="C277" s="164">
        <v>38053</v>
      </c>
      <c r="D277" s="162">
        <f t="shared" si="4"/>
        <v>0.69</v>
      </c>
      <c r="E277" s="138"/>
    </row>
    <row r="278" spans="1:5" ht="19.5" customHeight="1">
      <c r="A278" s="118" t="s">
        <v>932</v>
      </c>
      <c r="B278" s="163">
        <v>3448</v>
      </c>
      <c r="C278" s="164">
        <v>2525</v>
      </c>
      <c r="D278" s="162">
        <f t="shared" si="4"/>
        <v>0.732</v>
      </c>
      <c r="E278" s="138"/>
    </row>
    <row r="279" spans="1:5" ht="19.5" customHeight="1">
      <c r="A279" s="118" t="s">
        <v>934</v>
      </c>
      <c r="B279" s="163">
        <v>55</v>
      </c>
      <c r="C279" s="164">
        <v>55</v>
      </c>
      <c r="D279" s="162">
        <f t="shared" si="4"/>
        <v>1</v>
      </c>
      <c r="E279" s="138"/>
    </row>
    <row r="280" spans="1:5" ht="19.5" customHeight="1">
      <c r="A280" s="118" t="s">
        <v>935</v>
      </c>
      <c r="B280" s="163">
        <v>5032</v>
      </c>
      <c r="C280" s="164">
        <v>2243</v>
      </c>
      <c r="D280" s="162">
        <f t="shared" si="4"/>
        <v>0.446</v>
      </c>
      <c r="E280" s="138"/>
    </row>
    <row r="281" spans="1:5" ht="19.5" customHeight="1">
      <c r="A281" s="118" t="s">
        <v>936</v>
      </c>
      <c r="B281" s="163">
        <v>0</v>
      </c>
      <c r="C281" s="164">
        <v>0</v>
      </c>
      <c r="D281" s="162">
        <f t="shared" si="4"/>
      </c>
      <c r="E281" s="138"/>
    </row>
    <row r="282" spans="1:5" ht="19.5" customHeight="1">
      <c r="A282" s="118" t="s">
        <v>937</v>
      </c>
      <c r="B282" s="163">
        <v>4377</v>
      </c>
      <c r="C282" s="164">
        <v>4376</v>
      </c>
      <c r="D282" s="162">
        <f t="shared" si="4"/>
        <v>1</v>
      </c>
      <c r="E282" s="138"/>
    </row>
    <row r="283" spans="1:5" ht="19.5" customHeight="1">
      <c r="A283" s="118" t="s">
        <v>938</v>
      </c>
      <c r="B283" s="163">
        <v>13528</v>
      </c>
      <c r="C283" s="164">
        <v>8659</v>
      </c>
      <c r="D283" s="162">
        <f t="shared" si="4"/>
        <v>0.64</v>
      </c>
      <c r="E283" s="138"/>
    </row>
    <row r="284" spans="1:5" ht="19.5" customHeight="1">
      <c r="A284" s="118" t="s">
        <v>322</v>
      </c>
      <c r="B284" s="138">
        <v>3083085</v>
      </c>
      <c r="C284" s="138">
        <v>2129232</v>
      </c>
      <c r="D284" s="162">
        <f t="shared" si="4"/>
        <v>0.691</v>
      </c>
      <c r="E284" s="138"/>
    </row>
    <row r="285" spans="1:5" ht="19.5" customHeight="1">
      <c r="A285" s="118" t="s">
        <v>808</v>
      </c>
      <c r="B285" s="163">
        <v>1272210</v>
      </c>
      <c r="C285" s="164">
        <v>1391549</v>
      </c>
      <c r="D285" s="162">
        <f t="shared" si="4"/>
        <v>1.094</v>
      </c>
      <c r="E285" s="138"/>
    </row>
    <row r="286" spans="1:5" ht="19.5" customHeight="1">
      <c r="A286" s="117" t="s">
        <v>810</v>
      </c>
      <c r="B286" s="163">
        <v>184984</v>
      </c>
      <c r="C286" s="164">
        <v>112557</v>
      </c>
      <c r="D286" s="162">
        <f t="shared" si="4"/>
        <v>0.608</v>
      </c>
      <c r="E286" s="138"/>
    </row>
    <row r="287" spans="1:5" ht="19.5" customHeight="1">
      <c r="A287" s="118" t="s">
        <v>812</v>
      </c>
      <c r="B287" s="163">
        <v>568</v>
      </c>
      <c r="C287" s="164">
        <v>827</v>
      </c>
      <c r="D287" s="162">
        <f t="shared" si="4"/>
        <v>1.456</v>
      </c>
      <c r="E287" s="138"/>
    </row>
    <row r="288" spans="1:5" ht="19.5" customHeight="1">
      <c r="A288" s="118" t="s">
        <v>941</v>
      </c>
      <c r="B288" s="163">
        <v>241040</v>
      </c>
      <c r="C288" s="164">
        <v>108870</v>
      </c>
      <c r="D288" s="162">
        <f t="shared" si="4"/>
        <v>0.452</v>
      </c>
      <c r="E288" s="138"/>
    </row>
    <row r="289" spans="1:5" ht="19.5" customHeight="1">
      <c r="A289" s="118" t="s">
        <v>942</v>
      </c>
      <c r="B289" s="163">
        <v>3056</v>
      </c>
      <c r="C289" s="138">
        <v>580</v>
      </c>
      <c r="D289" s="162">
        <f t="shared" si="4"/>
        <v>0.19</v>
      </c>
      <c r="E289" s="138"/>
    </row>
    <row r="290" spans="1:5" ht="19.5" customHeight="1">
      <c r="A290" s="118" t="s">
        <v>943</v>
      </c>
      <c r="B290" s="163">
        <v>3287</v>
      </c>
      <c r="C290" s="138">
        <v>1894</v>
      </c>
      <c r="D290" s="162">
        <f t="shared" si="4"/>
        <v>0.576</v>
      </c>
      <c r="E290" s="138"/>
    </row>
    <row r="291" spans="1:5" ht="19.5" customHeight="1">
      <c r="A291" s="118" t="s">
        <v>945</v>
      </c>
      <c r="B291" s="163">
        <v>90</v>
      </c>
      <c r="C291" s="138">
        <v>90</v>
      </c>
      <c r="D291" s="162">
        <f t="shared" si="4"/>
        <v>1</v>
      </c>
      <c r="E291" s="138"/>
    </row>
    <row r="292" spans="1:5" ht="19.5" customHeight="1">
      <c r="A292" s="118" t="s">
        <v>947</v>
      </c>
      <c r="B292" s="163">
        <v>3377</v>
      </c>
      <c r="C292" s="164">
        <v>2903</v>
      </c>
      <c r="D292" s="162">
        <f t="shared" si="4"/>
        <v>0.86</v>
      </c>
      <c r="E292" s="138"/>
    </row>
    <row r="293" spans="1:5" ht="19.5" customHeight="1">
      <c r="A293" s="118" t="s">
        <v>949</v>
      </c>
      <c r="B293" s="163">
        <v>26963</v>
      </c>
      <c r="C293" s="138">
        <v>424</v>
      </c>
      <c r="D293" s="162">
        <f t="shared" si="4"/>
        <v>0.016</v>
      </c>
      <c r="E293" s="138"/>
    </row>
    <row r="294" spans="1:5" ht="19.5" customHeight="1">
      <c r="A294" s="118" t="s">
        <v>951</v>
      </c>
      <c r="B294" s="163">
        <v>0</v>
      </c>
      <c r="C294" s="138">
        <v>0</v>
      </c>
      <c r="D294" s="162">
        <f t="shared" si="4"/>
      </c>
      <c r="E294" s="138"/>
    </row>
    <row r="295" spans="1:5" ht="19.5" customHeight="1">
      <c r="A295" s="118" t="s">
        <v>953</v>
      </c>
      <c r="B295" s="163">
        <v>8914</v>
      </c>
      <c r="C295" s="164">
        <v>6121</v>
      </c>
      <c r="D295" s="162">
        <f t="shared" si="4"/>
        <v>0.687</v>
      </c>
      <c r="E295" s="138"/>
    </row>
    <row r="296" spans="1:5" ht="19.5" customHeight="1">
      <c r="A296" s="118" t="s">
        <v>955</v>
      </c>
      <c r="B296" s="163">
        <v>46108</v>
      </c>
      <c r="C296" s="164">
        <v>46543</v>
      </c>
      <c r="D296" s="162">
        <f t="shared" si="4"/>
        <v>1.009</v>
      </c>
      <c r="E296" s="138"/>
    </row>
    <row r="297" spans="1:5" ht="19.5" customHeight="1">
      <c r="A297" s="118" t="s">
        <v>956</v>
      </c>
      <c r="B297" s="163">
        <v>13805</v>
      </c>
      <c r="C297" s="164">
        <v>616</v>
      </c>
      <c r="D297" s="162">
        <f t="shared" si="4"/>
        <v>0.045</v>
      </c>
      <c r="E297" s="138"/>
    </row>
    <row r="298" spans="1:5" ht="19.5" customHeight="1">
      <c r="A298" s="118" t="s">
        <v>958</v>
      </c>
      <c r="B298" s="163">
        <v>77847</v>
      </c>
      <c r="C298" s="138">
        <v>2537</v>
      </c>
      <c r="D298" s="162">
        <f t="shared" si="4"/>
        <v>0.033</v>
      </c>
      <c r="E298" s="138"/>
    </row>
    <row r="299" spans="1:5" ht="19.5" customHeight="1">
      <c r="A299" s="117" t="s">
        <v>959</v>
      </c>
      <c r="B299" s="163">
        <v>154</v>
      </c>
      <c r="C299" s="138">
        <v>416</v>
      </c>
      <c r="D299" s="162">
        <f t="shared" si="4"/>
        <v>2.701</v>
      </c>
      <c r="E299" s="138"/>
    </row>
    <row r="300" spans="1:5" ht="19.5" customHeight="1">
      <c r="A300" s="118" t="s">
        <v>960</v>
      </c>
      <c r="B300" s="163">
        <v>4860</v>
      </c>
      <c r="C300" s="164">
        <v>6666</v>
      </c>
      <c r="D300" s="162">
        <f t="shared" si="4"/>
        <v>1.372</v>
      </c>
      <c r="E300" s="138"/>
    </row>
    <row r="301" spans="1:5" ht="19.5" customHeight="1">
      <c r="A301" s="118" t="s">
        <v>961</v>
      </c>
      <c r="B301" s="163">
        <v>149372</v>
      </c>
      <c r="C301" s="138">
        <v>32978</v>
      </c>
      <c r="D301" s="162">
        <f t="shared" si="4"/>
        <v>0.221</v>
      </c>
      <c r="E301" s="138"/>
    </row>
    <row r="302" spans="1:5" ht="19.5" customHeight="1">
      <c r="A302" s="118" t="s">
        <v>962</v>
      </c>
      <c r="B302" s="163">
        <v>751</v>
      </c>
      <c r="C302" s="138">
        <v>391</v>
      </c>
      <c r="D302" s="162">
        <f t="shared" si="4"/>
        <v>0.521</v>
      </c>
      <c r="E302" s="138"/>
    </row>
    <row r="303" spans="1:5" ht="19.5" customHeight="1">
      <c r="A303" s="118" t="s">
        <v>843</v>
      </c>
      <c r="B303" s="163">
        <v>44081</v>
      </c>
      <c r="C303" s="138">
        <v>9199</v>
      </c>
      <c r="D303" s="162">
        <f t="shared" si="4"/>
        <v>0.209</v>
      </c>
      <c r="E303" s="138"/>
    </row>
    <row r="304" spans="1:5" ht="19.5" customHeight="1">
      <c r="A304" s="118" t="s">
        <v>815</v>
      </c>
      <c r="B304" s="163">
        <v>91446</v>
      </c>
      <c r="C304" s="164">
        <v>88873</v>
      </c>
      <c r="D304" s="162">
        <f t="shared" si="4"/>
        <v>0.972</v>
      </c>
      <c r="E304" s="138"/>
    </row>
    <row r="305" spans="1:5" ht="19.5" customHeight="1">
      <c r="A305" s="118" t="s">
        <v>933</v>
      </c>
      <c r="B305" s="163">
        <v>910172</v>
      </c>
      <c r="C305" s="164">
        <v>315198</v>
      </c>
      <c r="D305" s="162">
        <f t="shared" si="4"/>
        <v>0.346</v>
      </c>
      <c r="E305" s="138"/>
    </row>
    <row r="306" spans="1:5" ht="19.5" customHeight="1">
      <c r="A306" s="118" t="s">
        <v>323</v>
      </c>
      <c r="B306" s="138">
        <v>70580</v>
      </c>
      <c r="C306" s="138">
        <v>62618</v>
      </c>
      <c r="D306" s="162">
        <f t="shared" si="4"/>
        <v>0.887</v>
      </c>
      <c r="E306" s="138"/>
    </row>
    <row r="307" spans="1:5" ht="19.5" customHeight="1">
      <c r="A307" s="118" t="s">
        <v>808</v>
      </c>
      <c r="B307" s="163">
        <v>59473</v>
      </c>
      <c r="C307" s="164">
        <v>53938</v>
      </c>
      <c r="D307" s="162">
        <f t="shared" si="4"/>
        <v>0.907</v>
      </c>
      <c r="E307" s="138"/>
    </row>
    <row r="308" spans="1:5" ht="19.5" customHeight="1">
      <c r="A308" s="118" t="s">
        <v>810</v>
      </c>
      <c r="B308" s="163">
        <v>334</v>
      </c>
      <c r="C308" s="138">
        <v>110</v>
      </c>
      <c r="D308" s="162">
        <f t="shared" si="4"/>
        <v>0.329</v>
      </c>
      <c r="E308" s="138"/>
    </row>
    <row r="309" spans="1:5" ht="19.5" customHeight="1">
      <c r="A309" s="118" t="s">
        <v>812</v>
      </c>
      <c r="B309" s="163">
        <v>767</v>
      </c>
      <c r="C309" s="164">
        <v>769</v>
      </c>
      <c r="D309" s="162">
        <f t="shared" si="4"/>
        <v>1.003</v>
      </c>
      <c r="E309" s="138"/>
    </row>
    <row r="310" spans="1:5" ht="19.5" customHeight="1">
      <c r="A310" s="118" t="s">
        <v>939</v>
      </c>
      <c r="B310" s="163">
        <v>1699</v>
      </c>
      <c r="C310" s="164">
        <v>3775</v>
      </c>
      <c r="D310" s="162">
        <f t="shared" si="4"/>
        <v>2.222</v>
      </c>
      <c r="E310" s="138"/>
    </row>
    <row r="311" spans="1:5" ht="19.5" customHeight="1">
      <c r="A311" s="118" t="s">
        <v>815</v>
      </c>
      <c r="B311" s="163">
        <v>0</v>
      </c>
      <c r="C311" s="138">
        <v>0</v>
      </c>
      <c r="D311" s="162">
        <f t="shared" si="4"/>
      </c>
      <c r="E311" s="138"/>
    </row>
    <row r="312" spans="1:5" ht="19.5" customHeight="1">
      <c r="A312" s="117" t="s">
        <v>940</v>
      </c>
      <c r="B312" s="163">
        <v>8307</v>
      </c>
      <c r="C312" s="164">
        <v>4026</v>
      </c>
      <c r="D312" s="162">
        <f t="shared" si="4"/>
        <v>0.485</v>
      </c>
      <c r="E312" s="138"/>
    </row>
    <row r="313" spans="1:5" ht="19.5" customHeight="1">
      <c r="A313" s="118" t="s">
        <v>324</v>
      </c>
      <c r="B313" s="138">
        <v>136549</v>
      </c>
      <c r="C313" s="138">
        <v>108721</v>
      </c>
      <c r="D313" s="162">
        <f t="shared" si="4"/>
        <v>0.796</v>
      </c>
      <c r="E313" s="138"/>
    </row>
    <row r="314" spans="1:5" ht="19.5" customHeight="1">
      <c r="A314" s="118" t="s">
        <v>808</v>
      </c>
      <c r="B314" s="163">
        <v>100128</v>
      </c>
      <c r="C314" s="164">
        <v>94530</v>
      </c>
      <c r="D314" s="162">
        <f t="shared" si="4"/>
        <v>0.944</v>
      </c>
      <c r="E314" s="138"/>
    </row>
    <row r="315" spans="1:5" ht="19.5" customHeight="1">
      <c r="A315" s="118" t="s">
        <v>810</v>
      </c>
      <c r="B315" s="163">
        <v>3149</v>
      </c>
      <c r="C315" s="164">
        <v>2397</v>
      </c>
      <c r="D315" s="162">
        <f t="shared" si="4"/>
        <v>0.761</v>
      </c>
      <c r="E315" s="138"/>
    </row>
    <row r="316" spans="1:5" ht="19.5" customHeight="1">
      <c r="A316" s="118" t="s">
        <v>812</v>
      </c>
      <c r="B316" s="163">
        <v>187</v>
      </c>
      <c r="C316" s="164">
        <v>188</v>
      </c>
      <c r="D316" s="162">
        <f t="shared" si="4"/>
        <v>1.005</v>
      </c>
      <c r="E316" s="138"/>
    </row>
    <row r="317" spans="1:5" ht="19.5" customHeight="1">
      <c r="A317" s="118" t="s">
        <v>944</v>
      </c>
      <c r="B317" s="163">
        <v>1054</v>
      </c>
      <c r="C317" s="164">
        <v>879</v>
      </c>
      <c r="D317" s="162">
        <f t="shared" si="4"/>
        <v>0.834</v>
      </c>
      <c r="E317" s="138"/>
    </row>
    <row r="318" spans="1:5" ht="19.5" customHeight="1">
      <c r="A318" s="118" t="s">
        <v>946</v>
      </c>
      <c r="B318" s="163">
        <v>421</v>
      </c>
      <c r="C318" s="164">
        <v>415</v>
      </c>
      <c r="D318" s="162">
        <f t="shared" si="4"/>
        <v>0.986</v>
      </c>
      <c r="E318" s="138"/>
    </row>
    <row r="319" spans="1:5" ht="19.5" customHeight="1">
      <c r="A319" s="118" t="s">
        <v>948</v>
      </c>
      <c r="B319" s="163">
        <v>65</v>
      </c>
      <c r="C319" s="138">
        <v>48</v>
      </c>
      <c r="D319" s="162">
        <f t="shared" si="4"/>
        <v>0.738</v>
      </c>
      <c r="E319" s="138"/>
    </row>
    <row r="320" spans="1:5" ht="19.5" customHeight="1">
      <c r="A320" s="118" t="s">
        <v>950</v>
      </c>
      <c r="B320" s="163">
        <v>233</v>
      </c>
      <c r="C320" s="164">
        <v>321</v>
      </c>
      <c r="D320" s="162">
        <f t="shared" si="4"/>
        <v>1.378</v>
      </c>
      <c r="E320" s="138"/>
    </row>
    <row r="321" spans="1:5" ht="19.5" customHeight="1">
      <c r="A321" s="118" t="s">
        <v>952</v>
      </c>
      <c r="B321" s="163">
        <v>119</v>
      </c>
      <c r="C321" s="138">
        <v>38</v>
      </c>
      <c r="D321" s="162">
        <f t="shared" si="4"/>
        <v>0.319</v>
      </c>
      <c r="E321" s="138"/>
    </row>
    <row r="322" spans="1:5" ht="19.5" customHeight="1">
      <c r="A322" s="118" t="s">
        <v>954</v>
      </c>
      <c r="B322" s="163">
        <v>3250</v>
      </c>
      <c r="C322" s="138">
        <v>135</v>
      </c>
      <c r="D322" s="162">
        <f t="shared" si="4"/>
        <v>0.042</v>
      </c>
      <c r="E322" s="138"/>
    </row>
    <row r="323" spans="1:5" ht="19.5" customHeight="1">
      <c r="A323" s="118" t="s">
        <v>815</v>
      </c>
      <c r="B323" s="163">
        <v>106</v>
      </c>
      <c r="C323" s="164">
        <v>140</v>
      </c>
      <c r="D323" s="162">
        <f t="shared" si="4"/>
        <v>1.321</v>
      </c>
      <c r="E323" s="138"/>
    </row>
    <row r="324" spans="1:5" ht="19.5" customHeight="1">
      <c r="A324" s="118" t="s">
        <v>957</v>
      </c>
      <c r="B324" s="163">
        <v>27837</v>
      </c>
      <c r="C324" s="164">
        <v>9630</v>
      </c>
      <c r="D324" s="162">
        <f t="shared" si="4"/>
        <v>0.346</v>
      </c>
      <c r="E324" s="138"/>
    </row>
    <row r="325" spans="1:5" ht="19.5" customHeight="1">
      <c r="A325" s="117" t="s">
        <v>325</v>
      </c>
      <c r="B325" s="138">
        <v>224999</v>
      </c>
      <c r="C325" s="138">
        <v>176103</v>
      </c>
      <c r="D325" s="162">
        <f t="shared" si="4"/>
        <v>0.783</v>
      </c>
      <c r="E325" s="138"/>
    </row>
    <row r="326" spans="1:5" ht="19.5" customHeight="1">
      <c r="A326" s="118" t="s">
        <v>808</v>
      </c>
      <c r="B326" s="163">
        <v>163344</v>
      </c>
      <c r="C326" s="164">
        <v>152880</v>
      </c>
      <c r="D326" s="162">
        <f aca="true" t="shared" si="5" ref="D326:D389">IF(B326=0,"",ROUND(C326/B326,3))</f>
        <v>0.936</v>
      </c>
      <c r="E326" s="138"/>
    </row>
    <row r="327" spans="1:5" ht="19.5" customHeight="1">
      <c r="A327" s="118" t="s">
        <v>810</v>
      </c>
      <c r="B327" s="163">
        <v>4029</v>
      </c>
      <c r="C327" s="138">
        <v>3150</v>
      </c>
      <c r="D327" s="162">
        <f t="shared" si="5"/>
        <v>0.782</v>
      </c>
      <c r="E327" s="138"/>
    </row>
    <row r="328" spans="1:5" ht="19.5" customHeight="1">
      <c r="A328" s="118" t="s">
        <v>812</v>
      </c>
      <c r="B328" s="163">
        <v>0</v>
      </c>
      <c r="C328" s="138">
        <v>0</v>
      </c>
      <c r="D328" s="162">
        <f t="shared" si="5"/>
      </c>
      <c r="E328" s="138"/>
    </row>
    <row r="329" spans="1:5" ht="19.5" customHeight="1">
      <c r="A329" s="118" t="s">
        <v>963</v>
      </c>
      <c r="B329" s="163">
        <v>2266</v>
      </c>
      <c r="C329" s="138">
        <v>2015</v>
      </c>
      <c r="D329" s="162">
        <f t="shared" si="5"/>
        <v>0.889</v>
      </c>
      <c r="E329" s="138"/>
    </row>
    <row r="330" spans="1:5" ht="19.5" customHeight="1">
      <c r="A330" s="118" t="s">
        <v>964</v>
      </c>
      <c r="B330" s="163">
        <v>103</v>
      </c>
      <c r="C330" s="138">
        <v>33</v>
      </c>
      <c r="D330" s="162">
        <f t="shared" si="5"/>
        <v>0.32</v>
      </c>
      <c r="E330" s="138"/>
    </row>
    <row r="331" spans="1:5" ht="19.5" customHeight="1">
      <c r="A331" s="118" t="s">
        <v>965</v>
      </c>
      <c r="B331" s="163">
        <v>5016</v>
      </c>
      <c r="C331" s="138">
        <v>967</v>
      </c>
      <c r="D331" s="162">
        <f t="shared" si="5"/>
        <v>0.193</v>
      </c>
      <c r="E331" s="138"/>
    </row>
    <row r="332" spans="1:5" ht="19.5" customHeight="1">
      <c r="A332" s="118" t="s">
        <v>815</v>
      </c>
      <c r="B332" s="163">
        <v>370</v>
      </c>
      <c r="C332" s="164">
        <v>392</v>
      </c>
      <c r="D332" s="162">
        <f t="shared" si="5"/>
        <v>1.059</v>
      </c>
      <c r="E332" s="138"/>
    </row>
    <row r="333" spans="1:5" ht="19.5" customHeight="1">
      <c r="A333" s="118" t="s">
        <v>966</v>
      </c>
      <c r="B333" s="163">
        <v>49871</v>
      </c>
      <c r="C333" s="164">
        <v>16666</v>
      </c>
      <c r="D333" s="162">
        <f t="shared" si="5"/>
        <v>0.334</v>
      </c>
      <c r="E333" s="138"/>
    </row>
    <row r="334" spans="1:5" ht="19.5" customHeight="1">
      <c r="A334" s="118" t="s">
        <v>326</v>
      </c>
      <c r="B334" s="138">
        <v>188980</v>
      </c>
      <c r="C334" s="138">
        <v>109906</v>
      </c>
      <c r="D334" s="162">
        <f t="shared" si="5"/>
        <v>0.582</v>
      </c>
      <c r="E334" s="138"/>
    </row>
    <row r="335" spans="1:5" ht="19.5" customHeight="1">
      <c r="A335" s="118" t="s">
        <v>808</v>
      </c>
      <c r="B335" s="163">
        <v>65966</v>
      </c>
      <c r="C335" s="164">
        <v>62337</v>
      </c>
      <c r="D335" s="162">
        <f t="shared" si="5"/>
        <v>0.945</v>
      </c>
      <c r="E335" s="138"/>
    </row>
    <row r="336" spans="1:5" ht="19.5" customHeight="1">
      <c r="A336" s="118" t="s">
        <v>810</v>
      </c>
      <c r="B336" s="163">
        <v>20836</v>
      </c>
      <c r="C336" s="138">
        <v>20202</v>
      </c>
      <c r="D336" s="162">
        <f t="shared" si="5"/>
        <v>0.97</v>
      </c>
      <c r="E336" s="138"/>
    </row>
    <row r="337" spans="1:5" ht="19.5" customHeight="1">
      <c r="A337" s="118" t="s">
        <v>812</v>
      </c>
      <c r="B337" s="163">
        <v>0</v>
      </c>
      <c r="C337" s="138">
        <v>4</v>
      </c>
      <c r="D337" s="162">
        <f t="shared" si="5"/>
      </c>
      <c r="E337" s="138"/>
    </row>
    <row r="338" spans="1:5" ht="19.5" customHeight="1">
      <c r="A338" s="117" t="s">
        <v>970</v>
      </c>
      <c r="B338" s="163">
        <v>1964</v>
      </c>
      <c r="C338" s="138">
        <v>1468</v>
      </c>
      <c r="D338" s="162">
        <f t="shared" si="5"/>
        <v>0.747</v>
      </c>
      <c r="E338" s="138"/>
    </row>
    <row r="339" spans="1:5" ht="19.5" customHeight="1">
      <c r="A339" s="118" t="s">
        <v>972</v>
      </c>
      <c r="B339" s="163">
        <v>1366</v>
      </c>
      <c r="C339" s="138">
        <v>1081</v>
      </c>
      <c r="D339" s="162">
        <f t="shared" si="5"/>
        <v>0.791</v>
      </c>
      <c r="E339" s="138"/>
    </row>
    <row r="340" spans="1:5" ht="19.5" customHeight="1">
      <c r="A340" s="118" t="s">
        <v>973</v>
      </c>
      <c r="B340" s="163">
        <v>113</v>
      </c>
      <c r="C340" s="138">
        <v>47</v>
      </c>
      <c r="D340" s="162">
        <f t="shared" si="5"/>
        <v>0.416</v>
      </c>
      <c r="E340" s="138"/>
    </row>
    <row r="341" spans="1:5" ht="19.5" customHeight="1">
      <c r="A341" s="118" t="s">
        <v>974</v>
      </c>
      <c r="B341" s="163">
        <v>1553</v>
      </c>
      <c r="C341" s="138">
        <v>992</v>
      </c>
      <c r="D341" s="162">
        <f t="shared" si="5"/>
        <v>0.639</v>
      </c>
      <c r="E341" s="138"/>
    </row>
    <row r="342" spans="1:5" ht="19.5" customHeight="1">
      <c r="A342" s="118" t="s">
        <v>975</v>
      </c>
      <c r="B342" s="163">
        <v>110</v>
      </c>
      <c r="C342" s="138">
        <v>89</v>
      </c>
      <c r="D342" s="162">
        <f t="shared" si="5"/>
        <v>0.809</v>
      </c>
      <c r="E342" s="138"/>
    </row>
    <row r="343" spans="1:5" ht="19.5" customHeight="1">
      <c r="A343" s="118" t="s">
        <v>976</v>
      </c>
      <c r="B343" s="163">
        <v>506</v>
      </c>
      <c r="C343" s="138">
        <v>464</v>
      </c>
      <c r="D343" s="162">
        <f t="shared" si="5"/>
        <v>0.917</v>
      </c>
      <c r="E343" s="138"/>
    </row>
    <row r="344" spans="1:5" ht="19.5" customHeight="1">
      <c r="A344" s="118" t="s">
        <v>978</v>
      </c>
      <c r="B344" s="163">
        <v>1293</v>
      </c>
      <c r="C344" s="138">
        <v>5976</v>
      </c>
      <c r="D344" s="162">
        <f t="shared" si="5"/>
        <v>4.622</v>
      </c>
      <c r="E344" s="138"/>
    </row>
    <row r="345" spans="1:5" ht="19.5" customHeight="1">
      <c r="A345" s="118" t="s">
        <v>980</v>
      </c>
      <c r="B345" s="163">
        <v>122</v>
      </c>
      <c r="C345" s="164">
        <v>119</v>
      </c>
      <c r="D345" s="162">
        <f t="shared" si="5"/>
        <v>0.975</v>
      </c>
      <c r="E345" s="138"/>
    </row>
    <row r="346" spans="1:5" ht="19.5" customHeight="1">
      <c r="A346" s="118" t="s">
        <v>815</v>
      </c>
      <c r="B346" s="163">
        <v>13436</v>
      </c>
      <c r="C346" s="164">
        <v>1477</v>
      </c>
      <c r="D346" s="162">
        <f t="shared" si="5"/>
        <v>0.11</v>
      </c>
      <c r="E346" s="138"/>
    </row>
    <row r="347" spans="1:5" ht="19.5" customHeight="1">
      <c r="A347" s="118" t="s">
        <v>982</v>
      </c>
      <c r="B347" s="163">
        <v>81715</v>
      </c>
      <c r="C347" s="164">
        <v>15650</v>
      </c>
      <c r="D347" s="162">
        <f t="shared" si="5"/>
        <v>0.192</v>
      </c>
      <c r="E347" s="138"/>
    </row>
    <row r="348" spans="1:5" ht="19.5" customHeight="1">
      <c r="A348" s="118" t="s">
        <v>327</v>
      </c>
      <c r="B348" s="138">
        <v>465103</v>
      </c>
      <c r="C348" s="138">
        <v>269338</v>
      </c>
      <c r="D348" s="162">
        <f t="shared" si="5"/>
        <v>0.579</v>
      </c>
      <c r="E348" s="138"/>
    </row>
    <row r="349" spans="1:5" ht="19.5" customHeight="1">
      <c r="A349" s="118" t="s">
        <v>808</v>
      </c>
      <c r="B349" s="163">
        <v>158401</v>
      </c>
      <c r="C349" s="164">
        <v>148558</v>
      </c>
      <c r="D349" s="162">
        <f t="shared" si="5"/>
        <v>0.938</v>
      </c>
      <c r="E349" s="138"/>
    </row>
    <row r="350" spans="1:5" ht="19.5" customHeight="1">
      <c r="A350" s="118" t="s">
        <v>810</v>
      </c>
      <c r="B350" s="163">
        <v>0</v>
      </c>
      <c r="C350" s="138">
        <v>0</v>
      </c>
      <c r="D350" s="162">
        <f t="shared" si="5"/>
      </c>
      <c r="E350" s="138"/>
    </row>
    <row r="351" spans="1:5" ht="19.5" customHeight="1">
      <c r="A351" s="118" t="s">
        <v>812</v>
      </c>
      <c r="B351" s="163">
        <v>0</v>
      </c>
      <c r="C351" s="138">
        <v>0</v>
      </c>
      <c r="D351" s="162">
        <f t="shared" si="5"/>
      </c>
      <c r="E351" s="138"/>
    </row>
    <row r="352" spans="1:5" ht="19.5" customHeight="1">
      <c r="A352" s="118" t="s">
        <v>985</v>
      </c>
      <c r="B352" s="163">
        <v>39570</v>
      </c>
      <c r="C352" s="164">
        <v>89640</v>
      </c>
      <c r="D352" s="162">
        <f t="shared" si="5"/>
        <v>2.265</v>
      </c>
      <c r="E352" s="138"/>
    </row>
    <row r="353" spans="1:5" ht="19.5" customHeight="1">
      <c r="A353" s="117" t="s">
        <v>987</v>
      </c>
      <c r="B353" s="163">
        <v>12524</v>
      </c>
      <c r="C353" s="164">
        <v>13350</v>
      </c>
      <c r="D353" s="162">
        <f t="shared" si="5"/>
        <v>1.066</v>
      </c>
      <c r="E353" s="138"/>
    </row>
    <row r="354" spans="1:5" ht="19.5" customHeight="1">
      <c r="A354" s="118" t="s">
        <v>988</v>
      </c>
      <c r="B354" s="163">
        <v>201583</v>
      </c>
      <c r="C354" s="138">
        <v>0</v>
      </c>
      <c r="D354" s="162">
        <f t="shared" si="5"/>
        <v>0</v>
      </c>
      <c r="E354" s="138"/>
    </row>
    <row r="355" spans="1:5" ht="19.5" customHeight="1">
      <c r="A355" s="118" t="s">
        <v>815</v>
      </c>
      <c r="B355" s="163">
        <v>0</v>
      </c>
      <c r="C355" s="138">
        <v>0</v>
      </c>
      <c r="D355" s="162">
        <f t="shared" si="5"/>
      </c>
      <c r="E355" s="138"/>
    </row>
    <row r="356" spans="1:5" ht="19.5" customHeight="1">
      <c r="A356" s="118" t="s">
        <v>990</v>
      </c>
      <c r="B356" s="163">
        <v>53025</v>
      </c>
      <c r="C356" s="164">
        <v>17790</v>
      </c>
      <c r="D356" s="162">
        <f t="shared" si="5"/>
        <v>0.336</v>
      </c>
      <c r="E356" s="138"/>
    </row>
    <row r="357" spans="1:5" ht="19.5" customHeight="1">
      <c r="A357" s="118" t="s">
        <v>328</v>
      </c>
      <c r="B357" s="138">
        <v>85446</v>
      </c>
      <c r="C357" s="138">
        <v>45597</v>
      </c>
      <c r="D357" s="162">
        <f t="shared" si="5"/>
        <v>0.534</v>
      </c>
      <c r="E357" s="138"/>
    </row>
    <row r="358" spans="1:5" ht="19.5" customHeight="1">
      <c r="A358" s="118" t="s">
        <v>808</v>
      </c>
      <c r="B358" s="163">
        <v>32443</v>
      </c>
      <c r="C358" s="164">
        <v>31389</v>
      </c>
      <c r="D358" s="162">
        <f t="shared" si="5"/>
        <v>0.968</v>
      </c>
      <c r="E358" s="138"/>
    </row>
    <row r="359" spans="1:5" ht="19.5" customHeight="1">
      <c r="A359" s="118" t="s">
        <v>810</v>
      </c>
      <c r="B359" s="163">
        <v>0</v>
      </c>
      <c r="C359" s="138">
        <v>0</v>
      </c>
      <c r="D359" s="162">
        <f t="shared" si="5"/>
      </c>
      <c r="E359" s="138"/>
    </row>
    <row r="360" spans="1:5" ht="19.5" customHeight="1">
      <c r="A360" s="118" t="s">
        <v>812</v>
      </c>
      <c r="B360" s="163">
        <v>0</v>
      </c>
      <c r="C360" s="138">
        <v>0</v>
      </c>
      <c r="D360" s="162">
        <f t="shared" si="5"/>
      </c>
      <c r="E360" s="138"/>
    </row>
    <row r="361" spans="1:5" ht="19.5" customHeight="1">
      <c r="A361" s="118" t="s">
        <v>967</v>
      </c>
      <c r="B361" s="163">
        <v>3713</v>
      </c>
      <c r="C361" s="164">
        <v>4060</v>
      </c>
      <c r="D361" s="162">
        <f t="shared" si="5"/>
        <v>1.093</v>
      </c>
      <c r="E361" s="138"/>
    </row>
    <row r="362" spans="1:5" ht="19.5" customHeight="1">
      <c r="A362" s="118" t="s">
        <v>968</v>
      </c>
      <c r="B362" s="163">
        <v>1203</v>
      </c>
      <c r="C362" s="164">
        <v>1217</v>
      </c>
      <c r="D362" s="162">
        <f t="shared" si="5"/>
        <v>1.012</v>
      </c>
      <c r="E362" s="138"/>
    </row>
    <row r="363" spans="1:5" ht="19.5" customHeight="1">
      <c r="A363" s="118" t="s">
        <v>969</v>
      </c>
      <c r="B363" s="163">
        <v>35039</v>
      </c>
      <c r="C363" s="164">
        <v>775</v>
      </c>
      <c r="D363" s="162">
        <f t="shared" si="5"/>
        <v>0.022</v>
      </c>
      <c r="E363" s="138"/>
    </row>
    <row r="364" spans="1:5" ht="19.5" customHeight="1">
      <c r="A364" s="118" t="s">
        <v>815</v>
      </c>
      <c r="B364" s="163">
        <v>0</v>
      </c>
      <c r="C364" s="138">
        <v>0</v>
      </c>
      <c r="D364" s="162">
        <f t="shared" si="5"/>
      </c>
      <c r="E364" s="138"/>
    </row>
    <row r="365" spans="1:5" ht="19.5" customHeight="1">
      <c r="A365" s="118" t="s">
        <v>971</v>
      </c>
      <c r="B365" s="163">
        <v>13048</v>
      </c>
      <c r="C365" s="164">
        <v>8156</v>
      </c>
      <c r="D365" s="162">
        <f t="shared" si="5"/>
        <v>0.625</v>
      </c>
      <c r="E365" s="138"/>
    </row>
    <row r="366" spans="1:5" ht="19.5" customHeight="1">
      <c r="A366" s="117" t="s">
        <v>329</v>
      </c>
      <c r="B366" s="138">
        <v>912</v>
      </c>
      <c r="C366" s="138">
        <v>490</v>
      </c>
      <c r="D366" s="162">
        <f t="shared" si="5"/>
        <v>0.537</v>
      </c>
      <c r="E366" s="138"/>
    </row>
    <row r="367" spans="1:5" ht="19.5" customHeight="1">
      <c r="A367" s="118" t="s">
        <v>808</v>
      </c>
      <c r="B367" s="138">
        <v>813</v>
      </c>
      <c r="C367" s="138">
        <v>481</v>
      </c>
      <c r="D367" s="162">
        <f t="shared" si="5"/>
        <v>0.592</v>
      </c>
      <c r="E367" s="138"/>
    </row>
    <row r="368" spans="1:5" ht="19.5" customHeight="1">
      <c r="A368" s="118" t="s">
        <v>810</v>
      </c>
      <c r="B368" s="138">
        <v>20</v>
      </c>
      <c r="C368" s="138">
        <v>0</v>
      </c>
      <c r="D368" s="162">
        <f t="shared" si="5"/>
        <v>0</v>
      </c>
      <c r="E368" s="138"/>
    </row>
    <row r="369" spans="1:5" ht="19.5" customHeight="1">
      <c r="A369" s="118" t="s">
        <v>812</v>
      </c>
      <c r="B369" s="138">
        <v>0</v>
      </c>
      <c r="C369" s="138">
        <v>0</v>
      </c>
      <c r="D369" s="162">
        <f t="shared" si="5"/>
      </c>
      <c r="E369" s="138"/>
    </row>
    <row r="370" spans="1:5" ht="19.5" customHeight="1">
      <c r="A370" s="118" t="s">
        <v>977</v>
      </c>
      <c r="B370" s="138">
        <v>0</v>
      </c>
      <c r="C370" s="138">
        <v>0</v>
      </c>
      <c r="D370" s="162">
        <f t="shared" si="5"/>
      </c>
      <c r="E370" s="138"/>
    </row>
    <row r="371" spans="1:5" ht="19.5" customHeight="1">
      <c r="A371" s="118" t="s">
        <v>979</v>
      </c>
      <c r="B371" s="138">
        <v>41</v>
      </c>
      <c r="C371" s="138">
        <v>9</v>
      </c>
      <c r="D371" s="162">
        <f t="shared" si="5"/>
        <v>0.22</v>
      </c>
      <c r="E371" s="138"/>
    </row>
    <row r="372" spans="1:5" ht="19.5" customHeight="1">
      <c r="A372" s="118" t="s">
        <v>815</v>
      </c>
      <c r="B372" s="138">
        <v>0</v>
      </c>
      <c r="C372" s="138">
        <v>0</v>
      </c>
      <c r="D372" s="162">
        <f t="shared" si="5"/>
      </c>
      <c r="E372" s="138"/>
    </row>
    <row r="373" spans="1:5" ht="19.5" customHeight="1">
      <c r="A373" s="118" t="s">
        <v>981</v>
      </c>
      <c r="B373" s="138">
        <v>38</v>
      </c>
      <c r="C373" s="138">
        <v>0</v>
      </c>
      <c r="D373" s="162">
        <f t="shared" si="5"/>
        <v>0</v>
      </c>
      <c r="E373" s="138"/>
    </row>
    <row r="374" spans="1:5" ht="19.5" customHeight="1">
      <c r="A374" s="118" t="s">
        <v>330</v>
      </c>
      <c r="B374" s="138">
        <v>0</v>
      </c>
      <c r="C374" s="138">
        <v>0</v>
      </c>
      <c r="D374" s="162">
        <f t="shared" si="5"/>
      </c>
      <c r="E374" s="138"/>
    </row>
    <row r="375" spans="1:5" ht="19.5" customHeight="1">
      <c r="A375" s="118" t="s">
        <v>808</v>
      </c>
      <c r="B375" s="138">
        <v>0</v>
      </c>
      <c r="C375" s="138">
        <v>0</v>
      </c>
      <c r="D375" s="162">
        <f t="shared" si="5"/>
      </c>
      <c r="E375" s="138"/>
    </row>
    <row r="376" spans="1:5" ht="19.5" customHeight="1">
      <c r="A376" s="118" t="s">
        <v>810</v>
      </c>
      <c r="B376" s="138">
        <v>0</v>
      </c>
      <c r="C376" s="138">
        <v>0</v>
      </c>
      <c r="D376" s="162">
        <f t="shared" si="5"/>
      </c>
      <c r="E376" s="138"/>
    </row>
    <row r="377" spans="1:5" ht="19.5" customHeight="1">
      <c r="A377" s="118" t="s">
        <v>983</v>
      </c>
      <c r="B377" s="138">
        <v>0</v>
      </c>
      <c r="C377" s="138">
        <v>0</v>
      </c>
      <c r="D377" s="162">
        <f t="shared" si="5"/>
      </c>
      <c r="E377" s="138"/>
    </row>
    <row r="378" spans="1:5" ht="19.5" customHeight="1">
      <c r="A378" s="118" t="s">
        <v>984</v>
      </c>
      <c r="B378" s="138">
        <v>0</v>
      </c>
      <c r="C378" s="138">
        <v>0</v>
      </c>
      <c r="D378" s="162">
        <f t="shared" si="5"/>
      </c>
      <c r="E378" s="138"/>
    </row>
    <row r="379" spans="1:5" ht="19.5" customHeight="1">
      <c r="A379" s="117" t="s">
        <v>986</v>
      </c>
      <c r="B379" s="138">
        <v>0</v>
      </c>
      <c r="C379" s="138">
        <v>0</v>
      </c>
      <c r="D379" s="162">
        <f t="shared" si="5"/>
      </c>
      <c r="E379" s="138"/>
    </row>
    <row r="380" spans="1:5" ht="19.5" customHeight="1">
      <c r="A380" s="118" t="s">
        <v>960</v>
      </c>
      <c r="B380" s="138">
        <v>0</v>
      </c>
      <c r="C380" s="138">
        <v>0</v>
      </c>
      <c r="D380" s="162">
        <f t="shared" si="5"/>
      </c>
      <c r="E380" s="138"/>
    </row>
    <row r="381" spans="1:5" ht="19.5" customHeight="1">
      <c r="A381" s="118" t="s">
        <v>989</v>
      </c>
      <c r="B381" s="138">
        <v>0</v>
      </c>
      <c r="C381" s="138">
        <v>0</v>
      </c>
      <c r="D381" s="162">
        <f t="shared" si="5"/>
      </c>
      <c r="E381" s="138"/>
    </row>
    <row r="382" spans="1:5" ht="19.5" customHeight="1">
      <c r="A382" s="118" t="s">
        <v>331</v>
      </c>
      <c r="B382" s="138">
        <v>0</v>
      </c>
      <c r="C382" s="138">
        <v>0</v>
      </c>
      <c r="D382" s="162">
        <f t="shared" si="5"/>
      </c>
      <c r="E382" s="138"/>
    </row>
    <row r="383" spans="1:5" ht="19.5" customHeight="1">
      <c r="A383" s="118" t="s">
        <v>991</v>
      </c>
      <c r="B383" s="138">
        <v>0</v>
      </c>
      <c r="C383" s="138">
        <v>0</v>
      </c>
      <c r="D383" s="162">
        <f t="shared" si="5"/>
      </c>
      <c r="E383" s="138"/>
    </row>
    <row r="384" spans="1:5" ht="19.5" customHeight="1">
      <c r="A384" s="118" t="s">
        <v>808</v>
      </c>
      <c r="B384" s="138">
        <v>0</v>
      </c>
      <c r="C384" s="138">
        <v>0</v>
      </c>
      <c r="D384" s="162">
        <f t="shared" si="5"/>
      </c>
      <c r="E384" s="138"/>
    </row>
    <row r="385" spans="1:5" ht="19.5" customHeight="1">
      <c r="A385" s="118" t="s">
        <v>993</v>
      </c>
      <c r="B385" s="138">
        <v>0</v>
      </c>
      <c r="C385" s="138">
        <v>0</v>
      </c>
      <c r="D385" s="162">
        <f t="shared" si="5"/>
      </c>
      <c r="E385" s="138"/>
    </row>
    <row r="386" spans="1:5" ht="19.5" customHeight="1">
      <c r="A386" s="118" t="s">
        <v>995</v>
      </c>
      <c r="B386" s="138">
        <v>0</v>
      </c>
      <c r="C386" s="138">
        <v>0</v>
      </c>
      <c r="D386" s="162">
        <f t="shared" si="5"/>
      </c>
      <c r="E386" s="138"/>
    </row>
    <row r="387" spans="1:5" ht="19.5" customHeight="1">
      <c r="A387" s="118" t="s">
        <v>997</v>
      </c>
      <c r="B387" s="138">
        <v>0</v>
      </c>
      <c r="C387" s="138">
        <v>0</v>
      </c>
      <c r="D387" s="162">
        <f t="shared" si="5"/>
      </c>
      <c r="E387" s="138"/>
    </row>
    <row r="388" spans="1:5" ht="19.5" customHeight="1">
      <c r="A388" s="117" t="s">
        <v>82</v>
      </c>
      <c r="B388" s="138">
        <v>0</v>
      </c>
      <c r="C388" s="138">
        <v>0</v>
      </c>
      <c r="D388" s="162">
        <f t="shared" si="5"/>
      </c>
      <c r="E388" s="138"/>
    </row>
    <row r="389" spans="1:5" ht="19.5" customHeight="1">
      <c r="A389" s="118" t="s">
        <v>999</v>
      </c>
      <c r="B389" s="138">
        <v>0</v>
      </c>
      <c r="C389" s="138">
        <v>0</v>
      </c>
      <c r="D389" s="162">
        <f t="shared" si="5"/>
      </c>
      <c r="E389" s="138"/>
    </row>
    <row r="390" spans="1:5" ht="19.5" customHeight="1">
      <c r="A390" s="118" t="s">
        <v>1001</v>
      </c>
      <c r="B390" s="138">
        <v>0</v>
      </c>
      <c r="C390" s="138">
        <v>0</v>
      </c>
      <c r="D390" s="162">
        <f aca="true" t="shared" si="6" ref="D390:D453">IF(B390=0,"",ROUND(C390/B390,3))</f>
      </c>
      <c r="E390" s="138"/>
    </row>
    <row r="391" spans="1:5" ht="19.5" customHeight="1">
      <c r="A391" s="118" t="s">
        <v>332</v>
      </c>
      <c r="B391" s="163">
        <v>1340815</v>
      </c>
      <c r="C391" s="164">
        <v>443296</v>
      </c>
      <c r="D391" s="162">
        <f t="shared" si="6"/>
        <v>0.331</v>
      </c>
      <c r="E391" s="138"/>
    </row>
    <row r="392" spans="1:5" ht="19.5" customHeight="1">
      <c r="A392" s="117" t="s">
        <v>333</v>
      </c>
      <c r="B392" s="138">
        <v>7225933</v>
      </c>
      <c r="C392" s="138">
        <v>6429081</v>
      </c>
      <c r="D392" s="162">
        <f t="shared" si="6"/>
        <v>0.89</v>
      </c>
      <c r="E392" s="138"/>
    </row>
    <row r="393" spans="1:5" ht="19.5" customHeight="1">
      <c r="A393" s="118" t="s">
        <v>334</v>
      </c>
      <c r="B393" s="138">
        <v>133288</v>
      </c>
      <c r="C393" s="138">
        <v>178609</v>
      </c>
      <c r="D393" s="162">
        <f t="shared" si="6"/>
        <v>1.34</v>
      </c>
      <c r="E393" s="138"/>
    </row>
    <row r="394" spans="1:5" ht="19.5" customHeight="1">
      <c r="A394" s="118" t="s">
        <v>808</v>
      </c>
      <c r="B394" s="163">
        <v>81484</v>
      </c>
      <c r="C394" s="164">
        <v>97040</v>
      </c>
      <c r="D394" s="162">
        <f t="shared" si="6"/>
        <v>1.191</v>
      </c>
      <c r="E394" s="138"/>
    </row>
    <row r="395" spans="1:5" ht="19.5" customHeight="1">
      <c r="A395" s="118" t="s">
        <v>810</v>
      </c>
      <c r="B395" s="163">
        <v>12232</v>
      </c>
      <c r="C395" s="138">
        <v>16689</v>
      </c>
      <c r="D395" s="162">
        <f t="shared" si="6"/>
        <v>1.364</v>
      </c>
      <c r="E395" s="138"/>
    </row>
    <row r="396" spans="1:5" ht="19.5" customHeight="1">
      <c r="A396" s="118" t="s">
        <v>812</v>
      </c>
      <c r="B396" s="163">
        <v>5216</v>
      </c>
      <c r="C396" s="164">
        <v>5339</v>
      </c>
      <c r="D396" s="162">
        <f t="shared" si="6"/>
        <v>1.024</v>
      </c>
      <c r="E396" s="138"/>
    </row>
    <row r="397" spans="1:5" ht="19.5" customHeight="1">
      <c r="A397" s="118" t="s">
        <v>1008</v>
      </c>
      <c r="B397" s="163">
        <v>34356</v>
      </c>
      <c r="C397" s="138">
        <v>59541</v>
      </c>
      <c r="D397" s="162">
        <f t="shared" si="6"/>
        <v>1.733</v>
      </c>
      <c r="E397" s="138"/>
    </row>
    <row r="398" spans="1:5" ht="19.5" customHeight="1">
      <c r="A398" s="118" t="s">
        <v>335</v>
      </c>
      <c r="B398" s="138">
        <v>6108005</v>
      </c>
      <c r="C398" s="138">
        <v>5497724</v>
      </c>
      <c r="D398" s="162">
        <f t="shared" si="6"/>
        <v>0.9</v>
      </c>
      <c r="E398" s="138"/>
    </row>
    <row r="399" spans="1:5" ht="19.5" customHeight="1">
      <c r="A399" s="118" t="s">
        <v>1010</v>
      </c>
      <c r="B399" s="163">
        <v>978147</v>
      </c>
      <c r="C399" s="164">
        <v>720390</v>
      </c>
      <c r="D399" s="162">
        <f t="shared" si="6"/>
        <v>0.736</v>
      </c>
      <c r="E399" s="138"/>
    </row>
    <row r="400" spans="1:5" ht="19.5" customHeight="1">
      <c r="A400" s="118" t="s">
        <v>1012</v>
      </c>
      <c r="B400" s="163">
        <v>2111465</v>
      </c>
      <c r="C400" s="164">
        <v>1909240</v>
      </c>
      <c r="D400" s="162">
        <f t="shared" si="6"/>
        <v>0.904</v>
      </c>
      <c r="E400" s="138"/>
    </row>
    <row r="401" spans="1:5" ht="19.5" customHeight="1">
      <c r="A401" s="118" t="s">
        <v>1014</v>
      </c>
      <c r="B401" s="163">
        <v>1434313</v>
      </c>
      <c r="C401" s="164">
        <v>1421273</v>
      </c>
      <c r="D401" s="162">
        <f t="shared" si="6"/>
        <v>0.991</v>
      </c>
      <c r="E401" s="138"/>
    </row>
    <row r="402" spans="1:5" ht="19.5" customHeight="1">
      <c r="A402" s="118" t="s">
        <v>1015</v>
      </c>
      <c r="B402" s="163">
        <v>652038</v>
      </c>
      <c r="C402" s="164">
        <v>498520</v>
      </c>
      <c r="D402" s="162">
        <f t="shared" si="6"/>
        <v>0.765</v>
      </c>
      <c r="E402" s="138"/>
    </row>
    <row r="403" spans="1:5" ht="19.5" customHeight="1">
      <c r="A403" s="118" t="s">
        <v>1017</v>
      </c>
      <c r="B403" s="163">
        <v>389646</v>
      </c>
      <c r="C403" s="164">
        <v>320167</v>
      </c>
      <c r="D403" s="162">
        <f t="shared" si="6"/>
        <v>0.822</v>
      </c>
      <c r="E403" s="138"/>
    </row>
    <row r="404" spans="1:5" ht="19.5" customHeight="1">
      <c r="A404" s="118" t="s">
        <v>1019</v>
      </c>
      <c r="B404" s="163">
        <v>0</v>
      </c>
      <c r="C404" s="138">
        <v>0</v>
      </c>
      <c r="D404" s="162">
        <f t="shared" si="6"/>
      </c>
      <c r="E404" s="138"/>
    </row>
    <row r="405" spans="1:5" ht="19.5" customHeight="1">
      <c r="A405" s="118" t="s">
        <v>1021</v>
      </c>
      <c r="B405" s="163">
        <v>0</v>
      </c>
      <c r="C405" s="138">
        <v>0</v>
      </c>
      <c r="D405" s="162">
        <f t="shared" si="6"/>
      </c>
      <c r="E405" s="138"/>
    </row>
    <row r="406" spans="1:5" ht="19.5" customHeight="1">
      <c r="A406" s="118" t="s">
        <v>1022</v>
      </c>
      <c r="B406" s="163">
        <v>542396</v>
      </c>
      <c r="C406" s="164">
        <v>628134</v>
      </c>
      <c r="D406" s="162">
        <f t="shared" si="6"/>
        <v>1.158</v>
      </c>
      <c r="E406" s="138"/>
    </row>
    <row r="407" spans="1:5" ht="19.5" customHeight="1">
      <c r="A407" s="118" t="s">
        <v>336</v>
      </c>
      <c r="B407" s="138">
        <v>411250</v>
      </c>
      <c r="C407" s="138">
        <v>345908</v>
      </c>
      <c r="D407" s="162">
        <f t="shared" si="6"/>
        <v>0.841</v>
      </c>
      <c r="E407" s="138"/>
    </row>
    <row r="408" spans="1:5" ht="19.5" customHeight="1">
      <c r="A408" s="118" t="s">
        <v>1025</v>
      </c>
      <c r="B408" s="163">
        <v>1548</v>
      </c>
      <c r="C408" s="138">
        <v>1853</v>
      </c>
      <c r="D408" s="162">
        <f t="shared" si="6"/>
        <v>1.197</v>
      </c>
      <c r="E408" s="138"/>
    </row>
    <row r="409" spans="1:5" ht="19.5" customHeight="1">
      <c r="A409" s="118" t="s">
        <v>1027</v>
      </c>
      <c r="B409" s="163">
        <v>197476</v>
      </c>
      <c r="C409" s="164">
        <v>138028</v>
      </c>
      <c r="D409" s="162">
        <f t="shared" si="6"/>
        <v>0.699</v>
      </c>
      <c r="E409" s="138"/>
    </row>
    <row r="410" spans="1:5" ht="19.5" customHeight="1">
      <c r="A410" s="118" t="s">
        <v>1029</v>
      </c>
      <c r="B410" s="163">
        <v>49676</v>
      </c>
      <c r="C410" s="164">
        <v>24528</v>
      </c>
      <c r="D410" s="162">
        <f t="shared" si="6"/>
        <v>0.494</v>
      </c>
      <c r="E410" s="138"/>
    </row>
    <row r="411" spans="1:5" ht="19.5" customHeight="1">
      <c r="A411" s="118" t="s">
        <v>992</v>
      </c>
      <c r="B411" s="163">
        <v>31091</v>
      </c>
      <c r="C411" s="138">
        <v>24986</v>
      </c>
      <c r="D411" s="162">
        <f t="shared" si="6"/>
        <v>0.804</v>
      </c>
      <c r="E411" s="138"/>
    </row>
    <row r="412" spans="1:5" ht="19.5" customHeight="1">
      <c r="A412" s="118" t="s">
        <v>994</v>
      </c>
      <c r="B412" s="163">
        <v>111312</v>
      </c>
      <c r="C412" s="164">
        <v>80843</v>
      </c>
      <c r="D412" s="162">
        <f t="shared" si="6"/>
        <v>0.726</v>
      </c>
      <c r="E412" s="138"/>
    </row>
    <row r="413" spans="1:5" ht="19.5" customHeight="1">
      <c r="A413" s="118" t="s">
        <v>996</v>
      </c>
      <c r="B413" s="163">
        <v>20147</v>
      </c>
      <c r="C413" s="164">
        <v>75670</v>
      </c>
      <c r="D413" s="162">
        <f t="shared" si="6"/>
        <v>3.756</v>
      </c>
      <c r="E413" s="138"/>
    </row>
    <row r="414" spans="1:5" ht="19.5" customHeight="1">
      <c r="A414" s="117" t="s">
        <v>337</v>
      </c>
      <c r="B414" s="138">
        <v>10296</v>
      </c>
      <c r="C414" s="138">
        <v>9656</v>
      </c>
      <c r="D414" s="162">
        <f t="shared" si="6"/>
        <v>0.938</v>
      </c>
      <c r="E414" s="138"/>
    </row>
    <row r="415" spans="1:5" ht="19.5" customHeight="1">
      <c r="A415" s="118" t="s">
        <v>998</v>
      </c>
      <c r="B415" s="163">
        <v>232</v>
      </c>
      <c r="C415" s="138">
        <v>216</v>
      </c>
      <c r="D415" s="162">
        <f t="shared" si="6"/>
        <v>0.931</v>
      </c>
      <c r="E415" s="138"/>
    </row>
    <row r="416" spans="1:5" ht="19.5" customHeight="1">
      <c r="A416" s="118" t="s">
        <v>1000</v>
      </c>
      <c r="B416" s="163">
        <v>982</v>
      </c>
      <c r="C416" s="164">
        <v>599</v>
      </c>
      <c r="D416" s="162">
        <f t="shared" si="6"/>
        <v>0.61</v>
      </c>
      <c r="E416" s="138"/>
    </row>
    <row r="417" spans="1:5" ht="19.5" customHeight="1">
      <c r="A417" s="118" t="s">
        <v>1002</v>
      </c>
      <c r="B417" s="163">
        <v>4335</v>
      </c>
      <c r="C417" s="164">
        <v>4429</v>
      </c>
      <c r="D417" s="162">
        <f t="shared" si="6"/>
        <v>1.022</v>
      </c>
      <c r="E417" s="138"/>
    </row>
    <row r="418" spans="1:5" ht="19.5" customHeight="1">
      <c r="A418" s="118" t="s">
        <v>1003</v>
      </c>
      <c r="B418" s="163">
        <v>2879</v>
      </c>
      <c r="C418" s="164">
        <v>2798</v>
      </c>
      <c r="D418" s="162">
        <f t="shared" si="6"/>
        <v>0.972</v>
      </c>
      <c r="E418" s="138"/>
    </row>
    <row r="419" spans="1:5" ht="19.5" customHeight="1">
      <c r="A419" s="118" t="s">
        <v>1004</v>
      </c>
      <c r="B419" s="163">
        <v>1868</v>
      </c>
      <c r="C419" s="138">
        <v>1614</v>
      </c>
      <c r="D419" s="162">
        <f t="shared" si="6"/>
        <v>0.864</v>
      </c>
      <c r="E419" s="138"/>
    </row>
    <row r="420" spans="1:5" ht="19.5" customHeight="1">
      <c r="A420" s="118" t="s">
        <v>338</v>
      </c>
      <c r="B420" s="138">
        <v>7767</v>
      </c>
      <c r="C420" s="138">
        <v>9254</v>
      </c>
      <c r="D420" s="162">
        <f t="shared" si="6"/>
        <v>1.191</v>
      </c>
      <c r="E420" s="138"/>
    </row>
    <row r="421" spans="1:5" ht="19.5" customHeight="1">
      <c r="A421" s="118" t="s">
        <v>1005</v>
      </c>
      <c r="B421" s="163">
        <v>7738</v>
      </c>
      <c r="C421" s="164">
        <v>8047</v>
      </c>
      <c r="D421" s="162">
        <f t="shared" si="6"/>
        <v>1.04</v>
      </c>
      <c r="E421" s="138"/>
    </row>
    <row r="422" spans="1:5" ht="19.5" customHeight="1">
      <c r="A422" s="118" t="s">
        <v>1006</v>
      </c>
      <c r="B422" s="163">
        <v>0</v>
      </c>
      <c r="C422" s="138">
        <v>0</v>
      </c>
      <c r="D422" s="162">
        <f t="shared" si="6"/>
      </c>
      <c r="E422" s="138"/>
    </row>
    <row r="423" spans="1:5" ht="19.5" customHeight="1">
      <c r="A423" s="118" t="s">
        <v>1007</v>
      </c>
      <c r="B423" s="163">
        <v>29</v>
      </c>
      <c r="C423" s="138">
        <v>1207</v>
      </c>
      <c r="D423" s="162">
        <f t="shared" si="6"/>
        <v>41.621</v>
      </c>
      <c r="E423" s="138"/>
    </row>
    <row r="424" spans="1:5" ht="19.5" customHeight="1">
      <c r="A424" s="118" t="s">
        <v>339</v>
      </c>
      <c r="B424" s="138">
        <v>24</v>
      </c>
      <c r="C424" s="138">
        <v>5</v>
      </c>
      <c r="D424" s="162">
        <f t="shared" si="6"/>
        <v>0.208</v>
      </c>
      <c r="E424" s="138"/>
    </row>
    <row r="425" spans="1:5" ht="19.5" customHeight="1">
      <c r="A425" s="118" t="s">
        <v>1009</v>
      </c>
      <c r="B425" s="163">
        <v>0</v>
      </c>
      <c r="C425" s="138">
        <v>5</v>
      </c>
      <c r="D425" s="162">
        <f t="shared" si="6"/>
      </c>
      <c r="E425" s="138"/>
    </row>
    <row r="426" spans="1:5" ht="19.5" customHeight="1">
      <c r="A426" s="118" t="s">
        <v>1011</v>
      </c>
      <c r="B426" s="163">
        <v>19</v>
      </c>
      <c r="C426" s="138">
        <v>0</v>
      </c>
      <c r="D426" s="162">
        <f t="shared" si="6"/>
        <v>0</v>
      </c>
      <c r="E426" s="138"/>
    </row>
    <row r="427" spans="1:5" ht="19.5" customHeight="1">
      <c r="A427" s="117" t="s">
        <v>1013</v>
      </c>
      <c r="B427" s="163">
        <v>5</v>
      </c>
      <c r="C427" s="138">
        <v>0</v>
      </c>
      <c r="D427" s="162">
        <f t="shared" si="6"/>
        <v>0</v>
      </c>
      <c r="E427" s="138"/>
    </row>
    <row r="428" spans="1:5" ht="19.5" customHeight="1">
      <c r="A428" s="118" t="s">
        <v>340</v>
      </c>
      <c r="B428" s="138">
        <v>19293</v>
      </c>
      <c r="C428" s="138">
        <v>17140</v>
      </c>
      <c r="D428" s="162">
        <f t="shared" si="6"/>
        <v>0.888</v>
      </c>
      <c r="E428" s="138"/>
    </row>
    <row r="429" spans="1:5" ht="19.5" customHeight="1">
      <c r="A429" s="118" t="s">
        <v>1016</v>
      </c>
      <c r="B429" s="163">
        <v>16203</v>
      </c>
      <c r="C429" s="164">
        <v>14401</v>
      </c>
      <c r="D429" s="162">
        <f t="shared" si="6"/>
        <v>0.889</v>
      </c>
      <c r="E429" s="138"/>
    </row>
    <row r="430" spans="1:5" ht="19.5" customHeight="1">
      <c r="A430" s="118" t="s">
        <v>1018</v>
      </c>
      <c r="B430" s="163">
        <v>0</v>
      </c>
      <c r="C430" s="138">
        <v>0</v>
      </c>
      <c r="D430" s="162">
        <f t="shared" si="6"/>
      </c>
      <c r="E430" s="138"/>
    </row>
    <row r="431" spans="1:5" ht="19.5" customHeight="1">
      <c r="A431" s="118" t="s">
        <v>1020</v>
      </c>
      <c r="B431" s="163">
        <v>3090</v>
      </c>
      <c r="C431" s="138">
        <v>2739</v>
      </c>
      <c r="D431" s="162">
        <f t="shared" si="6"/>
        <v>0.886</v>
      </c>
      <c r="E431" s="138"/>
    </row>
    <row r="432" spans="1:5" ht="19.5" customHeight="1">
      <c r="A432" s="118" t="s">
        <v>341</v>
      </c>
      <c r="B432" s="138">
        <v>125217</v>
      </c>
      <c r="C432" s="138">
        <v>72164</v>
      </c>
      <c r="D432" s="162">
        <f t="shared" si="6"/>
        <v>0.576</v>
      </c>
      <c r="E432" s="138"/>
    </row>
    <row r="433" spans="1:5" ht="19.5" customHeight="1">
      <c r="A433" s="118" t="s">
        <v>1023</v>
      </c>
      <c r="B433" s="163">
        <v>28778</v>
      </c>
      <c r="C433" s="164">
        <v>22791</v>
      </c>
      <c r="D433" s="162">
        <f t="shared" si="6"/>
        <v>0.792</v>
      </c>
      <c r="E433" s="138"/>
    </row>
    <row r="434" spans="1:5" ht="19.5" customHeight="1">
      <c r="A434" s="118" t="s">
        <v>1024</v>
      </c>
      <c r="B434" s="163">
        <v>76945</v>
      </c>
      <c r="C434" s="138">
        <v>44284</v>
      </c>
      <c r="D434" s="162">
        <f t="shared" si="6"/>
        <v>0.576</v>
      </c>
      <c r="E434" s="138"/>
    </row>
    <row r="435" spans="1:5" ht="19.5" customHeight="1">
      <c r="A435" s="118" t="s">
        <v>1026</v>
      </c>
      <c r="B435" s="163">
        <v>1894</v>
      </c>
      <c r="C435" s="138">
        <v>1880</v>
      </c>
      <c r="D435" s="162">
        <f t="shared" si="6"/>
        <v>0.993</v>
      </c>
      <c r="E435" s="138"/>
    </row>
    <row r="436" spans="1:5" ht="19.5" customHeight="1">
      <c r="A436" s="118" t="s">
        <v>1028</v>
      </c>
      <c r="B436" s="163">
        <v>0</v>
      </c>
      <c r="C436" s="138">
        <v>0</v>
      </c>
      <c r="D436" s="162">
        <f t="shared" si="6"/>
      </c>
      <c r="E436" s="138"/>
    </row>
    <row r="437" spans="1:5" ht="19.5" customHeight="1">
      <c r="A437" s="118" t="s">
        <v>1030</v>
      </c>
      <c r="B437" s="163">
        <v>17600</v>
      </c>
      <c r="C437" s="164">
        <v>3209</v>
      </c>
      <c r="D437" s="162">
        <f t="shared" si="6"/>
        <v>0.182</v>
      </c>
      <c r="E437" s="138"/>
    </row>
    <row r="438" spans="1:5" ht="19.5" customHeight="1">
      <c r="A438" s="118" t="s">
        <v>342</v>
      </c>
      <c r="B438" s="138">
        <v>261051</v>
      </c>
      <c r="C438" s="138">
        <v>193942</v>
      </c>
      <c r="D438" s="162">
        <f t="shared" si="6"/>
        <v>0.743</v>
      </c>
      <c r="E438" s="138"/>
    </row>
    <row r="439" spans="1:5" ht="19.5" customHeight="1">
      <c r="A439" s="118" t="s">
        <v>1032</v>
      </c>
      <c r="B439" s="138">
        <v>11649</v>
      </c>
      <c r="C439" s="138">
        <v>5654</v>
      </c>
      <c r="D439" s="162">
        <f t="shared" si="6"/>
        <v>0.485</v>
      </c>
      <c r="E439" s="138"/>
    </row>
    <row r="440" spans="1:5" ht="19.5" customHeight="1">
      <c r="A440" s="118" t="s">
        <v>1034</v>
      </c>
      <c r="B440" s="138">
        <v>7975</v>
      </c>
      <c r="C440" s="138">
        <v>1807</v>
      </c>
      <c r="D440" s="162">
        <f t="shared" si="6"/>
        <v>0.227</v>
      </c>
      <c r="E440" s="138"/>
    </row>
    <row r="441" spans="1:5" ht="19.5" customHeight="1">
      <c r="A441" s="118" t="s">
        <v>1035</v>
      </c>
      <c r="B441" s="138">
        <v>36861</v>
      </c>
      <c r="C441" s="138">
        <v>37166</v>
      </c>
      <c r="D441" s="162">
        <f t="shared" si="6"/>
        <v>1.008</v>
      </c>
      <c r="E441" s="138"/>
    </row>
    <row r="442" spans="1:5" ht="19.5" customHeight="1">
      <c r="A442" s="117" t="s">
        <v>1037</v>
      </c>
      <c r="B442" s="138">
        <v>11293</v>
      </c>
      <c r="C442" s="138">
        <v>11401</v>
      </c>
      <c r="D442" s="162">
        <f t="shared" si="6"/>
        <v>1.01</v>
      </c>
      <c r="E442" s="138"/>
    </row>
    <row r="443" spans="1:5" ht="19.5" customHeight="1">
      <c r="A443" s="118" t="s">
        <v>1039</v>
      </c>
      <c r="B443" s="138">
        <v>7246</v>
      </c>
      <c r="C443" s="138">
        <v>3225</v>
      </c>
      <c r="D443" s="162">
        <f t="shared" si="6"/>
        <v>0.445</v>
      </c>
      <c r="E443" s="138"/>
    </row>
    <row r="444" spans="1:5" ht="19.5" customHeight="1">
      <c r="A444" s="118" t="s">
        <v>1041</v>
      </c>
      <c r="B444" s="138">
        <v>186027</v>
      </c>
      <c r="C444" s="164">
        <v>134689</v>
      </c>
      <c r="D444" s="162">
        <f t="shared" si="6"/>
        <v>0.724</v>
      </c>
      <c r="E444" s="138"/>
    </row>
    <row r="445" spans="1:5" ht="19.5" customHeight="1">
      <c r="A445" s="118" t="s">
        <v>343</v>
      </c>
      <c r="B445" s="163">
        <v>149742</v>
      </c>
      <c r="C445" s="164">
        <v>104679</v>
      </c>
      <c r="D445" s="162">
        <f t="shared" si="6"/>
        <v>0.699</v>
      </c>
      <c r="E445" s="138"/>
    </row>
    <row r="446" spans="1:5" ht="19.5" customHeight="1">
      <c r="A446" s="117" t="s">
        <v>344</v>
      </c>
      <c r="B446" s="138">
        <v>428140</v>
      </c>
      <c r="C446" s="138">
        <v>354396</v>
      </c>
      <c r="D446" s="162">
        <f t="shared" si="6"/>
        <v>0.828</v>
      </c>
      <c r="E446" s="138"/>
    </row>
    <row r="447" spans="1:5" ht="19.5" customHeight="1">
      <c r="A447" s="118" t="s">
        <v>345</v>
      </c>
      <c r="B447" s="138">
        <v>33456</v>
      </c>
      <c r="C447" s="138">
        <v>36570</v>
      </c>
      <c r="D447" s="162">
        <f t="shared" si="6"/>
        <v>1.093</v>
      </c>
      <c r="E447" s="138"/>
    </row>
    <row r="448" spans="1:5" ht="19.5" customHeight="1">
      <c r="A448" s="118" t="s">
        <v>808</v>
      </c>
      <c r="B448" s="163">
        <v>21659</v>
      </c>
      <c r="C448" s="164">
        <v>25207</v>
      </c>
      <c r="D448" s="162">
        <f t="shared" si="6"/>
        <v>1.164</v>
      </c>
      <c r="E448" s="138"/>
    </row>
    <row r="449" spans="1:5" ht="19.5" customHeight="1">
      <c r="A449" s="118" t="s">
        <v>810</v>
      </c>
      <c r="B449" s="163">
        <v>6523</v>
      </c>
      <c r="C449" s="164">
        <v>6250</v>
      </c>
      <c r="D449" s="162">
        <f t="shared" si="6"/>
        <v>0.958</v>
      </c>
      <c r="E449" s="138"/>
    </row>
    <row r="450" spans="1:5" ht="19.5" customHeight="1">
      <c r="A450" s="118" t="s">
        <v>812</v>
      </c>
      <c r="B450" s="163">
        <v>652</v>
      </c>
      <c r="C450" s="164">
        <v>643</v>
      </c>
      <c r="D450" s="162">
        <f t="shared" si="6"/>
        <v>0.986</v>
      </c>
      <c r="E450" s="138"/>
    </row>
    <row r="451" spans="1:5" ht="19.5" customHeight="1">
      <c r="A451" s="118" t="s">
        <v>1047</v>
      </c>
      <c r="B451" s="163">
        <v>4622</v>
      </c>
      <c r="C451" s="164">
        <v>4470</v>
      </c>
      <c r="D451" s="162">
        <f t="shared" si="6"/>
        <v>0.967</v>
      </c>
      <c r="E451" s="138"/>
    </row>
    <row r="452" spans="1:5" ht="19.5" customHeight="1">
      <c r="A452" s="118" t="s">
        <v>346</v>
      </c>
      <c r="B452" s="138">
        <v>11327</v>
      </c>
      <c r="C452" s="138">
        <v>11704</v>
      </c>
      <c r="D452" s="162">
        <f t="shared" si="6"/>
        <v>1.033</v>
      </c>
      <c r="E452" s="138"/>
    </row>
    <row r="453" spans="1:5" ht="19.5" customHeight="1">
      <c r="A453" s="118" t="s">
        <v>1036</v>
      </c>
      <c r="B453" s="163">
        <v>339</v>
      </c>
      <c r="C453" s="138">
        <v>307</v>
      </c>
      <c r="D453" s="162">
        <f t="shared" si="6"/>
        <v>0.906</v>
      </c>
      <c r="E453" s="138"/>
    </row>
    <row r="454" spans="1:5" ht="19.5" customHeight="1">
      <c r="A454" s="118" t="s">
        <v>1050</v>
      </c>
      <c r="B454" s="163">
        <v>0</v>
      </c>
      <c r="C454" s="138">
        <v>0</v>
      </c>
      <c r="D454" s="162">
        <f aca="true" t="shared" si="7" ref="D454:D517">IF(B454=0,"",ROUND(C454/B454,3))</f>
      </c>
      <c r="E454" s="138"/>
    </row>
    <row r="455" spans="1:5" ht="19.5" customHeight="1">
      <c r="A455" s="117" t="s">
        <v>1052</v>
      </c>
      <c r="B455" s="163">
        <v>10953</v>
      </c>
      <c r="C455" s="164">
        <v>11397</v>
      </c>
      <c r="D455" s="162">
        <f t="shared" si="7"/>
        <v>1.041</v>
      </c>
      <c r="E455" s="138"/>
    </row>
    <row r="456" spans="1:5" ht="19.5" customHeight="1">
      <c r="A456" s="118" t="s">
        <v>1054</v>
      </c>
      <c r="B456" s="163">
        <v>35</v>
      </c>
      <c r="C456" s="138">
        <v>0</v>
      </c>
      <c r="D456" s="162">
        <f t="shared" si="7"/>
        <v>0</v>
      </c>
      <c r="E456" s="138"/>
    </row>
    <row r="457" spans="1:5" ht="19.5" customHeight="1">
      <c r="A457" s="118" t="s">
        <v>1055</v>
      </c>
      <c r="B457" s="163">
        <v>0</v>
      </c>
      <c r="C457" s="138">
        <v>0</v>
      </c>
      <c r="D457" s="162">
        <f t="shared" si="7"/>
      </c>
      <c r="E457" s="138"/>
    </row>
    <row r="458" spans="1:5" ht="19.5" customHeight="1">
      <c r="A458" s="118" t="s">
        <v>1056</v>
      </c>
      <c r="B458" s="163">
        <v>0</v>
      </c>
      <c r="C458" s="138">
        <v>0</v>
      </c>
      <c r="D458" s="162">
        <f t="shared" si="7"/>
      </c>
      <c r="E458" s="138"/>
    </row>
    <row r="459" spans="1:5" ht="19.5" customHeight="1">
      <c r="A459" s="118" t="s">
        <v>1058</v>
      </c>
      <c r="B459" s="163">
        <v>0</v>
      </c>
      <c r="C459" s="138">
        <v>0</v>
      </c>
      <c r="D459" s="162">
        <f t="shared" si="7"/>
      </c>
      <c r="E459" s="138"/>
    </row>
    <row r="460" spans="1:5" ht="19.5" customHeight="1">
      <c r="A460" s="118" t="s">
        <v>1060</v>
      </c>
      <c r="B460" s="163">
        <v>0</v>
      </c>
      <c r="C460" s="138">
        <v>0</v>
      </c>
      <c r="D460" s="162">
        <f t="shared" si="7"/>
      </c>
      <c r="E460" s="138"/>
    </row>
    <row r="461" spans="1:5" ht="19.5" customHeight="1">
      <c r="A461" s="118" t="s">
        <v>347</v>
      </c>
      <c r="B461" s="138">
        <v>38005</v>
      </c>
      <c r="C461" s="138">
        <v>34000</v>
      </c>
      <c r="D461" s="162">
        <f t="shared" si="7"/>
        <v>0.895</v>
      </c>
      <c r="E461" s="138"/>
    </row>
    <row r="462" spans="1:5" ht="19.5" customHeight="1">
      <c r="A462" s="118" t="s">
        <v>1036</v>
      </c>
      <c r="B462" s="163">
        <v>18336</v>
      </c>
      <c r="C462" s="164">
        <v>17997</v>
      </c>
      <c r="D462" s="162">
        <f t="shared" si="7"/>
        <v>0.982</v>
      </c>
      <c r="E462" s="138"/>
    </row>
    <row r="463" spans="1:5" ht="19.5" customHeight="1">
      <c r="A463" s="118" t="s">
        <v>1064</v>
      </c>
      <c r="B463" s="163">
        <v>17993</v>
      </c>
      <c r="C463" s="164">
        <v>15998</v>
      </c>
      <c r="D463" s="162">
        <f t="shared" si="7"/>
        <v>0.889</v>
      </c>
      <c r="E463" s="138"/>
    </row>
    <row r="464" spans="1:5" ht="19.5" customHeight="1">
      <c r="A464" s="118" t="s">
        <v>1065</v>
      </c>
      <c r="B464" s="163">
        <v>1376</v>
      </c>
      <c r="C464" s="138">
        <v>0</v>
      </c>
      <c r="D464" s="162">
        <f t="shared" si="7"/>
        <v>0</v>
      </c>
      <c r="E464" s="138"/>
    </row>
    <row r="465" spans="1:5" ht="19.5" customHeight="1">
      <c r="A465" s="118" t="s">
        <v>1031</v>
      </c>
      <c r="B465" s="163">
        <v>0</v>
      </c>
      <c r="C465" s="138">
        <v>0</v>
      </c>
      <c r="D465" s="162">
        <f t="shared" si="7"/>
      </c>
      <c r="E465" s="138"/>
    </row>
    <row r="466" spans="1:5" ht="19.5" customHeight="1">
      <c r="A466" s="118" t="s">
        <v>1033</v>
      </c>
      <c r="B466" s="163">
        <v>300</v>
      </c>
      <c r="C466" s="138">
        <v>5</v>
      </c>
      <c r="D466" s="162">
        <f t="shared" si="7"/>
        <v>0.017</v>
      </c>
      <c r="E466" s="138"/>
    </row>
    <row r="467" spans="1:5" ht="19.5" customHeight="1">
      <c r="A467" s="118" t="s">
        <v>348</v>
      </c>
      <c r="B467" s="138">
        <v>219642</v>
      </c>
      <c r="C467" s="138">
        <v>182327</v>
      </c>
      <c r="D467" s="162">
        <f t="shared" si="7"/>
        <v>0.83</v>
      </c>
      <c r="E467" s="138"/>
    </row>
    <row r="468" spans="1:5" ht="19.5" customHeight="1">
      <c r="A468" s="117" t="s">
        <v>1036</v>
      </c>
      <c r="B468" s="163">
        <v>1797</v>
      </c>
      <c r="C468" s="164">
        <v>1800</v>
      </c>
      <c r="D468" s="162">
        <f t="shared" si="7"/>
        <v>1.002</v>
      </c>
      <c r="E468" s="138"/>
    </row>
    <row r="469" spans="1:5" ht="19.5" customHeight="1">
      <c r="A469" s="118" t="s">
        <v>1038</v>
      </c>
      <c r="B469" s="163">
        <v>103107</v>
      </c>
      <c r="C469" s="164">
        <v>69084</v>
      </c>
      <c r="D469" s="162">
        <f t="shared" si="7"/>
        <v>0.67</v>
      </c>
      <c r="E469" s="138"/>
    </row>
    <row r="470" spans="1:5" ht="19.5" customHeight="1">
      <c r="A470" s="118" t="s">
        <v>1040</v>
      </c>
      <c r="B470" s="163">
        <v>27126</v>
      </c>
      <c r="C470" s="138">
        <v>24824</v>
      </c>
      <c r="D470" s="162">
        <f t="shared" si="7"/>
        <v>0.915</v>
      </c>
      <c r="E470" s="138"/>
    </row>
    <row r="471" spans="1:5" ht="19.5" customHeight="1">
      <c r="A471" s="118" t="s">
        <v>1042</v>
      </c>
      <c r="B471" s="163">
        <v>33434</v>
      </c>
      <c r="C471" s="164">
        <v>20742</v>
      </c>
      <c r="D471" s="162">
        <f t="shared" si="7"/>
        <v>0.62</v>
      </c>
      <c r="E471" s="138"/>
    </row>
    <row r="472" spans="1:5" ht="19.5" customHeight="1">
      <c r="A472" s="118" t="s">
        <v>1043</v>
      </c>
      <c r="B472" s="163">
        <v>54178</v>
      </c>
      <c r="C472" s="164">
        <v>65877</v>
      </c>
      <c r="D472" s="162">
        <f t="shared" si="7"/>
        <v>1.216</v>
      </c>
      <c r="E472" s="138"/>
    </row>
    <row r="473" spans="1:5" ht="19.5" customHeight="1">
      <c r="A473" s="118" t="s">
        <v>349</v>
      </c>
      <c r="B473" s="138">
        <v>21926</v>
      </c>
      <c r="C473" s="138">
        <v>16966</v>
      </c>
      <c r="D473" s="162">
        <f t="shared" si="7"/>
        <v>0.774</v>
      </c>
      <c r="E473" s="138"/>
    </row>
    <row r="474" spans="1:5" ht="19.5" customHeight="1">
      <c r="A474" s="118" t="s">
        <v>1036</v>
      </c>
      <c r="B474" s="163">
        <v>2785</v>
      </c>
      <c r="C474" s="164">
        <v>2158</v>
      </c>
      <c r="D474" s="162">
        <f t="shared" si="7"/>
        <v>0.775</v>
      </c>
      <c r="E474" s="138"/>
    </row>
    <row r="475" spans="1:5" ht="19.5" customHeight="1">
      <c r="A475" s="118" t="s">
        <v>1044</v>
      </c>
      <c r="B475" s="163">
        <v>6337</v>
      </c>
      <c r="C475" s="138">
        <v>6082</v>
      </c>
      <c r="D475" s="162">
        <f t="shared" si="7"/>
        <v>0.96</v>
      </c>
      <c r="E475" s="138"/>
    </row>
    <row r="476" spans="1:5" ht="19.5" customHeight="1">
      <c r="A476" s="118" t="s">
        <v>1045</v>
      </c>
      <c r="B476" s="163">
        <v>8656</v>
      </c>
      <c r="C476" s="138">
        <v>6133</v>
      </c>
      <c r="D476" s="162">
        <f t="shared" si="7"/>
        <v>0.709</v>
      </c>
      <c r="E476" s="138"/>
    </row>
    <row r="477" spans="1:5" ht="19.5" customHeight="1">
      <c r="A477" s="118" t="s">
        <v>1046</v>
      </c>
      <c r="B477" s="163">
        <v>4148</v>
      </c>
      <c r="C477" s="164">
        <v>2593</v>
      </c>
      <c r="D477" s="162">
        <f t="shared" si="7"/>
        <v>0.625</v>
      </c>
      <c r="E477" s="138"/>
    </row>
    <row r="478" spans="1:5" ht="19.5" customHeight="1">
      <c r="A478" s="118" t="s">
        <v>350</v>
      </c>
      <c r="B478" s="138">
        <v>12627</v>
      </c>
      <c r="C478" s="138">
        <v>11870</v>
      </c>
      <c r="D478" s="162">
        <f t="shared" si="7"/>
        <v>0.94</v>
      </c>
      <c r="E478" s="138"/>
    </row>
    <row r="479" spans="1:5" ht="19.5" customHeight="1">
      <c r="A479" s="118" t="s">
        <v>1048</v>
      </c>
      <c r="B479" s="163">
        <v>1737</v>
      </c>
      <c r="C479" s="164">
        <v>1415</v>
      </c>
      <c r="D479" s="162">
        <f t="shared" si="7"/>
        <v>0.815</v>
      </c>
      <c r="E479" s="138"/>
    </row>
    <row r="480" spans="1:5" ht="19.5" customHeight="1">
      <c r="A480" s="118" t="s">
        <v>1049</v>
      </c>
      <c r="B480" s="163">
        <v>5485</v>
      </c>
      <c r="C480" s="164">
        <v>3809</v>
      </c>
      <c r="D480" s="162">
        <f t="shared" si="7"/>
        <v>0.694</v>
      </c>
      <c r="E480" s="138"/>
    </row>
    <row r="481" spans="1:5" ht="19.5" customHeight="1">
      <c r="A481" s="117" t="s">
        <v>1051</v>
      </c>
      <c r="B481" s="163">
        <v>0</v>
      </c>
      <c r="C481" s="138">
        <v>0</v>
      </c>
      <c r="D481" s="162">
        <f t="shared" si="7"/>
      </c>
      <c r="E481" s="138"/>
    </row>
    <row r="482" spans="1:5" ht="19.5" customHeight="1">
      <c r="A482" s="118" t="s">
        <v>1053</v>
      </c>
      <c r="B482" s="163">
        <v>5405</v>
      </c>
      <c r="C482" s="164">
        <v>6646</v>
      </c>
      <c r="D482" s="162">
        <f t="shared" si="7"/>
        <v>1.23</v>
      </c>
      <c r="E482" s="138"/>
    </row>
    <row r="483" spans="1:5" ht="19.5" customHeight="1">
      <c r="A483" s="118" t="s">
        <v>351</v>
      </c>
      <c r="B483" s="138">
        <v>25706</v>
      </c>
      <c r="C483" s="138">
        <v>28631</v>
      </c>
      <c r="D483" s="162">
        <f t="shared" si="7"/>
        <v>1.114</v>
      </c>
      <c r="E483" s="138"/>
    </row>
    <row r="484" spans="1:5" ht="19.5" customHeight="1">
      <c r="A484" s="118" t="s">
        <v>1036</v>
      </c>
      <c r="B484" s="163">
        <v>4626</v>
      </c>
      <c r="C484" s="164">
        <v>4383</v>
      </c>
      <c r="D484" s="162">
        <f t="shared" si="7"/>
        <v>0.947</v>
      </c>
      <c r="E484" s="138"/>
    </row>
    <row r="485" spans="1:5" ht="19.5" customHeight="1">
      <c r="A485" s="118" t="s">
        <v>1057</v>
      </c>
      <c r="B485" s="163">
        <v>4381</v>
      </c>
      <c r="C485" s="164">
        <v>4212</v>
      </c>
      <c r="D485" s="162">
        <f t="shared" si="7"/>
        <v>0.961</v>
      </c>
      <c r="E485" s="138"/>
    </row>
    <row r="486" spans="1:5" ht="19.5" customHeight="1">
      <c r="A486" s="118" t="s">
        <v>1059</v>
      </c>
      <c r="B486" s="163">
        <v>819</v>
      </c>
      <c r="C486" s="164">
        <v>766</v>
      </c>
      <c r="D486" s="162">
        <f t="shared" si="7"/>
        <v>0.935</v>
      </c>
      <c r="E486" s="138"/>
    </row>
    <row r="487" spans="1:5" ht="19.5" customHeight="1">
      <c r="A487" s="118" t="s">
        <v>1061</v>
      </c>
      <c r="B487" s="163">
        <v>419</v>
      </c>
      <c r="C487" s="164">
        <v>569</v>
      </c>
      <c r="D487" s="162">
        <f t="shared" si="7"/>
        <v>1.358</v>
      </c>
      <c r="E487" s="138"/>
    </row>
    <row r="488" spans="1:5" ht="19.5" customHeight="1">
      <c r="A488" s="118" t="s">
        <v>1062</v>
      </c>
      <c r="B488" s="163">
        <v>10951</v>
      </c>
      <c r="C488" s="164">
        <v>11999</v>
      </c>
      <c r="D488" s="162">
        <f t="shared" si="7"/>
        <v>1.096</v>
      </c>
      <c r="E488" s="138"/>
    </row>
    <row r="489" spans="1:5" ht="19.5" customHeight="1">
      <c r="A489" s="118" t="s">
        <v>1063</v>
      </c>
      <c r="B489" s="163">
        <v>4510</v>
      </c>
      <c r="C489" s="138">
        <v>6702</v>
      </c>
      <c r="D489" s="162">
        <f t="shared" si="7"/>
        <v>1.486</v>
      </c>
      <c r="E489" s="138"/>
    </row>
    <row r="490" spans="1:5" ht="19.5" customHeight="1">
      <c r="A490" s="118" t="s">
        <v>352</v>
      </c>
      <c r="B490" s="138">
        <v>5342</v>
      </c>
      <c r="C490" s="138">
        <v>5361</v>
      </c>
      <c r="D490" s="162">
        <f t="shared" si="7"/>
        <v>1.004</v>
      </c>
      <c r="E490" s="138"/>
    </row>
    <row r="491" spans="1:5" ht="19.5" customHeight="1">
      <c r="A491" s="118" t="s">
        <v>1066</v>
      </c>
      <c r="B491" s="163">
        <v>5314</v>
      </c>
      <c r="C491" s="164">
        <v>5318</v>
      </c>
      <c r="D491" s="162">
        <f t="shared" si="7"/>
        <v>1.001</v>
      </c>
      <c r="E491" s="138"/>
    </row>
    <row r="492" spans="1:5" ht="19.5" customHeight="1">
      <c r="A492" s="118" t="s">
        <v>1067</v>
      </c>
      <c r="B492" s="163">
        <v>0</v>
      </c>
      <c r="C492" s="138">
        <v>0</v>
      </c>
      <c r="D492" s="162">
        <f t="shared" si="7"/>
      </c>
      <c r="E492" s="138"/>
    </row>
    <row r="493" spans="1:5" ht="19.5" customHeight="1">
      <c r="A493" s="118" t="s">
        <v>1068</v>
      </c>
      <c r="B493" s="163">
        <v>28</v>
      </c>
      <c r="C493" s="164">
        <v>43</v>
      </c>
      <c r="D493" s="162">
        <f t="shared" si="7"/>
        <v>1.536</v>
      </c>
      <c r="E493" s="138"/>
    </row>
    <row r="494" spans="1:5" ht="19.5" customHeight="1">
      <c r="A494" s="117" t="s">
        <v>353</v>
      </c>
      <c r="B494" s="138">
        <v>4560</v>
      </c>
      <c r="C494" s="138">
        <v>20</v>
      </c>
      <c r="D494" s="162">
        <f t="shared" si="7"/>
        <v>0.004</v>
      </c>
      <c r="E494" s="138"/>
    </row>
    <row r="495" spans="1:5" ht="19.5" customHeight="1">
      <c r="A495" s="118" t="s">
        <v>1070</v>
      </c>
      <c r="B495" s="163">
        <v>2685</v>
      </c>
      <c r="C495" s="138">
        <v>0</v>
      </c>
      <c r="D495" s="162">
        <f t="shared" si="7"/>
        <v>0</v>
      </c>
      <c r="E495" s="138"/>
    </row>
    <row r="496" spans="1:5" ht="19.5" customHeight="1">
      <c r="A496" s="118" t="s">
        <v>1072</v>
      </c>
      <c r="B496" s="163">
        <v>1875</v>
      </c>
      <c r="C496" s="138">
        <v>20</v>
      </c>
      <c r="D496" s="162">
        <f t="shared" si="7"/>
        <v>0.011</v>
      </c>
      <c r="E496" s="138"/>
    </row>
    <row r="497" spans="1:5" ht="19.5" customHeight="1">
      <c r="A497" s="118" t="s">
        <v>354</v>
      </c>
      <c r="B497" s="138">
        <v>55549</v>
      </c>
      <c r="C497" s="138">
        <v>26947</v>
      </c>
      <c r="D497" s="162">
        <f t="shared" si="7"/>
        <v>0.485</v>
      </c>
      <c r="E497" s="138"/>
    </row>
    <row r="498" spans="1:5" ht="19.5" customHeight="1">
      <c r="A498" s="118" t="s">
        <v>1075</v>
      </c>
      <c r="B498" s="163">
        <v>1381</v>
      </c>
      <c r="C498" s="164">
        <v>1105</v>
      </c>
      <c r="D498" s="162">
        <f t="shared" si="7"/>
        <v>0.8</v>
      </c>
      <c r="E498" s="138"/>
    </row>
    <row r="499" spans="1:5" ht="19.5" customHeight="1">
      <c r="A499" s="118" t="s">
        <v>1076</v>
      </c>
      <c r="B499" s="163">
        <v>0</v>
      </c>
      <c r="C499" s="138">
        <v>0</v>
      </c>
      <c r="D499" s="162">
        <f t="shared" si="7"/>
      </c>
      <c r="E499" s="138"/>
    </row>
    <row r="500" spans="1:5" ht="19.5" customHeight="1">
      <c r="A500" s="118" t="s">
        <v>1077</v>
      </c>
      <c r="B500" s="163">
        <v>0</v>
      </c>
      <c r="C500" s="138">
        <v>0</v>
      </c>
      <c r="D500" s="162">
        <f t="shared" si="7"/>
      </c>
      <c r="E500" s="138"/>
    </row>
    <row r="501" spans="1:5" ht="19.5" customHeight="1">
      <c r="A501" s="118" t="s">
        <v>1078</v>
      </c>
      <c r="B501" s="163">
        <v>54168</v>
      </c>
      <c r="C501" s="164">
        <v>25842</v>
      </c>
      <c r="D501" s="162">
        <f t="shared" si="7"/>
        <v>0.477</v>
      </c>
      <c r="E501" s="138"/>
    </row>
    <row r="502" spans="1:5" ht="19.5" customHeight="1">
      <c r="A502" s="117" t="s">
        <v>355</v>
      </c>
      <c r="B502" s="138">
        <v>804010</v>
      </c>
      <c r="C502" s="138">
        <v>541297</v>
      </c>
      <c r="D502" s="162">
        <f t="shared" si="7"/>
        <v>0.673</v>
      </c>
      <c r="E502" s="138"/>
    </row>
    <row r="503" spans="1:5" ht="19.5" customHeight="1">
      <c r="A503" s="117" t="s">
        <v>356</v>
      </c>
      <c r="B503" s="138">
        <v>265457</v>
      </c>
      <c r="C503" s="138">
        <v>217213</v>
      </c>
      <c r="D503" s="162">
        <f t="shared" si="7"/>
        <v>0.818</v>
      </c>
      <c r="E503" s="138"/>
    </row>
    <row r="504" spans="1:5" ht="19.5" customHeight="1">
      <c r="A504" s="117" t="s">
        <v>808</v>
      </c>
      <c r="B504" s="163">
        <v>32848</v>
      </c>
      <c r="C504" s="164">
        <v>32784</v>
      </c>
      <c r="D504" s="162">
        <f t="shared" si="7"/>
        <v>0.998</v>
      </c>
      <c r="E504" s="138"/>
    </row>
    <row r="505" spans="1:5" ht="19.5" customHeight="1">
      <c r="A505" s="117" t="s">
        <v>810</v>
      </c>
      <c r="B505" s="163">
        <v>3442</v>
      </c>
      <c r="C505" s="138">
        <v>1988</v>
      </c>
      <c r="D505" s="162">
        <f t="shared" si="7"/>
        <v>0.578</v>
      </c>
      <c r="E505" s="138"/>
    </row>
    <row r="506" spans="1:5" ht="19.5" customHeight="1">
      <c r="A506" s="117" t="s">
        <v>812</v>
      </c>
      <c r="B506" s="163">
        <v>1730</v>
      </c>
      <c r="C506" s="164">
        <v>1656</v>
      </c>
      <c r="D506" s="162">
        <f t="shared" si="7"/>
        <v>0.957</v>
      </c>
      <c r="E506" s="138"/>
    </row>
    <row r="507" spans="1:5" ht="19.5" customHeight="1">
      <c r="A507" s="117" t="s">
        <v>1084</v>
      </c>
      <c r="B507" s="163">
        <v>20662</v>
      </c>
      <c r="C507" s="164">
        <v>13723</v>
      </c>
      <c r="D507" s="162">
        <f t="shared" si="7"/>
        <v>0.664</v>
      </c>
      <c r="E507" s="138"/>
    </row>
    <row r="508" spans="1:5" ht="19.5" customHeight="1">
      <c r="A508" s="117" t="s">
        <v>1086</v>
      </c>
      <c r="B508" s="163">
        <v>3522</v>
      </c>
      <c r="C508" s="164">
        <v>2191</v>
      </c>
      <c r="D508" s="162">
        <f t="shared" si="7"/>
        <v>0.622</v>
      </c>
      <c r="E508" s="138"/>
    </row>
    <row r="509" spans="1:5" ht="19.5" customHeight="1">
      <c r="A509" s="117" t="s">
        <v>1088</v>
      </c>
      <c r="B509" s="163">
        <v>1534</v>
      </c>
      <c r="C509" s="164">
        <v>1035</v>
      </c>
      <c r="D509" s="162">
        <f t="shared" si="7"/>
        <v>0.675</v>
      </c>
      <c r="E509" s="138"/>
    </row>
    <row r="510" spans="1:5" ht="19.5" customHeight="1">
      <c r="A510" s="117" t="s">
        <v>1089</v>
      </c>
      <c r="B510" s="163">
        <v>54740</v>
      </c>
      <c r="C510" s="164">
        <v>48579</v>
      </c>
      <c r="D510" s="162">
        <f t="shared" si="7"/>
        <v>0.887</v>
      </c>
      <c r="E510" s="138"/>
    </row>
    <row r="511" spans="1:5" ht="19.5" customHeight="1">
      <c r="A511" s="117" t="s">
        <v>1090</v>
      </c>
      <c r="B511" s="163">
        <v>6101</v>
      </c>
      <c r="C511" s="164">
        <v>1852</v>
      </c>
      <c r="D511" s="162">
        <f t="shared" si="7"/>
        <v>0.304</v>
      </c>
      <c r="E511" s="138"/>
    </row>
    <row r="512" spans="1:5" ht="19.5" customHeight="1">
      <c r="A512" s="117" t="s">
        <v>1091</v>
      </c>
      <c r="B512" s="163">
        <v>44606</v>
      </c>
      <c r="C512" s="164">
        <v>45036</v>
      </c>
      <c r="D512" s="162">
        <f t="shared" si="7"/>
        <v>1.01</v>
      </c>
      <c r="E512" s="138"/>
    </row>
    <row r="513" spans="1:5" ht="19.5" customHeight="1">
      <c r="A513" s="117" t="s">
        <v>1092</v>
      </c>
      <c r="B513" s="163">
        <v>5420</v>
      </c>
      <c r="C513" s="164">
        <v>424</v>
      </c>
      <c r="D513" s="162">
        <f t="shared" si="7"/>
        <v>0.078</v>
      </c>
      <c r="E513" s="138"/>
    </row>
    <row r="514" spans="1:5" ht="19.5" customHeight="1">
      <c r="A514" s="117" t="s">
        <v>1094</v>
      </c>
      <c r="B514" s="163">
        <v>4325</v>
      </c>
      <c r="C514" s="164">
        <v>2179</v>
      </c>
      <c r="D514" s="162">
        <f t="shared" si="7"/>
        <v>0.504</v>
      </c>
      <c r="E514" s="138"/>
    </row>
    <row r="515" spans="1:5" ht="19.5" customHeight="1">
      <c r="A515" s="117" t="s">
        <v>1096</v>
      </c>
      <c r="B515" s="163">
        <v>1664</v>
      </c>
      <c r="C515" s="164">
        <v>1705</v>
      </c>
      <c r="D515" s="162">
        <f t="shared" si="7"/>
        <v>1.025</v>
      </c>
      <c r="E515" s="138"/>
    </row>
    <row r="516" spans="1:5" ht="19.5" customHeight="1">
      <c r="A516" s="117" t="s">
        <v>1098</v>
      </c>
      <c r="B516" s="163">
        <v>84863</v>
      </c>
      <c r="C516" s="164">
        <v>64061</v>
      </c>
      <c r="D516" s="162">
        <f t="shared" si="7"/>
        <v>0.755</v>
      </c>
      <c r="E516" s="138"/>
    </row>
    <row r="517" spans="1:5" ht="19.5" customHeight="1">
      <c r="A517" s="117" t="s">
        <v>357</v>
      </c>
      <c r="B517" s="138">
        <v>60452</v>
      </c>
      <c r="C517" s="138">
        <v>34554</v>
      </c>
      <c r="D517" s="162">
        <f t="shared" si="7"/>
        <v>0.572</v>
      </c>
      <c r="E517" s="138"/>
    </row>
    <row r="518" spans="1:5" ht="19.5" customHeight="1">
      <c r="A518" s="117" t="s">
        <v>808</v>
      </c>
      <c r="B518" s="163">
        <v>3689</v>
      </c>
      <c r="C518" s="164">
        <v>4118</v>
      </c>
      <c r="D518" s="162">
        <f aca="true" t="shared" si="8" ref="D518:D581">IF(B518=0,"",ROUND(C518/B518,3))</f>
        <v>1.116</v>
      </c>
      <c r="E518" s="138"/>
    </row>
    <row r="519" spans="1:5" ht="19.5" customHeight="1">
      <c r="A519" s="117" t="s">
        <v>810</v>
      </c>
      <c r="B519" s="163">
        <v>1225</v>
      </c>
      <c r="C519" s="138">
        <v>0</v>
      </c>
      <c r="D519" s="162">
        <f t="shared" si="8"/>
        <v>0</v>
      </c>
      <c r="E519" s="138"/>
    </row>
    <row r="520" spans="1:5" ht="19.5" customHeight="1">
      <c r="A520" s="117" t="s">
        <v>812</v>
      </c>
      <c r="B520" s="163">
        <v>142</v>
      </c>
      <c r="C520" s="138">
        <v>140</v>
      </c>
      <c r="D520" s="162">
        <f t="shared" si="8"/>
        <v>0.986</v>
      </c>
      <c r="E520" s="138"/>
    </row>
    <row r="521" spans="1:5" ht="19.5" customHeight="1">
      <c r="A521" s="117" t="s">
        <v>1069</v>
      </c>
      <c r="B521" s="163">
        <v>12409</v>
      </c>
      <c r="C521" s="164">
        <v>13784</v>
      </c>
      <c r="D521" s="162">
        <f t="shared" si="8"/>
        <v>1.111</v>
      </c>
      <c r="E521" s="138"/>
    </row>
    <row r="522" spans="1:5" ht="19.5" customHeight="1">
      <c r="A522" s="117" t="s">
        <v>1071</v>
      </c>
      <c r="B522" s="163">
        <v>37551</v>
      </c>
      <c r="C522" s="164">
        <v>10877</v>
      </c>
      <c r="D522" s="162">
        <f t="shared" si="8"/>
        <v>0.29</v>
      </c>
      <c r="E522" s="138"/>
    </row>
    <row r="523" spans="1:5" ht="19.5" customHeight="1">
      <c r="A523" s="117" t="s">
        <v>1073</v>
      </c>
      <c r="B523" s="163">
        <v>0</v>
      </c>
      <c r="C523" s="138">
        <v>0</v>
      </c>
      <c r="D523" s="162">
        <f t="shared" si="8"/>
      </c>
      <c r="E523" s="138"/>
    </row>
    <row r="524" spans="1:5" ht="19.5" customHeight="1">
      <c r="A524" s="117" t="s">
        <v>1074</v>
      </c>
      <c r="B524" s="163">
        <v>5436</v>
      </c>
      <c r="C524" s="164">
        <v>5635</v>
      </c>
      <c r="D524" s="162">
        <f t="shared" si="8"/>
        <v>1.037</v>
      </c>
      <c r="E524" s="138"/>
    </row>
    <row r="525" spans="1:5" ht="19.5" customHeight="1">
      <c r="A525" s="117" t="s">
        <v>358</v>
      </c>
      <c r="B525" s="138">
        <v>84387</v>
      </c>
      <c r="C525" s="138">
        <v>41906</v>
      </c>
      <c r="D525" s="162">
        <f t="shared" si="8"/>
        <v>0.497</v>
      </c>
      <c r="E525" s="138"/>
    </row>
    <row r="526" spans="1:5" ht="19.5" customHeight="1">
      <c r="A526" s="117" t="s">
        <v>808</v>
      </c>
      <c r="B526" s="163">
        <v>3954</v>
      </c>
      <c r="C526" s="164">
        <v>3123</v>
      </c>
      <c r="D526" s="162">
        <f t="shared" si="8"/>
        <v>0.79</v>
      </c>
      <c r="E526" s="138"/>
    </row>
    <row r="527" spans="1:5" ht="19.5" customHeight="1">
      <c r="A527" s="117" t="s">
        <v>810</v>
      </c>
      <c r="B527" s="163">
        <v>609</v>
      </c>
      <c r="C527" s="138">
        <v>369</v>
      </c>
      <c r="D527" s="162">
        <f t="shared" si="8"/>
        <v>0.606</v>
      </c>
      <c r="E527" s="138"/>
    </row>
    <row r="528" spans="1:5" ht="19.5" customHeight="1">
      <c r="A528" s="117" t="s">
        <v>812</v>
      </c>
      <c r="B528" s="163">
        <v>0</v>
      </c>
      <c r="C528" s="138">
        <v>0</v>
      </c>
      <c r="D528" s="162">
        <f t="shared" si="8"/>
      </c>
      <c r="E528" s="138"/>
    </row>
    <row r="529" spans="1:5" ht="19.5" customHeight="1">
      <c r="A529" s="117" t="s">
        <v>1079</v>
      </c>
      <c r="B529" s="163">
        <v>9912</v>
      </c>
      <c r="C529" s="164">
        <v>9640</v>
      </c>
      <c r="D529" s="162">
        <f t="shared" si="8"/>
        <v>0.973</v>
      </c>
      <c r="E529" s="138"/>
    </row>
    <row r="530" spans="1:5" ht="19.5" customHeight="1">
      <c r="A530" s="117" t="s">
        <v>1080</v>
      </c>
      <c r="B530" s="163">
        <v>1406</v>
      </c>
      <c r="C530" s="138">
        <v>573</v>
      </c>
      <c r="D530" s="162">
        <f t="shared" si="8"/>
        <v>0.408</v>
      </c>
      <c r="E530" s="138"/>
    </row>
    <row r="531" spans="1:5" ht="19.5" customHeight="1">
      <c r="A531" s="117" t="s">
        <v>1081</v>
      </c>
      <c r="B531" s="163">
        <v>2252</v>
      </c>
      <c r="C531" s="138">
        <v>452</v>
      </c>
      <c r="D531" s="162">
        <f t="shared" si="8"/>
        <v>0.201</v>
      </c>
      <c r="E531" s="138"/>
    </row>
    <row r="532" spans="1:5" ht="19.5" customHeight="1">
      <c r="A532" s="117" t="s">
        <v>1082</v>
      </c>
      <c r="B532" s="163">
        <v>15829</v>
      </c>
      <c r="C532" s="164">
        <v>10230</v>
      </c>
      <c r="D532" s="162">
        <f t="shared" si="8"/>
        <v>0.646</v>
      </c>
      <c r="E532" s="138"/>
    </row>
    <row r="533" spans="1:5" ht="19.5" customHeight="1">
      <c r="A533" s="117" t="s">
        <v>1083</v>
      </c>
      <c r="B533" s="163">
        <v>27608</v>
      </c>
      <c r="C533" s="138">
        <v>6298</v>
      </c>
      <c r="D533" s="162">
        <f t="shared" si="8"/>
        <v>0.228</v>
      </c>
      <c r="E533" s="138"/>
    </row>
    <row r="534" spans="1:5" ht="19.5" customHeight="1">
      <c r="A534" s="117" t="s">
        <v>1085</v>
      </c>
      <c r="B534" s="163">
        <v>0</v>
      </c>
      <c r="C534" s="138">
        <v>0</v>
      </c>
      <c r="D534" s="162">
        <f t="shared" si="8"/>
      </c>
      <c r="E534" s="138"/>
    </row>
    <row r="535" spans="1:5" ht="19.5" customHeight="1">
      <c r="A535" s="117" t="s">
        <v>1087</v>
      </c>
      <c r="B535" s="163">
        <v>22817</v>
      </c>
      <c r="C535" s="164">
        <v>11221</v>
      </c>
      <c r="D535" s="162">
        <f t="shared" si="8"/>
        <v>0.492</v>
      </c>
      <c r="E535" s="138"/>
    </row>
    <row r="536" spans="1:5" ht="19.5" customHeight="1">
      <c r="A536" s="117" t="s">
        <v>359</v>
      </c>
      <c r="B536" s="138">
        <v>285246</v>
      </c>
      <c r="C536" s="138">
        <v>215937</v>
      </c>
      <c r="D536" s="162">
        <f t="shared" si="8"/>
        <v>0.757</v>
      </c>
      <c r="E536" s="138"/>
    </row>
    <row r="537" spans="1:5" ht="19.5" customHeight="1">
      <c r="A537" s="117" t="s">
        <v>808</v>
      </c>
      <c r="B537" s="163">
        <v>18743</v>
      </c>
      <c r="C537" s="164">
        <v>18542</v>
      </c>
      <c r="D537" s="162">
        <f t="shared" si="8"/>
        <v>0.989</v>
      </c>
      <c r="E537" s="138"/>
    </row>
    <row r="538" spans="1:5" ht="19.5" customHeight="1">
      <c r="A538" s="117" t="s">
        <v>810</v>
      </c>
      <c r="B538" s="163">
        <v>202</v>
      </c>
      <c r="C538" s="138">
        <v>117</v>
      </c>
      <c r="D538" s="162">
        <f t="shared" si="8"/>
        <v>0.579</v>
      </c>
      <c r="E538" s="138"/>
    </row>
    <row r="539" spans="1:5" ht="19.5" customHeight="1">
      <c r="A539" s="117" t="s">
        <v>812</v>
      </c>
      <c r="B539" s="163">
        <v>2212</v>
      </c>
      <c r="C539" s="164">
        <v>1767</v>
      </c>
      <c r="D539" s="162">
        <f t="shared" si="8"/>
        <v>0.799</v>
      </c>
      <c r="E539" s="138"/>
    </row>
    <row r="540" spans="1:5" ht="19.5" customHeight="1">
      <c r="A540" s="117" t="s">
        <v>1093</v>
      </c>
      <c r="B540" s="163">
        <v>76690</v>
      </c>
      <c r="C540" s="164">
        <v>59303</v>
      </c>
      <c r="D540" s="162">
        <f t="shared" si="8"/>
        <v>0.773</v>
      </c>
      <c r="E540" s="138"/>
    </row>
    <row r="541" spans="1:5" ht="19.5" customHeight="1">
      <c r="A541" s="117" t="s">
        <v>1095</v>
      </c>
      <c r="B541" s="163">
        <v>69370</v>
      </c>
      <c r="C541" s="164">
        <v>61856</v>
      </c>
      <c r="D541" s="162">
        <f t="shared" si="8"/>
        <v>0.892</v>
      </c>
      <c r="E541" s="138"/>
    </row>
    <row r="542" spans="1:5" ht="19.5" customHeight="1">
      <c r="A542" s="117" t="s">
        <v>1097</v>
      </c>
      <c r="B542" s="163">
        <v>4784</v>
      </c>
      <c r="C542" s="164">
        <v>4190</v>
      </c>
      <c r="D542" s="162">
        <f t="shared" si="8"/>
        <v>0.876</v>
      </c>
      <c r="E542" s="138"/>
    </row>
    <row r="543" spans="1:5" ht="19.5" customHeight="1">
      <c r="A543" s="117" t="s">
        <v>1099</v>
      </c>
      <c r="B543" s="163">
        <v>850</v>
      </c>
      <c r="C543" s="164">
        <v>11832</v>
      </c>
      <c r="D543" s="162">
        <f t="shared" si="8"/>
        <v>13.92</v>
      </c>
      <c r="E543" s="138"/>
    </row>
    <row r="544" spans="1:5" ht="19.5" customHeight="1">
      <c r="A544" s="117" t="s">
        <v>1100</v>
      </c>
      <c r="B544" s="163">
        <v>44203</v>
      </c>
      <c r="C544" s="164">
        <v>23238</v>
      </c>
      <c r="D544" s="162">
        <f t="shared" si="8"/>
        <v>0.526</v>
      </c>
      <c r="E544" s="138"/>
    </row>
    <row r="545" spans="1:5" ht="19.5" customHeight="1">
      <c r="A545" s="117" t="s">
        <v>1101</v>
      </c>
      <c r="B545" s="163">
        <v>678</v>
      </c>
      <c r="C545" s="138">
        <v>147</v>
      </c>
      <c r="D545" s="162">
        <f t="shared" si="8"/>
        <v>0.217</v>
      </c>
      <c r="E545" s="138"/>
    </row>
    <row r="546" spans="1:5" ht="19.5" customHeight="1">
      <c r="A546" s="117" t="s">
        <v>1102</v>
      </c>
      <c r="B546" s="163">
        <v>67514</v>
      </c>
      <c r="C546" s="164">
        <v>34945</v>
      </c>
      <c r="D546" s="162">
        <f t="shared" si="8"/>
        <v>0.518</v>
      </c>
      <c r="E546" s="138"/>
    </row>
    <row r="547" spans="1:5" ht="19.5" customHeight="1">
      <c r="A547" s="117" t="s">
        <v>360</v>
      </c>
      <c r="B547" s="138">
        <v>108468</v>
      </c>
      <c r="C547" s="138">
        <v>31687</v>
      </c>
      <c r="D547" s="162">
        <f t="shared" si="8"/>
        <v>0.292</v>
      </c>
      <c r="E547" s="138"/>
    </row>
    <row r="548" spans="1:5" ht="19.5" customHeight="1">
      <c r="A548" s="117" t="s">
        <v>1105</v>
      </c>
      <c r="B548" s="163">
        <v>3675</v>
      </c>
      <c r="C548" s="138">
        <v>1339</v>
      </c>
      <c r="D548" s="162">
        <f t="shared" si="8"/>
        <v>0.364</v>
      </c>
      <c r="E548" s="138"/>
    </row>
    <row r="549" spans="1:5" ht="19.5" customHeight="1">
      <c r="A549" s="117" t="s">
        <v>1107</v>
      </c>
      <c r="B549" s="163">
        <v>6480</v>
      </c>
      <c r="C549" s="164">
        <v>4848</v>
      </c>
      <c r="D549" s="162">
        <f t="shared" si="8"/>
        <v>0.748</v>
      </c>
      <c r="E549" s="138"/>
    </row>
    <row r="550" spans="1:5" ht="19.5" customHeight="1">
      <c r="A550" s="117" t="s">
        <v>1109</v>
      </c>
      <c r="B550" s="163">
        <v>98313</v>
      </c>
      <c r="C550" s="164">
        <v>25500</v>
      </c>
      <c r="D550" s="162">
        <f t="shared" si="8"/>
        <v>0.259</v>
      </c>
      <c r="E550" s="138"/>
    </row>
    <row r="551" spans="1:5" ht="19.5" customHeight="1">
      <c r="A551" s="117" t="s">
        <v>361</v>
      </c>
      <c r="B551" s="138">
        <v>5260047</v>
      </c>
      <c r="C551" s="138">
        <v>5266904</v>
      </c>
      <c r="D551" s="162">
        <f t="shared" si="8"/>
        <v>1.001</v>
      </c>
      <c r="E551" s="138"/>
    </row>
    <row r="552" spans="1:5" ht="19.5" customHeight="1">
      <c r="A552" s="117" t="s">
        <v>362</v>
      </c>
      <c r="B552" s="138">
        <v>173182</v>
      </c>
      <c r="C552" s="138">
        <v>182965</v>
      </c>
      <c r="D552" s="162">
        <f t="shared" si="8"/>
        <v>1.056</v>
      </c>
      <c r="E552" s="138"/>
    </row>
    <row r="553" spans="1:5" ht="19.5" customHeight="1">
      <c r="A553" s="117" t="s">
        <v>808</v>
      </c>
      <c r="B553" s="163">
        <v>72362</v>
      </c>
      <c r="C553" s="164">
        <v>75876</v>
      </c>
      <c r="D553" s="162">
        <f t="shared" si="8"/>
        <v>1.049</v>
      </c>
      <c r="E553" s="138"/>
    </row>
    <row r="554" spans="1:5" ht="19.5" customHeight="1">
      <c r="A554" s="117" t="s">
        <v>810</v>
      </c>
      <c r="B554" s="163">
        <v>13720</v>
      </c>
      <c r="C554" s="138">
        <v>26523</v>
      </c>
      <c r="D554" s="162">
        <f t="shared" si="8"/>
        <v>1.933</v>
      </c>
      <c r="E554" s="138"/>
    </row>
    <row r="555" spans="1:5" ht="19.5" customHeight="1">
      <c r="A555" s="117" t="s">
        <v>812</v>
      </c>
      <c r="B555" s="163">
        <v>393</v>
      </c>
      <c r="C555" s="138">
        <v>694</v>
      </c>
      <c r="D555" s="162">
        <f t="shared" si="8"/>
        <v>1.766</v>
      </c>
      <c r="E555" s="138"/>
    </row>
    <row r="556" spans="1:5" ht="19.5" customHeight="1">
      <c r="A556" s="117" t="s">
        <v>1114</v>
      </c>
      <c r="B556" s="163">
        <v>1261</v>
      </c>
      <c r="C556" s="138">
        <v>1784</v>
      </c>
      <c r="D556" s="162">
        <f t="shared" si="8"/>
        <v>1.415</v>
      </c>
      <c r="E556" s="138"/>
    </row>
    <row r="557" spans="1:5" ht="19.5" customHeight="1">
      <c r="A557" s="117" t="s">
        <v>1116</v>
      </c>
      <c r="B557" s="163">
        <v>679</v>
      </c>
      <c r="C557" s="138">
        <v>485</v>
      </c>
      <c r="D557" s="162">
        <f t="shared" si="8"/>
        <v>0.714</v>
      </c>
      <c r="E557" s="138"/>
    </row>
    <row r="558" spans="1:5" ht="19.5" customHeight="1">
      <c r="A558" s="117" t="s">
        <v>1118</v>
      </c>
      <c r="B558" s="163">
        <v>807</v>
      </c>
      <c r="C558" s="138">
        <v>621</v>
      </c>
      <c r="D558" s="162">
        <f t="shared" si="8"/>
        <v>0.77</v>
      </c>
      <c r="E558" s="138"/>
    </row>
    <row r="559" spans="1:5" ht="19.5" customHeight="1">
      <c r="A559" s="117" t="s">
        <v>1120</v>
      </c>
      <c r="B559" s="163">
        <v>4176</v>
      </c>
      <c r="C559" s="138">
        <v>3546</v>
      </c>
      <c r="D559" s="162">
        <f t="shared" si="8"/>
        <v>0.849</v>
      </c>
      <c r="E559" s="138"/>
    </row>
    <row r="560" spans="1:5" ht="19.5" customHeight="1">
      <c r="A560" s="117" t="s">
        <v>843</v>
      </c>
      <c r="B560" s="163">
        <v>681</v>
      </c>
      <c r="C560" s="138">
        <v>691</v>
      </c>
      <c r="D560" s="162">
        <f t="shared" si="8"/>
        <v>1.015</v>
      </c>
      <c r="E560" s="138"/>
    </row>
    <row r="561" spans="1:5" ht="19.5" customHeight="1">
      <c r="A561" s="117" t="s">
        <v>1123</v>
      </c>
      <c r="B561" s="163">
        <v>35356</v>
      </c>
      <c r="C561" s="164">
        <v>34248</v>
      </c>
      <c r="D561" s="162">
        <f t="shared" si="8"/>
        <v>0.969</v>
      </c>
      <c r="E561" s="138"/>
    </row>
    <row r="562" spans="1:5" ht="19.5" customHeight="1">
      <c r="A562" s="117" t="s">
        <v>1124</v>
      </c>
      <c r="B562" s="163">
        <v>12</v>
      </c>
      <c r="C562" s="138">
        <v>5</v>
      </c>
      <c r="D562" s="162">
        <f t="shared" si="8"/>
        <v>0.417</v>
      </c>
      <c r="E562" s="138"/>
    </row>
    <row r="563" spans="1:5" ht="19.5" customHeight="1">
      <c r="A563" s="117" t="s">
        <v>1126</v>
      </c>
      <c r="B563" s="163">
        <v>5682</v>
      </c>
      <c r="C563" s="164">
        <v>3036</v>
      </c>
      <c r="D563" s="162">
        <f t="shared" si="8"/>
        <v>0.534</v>
      </c>
      <c r="E563" s="138"/>
    </row>
    <row r="564" spans="1:5" ht="19.5" customHeight="1">
      <c r="A564" s="117" t="s">
        <v>1128</v>
      </c>
      <c r="B564" s="163">
        <v>201</v>
      </c>
      <c r="C564" s="138">
        <v>503</v>
      </c>
      <c r="D564" s="162">
        <f t="shared" si="8"/>
        <v>2.502</v>
      </c>
      <c r="E564" s="138"/>
    </row>
    <row r="565" spans="1:5" ht="19.5" customHeight="1">
      <c r="A565" s="117" t="s">
        <v>1130</v>
      </c>
      <c r="B565" s="163">
        <v>37852</v>
      </c>
      <c r="C565" s="164">
        <v>34953</v>
      </c>
      <c r="D565" s="162">
        <f t="shared" si="8"/>
        <v>0.923</v>
      </c>
      <c r="E565" s="138"/>
    </row>
    <row r="566" spans="1:5" ht="19.5" customHeight="1">
      <c r="A566" s="117" t="s">
        <v>363</v>
      </c>
      <c r="B566" s="165">
        <v>274387</v>
      </c>
      <c r="C566" s="138">
        <v>264372</v>
      </c>
      <c r="D566" s="162">
        <f t="shared" si="8"/>
        <v>0.964</v>
      </c>
      <c r="E566" s="138"/>
    </row>
    <row r="567" spans="1:5" ht="19.5" customHeight="1">
      <c r="A567" s="117" t="s">
        <v>808</v>
      </c>
      <c r="B567" s="163">
        <v>46451</v>
      </c>
      <c r="C567" s="164">
        <v>49387</v>
      </c>
      <c r="D567" s="162">
        <f t="shared" si="8"/>
        <v>1.063</v>
      </c>
      <c r="E567" s="138"/>
    </row>
    <row r="568" spans="1:5" ht="19.5" customHeight="1">
      <c r="A568" s="117" t="s">
        <v>810</v>
      </c>
      <c r="B568" s="163">
        <v>7719</v>
      </c>
      <c r="C568" s="138">
        <v>5708</v>
      </c>
      <c r="D568" s="162">
        <f t="shared" si="8"/>
        <v>0.739</v>
      </c>
      <c r="E568" s="138"/>
    </row>
    <row r="569" spans="1:5" ht="19.5" customHeight="1">
      <c r="A569" s="117" t="s">
        <v>812</v>
      </c>
      <c r="B569" s="163">
        <v>1930</v>
      </c>
      <c r="C569" s="164">
        <v>2042</v>
      </c>
      <c r="D569" s="162">
        <f t="shared" si="8"/>
        <v>1.058</v>
      </c>
      <c r="E569" s="138"/>
    </row>
    <row r="570" spans="1:5" ht="19.5" customHeight="1">
      <c r="A570" s="117" t="s">
        <v>1135</v>
      </c>
      <c r="B570" s="163">
        <v>12353</v>
      </c>
      <c r="C570" s="138">
        <v>10326</v>
      </c>
      <c r="D570" s="162">
        <f t="shared" si="8"/>
        <v>0.836</v>
      </c>
      <c r="E570" s="138"/>
    </row>
    <row r="571" spans="1:5" ht="19.5" customHeight="1">
      <c r="A571" s="117" t="s">
        <v>1137</v>
      </c>
      <c r="B571" s="163">
        <v>9962</v>
      </c>
      <c r="C571" s="164">
        <v>8174</v>
      </c>
      <c r="D571" s="162">
        <f t="shared" si="8"/>
        <v>0.821</v>
      </c>
      <c r="E571" s="138"/>
    </row>
    <row r="572" spans="1:5" ht="19.5" customHeight="1">
      <c r="A572" s="117" t="s">
        <v>1139</v>
      </c>
      <c r="B572" s="163">
        <v>90</v>
      </c>
      <c r="C572" s="138">
        <v>125</v>
      </c>
      <c r="D572" s="162">
        <f t="shared" si="8"/>
        <v>1.389</v>
      </c>
      <c r="E572" s="138"/>
    </row>
    <row r="573" spans="1:5" ht="19.5" customHeight="1">
      <c r="A573" s="117" t="s">
        <v>1103</v>
      </c>
      <c r="B573" s="163">
        <v>4079</v>
      </c>
      <c r="C573" s="164">
        <v>2026</v>
      </c>
      <c r="D573" s="162">
        <f t="shared" si="8"/>
        <v>0.497</v>
      </c>
      <c r="E573" s="138"/>
    </row>
    <row r="574" spans="1:5" ht="19.5" customHeight="1">
      <c r="A574" s="117" t="s">
        <v>1104</v>
      </c>
      <c r="B574" s="163">
        <v>172015</v>
      </c>
      <c r="C574" s="138">
        <v>167476</v>
      </c>
      <c r="D574" s="162">
        <f t="shared" si="8"/>
        <v>0.974</v>
      </c>
      <c r="E574" s="138"/>
    </row>
    <row r="575" spans="1:5" ht="19.5" customHeight="1">
      <c r="A575" s="117" t="s">
        <v>1106</v>
      </c>
      <c r="B575" s="163">
        <v>1217</v>
      </c>
      <c r="C575" s="138">
        <v>1253</v>
      </c>
      <c r="D575" s="162">
        <f t="shared" si="8"/>
        <v>1.03</v>
      </c>
      <c r="E575" s="138"/>
    </row>
    <row r="576" spans="1:5" ht="19.5" customHeight="1">
      <c r="A576" s="117" t="s">
        <v>1108</v>
      </c>
      <c r="B576" s="163">
        <v>18571</v>
      </c>
      <c r="C576" s="164">
        <v>17855</v>
      </c>
      <c r="D576" s="162">
        <f t="shared" si="8"/>
        <v>0.961</v>
      </c>
      <c r="E576" s="138"/>
    </row>
    <row r="577" spans="1:5" ht="19.5" customHeight="1">
      <c r="A577" s="117" t="s">
        <v>364</v>
      </c>
      <c r="B577" s="138">
        <v>0</v>
      </c>
      <c r="C577" s="138">
        <v>0</v>
      </c>
      <c r="D577" s="162">
        <f t="shared" si="8"/>
      </c>
      <c r="E577" s="138"/>
    </row>
    <row r="578" spans="1:5" ht="19.5" customHeight="1">
      <c r="A578" s="117" t="s">
        <v>1110</v>
      </c>
      <c r="B578" s="138">
        <v>0</v>
      </c>
      <c r="C578" s="138">
        <v>0</v>
      </c>
      <c r="D578" s="162">
        <f t="shared" si="8"/>
      </c>
      <c r="E578" s="138"/>
    </row>
    <row r="579" spans="1:5" ht="19.5" customHeight="1">
      <c r="A579" s="117" t="s">
        <v>365</v>
      </c>
      <c r="B579" s="138">
        <v>2069081</v>
      </c>
      <c r="C579" s="138">
        <v>2028987</v>
      </c>
      <c r="D579" s="162">
        <f t="shared" si="8"/>
        <v>0.981</v>
      </c>
      <c r="E579" s="138"/>
    </row>
    <row r="580" spans="1:5" ht="19.5" customHeight="1">
      <c r="A580" s="117" t="s">
        <v>1111</v>
      </c>
      <c r="B580" s="163">
        <v>25098</v>
      </c>
      <c r="C580" s="138">
        <v>21905</v>
      </c>
      <c r="D580" s="162">
        <f t="shared" si="8"/>
        <v>0.873</v>
      </c>
      <c r="E580" s="138"/>
    </row>
    <row r="581" spans="1:5" ht="19.5" customHeight="1">
      <c r="A581" s="117" t="s">
        <v>1112</v>
      </c>
      <c r="B581" s="163">
        <v>15798</v>
      </c>
      <c r="C581" s="164">
        <v>15422</v>
      </c>
      <c r="D581" s="162">
        <f t="shared" si="8"/>
        <v>0.976</v>
      </c>
      <c r="E581" s="138"/>
    </row>
    <row r="582" spans="1:5" ht="19.5" customHeight="1">
      <c r="A582" s="117" t="s">
        <v>1113</v>
      </c>
      <c r="B582" s="163">
        <v>16998</v>
      </c>
      <c r="C582" s="138">
        <v>15987</v>
      </c>
      <c r="D582" s="162">
        <f aca="true" t="shared" si="9" ref="D582:D645">IF(B582=0,"",ROUND(C582/B582,3))</f>
        <v>0.941</v>
      </c>
      <c r="E582" s="138"/>
    </row>
    <row r="583" spans="1:5" ht="19.5" customHeight="1">
      <c r="A583" s="117" t="s">
        <v>1115</v>
      </c>
      <c r="B583" s="163">
        <v>46887</v>
      </c>
      <c r="C583" s="164">
        <v>54665</v>
      </c>
      <c r="D583" s="162">
        <f t="shared" si="9"/>
        <v>1.166</v>
      </c>
      <c r="E583" s="138"/>
    </row>
    <row r="584" spans="1:5" ht="19.5" customHeight="1">
      <c r="A584" s="117" t="s">
        <v>1117</v>
      </c>
      <c r="B584" s="163">
        <v>1162993</v>
      </c>
      <c r="C584" s="164">
        <v>1048089</v>
      </c>
      <c r="D584" s="162">
        <f t="shared" si="9"/>
        <v>0.901</v>
      </c>
      <c r="E584" s="138"/>
    </row>
    <row r="585" spans="1:5" ht="19.5" customHeight="1">
      <c r="A585" s="117" t="s">
        <v>1119</v>
      </c>
      <c r="B585" s="163">
        <v>69766</v>
      </c>
      <c r="C585" s="164">
        <v>98558</v>
      </c>
      <c r="D585" s="162">
        <f t="shared" si="9"/>
        <v>1.413</v>
      </c>
      <c r="E585" s="138"/>
    </row>
    <row r="586" spans="1:5" ht="19.5" customHeight="1">
      <c r="A586" s="117" t="s">
        <v>1121</v>
      </c>
      <c r="B586" s="163">
        <v>675131</v>
      </c>
      <c r="C586" s="164">
        <v>705590</v>
      </c>
      <c r="D586" s="162">
        <f t="shared" si="9"/>
        <v>1.045</v>
      </c>
      <c r="E586" s="138"/>
    </row>
    <row r="587" spans="1:5" ht="19.5" customHeight="1">
      <c r="A587" s="117" t="s">
        <v>1122</v>
      </c>
      <c r="B587" s="163">
        <v>56410</v>
      </c>
      <c r="C587" s="164">
        <v>68771</v>
      </c>
      <c r="D587" s="162">
        <f t="shared" si="9"/>
        <v>1.219</v>
      </c>
      <c r="E587" s="138"/>
    </row>
    <row r="588" spans="1:5" ht="19.5" customHeight="1">
      <c r="A588" s="117" t="s">
        <v>366</v>
      </c>
      <c r="B588" s="138">
        <v>49210</v>
      </c>
      <c r="C588" s="138">
        <v>49990</v>
      </c>
      <c r="D588" s="162">
        <f t="shared" si="9"/>
        <v>1.016</v>
      </c>
      <c r="E588" s="138"/>
    </row>
    <row r="589" spans="1:5" ht="19.5" customHeight="1">
      <c r="A589" s="117" t="s">
        <v>1125</v>
      </c>
      <c r="B589" s="138">
        <v>2340</v>
      </c>
      <c r="C589" s="164">
        <v>1243</v>
      </c>
      <c r="D589" s="162">
        <f t="shared" si="9"/>
        <v>0.531</v>
      </c>
      <c r="E589" s="138"/>
    </row>
    <row r="590" spans="1:5" ht="19.5" customHeight="1">
      <c r="A590" s="117" t="s">
        <v>1127</v>
      </c>
      <c r="B590" s="138">
        <v>317</v>
      </c>
      <c r="C590" s="138">
        <v>0</v>
      </c>
      <c r="D590" s="162">
        <f t="shared" si="9"/>
        <v>0</v>
      </c>
      <c r="E590" s="138"/>
    </row>
    <row r="591" spans="1:5" ht="19.5" customHeight="1">
      <c r="A591" s="117" t="s">
        <v>1129</v>
      </c>
      <c r="B591" s="163">
        <v>46553</v>
      </c>
      <c r="C591" s="164">
        <v>48747</v>
      </c>
      <c r="D591" s="162">
        <f t="shared" si="9"/>
        <v>1.047</v>
      </c>
      <c r="E591" s="138"/>
    </row>
    <row r="592" spans="1:5" ht="19.5" customHeight="1">
      <c r="A592" s="117" t="s">
        <v>367</v>
      </c>
      <c r="B592" s="138">
        <v>375013</v>
      </c>
      <c r="C592" s="138">
        <v>358722</v>
      </c>
      <c r="D592" s="162">
        <f t="shared" si="9"/>
        <v>0.957</v>
      </c>
      <c r="E592" s="138"/>
    </row>
    <row r="593" spans="1:5" ht="19.5" customHeight="1">
      <c r="A593" s="117" t="s">
        <v>1131</v>
      </c>
      <c r="B593" s="138">
        <v>5312</v>
      </c>
      <c r="C593" s="138">
        <v>6022</v>
      </c>
      <c r="D593" s="162">
        <f t="shared" si="9"/>
        <v>1.134</v>
      </c>
      <c r="E593" s="138"/>
    </row>
    <row r="594" spans="1:5" ht="19.5" customHeight="1">
      <c r="A594" s="117" t="s">
        <v>1132</v>
      </c>
      <c r="B594" s="138">
        <v>5141</v>
      </c>
      <c r="C594" s="138">
        <v>881</v>
      </c>
      <c r="D594" s="162">
        <f t="shared" si="9"/>
        <v>0.171</v>
      </c>
      <c r="E594" s="138"/>
    </row>
    <row r="595" spans="1:5" ht="19.5" customHeight="1">
      <c r="A595" s="117" t="s">
        <v>1133</v>
      </c>
      <c r="B595" s="138">
        <v>41696</v>
      </c>
      <c r="C595" s="138">
        <v>36422</v>
      </c>
      <c r="D595" s="162">
        <f t="shared" si="9"/>
        <v>0.874</v>
      </c>
      <c r="E595" s="138"/>
    </row>
    <row r="596" spans="1:5" ht="19.5" customHeight="1">
      <c r="A596" s="117" t="s">
        <v>1134</v>
      </c>
      <c r="B596" s="138">
        <v>74753</v>
      </c>
      <c r="C596" s="138">
        <v>70923</v>
      </c>
      <c r="D596" s="162">
        <f t="shared" si="9"/>
        <v>0.949</v>
      </c>
      <c r="E596" s="138"/>
    </row>
    <row r="597" spans="1:5" ht="19.5" customHeight="1">
      <c r="A597" s="117" t="s">
        <v>1136</v>
      </c>
      <c r="B597" s="138">
        <v>30</v>
      </c>
      <c r="C597" s="138">
        <v>0</v>
      </c>
      <c r="D597" s="162">
        <f t="shared" si="9"/>
        <v>0</v>
      </c>
      <c r="E597" s="138"/>
    </row>
    <row r="598" spans="1:5" ht="19.5" customHeight="1">
      <c r="A598" s="117" t="s">
        <v>1138</v>
      </c>
      <c r="B598" s="138">
        <v>105</v>
      </c>
      <c r="C598" s="138">
        <v>60</v>
      </c>
      <c r="D598" s="162">
        <f t="shared" si="9"/>
        <v>0.571</v>
      </c>
      <c r="E598" s="138"/>
    </row>
    <row r="599" spans="1:5" ht="19.5" customHeight="1">
      <c r="A599" s="117" t="s">
        <v>1140</v>
      </c>
      <c r="B599" s="138">
        <v>0</v>
      </c>
      <c r="C599" s="138">
        <v>0</v>
      </c>
      <c r="D599" s="162">
        <f t="shared" si="9"/>
      </c>
      <c r="E599" s="138"/>
    </row>
    <row r="600" spans="1:5" ht="19.5" customHeight="1">
      <c r="A600" s="117" t="s">
        <v>1141</v>
      </c>
      <c r="B600" s="138">
        <v>460</v>
      </c>
      <c r="C600" s="138">
        <v>0</v>
      </c>
      <c r="D600" s="162">
        <f t="shared" si="9"/>
        <v>0</v>
      </c>
      <c r="E600" s="138"/>
    </row>
    <row r="601" spans="1:5" ht="19.5" customHeight="1">
      <c r="A601" s="117" t="s">
        <v>1143</v>
      </c>
      <c r="B601" s="138">
        <v>247516</v>
      </c>
      <c r="C601" s="164">
        <v>244414</v>
      </c>
      <c r="D601" s="162">
        <f t="shared" si="9"/>
        <v>0.987</v>
      </c>
      <c r="E601" s="138"/>
    </row>
    <row r="602" spans="1:5" ht="19.5" customHeight="1">
      <c r="A602" s="117" t="s">
        <v>368</v>
      </c>
      <c r="B602" s="138">
        <v>79585</v>
      </c>
      <c r="C602" s="138">
        <v>132407</v>
      </c>
      <c r="D602" s="162">
        <f t="shared" si="9"/>
        <v>1.664</v>
      </c>
      <c r="E602" s="138"/>
    </row>
    <row r="603" spans="1:5" ht="19.5" customHeight="1">
      <c r="A603" s="117" t="s">
        <v>1146</v>
      </c>
      <c r="B603" s="163">
        <v>21191</v>
      </c>
      <c r="C603" s="138">
        <v>84774</v>
      </c>
      <c r="D603" s="162">
        <f t="shared" si="9"/>
        <v>4</v>
      </c>
      <c r="E603" s="138"/>
    </row>
    <row r="604" spans="1:5" ht="19.5" customHeight="1">
      <c r="A604" s="117" t="s">
        <v>1148</v>
      </c>
      <c r="B604" s="163">
        <v>25193</v>
      </c>
      <c r="C604" s="164">
        <v>29505</v>
      </c>
      <c r="D604" s="162">
        <f t="shared" si="9"/>
        <v>1.171</v>
      </c>
      <c r="E604" s="138"/>
    </row>
    <row r="605" spans="1:5" ht="19.5" customHeight="1">
      <c r="A605" s="117" t="s">
        <v>1150</v>
      </c>
      <c r="B605" s="163">
        <v>19813</v>
      </c>
      <c r="C605" s="138">
        <v>3531</v>
      </c>
      <c r="D605" s="162">
        <f t="shared" si="9"/>
        <v>0.178</v>
      </c>
      <c r="E605" s="138"/>
    </row>
    <row r="606" spans="1:5" ht="19.5" customHeight="1">
      <c r="A606" s="117" t="s">
        <v>1151</v>
      </c>
      <c r="B606" s="163">
        <v>4983</v>
      </c>
      <c r="C606" s="164">
        <v>6482</v>
      </c>
      <c r="D606" s="162">
        <f t="shared" si="9"/>
        <v>1.301</v>
      </c>
      <c r="E606" s="138"/>
    </row>
    <row r="607" spans="1:5" ht="19.5" customHeight="1">
      <c r="A607" s="117" t="s">
        <v>1153</v>
      </c>
      <c r="B607" s="163">
        <v>5282</v>
      </c>
      <c r="C607" s="138">
        <v>4957</v>
      </c>
      <c r="D607" s="162">
        <f t="shared" si="9"/>
        <v>0.938</v>
      </c>
      <c r="E607" s="138"/>
    </row>
    <row r="608" spans="1:5" ht="19.5" customHeight="1">
      <c r="A608" s="117" t="s">
        <v>1155</v>
      </c>
      <c r="B608" s="163">
        <v>287</v>
      </c>
      <c r="C608" s="138">
        <v>167</v>
      </c>
      <c r="D608" s="162">
        <f t="shared" si="9"/>
        <v>0.582</v>
      </c>
      <c r="E608" s="138"/>
    </row>
    <row r="609" spans="1:5" ht="19.5" customHeight="1">
      <c r="A609" s="117" t="s">
        <v>1157</v>
      </c>
      <c r="B609" s="163">
        <v>2836</v>
      </c>
      <c r="C609" s="138">
        <v>2991</v>
      </c>
      <c r="D609" s="162">
        <f t="shared" si="9"/>
        <v>1.055</v>
      </c>
      <c r="E609" s="138"/>
    </row>
    <row r="610" spans="1:5" ht="19.5" customHeight="1">
      <c r="A610" s="117" t="s">
        <v>369</v>
      </c>
      <c r="B610" s="138">
        <v>119193</v>
      </c>
      <c r="C610" s="138">
        <v>90214</v>
      </c>
      <c r="D610" s="162">
        <f t="shared" si="9"/>
        <v>0.757</v>
      </c>
      <c r="E610" s="138"/>
    </row>
    <row r="611" spans="1:5" ht="19.5" customHeight="1">
      <c r="A611" s="117" t="s">
        <v>1159</v>
      </c>
      <c r="B611" s="163">
        <v>13461</v>
      </c>
      <c r="C611" s="164">
        <v>22058</v>
      </c>
      <c r="D611" s="162">
        <f t="shared" si="9"/>
        <v>1.639</v>
      </c>
      <c r="E611" s="138"/>
    </row>
    <row r="612" spans="1:5" ht="19.5" customHeight="1">
      <c r="A612" s="117" t="s">
        <v>1160</v>
      </c>
      <c r="B612" s="163">
        <v>96856</v>
      </c>
      <c r="C612" s="164">
        <v>59631</v>
      </c>
      <c r="D612" s="162">
        <f t="shared" si="9"/>
        <v>0.616</v>
      </c>
      <c r="E612" s="138"/>
    </row>
    <row r="613" spans="1:5" ht="19.5" customHeight="1">
      <c r="A613" s="117" t="s">
        <v>1161</v>
      </c>
      <c r="B613" s="163">
        <v>6099</v>
      </c>
      <c r="C613" s="164">
        <v>3366</v>
      </c>
      <c r="D613" s="162">
        <f t="shared" si="9"/>
        <v>0.552</v>
      </c>
      <c r="E613" s="138"/>
    </row>
    <row r="614" spans="1:5" ht="19.5" customHeight="1">
      <c r="A614" s="117" t="s">
        <v>1162</v>
      </c>
      <c r="B614" s="163">
        <v>884</v>
      </c>
      <c r="C614" s="138">
        <v>1452</v>
      </c>
      <c r="D614" s="162">
        <f t="shared" si="9"/>
        <v>1.643</v>
      </c>
      <c r="E614" s="138"/>
    </row>
    <row r="615" spans="1:5" ht="19.5" customHeight="1">
      <c r="A615" s="117" t="s">
        <v>1164</v>
      </c>
      <c r="B615" s="163">
        <v>1893</v>
      </c>
      <c r="C615" s="164">
        <v>3707</v>
      </c>
      <c r="D615" s="162">
        <f t="shared" si="9"/>
        <v>1.958</v>
      </c>
      <c r="E615" s="138"/>
    </row>
    <row r="616" spans="1:5" ht="19.5" customHeight="1">
      <c r="A616" s="117" t="s">
        <v>370</v>
      </c>
      <c r="B616" s="138">
        <v>121803</v>
      </c>
      <c r="C616" s="138">
        <v>100188</v>
      </c>
      <c r="D616" s="162">
        <f t="shared" si="9"/>
        <v>0.823</v>
      </c>
      <c r="E616" s="138"/>
    </row>
    <row r="617" spans="1:5" ht="19.5" customHeight="1">
      <c r="A617" s="117" t="s">
        <v>1166</v>
      </c>
      <c r="B617" s="163">
        <v>19140</v>
      </c>
      <c r="C617" s="138">
        <v>7450</v>
      </c>
      <c r="D617" s="162">
        <f t="shared" si="9"/>
        <v>0.389</v>
      </c>
      <c r="E617" s="138"/>
    </row>
    <row r="618" spans="1:5" ht="19.5" customHeight="1">
      <c r="A618" s="117" t="s">
        <v>1168</v>
      </c>
      <c r="B618" s="163">
        <v>41463</v>
      </c>
      <c r="C618" s="138">
        <v>24686</v>
      </c>
      <c r="D618" s="162">
        <f t="shared" si="9"/>
        <v>0.595</v>
      </c>
      <c r="E618" s="138"/>
    </row>
    <row r="619" spans="1:5" ht="19.5" customHeight="1">
      <c r="A619" s="117" t="s">
        <v>1169</v>
      </c>
      <c r="B619" s="163">
        <v>180</v>
      </c>
      <c r="C619" s="138">
        <v>0</v>
      </c>
      <c r="D619" s="162">
        <f t="shared" si="9"/>
        <v>0</v>
      </c>
      <c r="E619" s="138"/>
    </row>
    <row r="620" spans="1:5" ht="19.5" customHeight="1">
      <c r="A620" s="117" t="s">
        <v>1171</v>
      </c>
      <c r="B620" s="163">
        <v>26693</v>
      </c>
      <c r="C620" s="138">
        <v>24642</v>
      </c>
      <c r="D620" s="162">
        <f t="shared" si="9"/>
        <v>0.923</v>
      </c>
      <c r="E620" s="138"/>
    </row>
    <row r="621" spans="1:5" ht="19.5" customHeight="1">
      <c r="A621" s="117" t="s">
        <v>1173</v>
      </c>
      <c r="B621" s="163">
        <v>23679</v>
      </c>
      <c r="C621" s="164">
        <v>26382</v>
      </c>
      <c r="D621" s="162">
        <f t="shared" si="9"/>
        <v>1.114</v>
      </c>
      <c r="E621" s="138"/>
    </row>
    <row r="622" spans="1:5" ht="19.5" customHeight="1">
      <c r="A622" s="117" t="s">
        <v>1174</v>
      </c>
      <c r="B622" s="163">
        <v>10648</v>
      </c>
      <c r="C622" s="164">
        <v>17028</v>
      </c>
      <c r="D622" s="162">
        <f t="shared" si="9"/>
        <v>1.599</v>
      </c>
      <c r="E622" s="138"/>
    </row>
    <row r="623" spans="1:5" ht="19.5" customHeight="1">
      <c r="A623" s="117" t="s">
        <v>371</v>
      </c>
      <c r="B623" s="138">
        <v>83471</v>
      </c>
      <c r="C623" s="138">
        <v>67920</v>
      </c>
      <c r="D623" s="162">
        <f t="shared" si="9"/>
        <v>0.814</v>
      </c>
      <c r="E623" s="138"/>
    </row>
    <row r="624" spans="1:5" ht="19.5" customHeight="1">
      <c r="A624" s="117" t="s">
        <v>808</v>
      </c>
      <c r="B624" s="163">
        <v>13257</v>
      </c>
      <c r="C624" s="164">
        <v>12734</v>
      </c>
      <c r="D624" s="162">
        <f t="shared" si="9"/>
        <v>0.961</v>
      </c>
      <c r="E624" s="138"/>
    </row>
    <row r="625" spans="1:5" ht="19.5" customHeight="1">
      <c r="A625" s="117" t="s">
        <v>810</v>
      </c>
      <c r="B625" s="163">
        <v>1950</v>
      </c>
      <c r="C625" s="138">
        <v>1235</v>
      </c>
      <c r="D625" s="162">
        <f t="shared" si="9"/>
        <v>0.633</v>
      </c>
      <c r="E625" s="138"/>
    </row>
    <row r="626" spans="1:5" ht="19.5" customHeight="1">
      <c r="A626" s="117" t="s">
        <v>812</v>
      </c>
      <c r="B626" s="163">
        <v>620</v>
      </c>
      <c r="C626" s="164">
        <v>617</v>
      </c>
      <c r="D626" s="162">
        <f t="shared" si="9"/>
        <v>0.995</v>
      </c>
      <c r="E626" s="138"/>
    </row>
    <row r="627" spans="1:5" ht="19.5" customHeight="1">
      <c r="A627" s="117" t="s">
        <v>1142</v>
      </c>
      <c r="B627" s="163">
        <v>9710</v>
      </c>
      <c r="C627" s="164">
        <v>3820</v>
      </c>
      <c r="D627" s="162">
        <f t="shared" si="9"/>
        <v>0.393</v>
      </c>
      <c r="E627" s="138"/>
    </row>
    <row r="628" spans="1:5" ht="19.5" customHeight="1">
      <c r="A628" s="117" t="s">
        <v>1144</v>
      </c>
      <c r="B628" s="163">
        <v>5559</v>
      </c>
      <c r="C628" s="164">
        <v>3143</v>
      </c>
      <c r="D628" s="162">
        <f t="shared" si="9"/>
        <v>0.565</v>
      </c>
      <c r="E628" s="138"/>
    </row>
    <row r="629" spans="1:5" ht="19.5" customHeight="1">
      <c r="A629" s="117" t="s">
        <v>1145</v>
      </c>
      <c r="B629" s="163">
        <v>502</v>
      </c>
      <c r="C629" s="138">
        <v>181</v>
      </c>
      <c r="D629" s="162">
        <f t="shared" si="9"/>
        <v>0.361</v>
      </c>
      <c r="E629" s="138"/>
    </row>
    <row r="630" spans="1:5" ht="19.5" customHeight="1">
      <c r="A630" s="117" t="s">
        <v>1147</v>
      </c>
      <c r="B630" s="163">
        <v>24842</v>
      </c>
      <c r="C630" s="164">
        <v>22736</v>
      </c>
      <c r="D630" s="162">
        <f t="shared" si="9"/>
        <v>0.915</v>
      </c>
      <c r="E630" s="138"/>
    </row>
    <row r="631" spans="1:5" ht="19.5" customHeight="1">
      <c r="A631" s="117" t="s">
        <v>1149</v>
      </c>
      <c r="B631" s="163">
        <v>27031</v>
      </c>
      <c r="C631" s="164">
        <v>23454</v>
      </c>
      <c r="D631" s="162">
        <f t="shared" si="9"/>
        <v>0.868</v>
      </c>
      <c r="E631" s="138"/>
    </row>
    <row r="632" spans="1:5" ht="19.5" customHeight="1">
      <c r="A632" s="117" t="s">
        <v>372</v>
      </c>
      <c r="B632" s="138">
        <v>188719</v>
      </c>
      <c r="C632" s="138">
        <v>27953</v>
      </c>
      <c r="D632" s="162">
        <f t="shared" si="9"/>
        <v>0.148</v>
      </c>
      <c r="E632" s="138"/>
    </row>
    <row r="633" spans="1:5" ht="19.5" customHeight="1">
      <c r="A633" s="117" t="s">
        <v>1152</v>
      </c>
      <c r="B633" s="163">
        <v>59926</v>
      </c>
      <c r="C633" s="138">
        <v>8878</v>
      </c>
      <c r="D633" s="162">
        <f t="shared" si="9"/>
        <v>0.148</v>
      </c>
      <c r="E633" s="138"/>
    </row>
    <row r="634" spans="1:5" ht="19.5" customHeight="1">
      <c r="A634" s="117" t="s">
        <v>1154</v>
      </c>
      <c r="B634" s="138">
        <v>8629</v>
      </c>
      <c r="C634" s="164">
        <v>2592</v>
      </c>
      <c r="D634" s="162">
        <f t="shared" si="9"/>
        <v>0.3</v>
      </c>
      <c r="E634" s="138"/>
    </row>
    <row r="635" spans="1:5" ht="19.5" customHeight="1">
      <c r="A635" s="117" t="s">
        <v>1156</v>
      </c>
      <c r="B635" s="138">
        <v>120047</v>
      </c>
      <c r="C635" s="138">
        <v>11264</v>
      </c>
      <c r="D635" s="162">
        <f t="shared" si="9"/>
        <v>0.094</v>
      </c>
      <c r="E635" s="138"/>
    </row>
    <row r="636" spans="1:5" ht="19.5" customHeight="1">
      <c r="A636" s="117" t="s">
        <v>1158</v>
      </c>
      <c r="B636" s="138">
        <v>117</v>
      </c>
      <c r="C636" s="138">
        <v>5219</v>
      </c>
      <c r="D636" s="162">
        <f t="shared" si="9"/>
        <v>44.607</v>
      </c>
      <c r="E636" s="138"/>
    </row>
    <row r="637" spans="1:5" ht="19.5" customHeight="1">
      <c r="A637" s="117" t="s">
        <v>373</v>
      </c>
      <c r="B637" s="138">
        <v>6193</v>
      </c>
      <c r="C637" s="138">
        <v>5771</v>
      </c>
      <c r="D637" s="162">
        <f t="shared" si="9"/>
        <v>0.932</v>
      </c>
      <c r="E637" s="138"/>
    </row>
    <row r="638" spans="1:5" ht="19.5" customHeight="1">
      <c r="A638" s="117" t="s">
        <v>808</v>
      </c>
      <c r="B638" s="163">
        <v>4865</v>
      </c>
      <c r="C638" s="164">
        <v>4751</v>
      </c>
      <c r="D638" s="162">
        <f t="shared" si="9"/>
        <v>0.977</v>
      </c>
      <c r="E638" s="138"/>
    </row>
    <row r="639" spans="1:5" ht="19.5" customHeight="1">
      <c r="A639" s="117" t="s">
        <v>810</v>
      </c>
      <c r="B639" s="163">
        <v>604</v>
      </c>
      <c r="C639" s="164">
        <v>384</v>
      </c>
      <c r="D639" s="162">
        <f t="shared" si="9"/>
        <v>0.636</v>
      </c>
      <c r="E639" s="138"/>
    </row>
    <row r="640" spans="1:5" ht="19.5" customHeight="1">
      <c r="A640" s="117" t="s">
        <v>812</v>
      </c>
      <c r="B640" s="163">
        <v>37</v>
      </c>
      <c r="C640" s="138">
        <v>0</v>
      </c>
      <c r="D640" s="162">
        <f t="shared" si="9"/>
        <v>0</v>
      </c>
      <c r="E640" s="138"/>
    </row>
    <row r="641" spans="1:5" ht="19.5" customHeight="1">
      <c r="A641" s="117" t="s">
        <v>1163</v>
      </c>
      <c r="B641" s="163">
        <v>687</v>
      </c>
      <c r="C641" s="164">
        <v>636</v>
      </c>
      <c r="D641" s="162">
        <f t="shared" si="9"/>
        <v>0.926</v>
      </c>
      <c r="E641" s="138"/>
    </row>
    <row r="642" spans="1:5" ht="19.5" customHeight="1">
      <c r="A642" s="117" t="s">
        <v>374</v>
      </c>
      <c r="B642" s="138">
        <v>230241</v>
      </c>
      <c r="C642" s="138">
        <v>263072</v>
      </c>
      <c r="D642" s="162">
        <f t="shared" si="9"/>
        <v>1.143</v>
      </c>
      <c r="E642" s="138"/>
    </row>
    <row r="643" spans="1:5" ht="19.5" customHeight="1">
      <c r="A643" s="117" t="s">
        <v>1165</v>
      </c>
      <c r="B643" s="138">
        <v>93884</v>
      </c>
      <c r="C643" s="138">
        <v>29410</v>
      </c>
      <c r="D643" s="162">
        <f t="shared" si="9"/>
        <v>0.313</v>
      </c>
      <c r="E643" s="138"/>
    </row>
    <row r="644" spans="1:5" ht="19.5" customHeight="1">
      <c r="A644" s="117" t="s">
        <v>1167</v>
      </c>
      <c r="B644" s="138">
        <v>136357</v>
      </c>
      <c r="C644" s="164">
        <v>233662</v>
      </c>
      <c r="D644" s="162">
        <f t="shared" si="9"/>
        <v>1.714</v>
      </c>
      <c r="E644" s="138"/>
    </row>
    <row r="645" spans="1:5" ht="19.5" customHeight="1">
      <c r="A645" s="117" t="s">
        <v>375</v>
      </c>
      <c r="B645" s="138">
        <v>14020</v>
      </c>
      <c r="C645" s="138">
        <v>7887</v>
      </c>
      <c r="D645" s="162">
        <f t="shared" si="9"/>
        <v>0.563</v>
      </c>
      <c r="E645" s="138"/>
    </row>
    <row r="646" spans="1:5" ht="19.5" customHeight="1">
      <c r="A646" s="117" t="s">
        <v>1170</v>
      </c>
      <c r="B646" s="138">
        <v>8512</v>
      </c>
      <c r="C646" s="138">
        <v>5013</v>
      </c>
      <c r="D646" s="162">
        <f aca="true" t="shared" si="10" ref="D646:D709">IF(B646=0,"",ROUND(C646/B646,3))</f>
        <v>0.589</v>
      </c>
      <c r="E646" s="138"/>
    </row>
    <row r="647" spans="1:5" ht="19.5" customHeight="1">
      <c r="A647" s="117" t="s">
        <v>1172</v>
      </c>
      <c r="B647" s="163">
        <v>5508</v>
      </c>
      <c r="C647" s="164">
        <v>2874</v>
      </c>
      <c r="D647" s="162">
        <f t="shared" si="10"/>
        <v>0.522</v>
      </c>
      <c r="E647" s="138"/>
    </row>
    <row r="648" spans="1:5" ht="19.5" customHeight="1">
      <c r="A648" s="117" t="s">
        <v>376</v>
      </c>
      <c r="B648" s="138">
        <v>9078</v>
      </c>
      <c r="C648" s="138">
        <v>14811</v>
      </c>
      <c r="D648" s="162">
        <f t="shared" si="10"/>
        <v>1.632</v>
      </c>
      <c r="E648" s="138"/>
    </row>
    <row r="649" spans="1:5" ht="19.5" customHeight="1">
      <c r="A649" s="117" t="s">
        <v>1175</v>
      </c>
      <c r="B649" s="138">
        <v>1064</v>
      </c>
      <c r="C649" s="138">
        <v>7714</v>
      </c>
      <c r="D649" s="162">
        <f t="shared" si="10"/>
        <v>7.25</v>
      </c>
      <c r="E649" s="138"/>
    </row>
    <row r="650" spans="1:5" ht="19.5" customHeight="1">
      <c r="A650" s="117" t="s">
        <v>1176</v>
      </c>
      <c r="B650" s="138">
        <v>8014</v>
      </c>
      <c r="C650" s="138">
        <v>7097</v>
      </c>
      <c r="D650" s="162">
        <f t="shared" si="10"/>
        <v>0.886</v>
      </c>
      <c r="E650" s="138"/>
    </row>
    <row r="651" spans="1:5" ht="19.5" customHeight="1">
      <c r="A651" s="117" t="s">
        <v>377</v>
      </c>
      <c r="B651" s="138">
        <v>0</v>
      </c>
      <c r="C651" s="138">
        <v>0</v>
      </c>
      <c r="D651" s="162">
        <f t="shared" si="10"/>
      </c>
      <c r="E651" s="138"/>
    </row>
    <row r="652" spans="1:5" ht="19.5" customHeight="1">
      <c r="A652" s="117" t="s">
        <v>1177</v>
      </c>
      <c r="B652" s="138">
        <v>0</v>
      </c>
      <c r="C652" s="138">
        <v>0</v>
      </c>
      <c r="D652" s="162">
        <f t="shared" si="10"/>
      </c>
      <c r="E652" s="138"/>
    </row>
    <row r="653" spans="1:5" ht="19.5" customHeight="1">
      <c r="A653" s="117" t="s">
        <v>1178</v>
      </c>
      <c r="B653" s="138">
        <v>0</v>
      </c>
      <c r="C653" s="138">
        <v>0</v>
      </c>
      <c r="D653" s="162">
        <f t="shared" si="10"/>
      </c>
      <c r="E653" s="138"/>
    </row>
    <row r="654" spans="1:5" ht="19.5" customHeight="1">
      <c r="A654" s="117" t="s">
        <v>378</v>
      </c>
      <c r="B654" s="138">
        <v>14938</v>
      </c>
      <c r="C654" s="138">
        <v>206124</v>
      </c>
      <c r="D654" s="162">
        <f t="shared" si="10"/>
        <v>13.799</v>
      </c>
      <c r="E654" s="138"/>
    </row>
    <row r="655" spans="1:5" ht="19.5" customHeight="1">
      <c r="A655" s="117" t="s">
        <v>1180</v>
      </c>
      <c r="B655" s="138">
        <v>5662</v>
      </c>
      <c r="C655" s="138">
        <v>4510</v>
      </c>
      <c r="D655" s="162">
        <f t="shared" si="10"/>
        <v>0.797</v>
      </c>
      <c r="E655" s="138"/>
    </row>
    <row r="656" spans="1:5" ht="19.5" customHeight="1">
      <c r="A656" s="117" t="s">
        <v>1182</v>
      </c>
      <c r="B656" s="138">
        <v>9276</v>
      </c>
      <c r="C656" s="164">
        <v>201614</v>
      </c>
      <c r="D656" s="162">
        <f t="shared" si="10"/>
        <v>21.735</v>
      </c>
      <c r="E656" s="138"/>
    </row>
    <row r="657" spans="1:5" ht="19.5" customHeight="1">
      <c r="A657" s="117" t="s">
        <v>1184</v>
      </c>
      <c r="B657" s="138">
        <v>991550</v>
      </c>
      <c r="C657" s="138">
        <v>927877</v>
      </c>
      <c r="D657" s="162">
        <f t="shared" si="10"/>
        <v>0.936</v>
      </c>
      <c r="E657" s="138"/>
    </row>
    <row r="658" spans="1:5" ht="19.5" customHeight="1">
      <c r="A658" s="117" t="s">
        <v>1186</v>
      </c>
      <c r="B658" s="163">
        <v>798222</v>
      </c>
      <c r="C658" s="164">
        <v>720392</v>
      </c>
      <c r="D658" s="162">
        <f t="shared" si="10"/>
        <v>0.902</v>
      </c>
      <c r="E658" s="138"/>
    </row>
    <row r="659" spans="1:5" ht="19.5" customHeight="1">
      <c r="A659" s="117" t="s">
        <v>1188</v>
      </c>
      <c r="B659" s="163">
        <v>192009</v>
      </c>
      <c r="C659" s="164">
        <v>198221</v>
      </c>
      <c r="D659" s="162">
        <f t="shared" si="10"/>
        <v>1.032</v>
      </c>
      <c r="E659" s="138"/>
    </row>
    <row r="660" spans="1:5" ht="19.5" customHeight="1">
      <c r="A660" s="117" t="s">
        <v>1189</v>
      </c>
      <c r="B660" s="138">
        <v>1319</v>
      </c>
      <c r="C660" s="138">
        <v>9264</v>
      </c>
      <c r="D660" s="162">
        <f t="shared" si="10"/>
        <v>7.024</v>
      </c>
      <c r="E660" s="138"/>
    </row>
    <row r="661" spans="1:5" ht="19.5" customHeight="1">
      <c r="A661" s="117" t="s">
        <v>1191</v>
      </c>
      <c r="B661" s="138">
        <v>1633</v>
      </c>
      <c r="C661" s="138">
        <v>3681</v>
      </c>
      <c r="D661" s="162">
        <f t="shared" si="10"/>
        <v>2.254</v>
      </c>
      <c r="E661" s="138"/>
    </row>
    <row r="662" spans="1:5" ht="19.5" customHeight="1">
      <c r="A662" s="117" t="s">
        <v>1193</v>
      </c>
      <c r="B662" s="138">
        <v>173</v>
      </c>
      <c r="C662" s="138">
        <v>487</v>
      </c>
      <c r="D662" s="162">
        <f t="shared" si="10"/>
        <v>2.815</v>
      </c>
      <c r="E662" s="138"/>
    </row>
    <row r="663" spans="1:5" ht="19.5" customHeight="1">
      <c r="A663" s="117" t="s">
        <v>1195</v>
      </c>
      <c r="B663" s="138">
        <v>18</v>
      </c>
      <c r="C663" s="138">
        <v>159</v>
      </c>
      <c r="D663" s="162">
        <f t="shared" si="10"/>
        <v>8.833</v>
      </c>
      <c r="E663" s="138"/>
    </row>
    <row r="664" spans="1:5" ht="19.5" customHeight="1">
      <c r="A664" s="117" t="s">
        <v>1196</v>
      </c>
      <c r="B664" s="138">
        <v>0</v>
      </c>
      <c r="C664" s="138">
        <v>364</v>
      </c>
      <c r="D664" s="162">
        <f t="shared" si="10"/>
      </c>
      <c r="E664" s="138"/>
    </row>
    <row r="665" spans="1:5" ht="19.5" customHeight="1">
      <c r="A665" s="117" t="s">
        <v>1198</v>
      </c>
      <c r="B665" s="138">
        <v>1442</v>
      </c>
      <c r="C665" s="138">
        <v>2671</v>
      </c>
      <c r="D665" s="162">
        <f t="shared" si="10"/>
        <v>1.852</v>
      </c>
      <c r="E665" s="138"/>
    </row>
    <row r="666" spans="1:5" ht="19.5" customHeight="1">
      <c r="A666" s="117" t="s">
        <v>379</v>
      </c>
      <c r="B666" s="163">
        <v>458750</v>
      </c>
      <c r="C666" s="164">
        <v>533963</v>
      </c>
      <c r="D666" s="162">
        <f t="shared" si="10"/>
        <v>1.164</v>
      </c>
      <c r="E666" s="138"/>
    </row>
    <row r="667" spans="1:5" ht="19.5" customHeight="1">
      <c r="A667" s="117" t="s">
        <v>380</v>
      </c>
      <c r="B667" s="138">
        <v>2667093</v>
      </c>
      <c r="C667" s="138">
        <v>2377860</v>
      </c>
      <c r="D667" s="162">
        <f t="shared" si="10"/>
        <v>0.892</v>
      </c>
      <c r="E667" s="138"/>
    </row>
    <row r="668" spans="1:5" ht="19.5" customHeight="1">
      <c r="A668" s="117" t="s">
        <v>381</v>
      </c>
      <c r="B668" s="138">
        <v>84615</v>
      </c>
      <c r="C668" s="138">
        <v>75121</v>
      </c>
      <c r="D668" s="162">
        <f t="shared" si="10"/>
        <v>0.888</v>
      </c>
      <c r="E668" s="138"/>
    </row>
    <row r="669" spans="1:5" ht="19.5" customHeight="1">
      <c r="A669" s="117" t="s">
        <v>808</v>
      </c>
      <c r="B669" s="163">
        <v>57871</v>
      </c>
      <c r="C669" s="164">
        <v>51796</v>
      </c>
      <c r="D669" s="162">
        <f t="shared" si="10"/>
        <v>0.895</v>
      </c>
      <c r="E669" s="138"/>
    </row>
    <row r="670" spans="1:5" ht="19.5" customHeight="1">
      <c r="A670" s="117" t="s">
        <v>810</v>
      </c>
      <c r="B670" s="163">
        <v>10566</v>
      </c>
      <c r="C670" s="138">
        <v>10875</v>
      </c>
      <c r="D670" s="162">
        <f t="shared" si="10"/>
        <v>1.029</v>
      </c>
      <c r="E670" s="138"/>
    </row>
    <row r="671" spans="1:5" ht="19.5" customHeight="1">
      <c r="A671" s="117" t="s">
        <v>812</v>
      </c>
      <c r="B671" s="163">
        <v>1360</v>
      </c>
      <c r="C671" s="164">
        <v>1819</v>
      </c>
      <c r="D671" s="162">
        <f t="shared" si="10"/>
        <v>1.338</v>
      </c>
      <c r="E671" s="138"/>
    </row>
    <row r="672" spans="1:5" ht="19.5" customHeight="1">
      <c r="A672" s="117" t="s">
        <v>1206</v>
      </c>
      <c r="B672" s="163">
        <v>14818</v>
      </c>
      <c r="C672" s="164">
        <v>10631</v>
      </c>
      <c r="D672" s="162">
        <f t="shared" si="10"/>
        <v>0.717</v>
      </c>
      <c r="E672" s="138"/>
    </row>
    <row r="673" spans="1:5" ht="19.5" customHeight="1">
      <c r="A673" s="117" t="s">
        <v>382</v>
      </c>
      <c r="B673" s="138">
        <v>563731</v>
      </c>
      <c r="C673" s="138">
        <v>514299</v>
      </c>
      <c r="D673" s="162">
        <f t="shared" si="10"/>
        <v>0.912</v>
      </c>
      <c r="E673" s="138"/>
    </row>
    <row r="674" spans="1:5" ht="19.5" customHeight="1">
      <c r="A674" s="117" t="s">
        <v>1209</v>
      </c>
      <c r="B674" s="163">
        <v>394573</v>
      </c>
      <c r="C674" s="164">
        <v>378133</v>
      </c>
      <c r="D674" s="162">
        <f t="shared" si="10"/>
        <v>0.958</v>
      </c>
      <c r="E674" s="138"/>
    </row>
    <row r="675" spans="1:5" ht="19.5" customHeight="1">
      <c r="A675" s="117" t="s">
        <v>1211</v>
      </c>
      <c r="B675" s="163">
        <v>80736</v>
      </c>
      <c r="C675" s="164">
        <v>66663</v>
      </c>
      <c r="D675" s="162">
        <f t="shared" si="10"/>
        <v>0.826</v>
      </c>
      <c r="E675" s="138"/>
    </row>
    <row r="676" spans="1:5" ht="19.5" customHeight="1">
      <c r="A676" s="117" t="s">
        <v>1212</v>
      </c>
      <c r="B676" s="163">
        <v>7753</v>
      </c>
      <c r="C676" s="164">
        <v>5164</v>
      </c>
      <c r="D676" s="162">
        <f t="shared" si="10"/>
        <v>0.666</v>
      </c>
      <c r="E676" s="138"/>
    </row>
    <row r="677" spans="1:5" ht="19.5" customHeight="1">
      <c r="A677" s="117" t="s">
        <v>1214</v>
      </c>
      <c r="B677" s="163">
        <v>1108</v>
      </c>
      <c r="C677" s="164">
        <v>1195</v>
      </c>
      <c r="D677" s="162">
        <f t="shared" si="10"/>
        <v>1.079</v>
      </c>
      <c r="E677" s="138"/>
    </row>
    <row r="678" spans="1:5" ht="19.5" customHeight="1">
      <c r="A678" s="117" t="s">
        <v>1216</v>
      </c>
      <c r="B678" s="163">
        <v>5944</v>
      </c>
      <c r="C678" s="138">
        <v>4536</v>
      </c>
      <c r="D678" s="162">
        <f t="shared" si="10"/>
        <v>0.763</v>
      </c>
      <c r="E678" s="138"/>
    </row>
    <row r="679" spans="1:5" ht="19.5" customHeight="1">
      <c r="A679" s="117" t="s">
        <v>1217</v>
      </c>
      <c r="B679" s="163">
        <v>0</v>
      </c>
      <c r="C679" s="138">
        <v>0</v>
      </c>
      <c r="D679" s="162">
        <f t="shared" si="10"/>
      </c>
      <c r="E679" s="138"/>
    </row>
    <row r="680" spans="1:5" ht="19.5" customHeight="1">
      <c r="A680" s="117" t="s">
        <v>1219</v>
      </c>
      <c r="B680" s="163">
        <v>110</v>
      </c>
      <c r="C680" s="138">
        <v>0</v>
      </c>
      <c r="D680" s="162">
        <f t="shared" si="10"/>
        <v>0</v>
      </c>
      <c r="E680" s="138"/>
    </row>
    <row r="681" spans="1:5" ht="19.5" customHeight="1">
      <c r="A681" s="117" t="s">
        <v>1179</v>
      </c>
      <c r="B681" s="163">
        <v>7028</v>
      </c>
      <c r="C681" s="164">
        <v>7360</v>
      </c>
      <c r="D681" s="162">
        <f t="shared" si="10"/>
        <v>1.047</v>
      </c>
      <c r="E681" s="138"/>
    </row>
    <row r="682" spans="1:5" ht="19.5" customHeight="1">
      <c r="A682" s="117" t="s">
        <v>1181</v>
      </c>
      <c r="B682" s="163">
        <v>0</v>
      </c>
      <c r="C682" s="138">
        <v>0</v>
      </c>
      <c r="D682" s="162">
        <f t="shared" si="10"/>
      </c>
      <c r="E682" s="138"/>
    </row>
    <row r="683" spans="1:5" ht="19.5" customHeight="1">
      <c r="A683" s="117" t="s">
        <v>1183</v>
      </c>
      <c r="B683" s="163">
        <v>0</v>
      </c>
      <c r="C683" s="138">
        <v>0</v>
      </c>
      <c r="D683" s="162">
        <f t="shared" si="10"/>
      </c>
      <c r="E683" s="138"/>
    </row>
    <row r="684" spans="1:5" ht="19.5" customHeight="1">
      <c r="A684" s="117" t="s">
        <v>1185</v>
      </c>
      <c r="B684" s="163">
        <v>28</v>
      </c>
      <c r="C684" s="138">
        <v>0</v>
      </c>
      <c r="D684" s="162">
        <f t="shared" si="10"/>
        <v>0</v>
      </c>
      <c r="E684" s="138"/>
    </row>
    <row r="685" spans="1:5" ht="19.5" customHeight="1">
      <c r="A685" s="117" t="s">
        <v>1187</v>
      </c>
      <c r="B685" s="163">
        <v>66451</v>
      </c>
      <c r="C685" s="164">
        <v>51248</v>
      </c>
      <c r="D685" s="162">
        <f t="shared" si="10"/>
        <v>0.771</v>
      </c>
      <c r="E685" s="138"/>
    </row>
    <row r="686" spans="1:5" ht="19.5" customHeight="1">
      <c r="A686" s="117" t="s">
        <v>383</v>
      </c>
      <c r="B686" s="138">
        <v>331203</v>
      </c>
      <c r="C686" s="138">
        <v>308582</v>
      </c>
      <c r="D686" s="162">
        <f t="shared" si="10"/>
        <v>0.932</v>
      </c>
      <c r="E686" s="138"/>
    </row>
    <row r="687" spans="1:5" ht="19.5" customHeight="1">
      <c r="A687" s="117" t="s">
        <v>1190</v>
      </c>
      <c r="B687" s="138">
        <v>49534</v>
      </c>
      <c r="C687" s="138">
        <v>47606</v>
      </c>
      <c r="D687" s="162">
        <f t="shared" si="10"/>
        <v>0.961</v>
      </c>
      <c r="E687" s="138"/>
    </row>
    <row r="688" spans="1:5" ht="19.5" customHeight="1">
      <c r="A688" s="117" t="s">
        <v>1192</v>
      </c>
      <c r="B688" s="138">
        <v>241375</v>
      </c>
      <c r="C688" s="138">
        <v>225937</v>
      </c>
      <c r="D688" s="162">
        <f t="shared" si="10"/>
        <v>0.936</v>
      </c>
      <c r="E688" s="138"/>
    </row>
    <row r="689" spans="1:5" ht="19.5" customHeight="1">
      <c r="A689" s="117" t="s">
        <v>1194</v>
      </c>
      <c r="B689" s="138">
        <v>40294</v>
      </c>
      <c r="C689" s="164">
        <v>35039</v>
      </c>
      <c r="D689" s="162">
        <f t="shared" si="10"/>
        <v>0.87</v>
      </c>
      <c r="E689" s="138"/>
    </row>
    <row r="690" spans="1:5" ht="19.5" customHeight="1">
      <c r="A690" s="117" t="s">
        <v>384</v>
      </c>
      <c r="B690" s="138">
        <v>456108</v>
      </c>
      <c r="C690" s="138">
        <v>326007</v>
      </c>
      <c r="D690" s="162">
        <f t="shared" si="10"/>
        <v>0.715</v>
      </c>
      <c r="E690" s="138"/>
    </row>
    <row r="691" spans="1:5" ht="19.5" customHeight="1">
      <c r="A691" s="117" t="s">
        <v>1197</v>
      </c>
      <c r="B691" s="163">
        <v>88352</v>
      </c>
      <c r="C691" s="164">
        <v>76541</v>
      </c>
      <c r="D691" s="162">
        <f t="shared" si="10"/>
        <v>0.866</v>
      </c>
      <c r="E691" s="138"/>
    </row>
    <row r="692" spans="1:5" ht="19.5" customHeight="1">
      <c r="A692" s="117" t="s">
        <v>1199</v>
      </c>
      <c r="B692" s="163">
        <v>14662</v>
      </c>
      <c r="C692" s="164">
        <v>13112</v>
      </c>
      <c r="D692" s="162">
        <f t="shared" si="10"/>
        <v>0.894</v>
      </c>
      <c r="E692" s="138"/>
    </row>
    <row r="693" spans="1:5" ht="19.5" customHeight="1">
      <c r="A693" s="117" t="s">
        <v>1200</v>
      </c>
      <c r="B693" s="163">
        <v>57923</v>
      </c>
      <c r="C693" s="164">
        <v>48228</v>
      </c>
      <c r="D693" s="162">
        <f t="shared" si="10"/>
        <v>0.833</v>
      </c>
      <c r="E693" s="138"/>
    </row>
    <row r="694" spans="1:5" ht="19.5" customHeight="1">
      <c r="A694" s="117" t="s">
        <v>1201</v>
      </c>
      <c r="B694" s="163">
        <v>0</v>
      </c>
      <c r="C694" s="138">
        <v>20</v>
      </c>
      <c r="D694" s="162">
        <f t="shared" si="10"/>
      </c>
      <c r="E694" s="138"/>
    </row>
    <row r="695" spans="1:5" ht="19.5" customHeight="1">
      <c r="A695" s="117" t="s">
        <v>1202</v>
      </c>
      <c r="B695" s="163">
        <v>2619</v>
      </c>
      <c r="C695" s="138">
        <v>2031</v>
      </c>
      <c r="D695" s="162">
        <f t="shared" si="10"/>
        <v>0.775</v>
      </c>
      <c r="E695" s="138"/>
    </row>
    <row r="696" spans="1:5" ht="19.5" customHeight="1">
      <c r="A696" s="117" t="s">
        <v>1203</v>
      </c>
      <c r="B696" s="163">
        <v>16020</v>
      </c>
      <c r="C696" s="138">
        <v>13947</v>
      </c>
      <c r="D696" s="162">
        <f t="shared" si="10"/>
        <v>0.871</v>
      </c>
      <c r="E696" s="138"/>
    </row>
    <row r="697" spans="1:5" ht="19.5" customHeight="1">
      <c r="A697" s="117" t="s">
        <v>1204</v>
      </c>
      <c r="B697" s="163">
        <v>158</v>
      </c>
      <c r="C697" s="164">
        <v>355</v>
      </c>
      <c r="D697" s="162">
        <f t="shared" si="10"/>
        <v>2.247</v>
      </c>
      <c r="E697" s="138"/>
    </row>
    <row r="698" spans="1:5" ht="19.5" customHeight="1">
      <c r="A698" s="117" t="s">
        <v>1205</v>
      </c>
      <c r="B698" s="163">
        <v>122229</v>
      </c>
      <c r="C698" s="164">
        <v>97018</v>
      </c>
      <c r="D698" s="162">
        <f t="shared" si="10"/>
        <v>0.794</v>
      </c>
      <c r="E698" s="138"/>
    </row>
    <row r="699" spans="1:5" ht="19.5" customHeight="1">
      <c r="A699" s="117" t="s">
        <v>1207</v>
      </c>
      <c r="B699" s="163">
        <v>100007</v>
      </c>
      <c r="C699" s="164">
        <v>57991</v>
      </c>
      <c r="D699" s="162">
        <f t="shared" si="10"/>
        <v>0.58</v>
      </c>
      <c r="E699" s="138"/>
    </row>
    <row r="700" spans="1:5" ht="19.5" customHeight="1">
      <c r="A700" s="117" t="s">
        <v>1208</v>
      </c>
      <c r="B700" s="163">
        <v>1833</v>
      </c>
      <c r="C700" s="138">
        <v>505</v>
      </c>
      <c r="D700" s="162">
        <f t="shared" si="10"/>
        <v>0.276</v>
      </c>
      <c r="E700" s="138"/>
    </row>
    <row r="701" spans="1:5" ht="19.5" customHeight="1">
      <c r="A701" s="117" t="s">
        <v>1210</v>
      </c>
      <c r="B701" s="163">
        <v>52305</v>
      </c>
      <c r="C701" s="138">
        <v>16259</v>
      </c>
      <c r="D701" s="162">
        <f t="shared" si="10"/>
        <v>0.311</v>
      </c>
      <c r="E701" s="138"/>
    </row>
    <row r="702" spans="1:5" ht="19.5" customHeight="1">
      <c r="A702" s="117" t="s">
        <v>385</v>
      </c>
      <c r="B702" s="138">
        <v>7409</v>
      </c>
      <c r="C702" s="138">
        <v>4938</v>
      </c>
      <c r="D702" s="162">
        <f t="shared" si="10"/>
        <v>0.666</v>
      </c>
      <c r="E702" s="138"/>
    </row>
    <row r="703" spans="1:5" ht="19.5" customHeight="1">
      <c r="A703" s="117" t="s">
        <v>1213</v>
      </c>
      <c r="B703" s="163">
        <v>5266</v>
      </c>
      <c r="C703" s="164">
        <v>4706</v>
      </c>
      <c r="D703" s="162">
        <f t="shared" si="10"/>
        <v>0.894</v>
      </c>
      <c r="E703" s="138"/>
    </row>
    <row r="704" spans="1:5" ht="19.5" customHeight="1">
      <c r="A704" s="117" t="s">
        <v>1215</v>
      </c>
      <c r="B704" s="163">
        <v>2143</v>
      </c>
      <c r="C704" s="138">
        <v>232</v>
      </c>
      <c r="D704" s="162">
        <f t="shared" si="10"/>
        <v>0.108</v>
      </c>
      <c r="E704" s="138"/>
    </row>
    <row r="705" spans="1:5" ht="19.5" customHeight="1">
      <c r="A705" s="117" t="s">
        <v>386</v>
      </c>
      <c r="B705" s="138">
        <v>214080</v>
      </c>
      <c r="C705" s="138">
        <v>200396</v>
      </c>
      <c r="D705" s="162">
        <f t="shared" si="10"/>
        <v>0.936</v>
      </c>
      <c r="E705" s="138"/>
    </row>
    <row r="706" spans="1:5" ht="19.5" customHeight="1">
      <c r="A706" s="117" t="s">
        <v>1218</v>
      </c>
      <c r="B706" s="163">
        <v>31104</v>
      </c>
      <c r="C706" s="164">
        <v>30686</v>
      </c>
      <c r="D706" s="162">
        <f t="shared" si="10"/>
        <v>0.987</v>
      </c>
      <c r="E706" s="138"/>
    </row>
    <row r="707" spans="1:5" ht="19.5" customHeight="1">
      <c r="A707" s="117" t="s">
        <v>1220</v>
      </c>
      <c r="B707" s="163">
        <v>16814</v>
      </c>
      <c r="C707" s="164">
        <v>115302</v>
      </c>
      <c r="D707" s="162">
        <f t="shared" si="10"/>
        <v>6.857</v>
      </c>
      <c r="E707" s="138"/>
    </row>
    <row r="708" spans="1:5" ht="19.5" customHeight="1">
      <c r="A708" s="117" t="s">
        <v>1221</v>
      </c>
      <c r="B708" s="163">
        <v>166162</v>
      </c>
      <c r="C708" s="164">
        <v>54408</v>
      </c>
      <c r="D708" s="162">
        <f t="shared" si="10"/>
        <v>0.327</v>
      </c>
      <c r="E708" s="138"/>
    </row>
    <row r="709" spans="1:5" ht="19.5" customHeight="1">
      <c r="A709" s="117" t="s">
        <v>387</v>
      </c>
      <c r="B709" s="138">
        <v>37400</v>
      </c>
      <c r="C709" s="138">
        <v>30942</v>
      </c>
      <c r="D709" s="162">
        <f t="shared" si="10"/>
        <v>0.827</v>
      </c>
      <c r="E709" s="138"/>
    </row>
    <row r="710" spans="1:5" ht="19.5" customHeight="1">
      <c r="A710" s="117" t="s">
        <v>808</v>
      </c>
      <c r="B710" s="163">
        <v>25712</v>
      </c>
      <c r="C710" s="164">
        <v>20551</v>
      </c>
      <c r="D710" s="162">
        <f aca="true" t="shared" si="11" ref="D710:D773">IF(B710=0,"",ROUND(C710/B710,3))</f>
        <v>0.799</v>
      </c>
      <c r="E710" s="138"/>
    </row>
    <row r="711" spans="1:5" ht="19.5" customHeight="1">
      <c r="A711" s="117" t="s">
        <v>810</v>
      </c>
      <c r="B711" s="163">
        <v>1211</v>
      </c>
      <c r="C711" s="138">
        <v>599</v>
      </c>
      <c r="D711" s="162">
        <f t="shared" si="11"/>
        <v>0.495</v>
      </c>
      <c r="E711" s="138"/>
    </row>
    <row r="712" spans="1:5" ht="19.5" customHeight="1">
      <c r="A712" s="117" t="s">
        <v>812</v>
      </c>
      <c r="B712" s="163">
        <v>0</v>
      </c>
      <c r="C712" s="138">
        <v>0</v>
      </c>
      <c r="D712" s="162">
        <f t="shared" si="11"/>
      </c>
      <c r="E712" s="138"/>
    </row>
    <row r="713" spans="1:5" ht="19.5" customHeight="1">
      <c r="A713" s="117" t="s">
        <v>1224</v>
      </c>
      <c r="B713" s="163">
        <v>650</v>
      </c>
      <c r="C713" s="164">
        <v>302</v>
      </c>
      <c r="D713" s="162">
        <f t="shared" si="11"/>
        <v>0.465</v>
      </c>
      <c r="E713" s="138"/>
    </row>
    <row r="714" spans="1:5" ht="19.5" customHeight="1">
      <c r="A714" s="117" t="s">
        <v>1225</v>
      </c>
      <c r="B714" s="163">
        <v>174</v>
      </c>
      <c r="C714" s="138">
        <v>8</v>
      </c>
      <c r="D714" s="162">
        <f t="shared" si="11"/>
        <v>0.046</v>
      </c>
      <c r="E714" s="138"/>
    </row>
    <row r="715" spans="1:5" ht="19.5" customHeight="1">
      <c r="A715" s="117" t="s">
        <v>1226</v>
      </c>
      <c r="B715" s="163">
        <v>20</v>
      </c>
      <c r="C715" s="138">
        <v>8</v>
      </c>
      <c r="D715" s="162">
        <f t="shared" si="11"/>
        <v>0.4</v>
      </c>
      <c r="E715" s="138"/>
    </row>
    <row r="716" spans="1:5" ht="19.5" customHeight="1">
      <c r="A716" s="117" t="s">
        <v>1227</v>
      </c>
      <c r="B716" s="163">
        <v>1062</v>
      </c>
      <c r="C716" s="164">
        <v>1477</v>
      </c>
      <c r="D716" s="162">
        <f t="shared" si="11"/>
        <v>1.391</v>
      </c>
      <c r="E716" s="138"/>
    </row>
    <row r="717" spans="1:5" ht="19.5" customHeight="1">
      <c r="A717" s="117" t="s">
        <v>815</v>
      </c>
      <c r="B717" s="163">
        <v>6063</v>
      </c>
      <c r="C717" s="164">
        <v>5972</v>
      </c>
      <c r="D717" s="162">
        <f t="shared" si="11"/>
        <v>0.985</v>
      </c>
      <c r="E717" s="138"/>
    </row>
    <row r="718" spans="1:5" ht="19.5" customHeight="1">
      <c r="A718" s="117" t="s">
        <v>1230</v>
      </c>
      <c r="B718" s="163">
        <v>2508</v>
      </c>
      <c r="C718" s="164">
        <v>2025</v>
      </c>
      <c r="D718" s="162">
        <f t="shared" si="11"/>
        <v>0.807</v>
      </c>
      <c r="E718" s="138"/>
    </row>
    <row r="719" spans="1:5" ht="19.5" customHeight="1">
      <c r="A719" s="117" t="s">
        <v>388</v>
      </c>
      <c r="B719" s="138">
        <v>107309</v>
      </c>
      <c r="C719" s="138">
        <v>118434</v>
      </c>
      <c r="D719" s="162">
        <f t="shared" si="11"/>
        <v>1.104</v>
      </c>
      <c r="E719" s="138"/>
    </row>
    <row r="720" spans="1:5" ht="19.5" customHeight="1">
      <c r="A720" s="117" t="s">
        <v>1233</v>
      </c>
      <c r="B720" s="138">
        <v>47232</v>
      </c>
      <c r="C720" s="138">
        <v>46826</v>
      </c>
      <c r="D720" s="162">
        <f t="shared" si="11"/>
        <v>0.991</v>
      </c>
      <c r="E720" s="138"/>
    </row>
    <row r="721" spans="1:5" ht="19.5" customHeight="1">
      <c r="A721" s="117" t="s">
        <v>1235</v>
      </c>
      <c r="B721" s="138">
        <v>38736</v>
      </c>
      <c r="C721" s="138">
        <v>44065</v>
      </c>
      <c r="D721" s="162">
        <f t="shared" si="11"/>
        <v>1.138</v>
      </c>
      <c r="E721" s="138"/>
    </row>
    <row r="722" spans="1:5" ht="19.5" customHeight="1">
      <c r="A722" s="117" t="s">
        <v>1236</v>
      </c>
      <c r="B722" s="138">
        <v>17501</v>
      </c>
      <c r="C722" s="138">
        <v>19122</v>
      </c>
      <c r="D722" s="162">
        <f t="shared" si="11"/>
        <v>1.093</v>
      </c>
      <c r="E722" s="138"/>
    </row>
    <row r="723" spans="1:5" ht="19.5" customHeight="1">
      <c r="A723" s="117" t="s">
        <v>1238</v>
      </c>
      <c r="B723" s="138">
        <v>3840</v>
      </c>
      <c r="C723" s="138">
        <v>8421</v>
      </c>
      <c r="D723" s="162">
        <f t="shared" si="11"/>
        <v>2.193</v>
      </c>
      <c r="E723" s="138"/>
    </row>
    <row r="724" spans="1:5" ht="19.5" customHeight="1">
      <c r="A724" s="117" t="s">
        <v>389</v>
      </c>
      <c r="B724" s="138">
        <v>745974</v>
      </c>
      <c r="C724" s="138">
        <v>692029</v>
      </c>
      <c r="D724" s="162">
        <f t="shared" si="11"/>
        <v>0.928</v>
      </c>
      <c r="E724" s="138"/>
    </row>
    <row r="725" spans="1:5" ht="19.5" customHeight="1">
      <c r="A725" s="117" t="s">
        <v>84</v>
      </c>
      <c r="B725" s="138">
        <v>9108</v>
      </c>
      <c r="C725" s="138">
        <v>14607</v>
      </c>
      <c r="D725" s="162">
        <f t="shared" si="11"/>
        <v>1.604</v>
      </c>
      <c r="E725" s="138"/>
    </row>
    <row r="726" spans="1:5" ht="19.5" customHeight="1">
      <c r="A726" s="117" t="s">
        <v>1241</v>
      </c>
      <c r="B726" s="138">
        <v>42482</v>
      </c>
      <c r="C726" s="164">
        <v>509902</v>
      </c>
      <c r="D726" s="162">
        <f t="shared" si="11"/>
        <v>12.003</v>
      </c>
      <c r="E726" s="138"/>
    </row>
    <row r="727" spans="1:5" ht="19.5" customHeight="1">
      <c r="A727" s="117" t="s">
        <v>1243</v>
      </c>
      <c r="B727" s="163">
        <v>534083</v>
      </c>
      <c r="C727" s="138">
        <v>100395</v>
      </c>
      <c r="D727" s="162">
        <f t="shared" si="11"/>
        <v>0.188</v>
      </c>
      <c r="E727" s="138"/>
    </row>
    <row r="728" spans="1:5" ht="19.5" customHeight="1">
      <c r="A728" s="117" t="s">
        <v>1245</v>
      </c>
      <c r="B728" s="163">
        <v>132100</v>
      </c>
      <c r="C728" s="138">
        <v>25627</v>
      </c>
      <c r="D728" s="162">
        <f t="shared" si="11"/>
        <v>0.194</v>
      </c>
      <c r="E728" s="138"/>
    </row>
    <row r="729" spans="1:5" ht="19.5" customHeight="1">
      <c r="A729" s="117" t="s">
        <v>1247</v>
      </c>
      <c r="B729" s="163">
        <v>28201</v>
      </c>
      <c r="C729" s="164">
        <v>41498</v>
      </c>
      <c r="D729" s="162">
        <f t="shared" si="11"/>
        <v>1.472</v>
      </c>
      <c r="E729" s="138"/>
    </row>
    <row r="730" spans="1:5" ht="19.5" customHeight="1">
      <c r="A730" s="117" t="s">
        <v>390</v>
      </c>
      <c r="B730" s="138">
        <v>72044</v>
      </c>
      <c r="C730" s="138">
        <v>80180</v>
      </c>
      <c r="D730" s="162">
        <f t="shared" si="11"/>
        <v>1.113</v>
      </c>
      <c r="E730" s="138"/>
    </row>
    <row r="731" spans="1:5" ht="19.5" customHeight="1">
      <c r="A731" s="117" t="s">
        <v>1250</v>
      </c>
      <c r="B731" s="163">
        <v>69075</v>
      </c>
      <c r="C731" s="138">
        <v>46543</v>
      </c>
      <c r="D731" s="162">
        <f t="shared" si="11"/>
        <v>0.674</v>
      </c>
      <c r="E731" s="138"/>
    </row>
    <row r="732" spans="1:5" ht="19.5" customHeight="1">
      <c r="A732" s="117" t="s">
        <v>1252</v>
      </c>
      <c r="B732" s="163">
        <v>1689</v>
      </c>
      <c r="C732" s="164">
        <v>1401</v>
      </c>
      <c r="D732" s="162">
        <f t="shared" si="11"/>
        <v>0.829</v>
      </c>
      <c r="E732" s="138"/>
    </row>
    <row r="733" spans="1:5" ht="19.5" customHeight="1">
      <c r="A733" s="117" t="s">
        <v>1253</v>
      </c>
      <c r="B733" s="163">
        <v>1280</v>
      </c>
      <c r="C733" s="164">
        <v>32236</v>
      </c>
      <c r="D733" s="162">
        <f t="shared" si="11"/>
        <v>25.184</v>
      </c>
      <c r="E733" s="138"/>
    </row>
    <row r="734" spans="1:5" ht="19.5" customHeight="1">
      <c r="A734" s="117" t="s">
        <v>391</v>
      </c>
      <c r="B734" s="138">
        <v>2818</v>
      </c>
      <c r="C734" s="138">
        <v>1706</v>
      </c>
      <c r="D734" s="162">
        <f t="shared" si="11"/>
        <v>0.605</v>
      </c>
      <c r="E734" s="138"/>
    </row>
    <row r="735" spans="1:5" ht="19.5" customHeight="1">
      <c r="A735" s="117" t="s">
        <v>1222</v>
      </c>
      <c r="B735" s="163">
        <v>2807</v>
      </c>
      <c r="C735" s="164">
        <v>1695</v>
      </c>
      <c r="D735" s="162">
        <f t="shared" si="11"/>
        <v>0.604</v>
      </c>
      <c r="E735" s="138"/>
    </row>
    <row r="736" spans="1:5" ht="19.5" customHeight="1">
      <c r="A736" s="117" t="s">
        <v>1223</v>
      </c>
      <c r="B736" s="138">
        <v>11</v>
      </c>
      <c r="C736" s="138">
        <v>11</v>
      </c>
      <c r="D736" s="162">
        <f t="shared" si="11"/>
        <v>1</v>
      </c>
      <c r="E736" s="138"/>
    </row>
    <row r="737" spans="1:5" ht="19.5" customHeight="1">
      <c r="A737" s="117" t="s">
        <v>392</v>
      </c>
      <c r="B737" s="163">
        <v>44402</v>
      </c>
      <c r="C737" s="138">
        <v>25226</v>
      </c>
      <c r="D737" s="162">
        <f t="shared" si="11"/>
        <v>0.568</v>
      </c>
      <c r="E737" s="138"/>
    </row>
    <row r="738" spans="1:5" ht="19.5" customHeight="1">
      <c r="A738" s="117" t="s">
        <v>393</v>
      </c>
      <c r="B738" s="138">
        <v>546583</v>
      </c>
      <c r="C738" s="138">
        <v>374610</v>
      </c>
      <c r="D738" s="162">
        <f t="shared" si="11"/>
        <v>0.685</v>
      </c>
      <c r="E738" s="138"/>
    </row>
    <row r="739" spans="1:5" ht="19.5" customHeight="1">
      <c r="A739" s="117" t="s">
        <v>394</v>
      </c>
      <c r="B739" s="138">
        <v>62487</v>
      </c>
      <c r="C739" s="138">
        <v>51705</v>
      </c>
      <c r="D739" s="162">
        <f t="shared" si="11"/>
        <v>0.827</v>
      </c>
      <c r="E739" s="138"/>
    </row>
    <row r="740" spans="1:5" ht="19.5" customHeight="1">
      <c r="A740" s="117" t="s">
        <v>808</v>
      </c>
      <c r="B740" s="163">
        <v>33415</v>
      </c>
      <c r="C740" s="164">
        <v>33184</v>
      </c>
      <c r="D740" s="162">
        <f t="shared" si="11"/>
        <v>0.993</v>
      </c>
      <c r="E740" s="138"/>
    </row>
    <row r="741" spans="1:5" ht="19.5" customHeight="1">
      <c r="A741" s="117" t="s">
        <v>810</v>
      </c>
      <c r="B741" s="163">
        <v>4878</v>
      </c>
      <c r="C741" s="164">
        <v>3897</v>
      </c>
      <c r="D741" s="162">
        <f t="shared" si="11"/>
        <v>0.799</v>
      </c>
      <c r="E741" s="138"/>
    </row>
    <row r="742" spans="1:5" ht="19.5" customHeight="1">
      <c r="A742" s="117" t="s">
        <v>812</v>
      </c>
      <c r="B742" s="163">
        <v>4078</v>
      </c>
      <c r="C742" s="164">
        <v>3905</v>
      </c>
      <c r="D742" s="162">
        <f t="shared" si="11"/>
        <v>0.958</v>
      </c>
      <c r="E742" s="138"/>
    </row>
    <row r="743" spans="1:5" ht="19.5" customHeight="1">
      <c r="A743" s="117" t="s">
        <v>1228</v>
      </c>
      <c r="B743" s="163">
        <v>927</v>
      </c>
      <c r="C743" s="164">
        <v>499</v>
      </c>
      <c r="D743" s="162">
        <f t="shared" si="11"/>
        <v>0.538</v>
      </c>
      <c r="E743" s="138"/>
    </row>
    <row r="744" spans="1:5" ht="19.5" customHeight="1">
      <c r="A744" s="117" t="s">
        <v>1229</v>
      </c>
      <c r="B744" s="163">
        <v>717</v>
      </c>
      <c r="C744" s="138">
        <v>275</v>
      </c>
      <c r="D744" s="162">
        <f t="shared" si="11"/>
        <v>0.384</v>
      </c>
      <c r="E744" s="138"/>
    </row>
    <row r="745" spans="1:5" ht="19.5" customHeight="1">
      <c r="A745" s="117" t="s">
        <v>1231</v>
      </c>
      <c r="B745" s="163">
        <v>0</v>
      </c>
      <c r="C745" s="138">
        <v>0</v>
      </c>
      <c r="D745" s="162">
        <f t="shared" si="11"/>
      </c>
      <c r="E745" s="138"/>
    </row>
    <row r="746" spans="1:5" ht="19.5" customHeight="1">
      <c r="A746" s="117" t="s">
        <v>1232</v>
      </c>
      <c r="B746" s="163">
        <v>498</v>
      </c>
      <c r="C746" s="164">
        <v>401</v>
      </c>
      <c r="D746" s="162">
        <f t="shared" si="11"/>
        <v>0.805</v>
      </c>
      <c r="E746" s="138"/>
    </row>
    <row r="747" spans="1:5" ht="19.5" customHeight="1">
      <c r="A747" s="117" t="s">
        <v>1234</v>
      </c>
      <c r="B747" s="163">
        <v>17974</v>
      </c>
      <c r="C747" s="164">
        <v>9544</v>
      </c>
      <c r="D747" s="162">
        <f t="shared" si="11"/>
        <v>0.531</v>
      </c>
      <c r="E747" s="138"/>
    </row>
    <row r="748" spans="1:5" ht="19.5" customHeight="1">
      <c r="A748" s="117" t="s">
        <v>395</v>
      </c>
      <c r="B748" s="138">
        <v>6718</v>
      </c>
      <c r="C748" s="138">
        <v>2920</v>
      </c>
      <c r="D748" s="162">
        <f t="shared" si="11"/>
        <v>0.435</v>
      </c>
      <c r="E748" s="138"/>
    </row>
    <row r="749" spans="1:5" ht="19.5" customHeight="1">
      <c r="A749" s="117" t="s">
        <v>1237</v>
      </c>
      <c r="B749" s="163">
        <v>1338</v>
      </c>
      <c r="C749" s="164">
        <v>738</v>
      </c>
      <c r="D749" s="162">
        <f t="shared" si="11"/>
        <v>0.552</v>
      </c>
      <c r="E749" s="138"/>
    </row>
    <row r="750" spans="1:5" ht="19.5" customHeight="1">
      <c r="A750" s="117" t="s">
        <v>1239</v>
      </c>
      <c r="B750" s="163">
        <v>500</v>
      </c>
      <c r="C750" s="138">
        <v>0</v>
      </c>
      <c r="D750" s="162">
        <f t="shared" si="11"/>
        <v>0</v>
      </c>
      <c r="E750" s="138"/>
    </row>
    <row r="751" spans="1:5" ht="19.5" customHeight="1">
      <c r="A751" s="117" t="s">
        <v>1240</v>
      </c>
      <c r="B751" s="163">
        <v>4880</v>
      </c>
      <c r="C751" s="138">
        <v>2182</v>
      </c>
      <c r="D751" s="162">
        <f t="shared" si="11"/>
        <v>0.447</v>
      </c>
      <c r="E751" s="138"/>
    </row>
    <row r="752" spans="1:5" ht="19.5" customHeight="1">
      <c r="A752" s="117" t="s">
        <v>396</v>
      </c>
      <c r="B752" s="138">
        <v>107847</v>
      </c>
      <c r="C752" s="138">
        <v>78468</v>
      </c>
      <c r="D752" s="162">
        <f t="shared" si="11"/>
        <v>0.728</v>
      </c>
      <c r="E752" s="138"/>
    </row>
    <row r="753" spans="1:5" ht="19.5" customHeight="1">
      <c r="A753" s="117" t="s">
        <v>1242</v>
      </c>
      <c r="B753" s="163">
        <v>1918</v>
      </c>
      <c r="C753" s="164">
        <v>3055</v>
      </c>
      <c r="D753" s="162">
        <f t="shared" si="11"/>
        <v>1.593</v>
      </c>
      <c r="E753" s="138"/>
    </row>
    <row r="754" spans="1:5" ht="19.5" customHeight="1">
      <c r="A754" s="117" t="s">
        <v>1244</v>
      </c>
      <c r="B754" s="163">
        <v>79373</v>
      </c>
      <c r="C754" s="164">
        <v>57088</v>
      </c>
      <c r="D754" s="162">
        <f t="shared" si="11"/>
        <v>0.719</v>
      </c>
      <c r="E754" s="138"/>
    </row>
    <row r="755" spans="1:5" ht="19.5" customHeight="1">
      <c r="A755" s="117" t="s">
        <v>1246</v>
      </c>
      <c r="B755" s="163">
        <v>0</v>
      </c>
      <c r="C755" s="138">
        <v>0</v>
      </c>
      <c r="D755" s="162">
        <f t="shared" si="11"/>
      </c>
      <c r="E755" s="138"/>
    </row>
    <row r="756" spans="1:5" ht="19.5" customHeight="1">
      <c r="A756" s="117" t="s">
        <v>1248</v>
      </c>
      <c r="B756" s="163">
        <v>3982</v>
      </c>
      <c r="C756" s="164">
        <v>2088</v>
      </c>
      <c r="D756" s="162">
        <f t="shared" si="11"/>
        <v>0.524</v>
      </c>
      <c r="E756" s="138"/>
    </row>
    <row r="757" spans="1:5" ht="19.5" customHeight="1">
      <c r="A757" s="117" t="s">
        <v>1249</v>
      </c>
      <c r="B757" s="163">
        <v>472</v>
      </c>
      <c r="C757" s="164">
        <v>493</v>
      </c>
      <c r="D757" s="162">
        <f t="shared" si="11"/>
        <v>1.044</v>
      </c>
      <c r="E757" s="138"/>
    </row>
    <row r="758" spans="1:5" ht="19.5" customHeight="1">
      <c r="A758" s="117" t="s">
        <v>1251</v>
      </c>
      <c r="B758" s="163">
        <v>0</v>
      </c>
      <c r="C758" s="138">
        <v>0</v>
      </c>
      <c r="D758" s="162">
        <f t="shared" si="11"/>
      </c>
      <c r="E758" s="138"/>
    </row>
    <row r="759" spans="1:5" ht="19.5" customHeight="1">
      <c r="A759" s="117" t="s">
        <v>1254</v>
      </c>
      <c r="B759" s="163">
        <v>22102</v>
      </c>
      <c r="C759" s="164">
        <v>15744</v>
      </c>
      <c r="D759" s="162">
        <f t="shared" si="11"/>
        <v>0.712</v>
      </c>
      <c r="E759" s="138"/>
    </row>
    <row r="760" spans="1:5" ht="19.5" customHeight="1">
      <c r="A760" s="117" t="s">
        <v>397</v>
      </c>
      <c r="B760" s="138">
        <v>38671</v>
      </c>
      <c r="C760" s="138">
        <v>26664</v>
      </c>
      <c r="D760" s="162">
        <f t="shared" si="11"/>
        <v>0.69</v>
      </c>
      <c r="E760" s="138"/>
    </row>
    <row r="761" spans="1:5" ht="19.5" customHeight="1">
      <c r="A761" s="117" t="s">
        <v>1255</v>
      </c>
      <c r="B761" s="163">
        <v>4445</v>
      </c>
      <c r="C761" s="138">
        <v>6502</v>
      </c>
      <c r="D761" s="162">
        <f t="shared" si="11"/>
        <v>1.463</v>
      </c>
      <c r="E761" s="138"/>
    </row>
    <row r="762" spans="1:5" ht="19.5" customHeight="1">
      <c r="A762" s="117" t="s">
        <v>1257</v>
      </c>
      <c r="B762" s="163">
        <v>19031</v>
      </c>
      <c r="C762" s="164">
        <v>16621</v>
      </c>
      <c r="D762" s="162">
        <f t="shared" si="11"/>
        <v>0.873</v>
      </c>
      <c r="E762" s="138"/>
    </row>
    <row r="763" spans="1:5" ht="19.5" customHeight="1">
      <c r="A763" s="117" t="s">
        <v>1259</v>
      </c>
      <c r="B763" s="163">
        <v>4468</v>
      </c>
      <c r="C763" s="164">
        <v>2735</v>
      </c>
      <c r="D763" s="162">
        <f t="shared" si="11"/>
        <v>0.612</v>
      </c>
      <c r="E763" s="138"/>
    </row>
    <row r="764" spans="1:5" ht="19.5" customHeight="1">
      <c r="A764" s="117" t="s">
        <v>1261</v>
      </c>
      <c r="B764" s="163">
        <v>0</v>
      </c>
      <c r="C764" s="138">
        <v>85</v>
      </c>
      <c r="D764" s="162">
        <f t="shared" si="11"/>
      </c>
      <c r="E764" s="138"/>
    </row>
    <row r="765" spans="1:5" ht="19.5" customHeight="1">
      <c r="A765" s="117" t="s">
        <v>1263</v>
      </c>
      <c r="B765" s="163">
        <v>10727</v>
      </c>
      <c r="C765" s="164">
        <v>721</v>
      </c>
      <c r="D765" s="162">
        <f t="shared" si="11"/>
        <v>0.067</v>
      </c>
      <c r="E765" s="138"/>
    </row>
    <row r="766" spans="1:5" ht="19.5" customHeight="1">
      <c r="A766" s="117" t="s">
        <v>398</v>
      </c>
      <c r="B766" s="138">
        <v>15306</v>
      </c>
      <c r="C766" s="138">
        <v>45858</v>
      </c>
      <c r="D766" s="162">
        <f t="shared" si="11"/>
        <v>2.996</v>
      </c>
      <c r="E766" s="138"/>
    </row>
    <row r="767" spans="1:5" ht="19.5" customHeight="1">
      <c r="A767" s="117" t="s">
        <v>1264</v>
      </c>
      <c r="B767" s="163">
        <v>9847</v>
      </c>
      <c r="C767" s="138">
        <v>4751</v>
      </c>
      <c r="D767" s="162">
        <f t="shared" si="11"/>
        <v>0.482</v>
      </c>
      <c r="E767" s="138"/>
    </row>
    <row r="768" spans="1:5" ht="19.5" customHeight="1">
      <c r="A768" s="117" t="s">
        <v>1265</v>
      </c>
      <c r="B768" s="163">
        <v>0</v>
      </c>
      <c r="C768" s="138">
        <v>0</v>
      </c>
      <c r="D768" s="162">
        <f t="shared" si="11"/>
      </c>
      <c r="E768" s="138"/>
    </row>
    <row r="769" spans="1:5" ht="19.5" customHeight="1">
      <c r="A769" s="117" t="s">
        <v>1266</v>
      </c>
      <c r="B769" s="163">
        <v>0</v>
      </c>
      <c r="C769" s="138">
        <v>0</v>
      </c>
      <c r="D769" s="162">
        <f t="shared" si="11"/>
      </c>
      <c r="E769" s="138"/>
    </row>
    <row r="770" spans="1:5" ht="19.5" customHeight="1">
      <c r="A770" s="117" t="s">
        <v>1267</v>
      </c>
      <c r="B770" s="163">
        <v>1533</v>
      </c>
      <c r="C770" s="164">
        <v>40957</v>
      </c>
      <c r="D770" s="162">
        <f t="shared" si="11"/>
        <v>26.717</v>
      </c>
      <c r="E770" s="138"/>
    </row>
    <row r="771" spans="1:5" ht="19.5" customHeight="1">
      <c r="A771" s="117" t="s">
        <v>85</v>
      </c>
      <c r="B771" s="163"/>
      <c r="C771" s="138">
        <v>0</v>
      </c>
      <c r="D771" s="162">
        <f t="shared" si="11"/>
      </c>
      <c r="E771" s="138"/>
    </row>
    <row r="772" spans="1:5" ht="19.5" customHeight="1">
      <c r="A772" s="117" t="s">
        <v>1268</v>
      </c>
      <c r="B772" s="163">
        <v>3926</v>
      </c>
      <c r="C772" s="138">
        <v>150</v>
      </c>
      <c r="D772" s="162">
        <f t="shared" si="11"/>
        <v>0.038</v>
      </c>
      <c r="E772" s="138"/>
    </row>
    <row r="773" spans="1:5" ht="19.5" customHeight="1">
      <c r="A773" s="117" t="s">
        <v>399</v>
      </c>
      <c r="B773" s="138">
        <v>130058</v>
      </c>
      <c r="C773" s="138">
        <v>49917</v>
      </c>
      <c r="D773" s="162">
        <f t="shared" si="11"/>
        <v>0.384</v>
      </c>
      <c r="E773" s="138"/>
    </row>
    <row r="774" spans="1:5" ht="19.5" customHeight="1">
      <c r="A774" s="117" t="s">
        <v>1271</v>
      </c>
      <c r="B774" s="138">
        <v>43147</v>
      </c>
      <c r="C774" s="138">
        <v>5233</v>
      </c>
      <c r="D774" s="162">
        <f aca="true" t="shared" si="12" ref="D774:D837">IF(B774=0,"",ROUND(C774/B774,3))</f>
        <v>0.121</v>
      </c>
      <c r="E774" s="138"/>
    </row>
    <row r="775" spans="1:5" ht="19.5" customHeight="1">
      <c r="A775" s="117" t="s">
        <v>1273</v>
      </c>
      <c r="B775" s="138">
        <v>0</v>
      </c>
      <c r="C775" s="138">
        <v>0</v>
      </c>
      <c r="D775" s="162">
        <f t="shared" si="12"/>
      </c>
      <c r="E775" s="138"/>
    </row>
    <row r="776" spans="1:5" ht="19.5" customHeight="1">
      <c r="A776" s="117" t="s">
        <v>1275</v>
      </c>
      <c r="B776" s="138">
        <v>0</v>
      </c>
      <c r="C776" s="138">
        <v>0</v>
      </c>
      <c r="D776" s="162">
        <f t="shared" si="12"/>
      </c>
      <c r="E776" s="138"/>
    </row>
    <row r="777" spans="1:5" ht="19.5" customHeight="1">
      <c r="A777" s="117" t="s">
        <v>1277</v>
      </c>
      <c r="B777" s="138">
        <v>51192</v>
      </c>
      <c r="C777" s="164">
        <v>35393</v>
      </c>
      <c r="D777" s="162">
        <f t="shared" si="12"/>
        <v>0.691</v>
      </c>
      <c r="E777" s="138"/>
    </row>
    <row r="778" spans="1:5" ht="19.5" customHeight="1">
      <c r="A778" s="117" t="s">
        <v>1279</v>
      </c>
      <c r="B778" s="163">
        <v>35719</v>
      </c>
      <c r="C778" s="164">
        <v>9291</v>
      </c>
      <c r="D778" s="162">
        <f t="shared" si="12"/>
        <v>0.26</v>
      </c>
      <c r="E778" s="138"/>
    </row>
    <row r="779" spans="1:5" ht="19.5" customHeight="1">
      <c r="A779" s="117" t="s">
        <v>400</v>
      </c>
      <c r="B779" s="138">
        <f>SUM(B780:B781)</f>
        <v>0</v>
      </c>
      <c r="C779" s="138">
        <v>0</v>
      </c>
      <c r="D779" s="162">
        <f t="shared" si="12"/>
      </c>
      <c r="E779" s="138"/>
    </row>
    <row r="780" spans="1:5" ht="19.5" customHeight="1">
      <c r="A780" s="117" t="s">
        <v>1281</v>
      </c>
      <c r="B780" s="138"/>
      <c r="C780" s="138">
        <v>0</v>
      </c>
      <c r="D780" s="162">
        <f t="shared" si="12"/>
      </c>
      <c r="E780" s="138"/>
    </row>
    <row r="781" spans="1:5" ht="19.5" customHeight="1">
      <c r="A781" s="117" t="s">
        <v>1283</v>
      </c>
      <c r="B781" s="138"/>
      <c r="C781" s="138">
        <v>0</v>
      </c>
      <c r="D781" s="162">
        <f t="shared" si="12"/>
      </c>
      <c r="E781" s="138"/>
    </row>
    <row r="782" spans="1:5" ht="19.5" customHeight="1">
      <c r="A782" s="117" t="s">
        <v>401</v>
      </c>
      <c r="B782" s="138">
        <v>34332</v>
      </c>
      <c r="C782" s="138">
        <v>6047</v>
      </c>
      <c r="D782" s="162">
        <f t="shared" si="12"/>
        <v>0.176</v>
      </c>
      <c r="E782" s="138"/>
    </row>
    <row r="783" spans="1:5" ht="19.5" customHeight="1">
      <c r="A783" s="117" t="s">
        <v>1285</v>
      </c>
      <c r="B783" s="138">
        <v>34097</v>
      </c>
      <c r="C783" s="138">
        <v>5912</v>
      </c>
      <c r="D783" s="162">
        <f t="shared" si="12"/>
        <v>0.173</v>
      </c>
      <c r="E783" s="138"/>
    </row>
    <row r="784" spans="1:5" ht="19.5" customHeight="1">
      <c r="A784" s="117" t="s">
        <v>1286</v>
      </c>
      <c r="B784" s="138">
        <v>235</v>
      </c>
      <c r="C784" s="138">
        <v>135</v>
      </c>
      <c r="D784" s="162">
        <f t="shared" si="12"/>
        <v>0.574</v>
      </c>
      <c r="E784" s="138"/>
    </row>
    <row r="785" spans="1:5" ht="19.5" customHeight="1">
      <c r="A785" s="117" t="s">
        <v>402</v>
      </c>
      <c r="B785" s="138"/>
      <c r="C785" s="138">
        <v>52</v>
      </c>
      <c r="D785" s="162">
        <f t="shared" si="12"/>
      </c>
      <c r="E785" s="138"/>
    </row>
    <row r="786" spans="1:5" ht="19.5" customHeight="1">
      <c r="A786" s="117" t="s">
        <v>403</v>
      </c>
      <c r="B786" s="163">
        <v>23910</v>
      </c>
      <c r="C786" s="138">
        <v>2679</v>
      </c>
      <c r="D786" s="162">
        <f t="shared" si="12"/>
        <v>0.112</v>
      </c>
      <c r="E786" s="138"/>
    </row>
    <row r="787" spans="1:5" ht="19.5" customHeight="1">
      <c r="A787" s="117" t="s">
        <v>404</v>
      </c>
      <c r="B787" s="138">
        <v>45274</v>
      </c>
      <c r="C787" s="138">
        <v>25695</v>
      </c>
      <c r="D787" s="162">
        <f t="shared" si="12"/>
        <v>0.568</v>
      </c>
      <c r="E787" s="138"/>
    </row>
    <row r="788" spans="1:5" ht="19.5" customHeight="1">
      <c r="A788" s="117" t="s">
        <v>1289</v>
      </c>
      <c r="B788" s="163">
        <v>12528</v>
      </c>
      <c r="C788" s="164">
        <v>10883</v>
      </c>
      <c r="D788" s="162">
        <f t="shared" si="12"/>
        <v>0.869</v>
      </c>
      <c r="E788" s="138"/>
    </row>
    <row r="789" spans="1:5" ht="19.5" customHeight="1">
      <c r="A789" s="117" t="s">
        <v>1256</v>
      </c>
      <c r="B789" s="163">
        <v>3578</v>
      </c>
      <c r="C789" s="164">
        <v>1015</v>
      </c>
      <c r="D789" s="162">
        <f t="shared" si="12"/>
        <v>0.284</v>
      </c>
      <c r="E789" s="138"/>
    </row>
    <row r="790" spans="1:5" ht="19.5" customHeight="1">
      <c r="A790" s="117" t="s">
        <v>1258</v>
      </c>
      <c r="B790" s="163">
        <v>27570</v>
      </c>
      <c r="C790" s="164">
        <v>11953</v>
      </c>
      <c r="D790" s="162">
        <f t="shared" si="12"/>
        <v>0.434</v>
      </c>
      <c r="E790" s="138"/>
    </row>
    <row r="791" spans="1:5" ht="19.5" customHeight="1">
      <c r="A791" s="117" t="s">
        <v>1260</v>
      </c>
      <c r="B791" s="163">
        <v>394</v>
      </c>
      <c r="C791" s="138">
        <v>64</v>
      </c>
      <c r="D791" s="162">
        <f t="shared" si="12"/>
        <v>0.162</v>
      </c>
      <c r="E791" s="138"/>
    </row>
    <row r="792" spans="1:5" ht="19.5" customHeight="1">
      <c r="A792" s="117" t="s">
        <v>1262</v>
      </c>
      <c r="B792" s="138">
        <v>1204</v>
      </c>
      <c r="C792" s="138">
        <v>1780</v>
      </c>
      <c r="D792" s="162">
        <f t="shared" si="12"/>
        <v>1.478</v>
      </c>
      <c r="E792" s="138"/>
    </row>
    <row r="793" spans="1:5" ht="19.5" customHeight="1">
      <c r="A793" s="117" t="s">
        <v>405</v>
      </c>
      <c r="B793" s="138">
        <v>5506</v>
      </c>
      <c r="C793" s="138">
        <v>863</v>
      </c>
      <c r="D793" s="162">
        <f t="shared" si="12"/>
        <v>0.157</v>
      </c>
      <c r="E793" s="138"/>
    </row>
    <row r="794" spans="1:5" ht="19.5" customHeight="1">
      <c r="A794" s="117" t="s">
        <v>406</v>
      </c>
      <c r="B794" s="138">
        <v>6923</v>
      </c>
      <c r="C794" s="164">
        <v>6236</v>
      </c>
      <c r="D794" s="162">
        <f t="shared" si="12"/>
        <v>0.901</v>
      </c>
      <c r="E794" s="138"/>
    </row>
    <row r="795" spans="1:5" ht="19.5" customHeight="1">
      <c r="A795" s="117" t="s">
        <v>407</v>
      </c>
      <c r="B795" s="138">
        <v>284</v>
      </c>
      <c r="C795" s="138">
        <v>24223</v>
      </c>
      <c r="D795" s="162">
        <f t="shared" si="12"/>
        <v>85.292</v>
      </c>
      <c r="E795" s="138"/>
    </row>
    <row r="796" spans="1:5" ht="19.5" customHeight="1">
      <c r="A796" s="117" t="s">
        <v>808</v>
      </c>
      <c r="B796" s="138">
        <v>0</v>
      </c>
      <c r="C796" s="138">
        <v>0</v>
      </c>
      <c r="D796" s="162">
        <f t="shared" si="12"/>
      </c>
      <c r="E796" s="138"/>
    </row>
    <row r="797" spans="1:5" ht="19.5" customHeight="1">
      <c r="A797" s="117" t="s">
        <v>810</v>
      </c>
      <c r="B797" s="138">
        <v>0</v>
      </c>
      <c r="C797" s="138">
        <v>0</v>
      </c>
      <c r="D797" s="162">
        <f t="shared" si="12"/>
      </c>
      <c r="E797" s="138"/>
    </row>
    <row r="798" spans="1:5" ht="19.5" customHeight="1">
      <c r="A798" s="117" t="s">
        <v>812</v>
      </c>
      <c r="B798" s="138">
        <v>0</v>
      </c>
      <c r="C798" s="138">
        <v>0</v>
      </c>
      <c r="D798" s="162">
        <f t="shared" si="12"/>
      </c>
      <c r="E798" s="138"/>
    </row>
    <row r="799" spans="1:5" ht="19.5" customHeight="1">
      <c r="A799" s="117" t="s">
        <v>1269</v>
      </c>
      <c r="B799" s="138">
        <v>0</v>
      </c>
      <c r="C799" s="138">
        <v>0</v>
      </c>
      <c r="D799" s="162">
        <f t="shared" si="12"/>
      </c>
      <c r="E799" s="138"/>
    </row>
    <row r="800" spans="1:5" ht="19.5" customHeight="1">
      <c r="A800" s="117" t="s">
        <v>1270</v>
      </c>
      <c r="B800" s="138">
        <v>0</v>
      </c>
      <c r="C800" s="138">
        <v>0</v>
      </c>
      <c r="D800" s="162">
        <f t="shared" si="12"/>
      </c>
      <c r="E800" s="138"/>
    </row>
    <row r="801" spans="1:5" ht="19.5" customHeight="1">
      <c r="A801" s="117" t="s">
        <v>1272</v>
      </c>
      <c r="B801" s="138">
        <v>0</v>
      </c>
      <c r="C801" s="138">
        <v>0</v>
      </c>
      <c r="D801" s="162">
        <f t="shared" si="12"/>
      </c>
      <c r="E801" s="138"/>
    </row>
    <row r="802" spans="1:5" ht="19.5" customHeight="1">
      <c r="A802" s="117" t="s">
        <v>1274</v>
      </c>
      <c r="B802" s="138">
        <v>0</v>
      </c>
      <c r="C802" s="164">
        <v>24000</v>
      </c>
      <c r="D802" s="162">
        <f t="shared" si="12"/>
      </c>
      <c r="E802" s="138"/>
    </row>
    <row r="803" spans="1:5" ht="19.5" customHeight="1">
      <c r="A803" s="117" t="s">
        <v>1276</v>
      </c>
      <c r="B803" s="138">
        <v>0</v>
      </c>
      <c r="C803" s="138">
        <v>0</v>
      </c>
      <c r="D803" s="162">
        <f t="shared" si="12"/>
      </c>
      <c r="E803" s="138"/>
    </row>
    <row r="804" spans="1:5" ht="19.5" customHeight="1">
      <c r="A804" s="117" t="s">
        <v>1278</v>
      </c>
      <c r="B804" s="138">
        <v>0</v>
      </c>
      <c r="C804" s="138">
        <v>0</v>
      </c>
      <c r="D804" s="162">
        <f t="shared" si="12"/>
      </c>
      <c r="E804" s="138"/>
    </row>
    <row r="805" spans="1:5" ht="19.5" customHeight="1">
      <c r="A805" s="117" t="s">
        <v>1280</v>
      </c>
      <c r="B805" s="138">
        <v>0</v>
      </c>
      <c r="C805" s="138">
        <v>0</v>
      </c>
      <c r="D805" s="162">
        <f t="shared" si="12"/>
      </c>
      <c r="E805" s="138"/>
    </row>
    <row r="806" spans="1:5" ht="19.5" customHeight="1">
      <c r="A806" s="117" t="s">
        <v>843</v>
      </c>
      <c r="B806" s="138">
        <v>0</v>
      </c>
      <c r="C806" s="138">
        <v>0</v>
      </c>
      <c r="D806" s="162">
        <f t="shared" si="12"/>
      </c>
      <c r="E806" s="138"/>
    </row>
    <row r="807" spans="1:5" ht="19.5" customHeight="1">
      <c r="A807" s="117" t="s">
        <v>1282</v>
      </c>
      <c r="B807" s="138">
        <v>0</v>
      </c>
      <c r="C807" s="138">
        <v>0</v>
      </c>
      <c r="D807" s="162">
        <f t="shared" si="12"/>
      </c>
      <c r="E807" s="138"/>
    </row>
    <row r="808" spans="1:5" ht="19.5" customHeight="1">
      <c r="A808" s="117" t="s">
        <v>815</v>
      </c>
      <c r="B808" s="138">
        <v>274</v>
      </c>
      <c r="C808" s="138">
        <v>213</v>
      </c>
      <c r="D808" s="162">
        <f t="shared" si="12"/>
        <v>0.777</v>
      </c>
      <c r="E808" s="138"/>
    </row>
    <row r="809" spans="1:5" ht="19.5" customHeight="1">
      <c r="A809" s="117" t="s">
        <v>1284</v>
      </c>
      <c r="B809" s="138">
        <v>10</v>
      </c>
      <c r="C809" s="138">
        <v>10</v>
      </c>
      <c r="D809" s="162">
        <f t="shared" si="12"/>
        <v>1</v>
      </c>
      <c r="E809" s="138"/>
    </row>
    <row r="810" spans="1:5" ht="19.5" customHeight="1">
      <c r="A810" s="117" t="s">
        <v>408</v>
      </c>
      <c r="B810" s="138">
        <v>69267</v>
      </c>
      <c r="C810" s="164">
        <v>53283</v>
      </c>
      <c r="D810" s="162">
        <f t="shared" si="12"/>
        <v>0.769</v>
      </c>
      <c r="E810" s="138"/>
    </row>
    <row r="811" spans="1:5" ht="19.5" customHeight="1">
      <c r="A811" s="117" t="s">
        <v>409</v>
      </c>
      <c r="B811" s="138">
        <v>3293009</v>
      </c>
      <c r="C811" s="138">
        <v>2325679</v>
      </c>
      <c r="D811" s="162">
        <f t="shared" si="12"/>
        <v>0.706</v>
      </c>
      <c r="E811" s="138"/>
    </row>
    <row r="812" spans="1:5" ht="19.5" customHeight="1">
      <c r="A812" s="117" t="s">
        <v>410</v>
      </c>
      <c r="B812" s="138">
        <v>500949</v>
      </c>
      <c r="C812" s="138">
        <v>351438</v>
      </c>
      <c r="D812" s="162">
        <f t="shared" si="12"/>
        <v>0.702</v>
      </c>
      <c r="E812" s="138"/>
    </row>
    <row r="813" spans="1:5" ht="19.5" customHeight="1">
      <c r="A813" s="117" t="s">
        <v>1287</v>
      </c>
      <c r="B813" s="163">
        <v>162958</v>
      </c>
      <c r="C813" s="164">
        <v>159141</v>
      </c>
      <c r="D813" s="162">
        <f t="shared" si="12"/>
        <v>0.977</v>
      </c>
      <c r="E813" s="138"/>
    </row>
    <row r="814" spans="1:5" ht="19.5" customHeight="1">
      <c r="A814" s="117" t="s">
        <v>1288</v>
      </c>
      <c r="B814" s="163">
        <v>65856</v>
      </c>
      <c r="C814" s="164">
        <v>21887</v>
      </c>
      <c r="D814" s="162">
        <f t="shared" si="12"/>
        <v>0.332</v>
      </c>
      <c r="E814" s="138"/>
    </row>
    <row r="815" spans="1:5" ht="19.5" customHeight="1">
      <c r="A815" s="117" t="s">
        <v>1290</v>
      </c>
      <c r="B815" s="163">
        <v>7634</v>
      </c>
      <c r="C815" s="164">
        <v>9301</v>
      </c>
      <c r="D815" s="162">
        <f t="shared" si="12"/>
        <v>1.218</v>
      </c>
      <c r="E815" s="138"/>
    </row>
    <row r="816" spans="1:5" ht="19.5" customHeight="1">
      <c r="A816" s="117" t="s">
        <v>1291</v>
      </c>
      <c r="B816" s="163">
        <v>27469</v>
      </c>
      <c r="C816" s="164">
        <v>22162</v>
      </c>
      <c r="D816" s="162">
        <f t="shared" si="12"/>
        <v>0.807</v>
      </c>
      <c r="E816" s="138"/>
    </row>
    <row r="817" spans="1:5" ht="19.5" customHeight="1">
      <c r="A817" s="117" t="s">
        <v>1293</v>
      </c>
      <c r="B817" s="163">
        <v>1018</v>
      </c>
      <c r="C817" s="164">
        <v>826</v>
      </c>
      <c r="D817" s="162">
        <f t="shared" si="12"/>
        <v>0.811</v>
      </c>
      <c r="E817" s="138"/>
    </row>
    <row r="818" spans="1:5" ht="19.5" customHeight="1">
      <c r="A818" s="117" t="s">
        <v>1295</v>
      </c>
      <c r="B818" s="138">
        <v>5486</v>
      </c>
      <c r="C818" s="138">
        <v>4282</v>
      </c>
      <c r="D818" s="162">
        <f t="shared" si="12"/>
        <v>0.781</v>
      </c>
      <c r="E818" s="138"/>
    </row>
    <row r="819" spans="1:5" ht="19.5" customHeight="1">
      <c r="A819" s="117" t="s">
        <v>1297</v>
      </c>
      <c r="B819" s="138">
        <v>397</v>
      </c>
      <c r="C819" s="138">
        <v>169</v>
      </c>
      <c r="D819" s="162">
        <f t="shared" si="12"/>
        <v>0.426</v>
      </c>
      <c r="E819" s="138"/>
    </row>
    <row r="820" spans="1:5" ht="19.5" customHeight="1">
      <c r="A820" s="117" t="s">
        <v>1299</v>
      </c>
      <c r="B820" s="138">
        <v>44396</v>
      </c>
      <c r="C820" s="138">
        <v>20388</v>
      </c>
      <c r="D820" s="162">
        <f t="shared" si="12"/>
        <v>0.459</v>
      </c>
      <c r="E820" s="138"/>
    </row>
    <row r="821" spans="1:5" ht="19.5" customHeight="1">
      <c r="A821" s="117" t="s">
        <v>1301</v>
      </c>
      <c r="B821" s="138">
        <v>5665</v>
      </c>
      <c r="C821" s="138">
        <v>4404</v>
      </c>
      <c r="D821" s="162">
        <f t="shared" si="12"/>
        <v>0.777</v>
      </c>
      <c r="E821" s="138"/>
    </row>
    <row r="822" spans="1:5" ht="19.5" customHeight="1">
      <c r="A822" s="117" t="s">
        <v>1303</v>
      </c>
      <c r="B822" s="138">
        <v>0</v>
      </c>
      <c r="C822" s="138">
        <v>267</v>
      </c>
      <c r="D822" s="162">
        <f t="shared" si="12"/>
      </c>
      <c r="E822" s="138"/>
    </row>
    <row r="823" spans="1:5" ht="19.5" customHeight="1">
      <c r="A823" s="117" t="s">
        <v>1305</v>
      </c>
      <c r="B823" s="163">
        <v>180070</v>
      </c>
      <c r="C823" s="164">
        <v>108611</v>
      </c>
      <c r="D823" s="162">
        <f t="shared" si="12"/>
        <v>0.603</v>
      </c>
      <c r="E823" s="138"/>
    </row>
    <row r="824" spans="1:5" ht="19.5" customHeight="1">
      <c r="A824" s="117" t="s">
        <v>411</v>
      </c>
      <c r="B824" s="163">
        <v>32465</v>
      </c>
      <c r="C824" s="164">
        <v>25846</v>
      </c>
      <c r="D824" s="162">
        <f t="shared" si="12"/>
        <v>0.796</v>
      </c>
      <c r="E824" s="138"/>
    </row>
    <row r="825" spans="1:5" ht="18.75" customHeight="1">
      <c r="A825" s="117" t="s">
        <v>412</v>
      </c>
      <c r="B825" s="138">
        <v>2161055</v>
      </c>
      <c r="C825" s="138">
        <v>1380879</v>
      </c>
      <c r="D825" s="162">
        <f t="shared" si="12"/>
        <v>0.639</v>
      </c>
      <c r="E825" s="138"/>
    </row>
    <row r="826" spans="1:5" ht="19.5" customHeight="1">
      <c r="A826" s="117" t="s">
        <v>1308</v>
      </c>
      <c r="B826" s="138">
        <v>242267</v>
      </c>
      <c r="C826" s="138">
        <v>77227</v>
      </c>
      <c r="D826" s="162">
        <f t="shared" si="12"/>
        <v>0.319</v>
      </c>
      <c r="E826" s="138"/>
    </row>
    <row r="827" spans="1:5" ht="19.5" customHeight="1">
      <c r="A827" s="117" t="s">
        <v>1310</v>
      </c>
      <c r="B827" s="138">
        <v>1918788</v>
      </c>
      <c r="C827" s="164">
        <v>1303652</v>
      </c>
      <c r="D827" s="162">
        <f t="shared" si="12"/>
        <v>0.679</v>
      </c>
      <c r="E827" s="138"/>
    </row>
    <row r="828" spans="1:5" ht="19.5" customHeight="1">
      <c r="A828" s="117" t="s">
        <v>413</v>
      </c>
      <c r="B828" s="138">
        <v>307025</v>
      </c>
      <c r="C828" s="138">
        <v>257820</v>
      </c>
      <c r="D828" s="162">
        <f t="shared" si="12"/>
        <v>0.84</v>
      </c>
      <c r="E828" s="138"/>
    </row>
    <row r="829" spans="1:5" ht="19.5" customHeight="1">
      <c r="A829" s="117" t="s">
        <v>414</v>
      </c>
      <c r="B829" s="163">
        <v>4435</v>
      </c>
      <c r="C829" s="164">
        <v>7278</v>
      </c>
      <c r="D829" s="162">
        <f t="shared" si="12"/>
        <v>1.641</v>
      </c>
      <c r="E829" s="138"/>
    </row>
    <row r="830" spans="1:5" ht="19.5" customHeight="1">
      <c r="A830" s="117" t="s">
        <v>415</v>
      </c>
      <c r="B830" s="138">
        <v>287080</v>
      </c>
      <c r="C830" s="138">
        <v>302418</v>
      </c>
      <c r="D830" s="162">
        <f t="shared" si="12"/>
        <v>1.053</v>
      </c>
      <c r="E830" s="138"/>
    </row>
    <row r="831" spans="1:5" ht="19.5" customHeight="1">
      <c r="A831" s="117" t="s">
        <v>416</v>
      </c>
      <c r="B831" s="138">
        <v>6124893</v>
      </c>
      <c r="C831" s="138">
        <v>3702355</v>
      </c>
      <c r="D831" s="162">
        <f t="shared" si="12"/>
        <v>0.604</v>
      </c>
      <c r="E831" s="138"/>
    </row>
    <row r="832" spans="1:5" ht="19.5" customHeight="1">
      <c r="A832" s="117" t="s">
        <v>417</v>
      </c>
      <c r="B832" s="138">
        <v>1787757</v>
      </c>
      <c r="C832" s="138">
        <v>1369562</v>
      </c>
      <c r="D832" s="162">
        <f t="shared" si="12"/>
        <v>0.766</v>
      </c>
      <c r="E832" s="138"/>
    </row>
    <row r="833" spans="1:5" ht="19.5" customHeight="1">
      <c r="A833" s="117" t="s">
        <v>1287</v>
      </c>
      <c r="B833" s="163">
        <v>106976</v>
      </c>
      <c r="C833" s="164">
        <v>99739</v>
      </c>
      <c r="D833" s="162">
        <f t="shared" si="12"/>
        <v>0.932</v>
      </c>
      <c r="E833" s="138"/>
    </row>
    <row r="834" spans="1:5" ht="19.5" customHeight="1">
      <c r="A834" s="117" t="s">
        <v>1288</v>
      </c>
      <c r="B834" s="163">
        <v>10123</v>
      </c>
      <c r="C834" s="138">
        <v>10277</v>
      </c>
      <c r="D834" s="162">
        <f t="shared" si="12"/>
        <v>1.015</v>
      </c>
      <c r="E834" s="138"/>
    </row>
    <row r="835" spans="1:5" ht="19.5" customHeight="1">
      <c r="A835" s="117" t="s">
        <v>1290</v>
      </c>
      <c r="B835" s="163">
        <v>2640</v>
      </c>
      <c r="C835" s="164">
        <v>2664</v>
      </c>
      <c r="D835" s="162">
        <f t="shared" si="12"/>
        <v>1.009</v>
      </c>
      <c r="E835" s="138"/>
    </row>
    <row r="836" spans="1:5" ht="19.5" customHeight="1">
      <c r="A836" s="117" t="s">
        <v>1316</v>
      </c>
      <c r="B836" s="163">
        <v>308799</v>
      </c>
      <c r="C836" s="164">
        <v>306102</v>
      </c>
      <c r="D836" s="162">
        <f t="shared" si="12"/>
        <v>0.991</v>
      </c>
      <c r="E836" s="138"/>
    </row>
    <row r="837" spans="1:5" ht="19.5" customHeight="1">
      <c r="A837" s="117" t="s">
        <v>1318</v>
      </c>
      <c r="B837" s="163">
        <v>972</v>
      </c>
      <c r="C837" s="138">
        <v>1229</v>
      </c>
      <c r="D837" s="162">
        <f t="shared" si="12"/>
        <v>1.264</v>
      </c>
      <c r="E837" s="138"/>
    </row>
    <row r="838" spans="1:5" ht="19.5" customHeight="1">
      <c r="A838" s="117" t="s">
        <v>1320</v>
      </c>
      <c r="B838" s="163">
        <v>75276</v>
      </c>
      <c r="C838" s="164">
        <v>59586</v>
      </c>
      <c r="D838" s="162">
        <f aca="true" t="shared" si="13" ref="D838:D901">IF(B838=0,"",ROUND(C838/B838,3))</f>
        <v>0.792</v>
      </c>
      <c r="E838" s="138"/>
    </row>
    <row r="839" spans="1:5" ht="19.5" customHeight="1">
      <c r="A839" s="117" t="s">
        <v>1322</v>
      </c>
      <c r="B839" s="163">
        <v>45178</v>
      </c>
      <c r="C839" s="164">
        <v>15238</v>
      </c>
      <c r="D839" s="162">
        <f t="shared" si="13"/>
        <v>0.337</v>
      </c>
      <c r="E839" s="138"/>
    </row>
    <row r="840" spans="1:5" ht="19.5" customHeight="1">
      <c r="A840" s="117" t="s">
        <v>1324</v>
      </c>
      <c r="B840" s="163">
        <v>2087</v>
      </c>
      <c r="C840" s="164">
        <v>1908</v>
      </c>
      <c r="D840" s="162">
        <f t="shared" si="13"/>
        <v>0.914</v>
      </c>
      <c r="E840" s="138"/>
    </row>
    <row r="841" spans="1:5" ht="19.5" customHeight="1">
      <c r="A841" s="117" t="s">
        <v>1326</v>
      </c>
      <c r="B841" s="163">
        <v>10235</v>
      </c>
      <c r="C841" s="164">
        <v>8768</v>
      </c>
      <c r="D841" s="162">
        <f t="shared" si="13"/>
        <v>0.857</v>
      </c>
      <c r="E841" s="138"/>
    </row>
    <row r="842" spans="1:5" ht="19.5" customHeight="1">
      <c r="A842" s="117" t="s">
        <v>1328</v>
      </c>
      <c r="B842" s="163">
        <v>2210</v>
      </c>
      <c r="C842" s="164">
        <v>2359</v>
      </c>
      <c r="D842" s="162">
        <f t="shared" si="13"/>
        <v>1.067</v>
      </c>
      <c r="E842" s="138"/>
    </row>
    <row r="843" spans="1:5" ht="19.5" customHeight="1">
      <c r="A843" s="117" t="s">
        <v>1292</v>
      </c>
      <c r="B843" s="138">
        <v>233</v>
      </c>
      <c r="C843" s="164">
        <v>618</v>
      </c>
      <c r="D843" s="162">
        <f t="shared" si="13"/>
        <v>2.652</v>
      </c>
      <c r="E843" s="138"/>
    </row>
    <row r="844" spans="1:5" ht="19.5" customHeight="1">
      <c r="A844" s="117" t="s">
        <v>1294</v>
      </c>
      <c r="B844" s="138">
        <v>10</v>
      </c>
      <c r="C844" s="138">
        <v>19</v>
      </c>
      <c r="D844" s="162">
        <f t="shared" si="13"/>
        <v>1.9</v>
      </c>
      <c r="E844" s="138"/>
    </row>
    <row r="845" spans="1:5" ht="19.5" customHeight="1">
      <c r="A845" s="117" t="s">
        <v>1296</v>
      </c>
      <c r="B845" s="163">
        <v>13520</v>
      </c>
      <c r="C845" s="164">
        <v>17257</v>
      </c>
      <c r="D845" s="162">
        <f t="shared" si="13"/>
        <v>1.276</v>
      </c>
      <c r="E845" s="138"/>
    </row>
    <row r="846" spans="1:5" ht="19.5" customHeight="1">
      <c r="A846" s="117" t="s">
        <v>1298</v>
      </c>
      <c r="B846" s="138">
        <v>11</v>
      </c>
      <c r="C846" s="138">
        <v>23</v>
      </c>
      <c r="D846" s="162">
        <f t="shared" si="13"/>
        <v>2.091</v>
      </c>
      <c r="E846" s="138"/>
    </row>
    <row r="847" spans="1:5" ht="19.5" customHeight="1">
      <c r="A847" s="117" t="s">
        <v>1300</v>
      </c>
      <c r="B847" s="138">
        <v>562</v>
      </c>
      <c r="C847" s="138">
        <v>349</v>
      </c>
      <c r="D847" s="162">
        <f t="shared" si="13"/>
        <v>0.621</v>
      </c>
      <c r="E847" s="138"/>
    </row>
    <row r="848" spans="1:5" ht="19.5" customHeight="1">
      <c r="A848" s="117" t="s">
        <v>1302</v>
      </c>
      <c r="B848" s="163">
        <v>397599</v>
      </c>
      <c r="C848" s="164">
        <v>91047</v>
      </c>
      <c r="D848" s="162">
        <f t="shared" si="13"/>
        <v>0.229</v>
      </c>
      <c r="E848" s="138"/>
    </row>
    <row r="849" spans="1:5" ht="19.5" customHeight="1">
      <c r="A849" s="117" t="s">
        <v>1304</v>
      </c>
      <c r="B849" s="163">
        <v>2650</v>
      </c>
      <c r="C849" s="164">
        <v>4779</v>
      </c>
      <c r="D849" s="162">
        <f t="shared" si="13"/>
        <v>1.803</v>
      </c>
      <c r="E849" s="138"/>
    </row>
    <row r="850" spans="1:5" ht="19.5" customHeight="1">
      <c r="A850" s="117" t="s">
        <v>1306</v>
      </c>
      <c r="B850" s="163">
        <v>8045</v>
      </c>
      <c r="C850" s="164">
        <v>1308</v>
      </c>
      <c r="D850" s="162">
        <f t="shared" si="13"/>
        <v>0.163</v>
      </c>
      <c r="E850" s="138"/>
    </row>
    <row r="851" spans="1:5" ht="19.5" customHeight="1">
      <c r="A851" s="117" t="s">
        <v>1307</v>
      </c>
      <c r="B851" s="138">
        <v>12178</v>
      </c>
      <c r="C851" s="138">
        <v>3699</v>
      </c>
      <c r="D851" s="162">
        <f t="shared" si="13"/>
        <v>0.304</v>
      </c>
      <c r="E851" s="138"/>
    </row>
    <row r="852" spans="1:5" ht="19.5" customHeight="1">
      <c r="A852" s="117" t="s">
        <v>1309</v>
      </c>
      <c r="B852" s="163">
        <v>299103</v>
      </c>
      <c r="C852" s="138">
        <v>263523</v>
      </c>
      <c r="D852" s="162">
        <f t="shared" si="13"/>
        <v>0.881</v>
      </c>
      <c r="E852" s="138"/>
    </row>
    <row r="853" spans="1:5" ht="19.5" customHeight="1">
      <c r="A853" s="117" t="s">
        <v>1311</v>
      </c>
      <c r="B853" s="163">
        <v>139704</v>
      </c>
      <c r="C853" s="138">
        <v>35845</v>
      </c>
      <c r="D853" s="162">
        <f t="shared" si="13"/>
        <v>0.257</v>
      </c>
      <c r="E853" s="138"/>
    </row>
    <row r="854" spans="1:5" ht="19.5" customHeight="1">
      <c r="A854" s="117" t="s">
        <v>1312</v>
      </c>
      <c r="B854" s="138">
        <v>454</v>
      </c>
      <c r="C854" s="138">
        <v>504</v>
      </c>
      <c r="D854" s="162">
        <f t="shared" si="13"/>
        <v>1.11</v>
      </c>
      <c r="E854" s="138"/>
    </row>
    <row r="855" spans="1:5" ht="19.5" customHeight="1">
      <c r="A855" s="117" t="s">
        <v>1313</v>
      </c>
      <c r="B855" s="138">
        <v>31680</v>
      </c>
      <c r="C855" s="164">
        <v>50341</v>
      </c>
      <c r="D855" s="162">
        <f t="shared" si="13"/>
        <v>1.589</v>
      </c>
      <c r="E855" s="138"/>
    </row>
    <row r="856" spans="1:5" ht="19.5" customHeight="1">
      <c r="A856" s="117" t="s">
        <v>1314</v>
      </c>
      <c r="B856" s="163">
        <v>317512</v>
      </c>
      <c r="C856" s="164">
        <v>392380</v>
      </c>
      <c r="D856" s="162">
        <f t="shared" si="13"/>
        <v>1.236</v>
      </c>
      <c r="E856" s="138"/>
    </row>
    <row r="857" spans="1:5" ht="19.5" customHeight="1">
      <c r="A857" s="117" t="s">
        <v>418</v>
      </c>
      <c r="B857" s="138">
        <v>518827</v>
      </c>
      <c r="C857" s="138">
        <v>397397</v>
      </c>
      <c r="D857" s="162">
        <f t="shared" si="13"/>
        <v>0.766</v>
      </c>
      <c r="E857" s="138"/>
    </row>
    <row r="858" spans="1:5" ht="19.5" customHeight="1">
      <c r="A858" s="117" t="s">
        <v>1287</v>
      </c>
      <c r="B858" s="163">
        <v>43271</v>
      </c>
      <c r="C858" s="164">
        <v>41861</v>
      </c>
      <c r="D858" s="162">
        <f t="shared" si="13"/>
        <v>0.967</v>
      </c>
      <c r="E858" s="138"/>
    </row>
    <row r="859" spans="1:5" ht="19.5" customHeight="1">
      <c r="A859" s="117" t="s">
        <v>1288</v>
      </c>
      <c r="B859" s="163">
        <v>6897</v>
      </c>
      <c r="C859" s="164">
        <v>12992</v>
      </c>
      <c r="D859" s="162">
        <f t="shared" si="13"/>
        <v>1.884</v>
      </c>
      <c r="E859" s="138"/>
    </row>
    <row r="860" spans="1:5" ht="19.5" customHeight="1">
      <c r="A860" s="117" t="s">
        <v>1290</v>
      </c>
      <c r="B860" s="163">
        <v>1212</v>
      </c>
      <c r="C860" s="164">
        <v>6332</v>
      </c>
      <c r="D860" s="162">
        <f t="shared" si="13"/>
        <v>5.224</v>
      </c>
      <c r="E860" s="138"/>
    </row>
    <row r="861" spans="1:5" ht="19.5" customHeight="1">
      <c r="A861" s="117" t="s">
        <v>1315</v>
      </c>
      <c r="B861" s="163">
        <v>82657</v>
      </c>
      <c r="C861" s="138">
        <v>66799</v>
      </c>
      <c r="D861" s="162">
        <f t="shared" si="13"/>
        <v>0.808</v>
      </c>
      <c r="E861" s="138"/>
    </row>
    <row r="862" spans="1:5" ht="19.5" customHeight="1">
      <c r="A862" s="117" t="s">
        <v>1317</v>
      </c>
      <c r="B862" s="163">
        <v>87237</v>
      </c>
      <c r="C862" s="164">
        <v>24744</v>
      </c>
      <c r="D862" s="162">
        <f t="shared" si="13"/>
        <v>0.284</v>
      </c>
      <c r="E862" s="138"/>
    </row>
    <row r="863" spans="1:5" ht="19.5" customHeight="1">
      <c r="A863" s="117" t="s">
        <v>1319</v>
      </c>
      <c r="B863" s="163">
        <v>8382</v>
      </c>
      <c r="C863" s="138">
        <v>4232</v>
      </c>
      <c r="D863" s="162">
        <f t="shared" si="13"/>
        <v>0.505</v>
      </c>
      <c r="E863" s="138"/>
    </row>
    <row r="864" spans="1:5" ht="19.5" customHeight="1">
      <c r="A864" s="117" t="s">
        <v>1321</v>
      </c>
      <c r="B864" s="163">
        <v>801</v>
      </c>
      <c r="C864" s="164">
        <v>113234</v>
      </c>
      <c r="D864" s="162">
        <f t="shared" si="13"/>
        <v>141.366</v>
      </c>
      <c r="E864" s="138"/>
    </row>
    <row r="865" spans="1:5" ht="19.5" customHeight="1">
      <c r="A865" s="117" t="s">
        <v>1323</v>
      </c>
      <c r="B865" s="163">
        <v>21</v>
      </c>
      <c r="C865" s="138">
        <v>0</v>
      </c>
      <c r="D865" s="162">
        <f t="shared" si="13"/>
        <v>0</v>
      </c>
      <c r="E865" s="138"/>
    </row>
    <row r="866" spans="1:5" ht="19.5" customHeight="1">
      <c r="A866" s="117" t="s">
        <v>1325</v>
      </c>
      <c r="B866" s="163">
        <v>80000</v>
      </c>
      <c r="C866" s="138">
        <v>13492</v>
      </c>
      <c r="D866" s="162">
        <f t="shared" si="13"/>
        <v>0.169</v>
      </c>
      <c r="E866" s="138"/>
    </row>
    <row r="867" spans="1:5" ht="19.5" customHeight="1">
      <c r="A867" s="117" t="s">
        <v>1327</v>
      </c>
      <c r="B867" s="163">
        <v>3452</v>
      </c>
      <c r="C867" s="164">
        <v>882</v>
      </c>
      <c r="D867" s="162">
        <f t="shared" si="13"/>
        <v>0.256</v>
      </c>
      <c r="E867" s="138"/>
    </row>
    <row r="868" spans="1:5" ht="19.5" customHeight="1">
      <c r="A868" s="117" t="s">
        <v>1329</v>
      </c>
      <c r="B868" s="163">
        <v>1389</v>
      </c>
      <c r="C868" s="164">
        <v>955</v>
      </c>
      <c r="D868" s="162">
        <f t="shared" si="13"/>
        <v>0.688</v>
      </c>
      <c r="E868" s="138"/>
    </row>
    <row r="869" spans="1:5" ht="19.5" customHeight="1">
      <c r="A869" s="117" t="s">
        <v>1330</v>
      </c>
      <c r="B869" s="163">
        <v>9550</v>
      </c>
      <c r="C869" s="138">
        <v>2094</v>
      </c>
      <c r="D869" s="162">
        <f t="shared" si="13"/>
        <v>0.219</v>
      </c>
      <c r="E869" s="138"/>
    </row>
    <row r="870" spans="1:5" ht="19.5" customHeight="1">
      <c r="A870" s="117" t="s">
        <v>1332</v>
      </c>
      <c r="B870" s="163">
        <v>6888</v>
      </c>
      <c r="C870" s="164">
        <v>5542</v>
      </c>
      <c r="D870" s="162">
        <f t="shared" si="13"/>
        <v>0.805</v>
      </c>
      <c r="E870" s="138"/>
    </row>
    <row r="871" spans="1:5" ht="19.5" customHeight="1">
      <c r="A871" s="117" t="s">
        <v>1334</v>
      </c>
      <c r="B871" s="163">
        <v>171</v>
      </c>
      <c r="C871" s="138">
        <v>132</v>
      </c>
      <c r="D871" s="162">
        <f t="shared" si="13"/>
        <v>0.772</v>
      </c>
      <c r="E871" s="138"/>
    </row>
    <row r="872" spans="1:5" ht="19.5" customHeight="1">
      <c r="A872" s="117" t="s">
        <v>1336</v>
      </c>
      <c r="B872" s="163">
        <v>16485</v>
      </c>
      <c r="C872" s="164">
        <v>1191</v>
      </c>
      <c r="D872" s="162">
        <f t="shared" si="13"/>
        <v>0.072</v>
      </c>
      <c r="E872" s="138"/>
    </row>
    <row r="873" spans="1:5" ht="19.5" customHeight="1">
      <c r="A873" s="117" t="s">
        <v>1338</v>
      </c>
      <c r="B873" s="163">
        <v>104</v>
      </c>
      <c r="C873" s="138">
        <v>500</v>
      </c>
      <c r="D873" s="162">
        <f t="shared" si="13"/>
        <v>4.808</v>
      </c>
      <c r="E873" s="138"/>
    </row>
    <row r="874" spans="1:5" ht="19.5" customHeight="1">
      <c r="A874" s="117" t="s">
        <v>1340</v>
      </c>
      <c r="B874" s="163">
        <v>2709</v>
      </c>
      <c r="C874" s="164">
        <v>348</v>
      </c>
      <c r="D874" s="162">
        <f t="shared" si="13"/>
        <v>0.128</v>
      </c>
      <c r="E874" s="138"/>
    </row>
    <row r="875" spans="1:5" ht="19.5" customHeight="1">
      <c r="A875" s="117" t="s">
        <v>1342</v>
      </c>
      <c r="B875" s="163">
        <v>0</v>
      </c>
      <c r="C875" s="138">
        <v>0</v>
      </c>
      <c r="D875" s="162">
        <f t="shared" si="13"/>
      </c>
      <c r="E875" s="138"/>
    </row>
    <row r="876" spans="1:5" ht="19.5" customHeight="1">
      <c r="A876" s="117" t="s">
        <v>1344</v>
      </c>
      <c r="B876" s="163">
        <v>62</v>
      </c>
      <c r="C876" s="138">
        <v>0</v>
      </c>
      <c r="D876" s="162">
        <f t="shared" si="13"/>
        <v>0</v>
      </c>
      <c r="E876" s="138"/>
    </row>
    <row r="877" spans="1:5" ht="19.5" customHeight="1">
      <c r="A877" s="117" t="s">
        <v>1346</v>
      </c>
      <c r="B877" s="163">
        <v>0</v>
      </c>
      <c r="C877" s="164">
        <v>280</v>
      </c>
      <c r="D877" s="162">
        <f t="shared" si="13"/>
      </c>
      <c r="E877" s="138"/>
    </row>
    <row r="878" spans="1:5" ht="20.25" customHeight="1">
      <c r="A878" s="117" t="s">
        <v>1348</v>
      </c>
      <c r="B878" s="163">
        <v>9</v>
      </c>
      <c r="C878" s="138">
        <v>5</v>
      </c>
      <c r="D878" s="162">
        <f t="shared" si="13"/>
        <v>0.556</v>
      </c>
      <c r="E878" s="138"/>
    </row>
    <row r="879" spans="1:5" ht="19.5" customHeight="1">
      <c r="A879" s="117" t="s">
        <v>1350</v>
      </c>
      <c r="B879" s="163">
        <v>0</v>
      </c>
      <c r="C879" s="164">
        <v>30</v>
      </c>
      <c r="D879" s="162">
        <f t="shared" si="13"/>
      </c>
      <c r="E879" s="138"/>
    </row>
    <row r="880" spans="1:5" ht="19.5" customHeight="1">
      <c r="A880" s="117" t="s">
        <v>1352</v>
      </c>
      <c r="B880" s="163">
        <v>25</v>
      </c>
      <c r="C880" s="138">
        <v>92</v>
      </c>
      <c r="D880" s="162">
        <f t="shared" si="13"/>
        <v>3.68</v>
      </c>
      <c r="E880" s="138"/>
    </row>
    <row r="881" spans="1:5" ht="19.5" customHeight="1">
      <c r="A881" s="117" t="s">
        <v>1353</v>
      </c>
      <c r="B881" s="163">
        <v>5242</v>
      </c>
      <c r="C881" s="138">
        <v>122</v>
      </c>
      <c r="D881" s="162">
        <f t="shared" si="13"/>
        <v>0.023</v>
      </c>
      <c r="E881" s="138"/>
    </row>
    <row r="882" spans="1:5" ht="19.5" customHeight="1">
      <c r="A882" s="117" t="s">
        <v>1355</v>
      </c>
      <c r="B882" s="163">
        <v>0</v>
      </c>
      <c r="C882" s="138">
        <v>0</v>
      </c>
      <c r="D882" s="162">
        <f t="shared" si="13"/>
      </c>
      <c r="E882" s="138"/>
    </row>
    <row r="883" spans="1:5" ht="19.5" customHeight="1">
      <c r="A883" s="117" t="s">
        <v>1356</v>
      </c>
      <c r="B883" s="163">
        <v>11698</v>
      </c>
      <c r="C883" s="164">
        <v>1654</v>
      </c>
      <c r="D883" s="162">
        <f t="shared" si="13"/>
        <v>0.141</v>
      </c>
      <c r="E883" s="138"/>
    </row>
    <row r="884" spans="1:5" ht="19.5" customHeight="1">
      <c r="A884" s="117" t="s">
        <v>1358</v>
      </c>
      <c r="B884" s="163">
        <v>150565</v>
      </c>
      <c r="C884" s="164">
        <v>99884</v>
      </c>
      <c r="D884" s="162">
        <f t="shared" si="13"/>
        <v>0.663</v>
      </c>
      <c r="E884" s="138"/>
    </row>
    <row r="885" spans="1:5" ht="19.5" customHeight="1">
      <c r="A885" s="117" t="s">
        <v>419</v>
      </c>
      <c r="B885" s="138">
        <v>1926537</v>
      </c>
      <c r="C885" s="138">
        <v>689862</v>
      </c>
      <c r="D885" s="162">
        <f t="shared" si="13"/>
        <v>0.358</v>
      </c>
      <c r="E885" s="138"/>
    </row>
    <row r="886" spans="1:5" ht="19.5" customHeight="1">
      <c r="A886" s="117" t="s">
        <v>1287</v>
      </c>
      <c r="B886" s="163">
        <v>44279</v>
      </c>
      <c r="C886" s="164">
        <v>43813</v>
      </c>
      <c r="D886" s="162">
        <f t="shared" si="13"/>
        <v>0.989</v>
      </c>
      <c r="E886" s="138"/>
    </row>
    <row r="887" spans="1:5" ht="19.5" customHeight="1">
      <c r="A887" s="117" t="s">
        <v>1288</v>
      </c>
      <c r="B887" s="163">
        <v>1494</v>
      </c>
      <c r="C887" s="164">
        <v>5087</v>
      </c>
      <c r="D887" s="162">
        <f t="shared" si="13"/>
        <v>3.405</v>
      </c>
      <c r="E887" s="138"/>
    </row>
    <row r="888" spans="1:5" ht="19.5" customHeight="1">
      <c r="A888" s="117" t="s">
        <v>1290</v>
      </c>
      <c r="B888" s="163">
        <v>5341</v>
      </c>
      <c r="C888" s="164">
        <v>4108</v>
      </c>
      <c r="D888" s="162">
        <f t="shared" si="13"/>
        <v>0.769</v>
      </c>
      <c r="E888" s="138"/>
    </row>
    <row r="889" spans="1:5" ht="19.5" customHeight="1">
      <c r="A889" s="117" t="s">
        <v>1361</v>
      </c>
      <c r="B889" s="163">
        <v>24028</v>
      </c>
      <c r="C889" s="164">
        <v>18092</v>
      </c>
      <c r="D889" s="162">
        <f t="shared" si="13"/>
        <v>0.753</v>
      </c>
      <c r="E889" s="138"/>
    </row>
    <row r="890" spans="1:5" ht="19.5" customHeight="1">
      <c r="A890" s="117" t="s">
        <v>1362</v>
      </c>
      <c r="B890" s="163">
        <v>1140132</v>
      </c>
      <c r="C890" s="138">
        <v>35059</v>
      </c>
      <c r="D890" s="162">
        <f t="shared" si="13"/>
        <v>0.031</v>
      </c>
      <c r="E890" s="138"/>
    </row>
    <row r="891" spans="1:5" ht="19.5" customHeight="1">
      <c r="A891" s="117" t="s">
        <v>1364</v>
      </c>
      <c r="B891" s="163">
        <v>37988</v>
      </c>
      <c r="C891" s="164">
        <v>35083</v>
      </c>
      <c r="D891" s="162">
        <f t="shared" si="13"/>
        <v>0.924</v>
      </c>
      <c r="E891" s="138"/>
    </row>
    <row r="892" spans="1:5" ht="19.5" customHeight="1">
      <c r="A892" s="117" t="s">
        <v>1366</v>
      </c>
      <c r="B892" s="163">
        <v>0</v>
      </c>
      <c r="C892" s="138">
        <v>0</v>
      </c>
      <c r="D892" s="162">
        <f t="shared" si="13"/>
      </c>
      <c r="E892" s="138"/>
    </row>
    <row r="893" spans="1:5" ht="19.5" customHeight="1">
      <c r="A893" s="117" t="s">
        <v>1368</v>
      </c>
      <c r="B893" s="163">
        <v>4203</v>
      </c>
      <c r="C893" s="138">
        <v>1823</v>
      </c>
      <c r="D893" s="162">
        <f t="shared" si="13"/>
        <v>0.434</v>
      </c>
      <c r="E893" s="138"/>
    </row>
    <row r="894" spans="1:5" ht="19.5" customHeight="1">
      <c r="A894" s="117" t="s">
        <v>1370</v>
      </c>
      <c r="B894" s="163">
        <v>2173</v>
      </c>
      <c r="C894" s="164">
        <v>1166</v>
      </c>
      <c r="D894" s="162">
        <f t="shared" si="13"/>
        <v>0.537</v>
      </c>
      <c r="E894" s="138"/>
    </row>
    <row r="895" spans="1:5" ht="19.5" customHeight="1">
      <c r="A895" s="117" t="s">
        <v>1372</v>
      </c>
      <c r="B895" s="163">
        <v>2637</v>
      </c>
      <c r="C895" s="164">
        <v>2927</v>
      </c>
      <c r="D895" s="162">
        <f t="shared" si="13"/>
        <v>1.11</v>
      </c>
      <c r="E895" s="138"/>
    </row>
    <row r="896" spans="1:5" ht="19.5" customHeight="1">
      <c r="A896" s="117" t="s">
        <v>1331</v>
      </c>
      <c r="B896" s="163">
        <v>15264</v>
      </c>
      <c r="C896" s="164">
        <v>10499</v>
      </c>
      <c r="D896" s="162">
        <f t="shared" si="13"/>
        <v>0.688</v>
      </c>
      <c r="E896" s="138"/>
    </row>
    <row r="897" spans="1:5" ht="19.5" customHeight="1">
      <c r="A897" s="117" t="s">
        <v>1333</v>
      </c>
      <c r="B897" s="163">
        <v>451</v>
      </c>
      <c r="C897" s="164">
        <v>411</v>
      </c>
      <c r="D897" s="162">
        <f t="shared" si="13"/>
        <v>0.911</v>
      </c>
      <c r="E897" s="138"/>
    </row>
    <row r="898" spans="1:5" ht="19.5" customHeight="1">
      <c r="A898" s="117" t="s">
        <v>1335</v>
      </c>
      <c r="B898" s="163">
        <v>14116</v>
      </c>
      <c r="C898" s="164">
        <v>10674</v>
      </c>
      <c r="D898" s="162">
        <f t="shared" si="13"/>
        <v>0.756</v>
      </c>
      <c r="E898" s="138"/>
    </row>
    <row r="899" spans="1:5" ht="19.5" customHeight="1">
      <c r="A899" s="117" t="s">
        <v>1337</v>
      </c>
      <c r="B899" s="163">
        <v>16951</v>
      </c>
      <c r="C899" s="164">
        <v>6762</v>
      </c>
      <c r="D899" s="162">
        <f t="shared" si="13"/>
        <v>0.399</v>
      </c>
      <c r="E899" s="138"/>
    </row>
    <row r="900" spans="1:5" ht="19.5" customHeight="1">
      <c r="A900" s="117" t="s">
        <v>1339</v>
      </c>
      <c r="B900" s="163">
        <v>1402</v>
      </c>
      <c r="C900" s="138">
        <v>1313</v>
      </c>
      <c r="D900" s="162">
        <f t="shared" si="13"/>
        <v>0.937</v>
      </c>
      <c r="E900" s="138"/>
    </row>
    <row r="901" spans="1:5" ht="19.5" customHeight="1">
      <c r="A901" s="117" t="s">
        <v>1341</v>
      </c>
      <c r="B901" s="163">
        <v>280453</v>
      </c>
      <c r="C901" s="164">
        <v>334013</v>
      </c>
      <c r="D901" s="162">
        <f t="shared" si="13"/>
        <v>1.191</v>
      </c>
      <c r="E901" s="138"/>
    </row>
    <row r="902" spans="1:5" ht="19.5" customHeight="1">
      <c r="A902" s="117" t="s">
        <v>1343</v>
      </c>
      <c r="B902" s="163">
        <v>3895</v>
      </c>
      <c r="C902" s="164">
        <v>3820</v>
      </c>
      <c r="D902" s="162">
        <f aca="true" t="shared" si="14" ref="D902:D965">IF(B902=0,"",ROUND(C902/B902,3))</f>
        <v>0.981</v>
      </c>
      <c r="E902" s="138"/>
    </row>
    <row r="903" spans="1:5" ht="19.5" customHeight="1">
      <c r="A903" s="117" t="s">
        <v>1345</v>
      </c>
      <c r="B903" s="163">
        <v>6956</v>
      </c>
      <c r="C903" s="138">
        <v>0</v>
      </c>
      <c r="D903" s="162">
        <f t="shared" si="14"/>
        <v>0</v>
      </c>
      <c r="E903" s="138"/>
    </row>
    <row r="904" spans="1:5" ht="19.5" customHeight="1">
      <c r="A904" s="117" t="s">
        <v>1347</v>
      </c>
      <c r="B904" s="163">
        <v>139908</v>
      </c>
      <c r="C904" s="138">
        <v>63779</v>
      </c>
      <c r="D904" s="162">
        <f t="shared" si="14"/>
        <v>0.456</v>
      </c>
      <c r="E904" s="138"/>
    </row>
    <row r="905" spans="1:5" ht="19.5" customHeight="1">
      <c r="A905" s="117" t="s">
        <v>1349</v>
      </c>
      <c r="B905" s="163">
        <v>727</v>
      </c>
      <c r="C905" s="138">
        <v>11764</v>
      </c>
      <c r="D905" s="162">
        <f t="shared" si="14"/>
        <v>16.182</v>
      </c>
      <c r="E905" s="138"/>
    </row>
    <row r="906" spans="1:5" ht="19.5" customHeight="1">
      <c r="A906" s="117" t="s">
        <v>1351</v>
      </c>
      <c r="B906" s="163">
        <v>8</v>
      </c>
      <c r="C906" s="138">
        <v>2</v>
      </c>
      <c r="D906" s="162">
        <f t="shared" si="14"/>
        <v>0.25</v>
      </c>
      <c r="E906" s="138"/>
    </row>
    <row r="907" spans="1:5" ht="19.5" customHeight="1">
      <c r="A907" s="117" t="s">
        <v>1354</v>
      </c>
      <c r="B907" s="163">
        <v>58</v>
      </c>
      <c r="C907" s="164">
        <v>14</v>
      </c>
      <c r="D907" s="162">
        <f t="shared" si="14"/>
        <v>0.241</v>
      </c>
      <c r="E907" s="138"/>
    </row>
    <row r="908" spans="1:5" ht="19.5" customHeight="1">
      <c r="A908" s="117" t="s">
        <v>1346</v>
      </c>
      <c r="B908" s="163">
        <v>525</v>
      </c>
      <c r="C908" s="164">
        <v>417</v>
      </c>
      <c r="D908" s="162">
        <f t="shared" si="14"/>
        <v>0.794</v>
      </c>
      <c r="E908" s="138"/>
    </row>
    <row r="909" spans="1:5" ht="19.5" customHeight="1">
      <c r="A909" s="117" t="s">
        <v>1357</v>
      </c>
      <c r="B909" s="163">
        <v>88</v>
      </c>
      <c r="C909" s="138">
        <v>786</v>
      </c>
      <c r="D909" s="162">
        <f t="shared" si="14"/>
        <v>8.932</v>
      </c>
      <c r="E909" s="138"/>
    </row>
    <row r="910" spans="1:5" ht="19.5" customHeight="1">
      <c r="A910" s="117" t="s">
        <v>1359</v>
      </c>
      <c r="B910" s="163">
        <v>24046</v>
      </c>
      <c r="C910" s="138">
        <v>3054</v>
      </c>
      <c r="D910" s="162">
        <f t="shared" si="14"/>
        <v>0.127</v>
      </c>
      <c r="E910" s="138"/>
    </row>
    <row r="911" spans="1:5" ht="19.5" customHeight="1">
      <c r="A911" s="117" t="s">
        <v>1360</v>
      </c>
      <c r="B911" s="163">
        <v>159414</v>
      </c>
      <c r="C911" s="164">
        <v>95396</v>
      </c>
      <c r="D911" s="162">
        <f t="shared" si="14"/>
        <v>0.598</v>
      </c>
      <c r="E911" s="138"/>
    </row>
    <row r="912" spans="1:5" ht="19.5" customHeight="1">
      <c r="A912" s="117" t="s">
        <v>420</v>
      </c>
      <c r="B912" s="138"/>
      <c r="C912" s="138">
        <v>0</v>
      </c>
      <c r="D912" s="162">
        <f t="shared" si="14"/>
      </c>
      <c r="E912" s="138"/>
    </row>
    <row r="913" spans="1:5" ht="19.5" customHeight="1">
      <c r="A913" s="117" t="s">
        <v>1287</v>
      </c>
      <c r="B913" s="138">
        <v>0</v>
      </c>
      <c r="C913" s="138">
        <v>0</v>
      </c>
      <c r="D913" s="162">
        <f t="shared" si="14"/>
      </c>
      <c r="E913" s="138"/>
    </row>
    <row r="914" spans="1:5" ht="19.5" customHeight="1">
      <c r="A914" s="117" t="s">
        <v>1288</v>
      </c>
      <c r="B914" s="138">
        <v>0</v>
      </c>
      <c r="C914" s="138">
        <v>0</v>
      </c>
      <c r="D914" s="162">
        <f t="shared" si="14"/>
      </c>
      <c r="E914" s="138"/>
    </row>
    <row r="915" spans="1:5" ht="19.5" customHeight="1">
      <c r="A915" s="117" t="s">
        <v>1290</v>
      </c>
      <c r="B915" s="138">
        <v>0</v>
      </c>
      <c r="C915" s="138">
        <v>0</v>
      </c>
      <c r="D915" s="162">
        <f t="shared" si="14"/>
      </c>
      <c r="E915" s="138"/>
    </row>
    <row r="916" spans="1:5" ht="19.5" customHeight="1">
      <c r="A916" s="117" t="s">
        <v>1363</v>
      </c>
      <c r="B916" s="138">
        <v>0</v>
      </c>
      <c r="C916" s="138">
        <v>0</v>
      </c>
      <c r="D916" s="162">
        <f t="shared" si="14"/>
      </c>
      <c r="E916" s="138"/>
    </row>
    <row r="917" spans="1:5" ht="19.5" customHeight="1">
      <c r="A917" s="117" t="s">
        <v>1365</v>
      </c>
      <c r="B917" s="138">
        <v>0</v>
      </c>
      <c r="C917" s="138">
        <v>0</v>
      </c>
      <c r="D917" s="162">
        <f t="shared" si="14"/>
      </c>
      <c r="E917" s="138"/>
    </row>
    <row r="918" spans="1:5" ht="19.5" customHeight="1">
      <c r="A918" s="117" t="s">
        <v>1367</v>
      </c>
      <c r="B918" s="138">
        <v>0</v>
      </c>
      <c r="C918" s="138">
        <v>0</v>
      </c>
      <c r="D918" s="162">
        <f t="shared" si="14"/>
      </c>
      <c r="E918" s="138"/>
    </row>
    <row r="919" spans="1:5" ht="19.5" customHeight="1">
      <c r="A919" s="117" t="s">
        <v>1369</v>
      </c>
      <c r="B919" s="138">
        <v>0</v>
      </c>
      <c r="C919" s="138">
        <v>0</v>
      </c>
      <c r="D919" s="162">
        <f t="shared" si="14"/>
      </c>
      <c r="E919" s="138"/>
    </row>
    <row r="920" spans="1:5" ht="19.5" customHeight="1">
      <c r="A920" s="117" t="s">
        <v>1371</v>
      </c>
      <c r="B920" s="138">
        <v>0</v>
      </c>
      <c r="C920" s="138">
        <v>0</v>
      </c>
      <c r="D920" s="162">
        <f t="shared" si="14"/>
      </c>
      <c r="E920" s="138"/>
    </row>
    <row r="921" spans="1:5" ht="19.5" customHeight="1">
      <c r="A921" s="117" t="s">
        <v>1373</v>
      </c>
      <c r="B921" s="138">
        <v>0</v>
      </c>
      <c r="C921" s="138">
        <v>0</v>
      </c>
      <c r="D921" s="162">
        <f t="shared" si="14"/>
      </c>
      <c r="E921" s="138"/>
    </row>
    <row r="922" spans="1:5" ht="19.5" customHeight="1">
      <c r="A922" s="117" t="s">
        <v>1374</v>
      </c>
      <c r="B922" s="138">
        <v>0</v>
      </c>
      <c r="C922" s="138">
        <v>0</v>
      </c>
      <c r="D922" s="162">
        <f t="shared" si="14"/>
      </c>
      <c r="E922" s="138"/>
    </row>
    <row r="923" spans="1:5" ht="19.5" customHeight="1">
      <c r="A923" s="117" t="s">
        <v>421</v>
      </c>
      <c r="B923" s="138">
        <v>1004386</v>
      </c>
      <c r="C923" s="138">
        <v>665737</v>
      </c>
      <c r="D923" s="162">
        <f t="shared" si="14"/>
        <v>0.663</v>
      </c>
      <c r="E923" s="138"/>
    </row>
    <row r="924" spans="1:5" ht="19.5" customHeight="1">
      <c r="A924" s="117" t="s">
        <v>1287</v>
      </c>
      <c r="B924" s="163">
        <v>5491</v>
      </c>
      <c r="C924" s="164">
        <v>8183</v>
      </c>
      <c r="D924" s="162">
        <f t="shared" si="14"/>
        <v>1.49</v>
      </c>
      <c r="E924" s="138"/>
    </row>
    <row r="925" spans="1:5" ht="19.5" customHeight="1">
      <c r="A925" s="117" t="s">
        <v>1288</v>
      </c>
      <c r="B925" s="163">
        <v>1567</v>
      </c>
      <c r="C925" s="138">
        <v>503</v>
      </c>
      <c r="D925" s="162">
        <f t="shared" si="14"/>
        <v>0.321</v>
      </c>
      <c r="E925" s="138"/>
    </row>
    <row r="926" spans="1:5" ht="19.5" customHeight="1">
      <c r="A926" s="117" t="s">
        <v>1290</v>
      </c>
      <c r="B926" s="163">
        <v>28</v>
      </c>
      <c r="C926" s="138">
        <v>0</v>
      </c>
      <c r="D926" s="162">
        <f t="shared" si="14"/>
        <v>0</v>
      </c>
      <c r="E926" s="138"/>
    </row>
    <row r="927" spans="1:5" ht="19.5" customHeight="1">
      <c r="A927" s="117" t="s">
        <v>1380</v>
      </c>
      <c r="B927" s="163">
        <v>230380</v>
      </c>
      <c r="C927" s="138">
        <v>42735</v>
      </c>
      <c r="D927" s="162">
        <f t="shared" si="14"/>
        <v>0.185</v>
      </c>
      <c r="E927" s="138"/>
    </row>
    <row r="928" spans="1:5" ht="19.5" customHeight="1">
      <c r="A928" s="117" t="s">
        <v>1381</v>
      </c>
      <c r="B928" s="163">
        <v>454957</v>
      </c>
      <c r="C928" s="164">
        <v>130082</v>
      </c>
      <c r="D928" s="162">
        <f t="shared" si="14"/>
        <v>0.286</v>
      </c>
      <c r="E928" s="138"/>
    </row>
    <row r="929" spans="1:5" ht="19.5" customHeight="1">
      <c r="A929" s="117" t="s">
        <v>1383</v>
      </c>
      <c r="B929" s="163">
        <v>18042</v>
      </c>
      <c r="C929" s="138">
        <v>0</v>
      </c>
      <c r="D929" s="162">
        <f t="shared" si="14"/>
        <v>0</v>
      </c>
      <c r="E929" s="138"/>
    </row>
    <row r="930" spans="1:5" ht="19.5" customHeight="1">
      <c r="A930" s="117" t="s">
        <v>1385</v>
      </c>
      <c r="B930" s="163">
        <v>14793</v>
      </c>
      <c r="C930" s="164">
        <v>2451</v>
      </c>
      <c r="D930" s="162">
        <f t="shared" si="14"/>
        <v>0.166</v>
      </c>
      <c r="E930" s="138"/>
    </row>
    <row r="931" spans="1:5" ht="19.5" customHeight="1">
      <c r="A931" s="117" t="s">
        <v>1387</v>
      </c>
      <c r="B931" s="163">
        <v>0</v>
      </c>
      <c r="C931" s="138">
        <v>0</v>
      </c>
      <c r="D931" s="162">
        <f t="shared" si="14"/>
      </c>
      <c r="E931" s="138"/>
    </row>
    <row r="932" spans="1:5" ht="19.5" customHeight="1">
      <c r="A932" s="117" t="s">
        <v>1388</v>
      </c>
      <c r="B932" s="163">
        <v>272</v>
      </c>
      <c r="C932" s="164">
        <v>574</v>
      </c>
      <c r="D932" s="162">
        <f t="shared" si="14"/>
        <v>2.11</v>
      </c>
      <c r="E932" s="138"/>
    </row>
    <row r="933" spans="1:5" ht="19.5" customHeight="1">
      <c r="A933" s="117" t="s">
        <v>1390</v>
      </c>
      <c r="B933" s="163">
        <v>278856</v>
      </c>
      <c r="C933" s="164">
        <v>481209</v>
      </c>
      <c r="D933" s="162">
        <f t="shared" si="14"/>
        <v>1.726</v>
      </c>
      <c r="E933" s="138"/>
    </row>
    <row r="934" spans="1:5" ht="19.5" customHeight="1">
      <c r="A934" s="117" t="s">
        <v>422</v>
      </c>
      <c r="B934" s="138">
        <v>139508</v>
      </c>
      <c r="C934" s="138">
        <v>116933</v>
      </c>
      <c r="D934" s="162">
        <f t="shared" si="14"/>
        <v>0.838</v>
      </c>
      <c r="E934" s="138"/>
    </row>
    <row r="935" spans="1:5" ht="19.5" customHeight="1">
      <c r="A935" s="117" t="s">
        <v>1391</v>
      </c>
      <c r="B935" s="163">
        <v>3166</v>
      </c>
      <c r="C935" s="164">
        <v>3154</v>
      </c>
      <c r="D935" s="162">
        <f t="shared" si="14"/>
        <v>0.996</v>
      </c>
      <c r="E935" s="138"/>
    </row>
    <row r="936" spans="1:5" ht="19.5" customHeight="1">
      <c r="A936" s="117" t="s">
        <v>1392</v>
      </c>
      <c r="B936" s="163">
        <v>67466</v>
      </c>
      <c r="C936" s="138">
        <v>11315</v>
      </c>
      <c r="D936" s="162">
        <f t="shared" si="14"/>
        <v>0.168</v>
      </c>
      <c r="E936" s="138"/>
    </row>
    <row r="937" spans="1:5" ht="19.5" customHeight="1">
      <c r="A937" s="117" t="s">
        <v>86</v>
      </c>
      <c r="B937" s="163">
        <v>13807</v>
      </c>
      <c r="C937" s="138">
        <v>1595</v>
      </c>
      <c r="D937" s="162">
        <f t="shared" si="14"/>
        <v>0.116</v>
      </c>
      <c r="E937" s="138"/>
    </row>
    <row r="938" spans="1:5" ht="19.5" customHeight="1">
      <c r="A938" s="117" t="s">
        <v>87</v>
      </c>
      <c r="B938" s="163">
        <v>2</v>
      </c>
      <c r="C938" s="138">
        <v>0</v>
      </c>
      <c r="D938" s="162">
        <f t="shared" si="14"/>
        <v>0</v>
      </c>
      <c r="E938" s="138"/>
    </row>
    <row r="939" spans="1:5" ht="19.5" customHeight="1">
      <c r="A939" s="117" t="s">
        <v>1393</v>
      </c>
      <c r="B939" s="163">
        <v>55067</v>
      </c>
      <c r="C939" s="164">
        <v>100869</v>
      </c>
      <c r="D939" s="162">
        <f t="shared" si="14"/>
        <v>1.832</v>
      </c>
      <c r="E939" s="138"/>
    </row>
    <row r="940" spans="1:5" ht="19.5" customHeight="1">
      <c r="A940" s="117" t="s">
        <v>423</v>
      </c>
      <c r="B940" s="138">
        <v>256340</v>
      </c>
      <c r="C940" s="138">
        <v>213379</v>
      </c>
      <c r="D940" s="162">
        <f t="shared" si="14"/>
        <v>0.832</v>
      </c>
      <c r="E940" s="138"/>
    </row>
    <row r="941" spans="1:5" ht="19.5" customHeight="1">
      <c r="A941" s="117" t="s">
        <v>1396</v>
      </c>
      <c r="B941" s="138">
        <v>112916</v>
      </c>
      <c r="C941" s="164">
        <v>93096</v>
      </c>
      <c r="D941" s="162">
        <f t="shared" si="14"/>
        <v>0.824</v>
      </c>
      <c r="E941" s="138"/>
    </row>
    <row r="942" spans="1:5" ht="19.5" customHeight="1">
      <c r="A942" s="117" t="s">
        <v>1398</v>
      </c>
      <c r="B942" s="138">
        <v>6379</v>
      </c>
      <c r="C942" s="164">
        <v>9655</v>
      </c>
      <c r="D942" s="162">
        <f t="shared" si="14"/>
        <v>1.514</v>
      </c>
      <c r="E942" s="138"/>
    </row>
    <row r="943" spans="1:5" ht="19.5" customHeight="1">
      <c r="A943" s="117" t="s">
        <v>1400</v>
      </c>
      <c r="B943" s="138">
        <v>46523</v>
      </c>
      <c r="C943" s="138">
        <v>41455</v>
      </c>
      <c r="D943" s="162">
        <f t="shared" si="14"/>
        <v>0.891</v>
      </c>
      <c r="E943" s="138"/>
    </row>
    <row r="944" spans="1:5" ht="19.5" customHeight="1">
      <c r="A944" s="117" t="s">
        <v>1402</v>
      </c>
      <c r="B944" s="138">
        <v>29567</v>
      </c>
      <c r="C944" s="164">
        <v>27245</v>
      </c>
      <c r="D944" s="162">
        <f t="shared" si="14"/>
        <v>0.921</v>
      </c>
      <c r="E944" s="138"/>
    </row>
    <row r="945" spans="1:5" ht="19.5" customHeight="1">
      <c r="A945" s="117" t="s">
        <v>1404</v>
      </c>
      <c r="B945" s="138">
        <v>5367</v>
      </c>
      <c r="C945" s="164">
        <v>7065</v>
      </c>
      <c r="D945" s="162">
        <f t="shared" si="14"/>
        <v>1.316</v>
      </c>
      <c r="E945" s="138"/>
    </row>
    <row r="946" spans="1:5" ht="19.5" customHeight="1">
      <c r="A946" s="117" t="s">
        <v>1406</v>
      </c>
      <c r="B946" s="163">
        <v>55588</v>
      </c>
      <c r="C946" s="164">
        <v>34863</v>
      </c>
      <c r="D946" s="162">
        <f t="shared" si="14"/>
        <v>0.627</v>
      </c>
      <c r="E946" s="138"/>
    </row>
    <row r="947" spans="1:5" ht="19.5" customHeight="1">
      <c r="A947" s="117" t="s">
        <v>424</v>
      </c>
      <c r="B947" s="138">
        <v>183599</v>
      </c>
      <c r="C947" s="138">
        <v>159015</v>
      </c>
      <c r="D947" s="162">
        <f t="shared" si="14"/>
        <v>0.866</v>
      </c>
      <c r="E947" s="138"/>
    </row>
    <row r="948" spans="1:5" ht="19.5" customHeight="1">
      <c r="A948" s="117" t="s">
        <v>1409</v>
      </c>
      <c r="B948" s="138">
        <v>1516</v>
      </c>
      <c r="C948" s="138">
        <v>340</v>
      </c>
      <c r="D948" s="162">
        <f t="shared" si="14"/>
        <v>0.224</v>
      </c>
      <c r="E948" s="138"/>
    </row>
    <row r="949" spans="1:5" ht="19.5" customHeight="1">
      <c r="A949" s="117" t="s">
        <v>1375</v>
      </c>
      <c r="B949" s="138">
        <v>7194</v>
      </c>
      <c r="C949" s="138">
        <v>210</v>
      </c>
      <c r="D949" s="162">
        <f t="shared" si="14"/>
        <v>0.029</v>
      </c>
      <c r="E949" s="138"/>
    </row>
    <row r="950" spans="1:5" ht="19.5" customHeight="1">
      <c r="A950" s="117" t="s">
        <v>1376</v>
      </c>
      <c r="B950" s="138">
        <v>131412</v>
      </c>
      <c r="C950" s="164">
        <v>110815</v>
      </c>
      <c r="D950" s="162">
        <f t="shared" si="14"/>
        <v>0.843</v>
      </c>
      <c r="E950" s="138"/>
    </row>
    <row r="951" spans="1:5" ht="19.5" customHeight="1">
      <c r="A951" s="117" t="s">
        <v>1377</v>
      </c>
      <c r="B951" s="138">
        <v>5623</v>
      </c>
      <c r="C951" s="138">
        <v>2622</v>
      </c>
      <c r="D951" s="162">
        <f t="shared" si="14"/>
        <v>0.466</v>
      </c>
      <c r="E951" s="138"/>
    </row>
    <row r="952" spans="1:5" ht="19.5" customHeight="1">
      <c r="A952" s="117" t="s">
        <v>1378</v>
      </c>
      <c r="B952" s="138">
        <v>41</v>
      </c>
      <c r="C952" s="138">
        <v>0</v>
      </c>
      <c r="D952" s="162">
        <f t="shared" si="14"/>
        <v>0</v>
      </c>
      <c r="E952" s="138"/>
    </row>
    <row r="953" spans="1:5" ht="19.5" customHeight="1">
      <c r="A953" s="117" t="s">
        <v>1379</v>
      </c>
      <c r="B953" s="163">
        <v>37813</v>
      </c>
      <c r="C953" s="164">
        <v>45028</v>
      </c>
      <c r="D953" s="162">
        <f t="shared" si="14"/>
        <v>1.191</v>
      </c>
      <c r="E953" s="138"/>
    </row>
    <row r="954" spans="1:5" ht="19.5" customHeight="1">
      <c r="A954" s="117" t="s">
        <v>425</v>
      </c>
      <c r="B954" s="138">
        <v>282554</v>
      </c>
      <c r="C954" s="138">
        <v>0</v>
      </c>
      <c r="D954" s="162">
        <f t="shared" si="14"/>
        <v>0</v>
      </c>
      <c r="E954" s="138"/>
    </row>
    <row r="955" spans="1:5" ht="19.5" customHeight="1">
      <c r="A955" s="117" t="s">
        <v>1382</v>
      </c>
      <c r="B955" s="163">
        <v>282200</v>
      </c>
      <c r="C955" s="138">
        <v>0</v>
      </c>
      <c r="D955" s="162">
        <f t="shared" si="14"/>
        <v>0</v>
      </c>
      <c r="E955" s="138"/>
    </row>
    <row r="956" spans="1:5" ht="19.5" customHeight="1">
      <c r="A956" s="117" t="s">
        <v>1384</v>
      </c>
      <c r="B956" s="138">
        <v>0</v>
      </c>
      <c r="C956" s="138">
        <v>0</v>
      </c>
      <c r="D956" s="162">
        <f t="shared" si="14"/>
      </c>
      <c r="E956" s="138"/>
    </row>
    <row r="957" spans="1:5" ht="19.5" customHeight="1">
      <c r="A957" s="117" t="s">
        <v>1386</v>
      </c>
      <c r="B957" s="138">
        <v>354</v>
      </c>
      <c r="C957" s="138">
        <v>0</v>
      </c>
      <c r="D957" s="162">
        <f t="shared" si="14"/>
        <v>0</v>
      </c>
      <c r="E957" s="138"/>
    </row>
    <row r="958" spans="1:5" ht="19.5" customHeight="1">
      <c r="A958" s="117" t="s">
        <v>88</v>
      </c>
      <c r="B958" s="138">
        <v>25385</v>
      </c>
      <c r="C958" s="138">
        <v>90470</v>
      </c>
      <c r="D958" s="162">
        <f t="shared" si="14"/>
        <v>3.564</v>
      </c>
      <c r="E958" s="138"/>
    </row>
    <row r="959" spans="1:5" ht="19.5" customHeight="1">
      <c r="A959" s="117" t="s">
        <v>1389</v>
      </c>
      <c r="B959" s="138">
        <v>24</v>
      </c>
      <c r="C959" s="138">
        <v>0</v>
      </c>
      <c r="D959" s="162">
        <f t="shared" si="14"/>
        <v>0</v>
      </c>
      <c r="E959" s="138"/>
    </row>
    <row r="960" spans="1:5" ht="19.5" customHeight="1">
      <c r="A960" s="117" t="s">
        <v>89</v>
      </c>
      <c r="B960" s="138">
        <v>25361</v>
      </c>
      <c r="C960" s="138">
        <v>90470</v>
      </c>
      <c r="D960" s="162">
        <f t="shared" si="14"/>
        <v>3.567</v>
      </c>
      <c r="E960" s="138"/>
    </row>
    <row r="961" spans="1:5" ht="19.5" customHeight="1">
      <c r="A961" s="117" t="s">
        <v>426</v>
      </c>
      <c r="B961" s="138">
        <v>2619001</v>
      </c>
      <c r="C961" s="138">
        <v>2267473</v>
      </c>
      <c r="D961" s="162">
        <f t="shared" si="14"/>
        <v>0.866</v>
      </c>
      <c r="E961" s="138"/>
    </row>
    <row r="962" spans="1:5" ht="19.5" customHeight="1">
      <c r="A962" s="117" t="s">
        <v>427</v>
      </c>
      <c r="B962" s="138">
        <v>1043513</v>
      </c>
      <c r="C962" s="138">
        <v>731855</v>
      </c>
      <c r="D962" s="162">
        <f t="shared" si="14"/>
        <v>0.701</v>
      </c>
      <c r="E962" s="138"/>
    </row>
    <row r="963" spans="1:5" ht="19.5" customHeight="1">
      <c r="A963" s="117" t="s">
        <v>1287</v>
      </c>
      <c r="B963" s="163">
        <v>62440</v>
      </c>
      <c r="C963" s="164">
        <v>59800</v>
      </c>
      <c r="D963" s="162">
        <f t="shared" si="14"/>
        <v>0.958</v>
      </c>
      <c r="E963" s="138"/>
    </row>
    <row r="964" spans="1:5" ht="19.5" customHeight="1">
      <c r="A964" s="117" t="s">
        <v>1288</v>
      </c>
      <c r="B964" s="163">
        <v>9713</v>
      </c>
      <c r="C964" s="164">
        <v>10023</v>
      </c>
      <c r="D964" s="162">
        <f t="shared" si="14"/>
        <v>1.032</v>
      </c>
      <c r="E964" s="138"/>
    </row>
    <row r="965" spans="1:5" ht="19.5" customHeight="1">
      <c r="A965" s="117" t="s">
        <v>1290</v>
      </c>
      <c r="B965" s="163">
        <v>2669</v>
      </c>
      <c r="C965" s="164">
        <v>1647</v>
      </c>
      <c r="D965" s="162">
        <f t="shared" si="14"/>
        <v>0.617</v>
      </c>
      <c r="E965" s="138"/>
    </row>
    <row r="966" spans="1:5" ht="19.5" customHeight="1">
      <c r="A966" s="117" t="s">
        <v>1394</v>
      </c>
      <c r="B966" s="163">
        <v>461280</v>
      </c>
      <c r="C966" s="164">
        <v>31767</v>
      </c>
      <c r="D966" s="162">
        <f aca="true" t="shared" si="15" ref="D966:D1029">IF(B966=0,"",ROUND(C966/B966,3))</f>
        <v>0.069</v>
      </c>
      <c r="E966" s="138"/>
    </row>
    <row r="967" spans="1:5" ht="19.5" customHeight="1">
      <c r="A967" s="117" t="s">
        <v>1395</v>
      </c>
      <c r="B967" s="163">
        <v>298531</v>
      </c>
      <c r="C967" s="164">
        <v>215461</v>
      </c>
      <c r="D967" s="162">
        <f t="shared" si="15"/>
        <v>0.722</v>
      </c>
      <c r="E967" s="138"/>
    </row>
    <row r="968" spans="1:5" ht="19.5" customHeight="1">
      <c r="A968" s="117" t="s">
        <v>1397</v>
      </c>
      <c r="B968" s="163">
        <v>324</v>
      </c>
      <c r="C968" s="164">
        <v>570</v>
      </c>
      <c r="D968" s="162">
        <f t="shared" si="15"/>
        <v>1.759</v>
      </c>
      <c r="E968" s="138"/>
    </row>
    <row r="969" spans="1:5" ht="19.5" customHeight="1">
      <c r="A969" s="117" t="s">
        <v>1399</v>
      </c>
      <c r="B969" s="163">
        <v>60</v>
      </c>
      <c r="C969" s="138">
        <v>49</v>
      </c>
      <c r="D969" s="162">
        <f t="shared" si="15"/>
        <v>0.817</v>
      </c>
      <c r="E969" s="138"/>
    </row>
    <row r="970" spans="1:5" ht="19.5" customHeight="1">
      <c r="A970" s="117" t="s">
        <v>1401</v>
      </c>
      <c r="B970" s="163">
        <v>103557</v>
      </c>
      <c r="C970" s="164">
        <v>118928</v>
      </c>
      <c r="D970" s="162">
        <f t="shared" si="15"/>
        <v>1.148</v>
      </c>
      <c r="E970" s="138"/>
    </row>
    <row r="971" spans="1:5" ht="19.5" customHeight="1">
      <c r="A971" s="117" t="s">
        <v>1403</v>
      </c>
      <c r="B971" s="163">
        <v>31049</v>
      </c>
      <c r="C971" s="164">
        <v>13373</v>
      </c>
      <c r="D971" s="162">
        <f t="shared" si="15"/>
        <v>0.431</v>
      </c>
      <c r="E971" s="138"/>
    </row>
    <row r="972" spans="1:5" ht="19.5" customHeight="1">
      <c r="A972" s="117" t="s">
        <v>1405</v>
      </c>
      <c r="B972" s="163">
        <v>0</v>
      </c>
      <c r="C972" s="138">
        <v>0</v>
      </c>
      <c r="D972" s="162">
        <f t="shared" si="15"/>
      </c>
      <c r="E972" s="138"/>
    </row>
    <row r="973" spans="1:5" ht="19.5" customHeight="1">
      <c r="A973" s="117" t="s">
        <v>1407</v>
      </c>
      <c r="B973" s="163">
        <v>0</v>
      </c>
      <c r="C973" s="138">
        <v>0</v>
      </c>
      <c r="D973" s="162">
        <f t="shared" si="15"/>
      </c>
      <c r="E973" s="138"/>
    </row>
    <row r="974" spans="1:5" ht="19.5" customHeight="1">
      <c r="A974" s="117" t="s">
        <v>1408</v>
      </c>
      <c r="B974" s="163">
        <v>0</v>
      </c>
      <c r="C974" s="138">
        <v>0</v>
      </c>
      <c r="D974" s="162">
        <f t="shared" si="15"/>
      </c>
      <c r="E974" s="138"/>
    </row>
    <row r="975" spans="1:5" ht="19.5" customHeight="1">
      <c r="A975" s="117" t="s">
        <v>1410</v>
      </c>
      <c r="B975" s="163">
        <v>0</v>
      </c>
      <c r="C975" s="138">
        <v>0</v>
      </c>
      <c r="D975" s="162">
        <f t="shared" si="15"/>
      </c>
      <c r="E975" s="138"/>
    </row>
    <row r="976" spans="1:5" ht="19.5" customHeight="1">
      <c r="A976" s="117" t="s">
        <v>1411</v>
      </c>
      <c r="B976" s="163">
        <v>0</v>
      </c>
      <c r="C976" s="138">
        <v>0</v>
      </c>
      <c r="D976" s="162">
        <f t="shared" si="15"/>
      </c>
      <c r="E976" s="138"/>
    </row>
    <row r="977" spans="1:5" ht="19.5" customHeight="1">
      <c r="A977" s="117" t="s">
        <v>1413</v>
      </c>
      <c r="B977" s="163">
        <v>0</v>
      </c>
      <c r="C977" s="138">
        <v>0</v>
      </c>
      <c r="D977" s="162">
        <f t="shared" si="15"/>
      </c>
      <c r="E977" s="138"/>
    </row>
    <row r="978" spans="1:5" ht="19.5" customHeight="1">
      <c r="A978" s="117" t="s">
        <v>1415</v>
      </c>
      <c r="B978" s="163">
        <v>0</v>
      </c>
      <c r="C978" s="138">
        <v>0</v>
      </c>
      <c r="D978" s="162">
        <f t="shared" si="15"/>
      </c>
      <c r="E978" s="138"/>
    </row>
    <row r="979" spans="1:5" ht="19.5" customHeight="1">
      <c r="A979" s="117" t="s">
        <v>1416</v>
      </c>
      <c r="B979" s="163">
        <v>0</v>
      </c>
      <c r="C979" s="138">
        <v>0</v>
      </c>
      <c r="D979" s="162">
        <f t="shared" si="15"/>
      </c>
      <c r="E979" s="138"/>
    </row>
    <row r="980" spans="1:5" ht="18.75" customHeight="1">
      <c r="A980" s="117" t="s">
        <v>1418</v>
      </c>
      <c r="B980" s="163">
        <v>0</v>
      </c>
      <c r="C980" s="138">
        <v>0</v>
      </c>
      <c r="D980" s="162">
        <f t="shared" si="15"/>
      </c>
      <c r="E980" s="138"/>
    </row>
    <row r="981" spans="1:5" ht="19.5" customHeight="1">
      <c r="A981" s="117" t="s">
        <v>1420</v>
      </c>
      <c r="B981" s="163">
        <v>0</v>
      </c>
      <c r="C981" s="138">
        <v>0</v>
      </c>
      <c r="D981" s="162">
        <f t="shared" si="15"/>
      </c>
      <c r="E981" s="138"/>
    </row>
    <row r="982" spans="1:5" ht="19.5" customHeight="1">
      <c r="A982" s="117" t="s">
        <v>1422</v>
      </c>
      <c r="B982" s="163">
        <v>6150</v>
      </c>
      <c r="C982" s="138">
        <v>1331</v>
      </c>
      <c r="D982" s="162">
        <f t="shared" si="15"/>
        <v>0.216</v>
      </c>
      <c r="E982" s="138"/>
    </row>
    <row r="983" spans="1:5" ht="19.5" customHeight="1">
      <c r="A983" s="117" t="s">
        <v>1424</v>
      </c>
      <c r="B983" s="163">
        <v>0</v>
      </c>
      <c r="C983" s="138">
        <v>0</v>
      </c>
      <c r="D983" s="162">
        <f t="shared" si="15"/>
      </c>
      <c r="E983" s="138"/>
    </row>
    <row r="984" spans="1:5" ht="19.5" customHeight="1">
      <c r="A984" s="117" t="s">
        <v>1425</v>
      </c>
      <c r="B984" s="163">
        <v>67740</v>
      </c>
      <c r="C984" s="164">
        <v>278906</v>
      </c>
      <c r="D984" s="162">
        <f t="shared" si="15"/>
        <v>4.117</v>
      </c>
      <c r="E984" s="138"/>
    </row>
    <row r="985" spans="1:5" ht="19.5" customHeight="1">
      <c r="A985" s="117" t="s">
        <v>428</v>
      </c>
      <c r="B985" s="138">
        <v>51930</v>
      </c>
      <c r="C985" s="138">
        <v>6962</v>
      </c>
      <c r="D985" s="162">
        <f t="shared" si="15"/>
        <v>0.134</v>
      </c>
      <c r="E985" s="138"/>
    </row>
    <row r="986" spans="1:5" ht="19.5" customHeight="1">
      <c r="A986" s="117" t="s">
        <v>1287</v>
      </c>
      <c r="B986" s="163">
        <v>0</v>
      </c>
      <c r="C986" s="138">
        <v>0</v>
      </c>
      <c r="D986" s="162">
        <f t="shared" si="15"/>
      </c>
      <c r="E986" s="138"/>
    </row>
    <row r="987" spans="1:5" ht="19.5" customHeight="1">
      <c r="A987" s="117" t="s">
        <v>1288</v>
      </c>
      <c r="B987" s="163">
        <v>0</v>
      </c>
      <c r="C987" s="138">
        <v>0</v>
      </c>
      <c r="D987" s="162">
        <f t="shared" si="15"/>
      </c>
      <c r="E987" s="138"/>
    </row>
    <row r="988" spans="1:5" ht="19.5" customHeight="1">
      <c r="A988" s="117" t="s">
        <v>1290</v>
      </c>
      <c r="B988" s="163">
        <v>0</v>
      </c>
      <c r="C988" s="138">
        <v>0</v>
      </c>
      <c r="D988" s="162">
        <f t="shared" si="15"/>
      </c>
      <c r="E988" s="138"/>
    </row>
    <row r="989" spans="1:5" ht="19.5" customHeight="1">
      <c r="A989" s="117" t="s">
        <v>1428</v>
      </c>
      <c r="B989" s="163">
        <v>44980</v>
      </c>
      <c r="C989" s="138">
        <v>1000</v>
      </c>
      <c r="D989" s="162">
        <f t="shared" si="15"/>
        <v>0.022</v>
      </c>
      <c r="E989" s="138"/>
    </row>
    <row r="990" spans="1:5" ht="19.5" customHeight="1">
      <c r="A990" s="117" t="s">
        <v>1430</v>
      </c>
      <c r="B990" s="163">
        <v>0</v>
      </c>
      <c r="C990" s="138">
        <v>0</v>
      </c>
      <c r="D990" s="162">
        <f t="shared" si="15"/>
      </c>
      <c r="E990" s="138"/>
    </row>
    <row r="991" spans="1:5" ht="19.5" customHeight="1">
      <c r="A991" s="117" t="s">
        <v>1431</v>
      </c>
      <c r="B991" s="163">
        <v>5920</v>
      </c>
      <c r="C991" s="164">
        <v>5920</v>
      </c>
      <c r="D991" s="162">
        <f t="shared" si="15"/>
        <v>1</v>
      </c>
      <c r="E991" s="138"/>
    </row>
    <row r="992" spans="1:5" ht="19.5" customHeight="1">
      <c r="A992" s="117" t="s">
        <v>1433</v>
      </c>
      <c r="B992" s="163">
        <v>0</v>
      </c>
      <c r="C992" s="138">
        <v>0</v>
      </c>
      <c r="D992" s="162">
        <f t="shared" si="15"/>
      </c>
      <c r="E992" s="138"/>
    </row>
    <row r="993" spans="1:5" ht="19.5" customHeight="1">
      <c r="A993" s="117" t="s">
        <v>1426</v>
      </c>
      <c r="B993" s="163">
        <v>0</v>
      </c>
      <c r="C993" s="138">
        <v>0</v>
      </c>
      <c r="D993" s="162">
        <f t="shared" si="15"/>
      </c>
      <c r="E993" s="138"/>
    </row>
    <row r="994" spans="1:5" ht="19.5" customHeight="1">
      <c r="A994" s="117" t="s">
        <v>1436</v>
      </c>
      <c r="B994" s="163">
        <v>1030</v>
      </c>
      <c r="C994" s="138">
        <v>42</v>
      </c>
      <c r="D994" s="162">
        <f t="shared" si="15"/>
        <v>0.041</v>
      </c>
      <c r="E994" s="138"/>
    </row>
    <row r="995" spans="1:5" ht="19.5" customHeight="1">
      <c r="A995" s="117" t="s">
        <v>429</v>
      </c>
      <c r="B995" s="138">
        <v>95394</v>
      </c>
      <c r="C995" s="138">
        <v>34294</v>
      </c>
      <c r="D995" s="162">
        <f t="shared" si="15"/>
        <v>0.359</v>
      </c>
      <c r="E995" s="138"/>
    </row>
    <row r="996" spans="1:5" ht="19.5" customHeight="1">
      <c r="A996" s="117" t="s">
        <v>1287</v>
      </c>
      <c r="B996" s="163">
        <v>0</v>
      </c>
      <c r="C996" s="138">
        <v>0</v>
      </c>
      <c r="D996" s="162">
        <f t="shared" si="15"/>
      </c>
      <c r="E996" s="138"/>
    </row>
    <row r="997" spans="1:5" ht="19.5" customHeight="1">
      <c r="A997" s="117" t="s">
        <v>1288</v>
      </c>
      <c r="B997" s="163">
        <v>0</v>
      </c>
      <c r="C997" s="138">
        <v>0</v>
      </c>
      <c r="D997" s="162">
        <f t="shared" si="15"/>
      </c>
      <c r="E997" s="138"/>
    </row>
    <row r="998" spans="1:5" ht="19.5" customHeight="1">
      <c r="A998" s="117" t="s">
        <v>1290</v>
      </c>
      <c r="B998" s="163">
        <v>0</v>
      </c>
      <c r="C998" s="138">
        <v>0</v>
      </c>
      <c r="D998" s="162">
        <f t="shared" si="15"/>
      </c>
      <c r="E998" s="138"/>
    </row>
    <row r="999" spans="1:5" ht="19.5" customHeight="1">
      <c r="A999" s="117" t="s">
        <v>1440</v>
      </c>
      <c r="B999" s="163">
        <v>56086</v>
      </c>
      <c r="C999" s="138">
        <v>3524</v>
      </c>
      <c r="D999" s="162">
        <f t="shared" si="15"/>
        <v>0.063</v>
      </c>
      <c r="E999" s="138"/>
    </row>
    <row r="1000" spans="1:5" ht="19.5" customHeight="1">
      <c r="A1000" s="117" t="s">
        <v>1441</v>
      </c>
      <c r="B1000" s="163">
        <v>0</v>
      </c>
      <c r="C1000" s="138">
        <v>0</v>
      </c>
      <c r="D1000" s="162">
        <f t="shared" si="15"/>
      </c>
      <c r="E1000" s="138"/>
    </row>
    <row r="1001" spans="1:5" ht="19.5" customHeight="1">
      <c r="A1001" s="117" t="s">
        <v>1442</v>
      </c>
      <c r="B1001" s="163">
        <v>0</v>
      </c>
      <c r="C1001" s="138">
        <v>0</v>
      </c>
      <c r="D1001" s="162">
        <f t="shared" si="15"/>
      </c>
      <c r="E1001" s="138"/>
    </row>
    <row r="1002" spans="1:5" ht="19.5" customHeight="1">
      <c r="A1002" s="117" t="s">
        <v>1443</v>
      </c>
      <c r="B1002" s="163">
        <v>0</v>
      </c>
      <c r="C1002" s="138">
        <v>0</v>
      </c>
      <c r="D1002" s="162">
        <f t="shared" si="15"/>
      </c>
      <c r="E1002" s="138"/>
    </row>
    <row r="1003" spans="1:5" ht="19.5" customHeight="1">
      <c r="A1003" s="117" t="s">
        <v>1412</v>
      </c>
      <c r="B1003" s="163">
        <v>0</v>
      </c>
      <c r="C1003" s="138">
        <v>0</v>
      </c>
      <c r="D1003" s="162">
        <f t="shared" si="15"/>
      </c>
      <c r="E1003" s="138"/>
    </row>
    <row r="1004" spans="1:5" ht="19.5" customHeight="1">
      <c r="A1004" s="117" t="s">
        <v>1414</v>
      </c>
      <c r="B1004" s="163">
        <v>39308</v>
      </c>
      <c r="C1004" s="164">
        <v>30770</v>
      </c>
      <c r="D1004" s="162">
        <f t="shared" si="15"/>
        <v>0.783</v>
      </c>
      <c r="E1004" s="138"/>
    </row>
    <row r="1005" spans="1:5" ht="19.5" customHeight="1">
      <c r="A1005" s="117" t="s">
        <v>430</v>
      </c>
      <c r="B1005" s="138">
        <v>72140</v>
      </c>
      <c r="C1005" s="138">
        <v>141889</v>
      </c>
      <c r="D1005" s="162">
        <f t="shared" si="15"/>
        <v>1.967</v>
      </c>
      <c r="E1005" s="138"/>
    </row>
    <row r="1006" spans="1:5" ht="19.5" customHeight="1">
      <c r="A1006" s="117" t="s">
        <v>1417</v>
      </c>
      <c r="B1006" s="163">
        <v>17496</v>
      </c>
      <c r="C1006" s="164">
        <v>10306</v>
      </c>
      <c r="D1006" s="162">
        <f t="shared" si="15"/>
        <v>0.589</v>
      </c>
      <c r="E1006" s="138"/>
    </row>
    <row r="1007" spans="1:5" ht="19.5" customHeight="1">
      <c r="A1007" s="117" t="s">
        <v>1419</v>
      </c>
      <c r="B1007" s="163">
        <v>52078</v>
      </c>
      <c r="C1007" s="164">
        <v>125966</v>
      </c>
      <c r="D1007" s="162">
        <f t="shared" si="15"/>
        <v>2.419</v>
      </c>
      <c r="E1007" s="138"/>
    </row>
    <row r="1008" spans="1:5" ht="19.5" customHeight="1">
      <c r="A1008" s="117" t="s">
        <v>1421</v>
      </c>
      <c r="B1008" s="163">
        <v>1875</v>
      </c>
      <c r="C1008" s="138">
        <v>184</v>
      </c>
      <c r="D1008" s="162">
        <f t="shared" si="15"/>
        <v>0.098</v>
      </c>
      <c r="E1008" s="138"/>
    </row>
    <row r="1009" spans="1:5" ht="19.5" customHeight="1">
      <c r="A1009" s="117" t="s">
        <v>1423</v>
      </c>
      <c r="B1009" s="163">
        <v>691</v>
      </c>
      <c r="C1009" s="164">
        <v>5433</v>
      </c>
      <c r="D1009" s="162">
        <f t="shared" si="15"/>
        <v>7.863</v>
      </c>
      <c r="E1009" s="138"/>
    </row>
    <row r="1010" spans="1:5" ht="19.5" customHeight="1">
      <c r="A1010" s="117" t="s">
        <v>431</v>
      </c>
      <c r="B1010" s="138">
        <v>3444</v>
      </c>
      <c r="C1010" s="138">
        <v>542</v>
      </c>
      <c r="D1010" s="162">
        <f t="shared" si="15"/>
        <v>0.157</v>
      </c>
      <c r="E1010" s="138"/>
    </row>
    <row r="1011" spans="1:5" ht="19.5" customHeight="1">
      <c r="A1011" s="117" t="s">
        <v>1287</v>
      </c>
      <c r="B1011" s="163">
        <v>3</v>
      </c>
      <c r="C1011" s="138">
        <v>50</v>
      </c>
      <c r="D1011" s="162">
        <f t="shared" si="15"/>
        <v>16.667</v>
      </c>
      <c r="E1011" s="138"/>
    </row>
    <row r="1012" spans="1:5" ht="19.5" customHeight="1">
      <c r="A1012" s="117" t="s">
        <v>1288</v>
      </c>
      <c r="B1012" s="163">
        <v>64</v>
      </c>
      <c r="C1012" s="138">
        <v>25</v>
      </c>
      <c r="D1012" s="162">
        <f t="shared" si="15"/>
        <v>0.391</v>
      </c>
      <c r="E1012" s="138"/>
    </row>
    <row r="1013" spans="1:5" ht="19.5" customHeight="1">
      <c r="A1013" s="117" t="s">
        <v>1290</v>
      </c>
      <c r="B1013" s="163">
        <v>0</v>
      </c>
      <c r="C1013" s="138">
        <v>0</v>
      </c>
      <c r="D1013" s="162">
        <f t="shared" si="15"/>
      </c>
      <c r="E1013" s="138"/>
    </row>
    <row r="1014" spans="1:5" ht="19.5" customHeight="1">
      <c r="A1014" s="117" t="s">
        <v>1426</v>
      </c>
      <c r="B1014" s="163">
        <v>0</v>
      </c>
      <c r="C1014" s="138">
        <v>0</v>
      </c>
      <c r="D1014" s="162">
        <f t="shared" si="15"/>
      </c>
      <c r="E1014" s="138"/>
    </row>
    <row r="1015" spans="1:5" ht="19.5" customHeight="1">
      <c r="A1015" s="117" t="s">
        <v>1427</v>
      </c>
      <c r="B1015" s="163">
        <v>3043</v>
      </c>
      <c r="C1015" s="164">
        <v>150</v>
      </c>
      <c r="D1015" s="162">
        <f t="shared" si="15"/>
        <v>0.049</v>
      </c>
      <c r="E1015" s="138"/>
    </row>
    <row r="1016" spans="1:5" ht="19.5" customHeight="1">
      <c r="A1016" s="117" t="s">
        <v>1429</v>
      </c>
      <c r="B1016" s="163">
        <v>334</v>
      </c>
      <c r="C1016" s="164">
        <v>317</v>
      </c>
      <c r="D1016" s="162">
        <f t="shared" si="15"/>
        <v>0.949</v>
      </c>
      <c r="E1016" s="138"/>
    </row>
    <row r="1017" spans="1:5" ht="19.5" customHeight="1">
      <c r="A1017" s="117" t="s">
        <v>432</v>
      </c>
      <c r="B1017" s="138">
        <v>1197692</v>
      </c>
      <c r="C1017" s="138">
        <v>950992</v>
      </c>
      <c r="D1017" s="162">
        <f t="shared" si="15"/>
        <v>0.794</v>
      </c>
      <c r="E1017" s="138"/>
    </row>
    <row r="1018" spans="1:5" ht="19.5" customHeight="1">
      <c r="A1018" s="117" t="s">
        <v>1432</v>
      </c>
      <c r="B1018" s="163">
        <v>737482</v>
      </c>
      <c r="C1018" s="164">
        <v>883432</v>
      </c>
      <c r="D1018" s="162">
        <f t="shared" si="15"/>
        <v>1.198</v>
      </c>
      <c r="E1018" s="138"/>
    </row>
    <row r="1019" spans="1:5" ht="19.5" customHeight="1">
      <c r="A1019" s="117" t="s">
        <v>1434</v>
      </c>
      <c r="B1019" s="163">
        <v>441633</v>
      </c>
      <c r="C1019" s="138">
        <v>66355</v>
      </c>
      <c r="D1019" s="162">
        <f t="shared" si="15"/>
        <v>0.15</v>
      </c>
      <c r="E1019" s="138"/>
    </row>
    <row r="1020" spans="1:5" ht="19.5" customHeight="1">
      <c r="A1020" s="117" t="s">
        <v>1435</v>
      </c>
      <c r="B1020" s="163">
        <v>497</v>
      </c>
      <c r="C1020" s="138">
        <v>200</v>
      </c>
      <c r="D1020" s="162">
        <f t="shared" si="15"/>
        <v>0.402</v>
      </c>
      <c r="E1020" s="138"/>
    </row>
    <row r="1021" spans="1:5" ht="19.5" customHeight="1">
      <c r="A1021" s="117" t="s">
        <v>1437</v>
      </c>
      <c r="B1021" s="163">
        <v>18080</v>
      </c>
      <c r="C1021" s="138">
        <v>1005</v>
      </c>
      <c r="D1021" s="162">
        <f t="shared" si="15"/>
        <v>0.056</v>
      </c>
      <c r="E1021" s="138"/>
    </row>
    <row r="1022" spans="1:5" ht="19.5" customHeight="1">
      <c r="A1022" s="117" t="s">
        <v>433</v>
      </c>
      <c r="B1022" s="138">
        <v>154888</v>
      </c>
      <c r="C1022" s="138">
        <v>400939</v>
      </c>
      <c r="D1022" s="162">
        <f t="shared" si="15"/>
        <v>2.589</v>
      </c>
      <c r="E1022" s="138"/>
    </row>
    <row r="1023" spans="1:5" ht="19.5" customHeight="1">
      <c r="A1023" s="117" t="s">
        <v>1438</v>
      </c>
      <c r="B1023" s="138">
        <v>100323</v>
      </c>
      <c r="C1023" s="138">
        <v>115374</v>
      </c>
      <c r="D1023" s="162">
        <f t="shared" si="15"/>
        <v>1.15</v>
      </c>
      <c r="E1023" s="138"/>
    </row>
    <row r="1024" spans="1:5" ht="19.5" customHeight="1">
      <c r="A1024" s="117" t="s">
        <v>1439</v>
      </c>
      <c r="B1024" s="163">
        <v>54565</v>
      </c>
      <c r="C1024" s="164">
        <v>285565</v>
      </c>
      <c r="D1024" s="162">
        <f t="shared" si="15"/>
        <v>5.233</v>
      </c>
      <c r="E1024" s="138"/>
    </row>
    <row r="1025" spans="1:5" ht="19.5" customHeight="1">
      <c r="A1025" s="117" t="s">
        <v>434</v>
      </c>
      <c r="B1025" s="138">
        <v>2365236</v>
      </c>
      <c r="C1025" s="138">
        <v>763952</v>
      </c>
      <c r="D1025" s="162">
        <f t="shared" si="15"/>
        <v>0.323</v>
      </c>
      <c r="E1025" s="138"/>
    </row>
    <row r="1026" spans="1:5" ht="19.5" customHeight="1">
      <c r="A1026" s="117" t="s">
        <v>435</v>
      </c>
      <c r="B1026" s="138">
        <v>1411738</v>
      </c>
      <c r="C1026" s="138">
        <v>83746</v>
      </c>
      <c r="D1026" s="162">
        <f t="shared" si="15"/>
        <v>0.059</v>
      </c>
      <c r="E1026" s="138"/>
    </row>
    <row r="1027" spans="1:5" ht="19.5" customHeight="1">
      <c r="A1027" s="117" t="s">
        <v>1287</v>
      </c>
      <c r="B1027" s="163">
        <v>4129</v>
      </c>
      <c r="C1027" s="164">
        <v>3118</v>
      </c>
      <c r="D1027" s="162">
        <f t="shared" si="15"/>
        <v>0.755</v>
      </c>
      <c r="E1027" s="138"/>
    </row>
    <row r="1028" spans="1:5" ht="19.5" customHeight="1">
      <c r="A1028" s="117" t="s">
        <v>1288</v>
      </c>
      <c r="B1028" s="163">
        <v>1810</v>
      </c>
      <c r="C1028" s="164">
        <v>838</v>
      </c>
      <c r="D1028" s="162">
        <f t="shared" si="15"/>
        <v>0.463</v>
      </c>
      <c r="E1028" s="138"/>
    </row>
    <row r="1029" spans="1:5" ht="19.5" customHeight="1">
      <c r="A1029" s="117" t="s">
        <v>1290</v>
      </c>
      <c r="B1029" s="163">
        <v>236</v>
      </c>
      <c r="C1029" s="164">
        <v>211</v>
      </c>
      <c r="D1029" s="162">
        <f t="shared" si="15"/>
        <v>0.894</v>
      </c>
      <c r="E1029" s="138"/>
    </row>
    <row r="1030" spans="1:5" ht="19.5" customHeight="1">
      <c r="A1030" s="117" t="s">
        <v>1444</v>
      </c>
      <c r="B1030" s="163">
        <v>23437</v>
      </c>
      <c r="C1030" s="164">
        <v>10453</v>
      </c>
      <c r="D1030" s="162">
        <f aca="true" t="shared" si="16" ref="D1030:D1093">IF(B1030=0,"",ROUND(C1030/B1030,3))</f>
        <v>0.446</v>
      </c>
      <c r="E1030" s="138"/>
    </row>
    <row r="1031" spans="1:5" ht="19.5" customHeight="1">
      <c r="A1031" s="117" t="s">
        <v>1445</v>
      </c>
      <c r="B1031" s="163">
        <v>0</v>
      </c>
      <c r="C1031" s="138">
        <v>0</v>
      </c>
      <c r="D1031" s="162">
        <f t="shared" si="16"/>
      </c>
      <c r="E1031" s="138"/>
    </row>
    <row r="1032" spans="1:5" ht="19.5" customHeight="1">
      <c r="A1032" s="117" t="s">
        <v>1446</v>
      </c>
      <c r="B1032" s="163">
        <v>0</v>
      </c>
      <c r="C1032" s="138">
        <v>0</v>
      </c>
      <c r="D1032" s="162">
        <f t="shared" si="16"/>
      </c>
      <c r="E1032" s="138"/>
    </row>
    <row r="1033" spans="1:5" ht="19.5" customHeight="1">
      <c r="A1033" s="117" t="s">
        <v>1447</v>
      </c>
      <c r="B1033" s="163">
        <v>6206</v>
      </c>
      <c r="C1033" s="164">
        <v>4437</v>
      </c>
      <c r="D1033" s="162">
        <f t="shared" si="16"/>
        <v>0.715</v>
      </c>
      <c r="E1033" s="138"/>
    </row>
    <row r="1034" spans="1:5" ht="19.5" customHeight="1">
      <c r="A1034" s="117" t="s">
        <v>1448</v>
      </c>
      <c r="B1034" s="163">
        <v>0</v>
      </c>
      <c r="C1034" s="138">
        <v>0</v>
      </c>
      <c r="D1034" s="162">
        <f t="shared" si="16"/>
      </c>
      <c r="E1034" s="138"/>
    </row>
    <row r="1035" spans="1:5" ht="19.5" customHeight="1">
      <c r="A1035" s="117" t="s">
        <v>1450</v>
      </c>
      <c r="B1035" s="163">
        <v>1375920</v>
      </c>
      <c r="C1035" s="164">
        <v>64689</v>
      </c>
      <c r="D1035" s="162">
        <f t="shared" si="16"/>
        <v>0.047</v>
      </c>
      <c r="E1035" s="138"/>
    </row>
    <row r="1036" spans="1:5" ht="19.5" customHeight="1">
      <c r="A1036" s="117" t="s">
        <v>436</v>
      </c>
      <c r="B1036" s="138">
        <v>465910</v>
      </c>
      <c r="C1036" s="138">
        <v>191559</v>
      </c>
      <c r="D1036" s="162">
        <f t="shared" si="16"/>
        <v>0.411</v>
      </c>
      <c r="E1036" s="138"/>
    </row>
    <row r="1037" spans="1:5" ht="19.5" customHeight="1">
      <c r="A1037" s="117" t="s">
        <v>1287</v>
      </c>
      <c r="B1037" s="163">
        <v>3821</v>
      </c>
      <c r="C1037" s="164">
        <v>3038</v>
      </c>
      <c r="D1037" s="162">
        <f t="shared" si="16"/>
        <v>0.795</v>
      </c>
      <c r="E1037" s="138"/>
    </row>
    <row r="1038" spans="1:5" ht="19.5" customHeight="1">
      <c r="A1038" s="117" t="s">
        <v>1288</v>
      </c>
      <c r="B1038" s="163">
        <v>8346</v>
      </c>
      <c r="C1038" s="164">
        <v>3884</v>
      </c>
      <c r="D1038" s="162">
        <f t="shared" si="16"/>
        <v>0.465</v>
      </c>
      <c r="E1038" s="138"/>
    </row>
    <row r="1039" spans="1:5" ht="19.5" customHeight="1">
      <c r="A1039" s="117" t="s">
        <v>1290</v>
      </c>
      <c r="B1039" s="163">
        <v>464</v>
      </c>
      <c r="C1039" s="164">
        <v>315</v>
      </c>
      <c r="D1039" s="162">
        <f t="shared" si="16"/>
        <v>0.679</v>
      </c>
      <c r="E1039" s="138"/>
    </row>
    <row r="1040" spans="1:5" ht="19.5" customHeight="1">
      <c r="A1040" s="117" t="s">
        <v>1456</v>
      </c>
      <c r="B1040" s="163">
        <v>320793</v>
      </c>
      <c r="C1040" s="164">
        <v>114952</v>
      </c>
      <c r="D1040" s="162">
        <f t="shared" si="16"/>
        <v>0.358</v>
      </c>
      <c r="E1040" s="138"/>
    </row>
    <row r="1041" spans="1:5" ht="19.5" customHeight="1">
      <c r="A1041" s="117" t="s">
        <v>1458</v>
      </c>
      <c r="B1041" s="163">
        <v>1</v>
      </c>
      <c r="C1041" s="164">
        <v>1</v>
      </c>
      <c r="D1041" s="162">
        <f t="shared" si="16"/>
        <v>1</v>
      </c>
      <c r="E1041" s="138"/>
    </row>
    <row r="1042" spans="1:5" ht="19.5" customHeight="1">
      <c r="A1042" s="117" t="s">
        <v>1459</v>
      </c>
      <c r="B1042" s="163">
        <v>0</v>
      </c>
      <c r="C1042" s="138">
        <v>0</v>
      </c>
      <c r="D1042" s="162">
        <f t="shared" si="16"/>
      </c>
      <c r="E1042" s="138"/>
    </row>
    <row r="1043" spans="1:5" ht="19.5" customHeight="1">
      <c r="A1043" s="117" t="s">
        <v>1461</v>
      </c>
      <c r="B1043" s="163">
        <v>0</v>
      </c>
      <c r="C1043" s="138">
        <v>0</v>
      </c>
      <c r="D1043" s="162">
        <f t="shared" si="16"/>
      </c>
      <c r="E1043" s="138"/>
    </row>
    <row r="1044" spans="1:5" ht="19.5" customHeight="1">
      <c r="A1044" s="117" t="s">
        <v>1463</v>
      </c>
      <c r="B1044" s="163">
        <v>0</v>
      </c>
      <c r="C1044" s="138">
        <v>0</v>
      </c>
      <c r="D1044" s="162">
        <f t="shared" si="16"/>
      </c>
      <c r="E1044" s="138"/>
    </row>
    <row r="1045" spans="1:5" ht="19.5" customHeight="1">
      <c r="A1045" s="117" t="s">
        <v>1464</v>
      </c>
      <c r="B1045" s="163">
        <v>0</v>
      </c>
      <c r="C1045" s="138">
        <v>0</v>
      </c>
      <c r="D1045" s="162">
        <f t="shared" si="16"/>
      </c>
      <c r="E1045" s="138"/>
    </row>
    <row r="1046" spans="1:5" ht="19.5" customHeight="1">
      <c r="A1046" s="117" t="s">
        <v>1465</v>
      </c>
      <c r="B1046" s="163">
        <v>65</v>
      </c>
      <c r="C1046" s="164">
        <v>59</v>
      </c>
      <c r="D1046" s="162">
        <f t="shared" si="16"/>
        <v>0.908</v>
      </c>
      <c r="E1046" s="138"/>
    </row>
    <row r="1047" spans="1:5" ht="19.5" customHeight="1">
      <c r="A1047" s="117" t="s">
        <v>1466</v>
      </c>
      <c r="B1047" s="163">
        <v>0</v>
      </c>
      <c r="C1047" s="138">
        <v>0</v>
      </c>
      <c r="D1047" s="162">
        <f t="shared" si="16"/>
      </c>
      <c r="E1047" s="138"/>
    </row>
    <row r="1048" spans="1:5" ht="19.5" customHeight="1">
      <c r="A1048" s="117" t="s">
        <v>1467</v>
      </c>
      <c r="B1048" s="163">
        <v>0</v>
      </c>
      <c r="C1048" s="138">
        <v>0</v>
      </c>
      <c r="D1048" s="162">
        <f t="shared" si="16"/>
      </c>
      <c r="E1048" s="138"/>
    </row>
    <row r="1049" spans="1:5" ht="19.5" customHeight="1">
      <c r="A1049" s="117" t="s">
        <v>1469</v>
      </c>
      <c r="B1049" s="163">
        <v>0</v>
      </c>
      <c r="C1049" s="138">
        <v>0</v>
      </c>
      <c r="D1049" s="162">
        <f t="shared" si="16"/>
      </c>
      <c r="E1049" s="138"/>
    </row>
    <row r="1050" spans="1:5" ht="19.5" customHeight="1">
      <c r="A1050" s="117" t="s">
        <v>1471</v>
      </c>
      <c r="B1050" s="163">
        <v>0</v>
      </c>
      <c r="C1050" s="138">
        <v>0</v>
      </c>
      <c r="D1050" s="162">
        <f t="shared" si="16"/>
      </c>
      <c r="E1050" s="138"/>
    </row>
    <row r="1051" spans="1:5" ht="19.5" customHeight="1">
      <c r="A1051" s="117" t="s">
        <v>1473</v>
      </c>
      <c r="B1051" s="163">
        <v>132420</v>
      </c>
      <c r="C1051" s="164">
        <v>69310</v>
      </c>
      <c r="D1051" s="162">
        <f t="shared" si="16"/>
        <v>0.523</v>
      </c>
      <c r="E1051" s="138"/>
    </row>
    <row r="1052" spans="1:5" ht="19.5" customHeight="1">
      <c r="A1052" s="117" t="s">
        <v>437</v>
      </c>
      <c r="B1052" s="138">
        <v>2344</v>
      </c>
      <c r="C1052" s="138">
        <v>2906</v>
      </c>
      <c r="D1052" s="162">
        <f t="shared" si="16"/>
        <v>1.24</v>
      </c>
      <c r="E1052" s="138"/>
    </row>
    <row r="1053" spans="1:5" ht="19.5" customHeight="1">
      <c r="A1053" s="117" t="s">
        <v>1287</v>
      </c>
      <c r="B1053" s="138">
        <v>89</v>
      </c>
      <c r="C1053" s="138">
        <v>330</v>
      </c>
      <c r="D1053" s="162">
        <f t="shared" si="16"/>
        <v>3.708</v>
      </c>
      <c r="E1053" s="138"/>
    </row>
    <row r="1054" spans="1:5" ht="19.5" customHeight="1">
      <c r="A1054" s="117" t="s">
        <v>1288</v>
      </c>
      <c r="B1054" s="138">
        <v>5</v>
      </c>
      <c r="C1054" s="138">
        <v>0</v>
      </c>
      <c r="D1054" s="162">
        <f t="shared" si="16"/>
        <v>0</v>
      </c>
      <c r="E1054" s="138"/>
    </row>
    <row r="1055" spans="1:5" ht="19.5" customHeight="1">
      <c r="A1055" s="117" t="s">
        <v>1290</v>
      </c>
      <c r="B1055" s="138">
        <v>0</v>
      </c>
      <c r="C1055" s="138">
        <v>0</v>
      </c>
      <c r="D1055" s="162">
        <f t="shared" si="16"/>
      </c>
      <c r="E1055" s="138"/>
    </row>
    <row r="1056" spans="1:5" ht="19.5" customHeight="1">
      <c r="A1056" s="117" t="s">
        <v>1475</v>
      </c>
      <c r="B1056" s="163">
        <v>2250</v>
      </c>
      <c r="C1056" s="164">
        <v>2576</v>
      </c>
      <c r="D1056" s="162">
        <f t="shared" si="16"/>
        <v>1.145</v>
      </c>
      <c r="E1056" s="138"/>
    </row>
    <row r="1057" spans="1:5" ht="19.5" customHeight="1">
      <c r="A1057" s="117" t="s">
        <v>438</v>
      </c>
      <c r="B1057" s="138">
        <v>84084</v>
      </c>
      <c r="C1057" s="138">
        <v>39878</v>
      </c>
      <c r="D1057" s="162">
        <f t="shared" si="16"/>
        <v>0.474</v>
      </c>
      <c r="E1057" s="138"/>
    </row>
    <row r="1058" spans="1:5" ht="19.5" customHeight="1">
      <c r="A1058" s="117" t="s">
        <v>1287</v>
      </c>
      <c r="B1058" s="163">
        <v>2002</v>
      </c>
      <c r="C1058" s="138">
        <v>2399</v>
      </c>
      <c r="D1058" s="162">
        <f t="shared" si="16"/>
        <v>1.198</v>
      </c>
      <c r="E1058" s="138"/>
    </row>
    <row r="1059" spans="1:5" ht="19.5" customHeight="1">
      <c r="A1059" s="117" t="s">
        <v>1288</v>
      </c>
      <c r="B1059" s="163">
        <v>948</v>
      </c>
      <c r="C1059" s="138">
        <v>1693</v>
      </c>
      <c r="D1059" s="162">
        <f t="shared" si="16"/>
        <v>1.786</v>
      </c>
      <c r="E1059" s="138"/>
    </row>
    <row r="1060" spans="1:5" ht="19.5" customHeight="1">
      <c r="A1060" s="117" t="s">
        <v>1290</v>
      </c>
      <c r="B1060" s="163">
        <v>10</v>
      </c>
      <c r="C1060" s="138">
        <v>0</v>
      </c>
      <c r="D1060" s="162">
        <f t="shared" si="16"/>
        <v>0</v>
      </c>
      <c r="E1060" s="138"/>
    </row>
    <row r="1061" spans="1:5" ht="19.5" customHeight="1">
      <c r="A1061" s="117" t="s">
        <v>1449</v>
      </c>
      <c r="B1061" s="163">
        <v>0</v>
      </c>
      <c r="C1061" s="138">
        <v>0</v>
      </c>
      <c r="D1061" s="162">
        <f t="shared" si="16"/>
      </c>
      <c r="E1061" s="138"/>
    </row>
    <row r="1062" spans="1:5" ht="19.5" customHeight="1">
      <c r="A1062" s="117" t="s">
        <v>1451</v>
      </c>
      <c r="B1062" s="163">
        <v>2730</v>
      </c>
      <c r="C1062" s="164">
        <v>1500</v>
      </c>
      <c r="D1062" s="162">
        <f t="shared" si="16"/>
        <v>0.549</v>
      </c>
      <c r="E1062" s="138"/>
    </row>
    <row r="1063" spans="1:5" ht="19.5" customHeight="1">
      <c r="A1063" s="117" t="s">
        <v>1452</v>
      </c>
      <c r="B1063" s="163">
        <v>843</v>
      </c>
      <c r="C1063" s="138">
        <v>0</v>
      </c>
      <c r="D1063" s="162">
        <f t="shared" si="16"/>
        <v>0</v>
      </c>
      <c r="E1063" s="138"/>
    </row>
    <row r="1064" spans="1:5" ht="19.5" customHeight="1">
      <c r="A1064" s="117" t="s">
        <v>1453</v>
      </c>
      <c r="B1064" s="163">
        <v>59984</v>
      </c>
      <c r="C1064" s="164">
        <v>31176</v>
      </c>
      <c r="D1064" s="162">
        <f t="shared" si="16"/>
        <v>0.52</v>
      </c>
      <c r="E1064" s="138"/>
    </row>
    <row r="1065" spans="1:5" ht="19.5" customHeight="1">
      <c r="A1065" s="117" t="s">
        <v>1454</v>
      </c>
      <c r="B1065" s="163">
        <v>0</v>
      </c>
      <c r="C1065" s="138">
        <v>0</v>
      </c>
      <c r="D1065" s="162">
        <f t="shared" si="16"/>
      </c>
      <c r="E1065" s="138"/>
    </row>
    <row r="1066" spans="1:5" ht="19.5" customHeight="1">
      <c r="A1066" s="117" t="s">
        <v>1455</v>
      </c>
      <c r="B1066" s="163">
        <v>1060</v>
      </c>
      <c r="C1066" s="138">
        <v>422</v>
      </c>
      <c r="D1066" s="162">
        <f t="shared" si="16"/>
        <v>0.398</v>
      </c>
      <c r="E1066" s="138"/>
    </row>
    <row r="1067" spans="1:5" ht="19.5" customHeight="1">
      <c r="A1067" s="117" t="s">
        <v>1457</v>
      </c>
      <c r="B1067" s="163">
        <v>904</v>
      </c>
      <c r="C1067" s="138">
        <v>0</v>
      </c>
      <c r="D1067" s="162">
        <f t="shared" si="16"/>
        <v>0</v>
      </c>
      <c r="E1067" s="138"/>
    </row>
    <row r="1068" spans="1:5" ht="19.5" customHeight="1">
      <c r="A1068" s="117" t="s">
        <v>1426</v>
      </c>
      <c r="B1068" s="163">
        <v>8</v>
      </c>
      <c r="C1068" s="138">
        <v>0</v>
      </c>
      <c r="D1068" s="162">
        <f t="shared" si="16"/>
        <v>0</v>
      </c>
      <c r="E1068" s="138"/>
    </row>
    <row r="1069" spans="1:5" ht="19.5" customHeight="1">
      <c r="A1069" s="117" t="s">
        <v>1460</v>
      </c>
      <c r="B1069" s="163">
        <v>0</v>
      </c>
      <c r="C1069" s="138">
        <v>0</v>
      </c>
      <c r="D1069" s="162">
        <f t="shared" si="16"/>
      </c>
      <c r="E1069" s="138"/>
    </row>
    <row r="1070" spans="1:5" ht="19.5" customHeight="1">
      <c r="A1070" s="117" t="s">
        <v>1462</v>
      </c>
      <c r="B1070" s="163">
        <v>15595</v>
      </c>
      <c r="C1070" s="138">
        <v>2688</v>
      </c>
      <c r="D1070" s="162">
        <f t="shared" si="16"/>
        <v>0.172</v>
      </c>
      <c r="E1070" s="138"/>
    </row>
    <row r="1071" spans="1:5" ht="19.5" customHeight="1">
      <c r="A1071" s="117" t="s">
        <v>439</v>
      </c>
      <c r="B1071" s="138">
        <v>54863</v>
      </c>
      <c r="C1071" s="138">
        <v>49416</v>
      </c>
      <c r="D1071" s="162">
        <f t="shared" si="16"/>
        <v>0.901</v>
      </c>
      <c r="E1071" s="138"/>
    </row>
    <row r="1072" spans="1:5" ht="19.5" customHeight="1">
      <c r="A1072" s="117" t="s">
        <v>1287</v>
      </c>
      <c r="B1072" s="163">
        <v>24429</v>
      </c>
      <c r="C1072" s="164">
        <v>25174</v>
      </c>
      <c r="D1072" s="162">
        <f t="shared" si="16"/>
        <v>1.03</v>
      </c>
      <c r="E1072" s="138"/>
    </row>
    <row r="1073" spans="1:5" ht="19.5" customHeight="1">
      <c r="A1073" s="117" t="s">
        <v>1288</v>
      </c>
      <c r="B1073" s="163">
        <v>4730</v>
      </c>
      <c r="C1073" s="138">
        <v>4446</v>
      </c>
      <c r="D1073" s="162">
        <f t="shared" si="16"/>
        <v>0.94</v>
      </c>
      <c r="E1073" s="138"/>
    </row>
    <row r="1074" spans="1:5" ht="19.5" customHeight="1">
      <c r="A1074" s="117" t="s">
        <v>1290</v>
      </c>
      <c r="B1074" s="163">
        <v>635</v>
      </c>
      <c r="C1074" s="164">
        <v>438</v>
      </c>
      <c r="D1074" s="162">
        <f t="shared" si="16"/>
        <v>0.69</v>
      </c>
      <c r="E1074" s="138"/>
    </row>
    <row r="1075" spans="1:5" ht="19.5" customHeight="1">
      <c r="A1075" s="117" t="s">
        <v>1468</v>
      </c>
      <c r="B1075" s="163">
        <v>5760</v>
      </c>
      <c r="C1075" s="164">
        <v>8152</v>
      </c>
      <c r="D1075" s="162">
        <f t="shared" si="16"/>
        <v>1.415</v>
      </c>
      <c r="E1075" s="138"/>
    </row>
    <row r="1076" spans="1:5" ht="19.5" customHeight="1">
      <c r="A1076" s="117" t="s">
        <v>1470</v>
      </c>
      <c r="B1076" s="163">
        <v>1700</v>
      </c>
      <c r="C1076" s="164">
        <v>2394</v>
      </c>
      <c r="D1076" s="162">
        <f t="shared" si="16"/>
        <v>1.408</v>
      </c>
      <c r="E1076" s="138"/>
    </row>
    <row r="1077" spans="1:5" ht="19.5" customHeight="1">
      <c r="A1077" s="117" t="s">
        <v>1472</v>
      </c>
      <c r="B1077" s="163">
        <v>3682</v>
      </c>
      <c r="C1077" s="138">
        <v>1095</v>
      </c>
      <c r="D1077" s="162">
        <f t="shared" si="16"/>
        <v>0.297</v>
      </c>
      <c r="E1077" s="138"/>
    </row>
    <row r="1078" spans="1:5" ht="19.5" customHeight="1">
      <c r="A1078" s="117" t="s">
        <v>1474</v>
      </c>
      <c r="B1078" s="163">
        <v>13927</v>
      </c>
      <c r="C1078" s="164">
        <v>7717</v>
      </c>
      <c r="D1078" s="162">
        <f t="shared" si="16"/>
        <v>0.554</v>
      </c>
      <c r="E1078" s="138"/>
    </row>
    <row r="1079" spans="1:5" ht="19.5" customHeight="1">
      <c r="A1079" s="117" t="s">
        <v>440</v>
      </c>
      <c r="B1079" s="163">
        <v>68573</v>
      </c>
      <c r="C1079" s="138">
        <v>50228</v>
      </c>
      <c r="D1079" s="162">
        <f t="shared" si="16"/>
        <v>0.732</v>
      </c>
      <c r="E1079" s="138"/>
    </row>
    <row r="1080" spans="1:5" ht="19.5" customHeight="1">
      <c r="A1080" s="117" t="s">
        <v>1287</v>
      </c>
      <c r="B1080" s="163">
        <v>6829</v>
      </c>
      <c r="C1080" s="164">
        <v>6106</v>
      </c>
      <c r="D1080" s="162">
        <f t="shared" si="16"/>
        <v>0.894</v>
      </c>
      <c r="E1080" s="138"/>
    </row>
    <row r="1081" spans="1:5" ht="19.5" customHeight="1">
      <c r="A1081" s="117" t="s">
        <v>1288</v>
      </c>
      <c r="B1081" s="163">
        <v>10239</v>
      </c>
      <c r="C1081" s="138">
        <v>24321</v>
      </c>
      <c r="D1081" s="162">
        <f t="shared" si="16"/>
        <v>2.375</v>
      </c>
      <c r="E1081" s="138"/>
    </row>
    <row r="1082" spans="1:5" ht="19.5" customHeight="1">
      <c r="A1082" s="117" t="s">
        <v>1290</v>
      </c>
      <c r="B1082" s="163">
        <v>209</v>
      </c>
      <c r="C1082" s="164">
        <v>212</v>
      </c>
      <c r="D1082" s="162">
        <f t="shared" si="16"/>
        <v>1.014</v>
      </c>
      <c r="E1082" s="138"/>
    </row>
    <row r="1083" spans="1:5" ht="19.5" customHeight="1">
      <c r="A1083" s="117" t="s">
        <v>1476</v>
      </c>
      <c r="B1083" s="163"/>
      <c r="C1083" s="164">
        <v>172</v>
      </c>
      <c r="D1083" s="162">
        <f t="shared" si="16"/>
      </c>
      <c r="E1083" s="138"/>
    </row>
    <row r="1084" spans="1:5" ht="19.5" customHeight="1">
      <c r="A1084" s="117" t="s">
        <v>1477</v>
      </c>
      <c r="B1084" s="163">
        <v>51296</v>
      </c>
      <c r="C1084" s="164">
        <v>19417</v>
      </c>
      <c r="D1084" s="162">
        <f t="shared" si="16"/>
        <v>0.379</v>
      </c>
      <c r="E1084" s="138"/>
    </row>
    <row r="1085" spans="1:5" ht="19.5" customHeight="1">
      <c r="A1085" s="117" t="s">
        <v>441</v>
      </c>
      <c r="B1085" s="138">
        <v>224654</v>
      </c>
      <c r="C1085" s="138">
        <v>333971</v>
      </c>
      <c r="D1085" s="162">
        <f t="shared" si="16"/>
        <v>1.487</v>
      </c>
      <c r="E1085" s="138"/>
    </row>
    <row r="1086" spans="1:5" ht="19.5" customHeight="1">
      <c r="A1086" s="117" t="s">
        <v>1287</v>
      </c>
      <c r="B1086" s="138">
        <v>539</v>
      </c>
      <c r="C1086" s="138">
        <v>535</v>
      </c>
      <c r="D1086" s="162">
        <f t="shared" si="16"/>
        <v>0.993</v>
      </c>
      <c r="E1086" s="138"/>
    </row>
    <row r="1087" spans="1:5" ht="19.5" customHeight="1">
      <c r="A1087" s="117" t="s">
        <v>1288</v>
      </c>
      <c r="B1087" s="138">
        <v>1487</v>
      </c>
      <c r="C1087" s="138">
        <v>1490</v>
      </c>
      <c r="D1087" s="162">
        <f t="shared" si="16"/>
        <v>1.002</v>
      </c>
      <c r="E1087" s="138"/>
    </row>
    <row r="1088" spans="1:5" ht="19.5" customHeight="1">
      <c r="A1088" s="117" t="s">
        <v>1290</v>
      </c>
      <c r="B1088" s="138">
        <v>136</v>
      </c>
      <c r="C1088" s="138">
        <v>120</v>
      </c>
      <c r="D1088" s="162">
        <f t="shared" si="16"/>
        <v>0.882</v>
      </c>
      <c r="E1088" s="138"/>
    </row>
    <row r="1089" spans="1:5" ht="19.5" customHeight="1">
      <c r="A1089" s="117" t="s">
        <v>1480</v>
      </c>
      <c r="B1089" s="138">
        <v>918</v>
      </c>
      <c r="C1089" s="138">
        <v>259</v>
      </c>
      <c r="D1089" s="162">
        <f t="shared" si="16"/>
        <v>0.282</v>
      </c>
      <c r="E1089" s="138"/>
    </row>
    <row r="1090" spans="1:5" ht="19.5" customHeight="1">
      <c r="A1090" s="117" t="s">
        <v>1482</v>
      </c>
      <c r="B1090" s="163">
        <v>97290</v>
      </c>
      <c r="C1090" s="164">
        <v>110694</v>
      </c>
      <c r="D1090" s="162">
        <f t="shared" si="16"/>
        <v>1.138</v>
      </c>
      <c r="E1090" s="138"/>
    </row>
    <row r="1091" spans="1:5" ht="19.5" customHeight="1">
      <c r="A1091" s="117" t="s">
        <v>1483</v>
      </c>
      <c r="B1091" s="163">
        <v>124284</v>
      </c>
      <c r="C1091" s="164">
        <v>220873</v>
      </c>
      <c r="D1091" s="162">
        <f t="shared" si="16"/>
        <v>1.777</v>
      </c>
      <c r="E1091" s="138"/>
    </row>
    <row r="1092" spans="1:5" ht="19.5" customHeight="1">
      <c r="A1092" s="117" t="s">
        <v>442</v>
      </c>
      <c r="B1092" s="138">
        <v>53070</v>
      </c>
      <c r="C1092" s="138">
        <v>12248</v>
      </c>
      <c r="D1092" s="162">
        <f t="shared" si="16"/>
        <v>0.231</v>
      </c>
      <c r="E1092" s="138"/>
    </row>
    <row r="1093" spans="1:5" ht="19.5" customHeight="1">
      <c r="A1093" s="117" t="s">
        <v>1484</v>
      </c>
      <c r="B1093" s="163">
        <v>46</v>
      </c>
      <c r="C1093" s="164">
        <v>46</v>
      </c>
      <c r="D1093" s="162">
        <f t="shared" si="16"/>
        <v>1</v>
      </c>
      <c r="E1093" s="138"/>
    </row>
    <row r="1094" spans="1:5" ht="19.5" customHeight="1">
      <c r="A1094" s="117" t="s">
        <v>1485</v>
      </c>
      <c r="B1094" s="163">
        <v>0</v>
      </c>
      <c r="C1094" s="138">
        <v>0</v>
      </c>
      <c r="D1094" s="162">
        <f aca="true" t="shared" si="17" ref="D1094:D1157">IF(B1094=0,"",ROUND(C1094/B1094,3))</f>
      </c>
      <c r="E1094" s="138"/>
    </row>
    <row r="1095" spans="1:5" ht="19.5" customHeight="1">
      <c r="A1095" s="117" t="s">
        <v>1487</v>
      </c>
      <c r="B1095" s="163">
        <v>150</v>
      </c>
      <c r="C1095" s="138">
        <v>0</v>
      </c>
      <c r="D1095" s="162">
        <f t="shared" si="17"/>
        <v>0</v>
      </c>
      <c r="E1095" s="138"/>
    </row>
    <row r="1096" spans="1:5" ht="19.5" customHeight="1">
      <c r="A1096" s="117" t="s">
        <v>1489</v>
      </c>
      <c r="B1096" s="163">
        <v>0</v>
      </c>
      <c r="C1096" s="138">
        <v>0</v>
      </c>
      <c r="D1096" s="162">
        <f t="shared" si="17"/>
      </c>
      <c r="E1096" s="138"/>
    </row>
    <row r="1097" spans="1:5" ht="19.5" customHeight="1">
      <c r="A1097" s="117" t="s">
        <v>1490</v>
      </c>
      <c r="B1097" s="163">
        <v>0</v>
      </c>
      <c r="C1097" s="138">
        <v>0</v>
      </c>
      <c r="D1097" s="162">
        <f t="shared" si="17"/>
      </c>
      <c r="E1097" s="138"/>
    </row>
    <row r="1098" spans="1:5" ht="19.5" customHeight="1">
      <c r="A1098" s="117" t="s">
        <v>1492</v>
      </c>
      <c r="B1098" s="163">
        <v>52874</v>
      </c>
      <c r="C1098" s="164">
        <v>12202</v>
      </c>
      <c r="D1098" s="162">
        <f t="shared" si="17"/>
        <v>0.231</v>
      </c>
      <c r="E1098" s="138"/>
    </row>
    <row r="1099" spans="1:5" ht="19.5" customHeight="1">
      <c r="A1099" s="117" t="s">
        <v>443</v>
      </c>
      <c r="B1099" s="138">
        <v>363216</v>
      </c>
      <c r="C1099" s="138">
        <v>274211</v>
      </c>
      <c r="D1099" s="162">
        <f t="shared" si="17"/>
        <v>0.755</v>
      </c>
      <c r="E1099" s="138"/>
    </row>
    <row r="1100" spans="1:5" ht="19.5" customHeight="1">
      <c r="A1100" s="117" t="s">
        <v>444</v>
      </c>
      <c r="B1100" s="138">
        <v>251391</v>
      </c>
      <c r="C1100" s="138">
        <v>193122</v>
      </c>
      <c r="D1100" s="162">
        <f t="shared" si="17"/>
        <v>0.768</v>
      </c>
      <c r="E1100" s="138"/>
    </row>
    <row r="1101" spans="1:5" ht="19.5" customHeight="1">
      <c r="A1101" s="117" t="s">
        <v>1287</v>
      </c>
      <c r="B1101" s="163">
        <v>5671</v>
      </c>
      <c r="C1101" s="164">
        <v>5100</v>
      </c>
      <c r="D1101" s="162">
        <f t="shared" si="17"/>
        <v>0.899</v>
      </c>
      <c r="E1101" s="138"/>
    </row>
    <row r="1102" spans="1:5" ht="19.5" customHeight="1">
      <c r="A1102" s="117" t="s">
        <v>1288</v>
      </c>
      <c r="B1102" s="163">
        <v>412</v>
      </c>
      <c r="C1102" s="164">
        <v>345</v>
      </c>
      <c r="D1102" s="162">
        <f t="shared" si="17"/>
        <v>0.837</v>
      </c>
      <c r="E1102" s="138"/>
    </row>
    <row r="1103" spans="1:5" ht="19.5" customHeight="1">
      <c r="A1103" s="117" t="s">
        <v>1290</v>
      </c>
      <c r="B1103" s="163">
        <v>0</v>
      </c>
      <c r="C1103" s="138">
        <v>0</v>
      </c>
      <c r="D1103" s="162">
        <f t="shared" si="17"/>
      </c>
      <c r="E1103" s="138"/>
    </row>
    <row r="1104" spans="1:5" ht="19.5" customHeight="1">
      <c r="A1104" s="117" t="s">
        <v>1494</v>
      </c>
      <c r="B1104" s="163">
        <v>46</v>
      </c>
      <c r="C1104" s="138">
        <v>70</v>
      </c>
      <c r="D1104" s="162">
        <f t="shared" si="17"/>
        <v>1.522</v>
      </c>
      <c r="E1104" s="138"/>
    </row>
    <row r="1105" spans="1:5" ht="19.5" customHeight="1">
      <c r="A1105" s="117" t="s">
        <v>1496</v>
      </c>
      <c r="B1105" s="163">
        <v>0</v>
      </c>
      <c r="C1105" s="138">
        <v>0</v>
      </c>
      <c r="D1105" s="162">
        <f t="shared" si="17"/>
      </c>
      <c r="E1105" s="138"/>
    </row>
    <row r="1106" spans="1:5" ht="19.5" customHeight="1">
      <c r="A1106" s="117" t="s">
        <v>1497</v>
      </c>
      <c r="B1106" s="163">
        <v>890</v>
      </c>
      <c r="C1106" s="138">
        <v>60</v>
      </c>
      <c r="D1106" s="162">
        <f t="shared" si="17"/>
        <v>0.067</v>
      </c>
      <c r="E1106" s="138"/>
    </row>
    <row r="1107" spans="1:5" ht="19.5" customHeight="1">
      <c r="A1107" s="117" t="s">
        <v>1499</v>
      </c>
      <c r="B1107" s="163">
        <v>7642</v>
      </c>
      <c r="C1107" s="138">
        <v>4467</v>
      </c>
      <c r="D1107" s="162">
        <f t="shared" si="17"/>
        <v>0.585</v>
      </c>
      <c r="E1107" s="138"/>
    </row>
    <row r="1108" spans="1:5" ht="19.5" customHeight="1">
      <c r="A1108" s="117" t="s">
        <v>1316</v>
      </c>
      <c r="B1108" s="163">
        <v>6224</v>
      </c>
      <c r="C1108" s="138">
        <v>5910</v>
      </c>
      <c r="D1108" s="162">
        <f t="shared" si="17"/>
        <v>0.95</v>
      </c>
      <c r="E1108" s="138"/>
    </row>
    <row r="1109" spans="1:5" ht="19.5" customHeight="1">
      <c r="A1109" s="117" t="s">
        <v>1500</v>
      </c>
      <c r="B1109" s="163">
        <v>230506</v>
      </c>
      <c r="C1109" s="164">
        <v>177170</v>
      </c>
      <c r="D1109" s="162">
        <f t="shared" si="17"/>
        <v>0.769</v>
      </c>
      <c r="E1109" s="138"/>
    </row>
    <row r="1110" spans="1:5" ht="19.5" customHeight="1">
      <c r="A1110" s="117" t="s">
        <v>445</v>
      </c>
      <c r="B1110" s="138">
        <v>65870</v>
      </c>
      <c r="C1110" s="138">
        <v>48591</v>
      </c>
      <c r="D1110" s="162">
        <f t="shared" si="17"/>
        <v>0.738</v>
      </c>
      <c r="E1110" s="138"/>
    </row>
    <row r="1111" spans="1:5" ht="19.5" customHeight="1">
      <c r="A1111" s="117" t="s">
        <v>1287</v>
      </c>
      <c r="B1111" s="163">
        <v>17214</v>
      </c>
      <c r="C1111" s="164">
        <v>13456</v>
      </c>
      <c r="D1111" s="162">
        <f t="shared" si="17"/>
        <v>0.782</v>
      </c>
      <c r="E1111" s="138"/>
    </row>
    <row r="1112" spans="1:5" ht="19.5" customHeight="1">
      <c r="A1112" s="117" t="s">
        <v>1288</v>
      </c>
      <c r="B1112" s="163">
        <v>2758</v>
      </c>
      <c r="C1112" s="138">
        <v>3311</v>
      </c>
      <c r="D1112" s="162">
        <f t="shared" si="17"/>
        <v>1.201</v>
      </c>
      <c r="E1112" s="138"/>
    </row>
    <row r="1113" spans="1:5" ht="19.5" customHeight="1">
      <c r="A1113" s="117" t="s">
        <v>1290</v>
      </c>
      <c r="B1113" s="163">
        <v>655</v>
      </c>
      <c r="C1113" s="164">
        <v>598</v>
      </c>
      <c r="D1113" s="162">
        <f t="shared" si="17"/>
        <v>0.913</v>
      </c>
      <c r="E1113" s="138"/>
    </row>
    <row r="1114" spans="1:5" ht="19.5" customHeight="1">
      <c r="A1114" s="117" t="s">
        <v>1478</v>
      </c>
      <c r="B1114" s="163">
        <v>2923</v>
      </c>
      <c r="C1114" s="164">
        <v>3343</v>
      </c>
      <c r="D1114" s="162">
        <f t="shared" si="17"/>
        <v>1.144</v>
      </c>
      <c r="E1114" s="138"/>
    </row>
    <row r="1115" spans="1:5" ht="19.5" customHeight="1">
      <c r="A1115" s="117" t="s">
        <v>1479</v>
      </c>
      <c r="B1115" s="163">
        <v>1949</v>
      </c>
      <c r="C1115" s="164">
        <v>2076</v>
      </c>
      <c r="D1115" s="162">
        <f t="shared" si="17"/>
        <v>1.065</v>
      </c>
      <c r="E1115" s="138"/>
    </row>
    <row r="1116" spans="1:5" ht="19.5" customHeight="1">
      <c r="A1116" s="117" t="s">
        <v>1481</v>
      </c>
      <c r="B1116" s="163">
        <v>40371</v>
      </c>
      <c r="C1116" s="164">
        <v>25807</v>
      </c>
      <c r="D1116" s="162">
        <f t="shared" si="17"/>
        <v>0.639</v>
      </c>
      <c r="E1116" s="138"/>
    </row>
    <row r="1117" spans="1:5" ht="19.5" customHeight="1">
      <c r="A1117" s="117" t="s">
        <v>446</v>
      </c>
      <c r="B1117" s="138">
        <v>38819</v>
      </c>
      <c r="C1117" s="138">
        <v>28525</v>
      </c>
      <c r="D1117" s="162">
        <f t="shared" si="17"/>
        <v>0.735</v>
      </c>
      <c r="E1117" s="138"/>
    </row>
    <row r="1118" spans="1:5" ht="19.5" customHeight="1">
      <c r="A1118" s="117" t="s">
        <v>1287</v>
      </c>
      <c r="B1118" s="138">
        <v>195</v>
      </c>
      <c r="C1118" s="138">
        <v>172</v>
      </c>
      <c r="D1118" s="162">
        <f t="shared" si="17"/>
        <v>0.882</v>
      </c>
      <c r="E1118" s="138"/>
    </row>
    <row r="1119" spans="1:5" ht="19.5" customHeight="1">
      <c r="A1119" s="117" t="s">
        <v>1288</v>
      </c>
      <c r="B1119" s="138">
        <v>100</v>
      </c>
      <c r="C1119" s="138">
        <v>0</v>
      </c>
      <c r="D1119" s="162">
        <f t="shared" si="17"/>
        <v>0</v>
      </c>
      <c r="E1119" s="138"/>
    </row>
    <row r="1120" spans="1:5" ht="19.5" customHeight="1">
      <c r="A1120" s="117" t="s">
        <v>1290</v>
      </c>
      <c r="B1120" s="138">
        <v>0</v>
      </c>
      <c r="C1120" s="138">
        <v>0</v>
      </c>
      <c r="D1120" s="162">
        <f t="shared" si="17"/>
      </c>
      <c r="E1120" s="138"/>
    </row>
    <row r="1121" spans="1:5" ht="19.5" customHeight="1">
      <c r="A1121" s="117" t="s">
        <v>1486</v>
      </c>
      <c r="B1121" s="138">
        <v>0</v>
      </c>
      <c r="C1121" s="138">
        <v>0</v>
      </c>
      <c r="D1121" s="162">
        <f t="shared" si="17"/>
      </c>
      <c r="E1121" s="138"/>
    </row>
    <row r="1122" spans="1:5" ht="19.5" customHeight="1">
      <c r="A1122" s="117" t="s">
        <v>1488</v>
      </c>
      <c r="B1122" s="138">
        <v>38524</v>
      </c>
      <c r="C1122" s="164">
        <v>28353</v>
      </c>
      <c r="D1122" s="162">
        <f t="shared" si="17"/>
        <v>0.736</v>
      </c>
      <c r="E1122" s="138"/>
    </row>
    <row r="1123" spans="1:5" ht="19.5" customHeight="1">
      <c r="A1123" s="117" t="s">
        <v>447</v>
      </c>
      <c r="B1123" s="138">
        <v>7136</v>
      </c>
      <c r="C1123" s="138">
        <v>3973</v>
      </c>
      <c r="D1123" s="162">
        <f t="shared" si="17"/>
        <v>0.557</v>
      </c>
      <c r="E1123" s="138"/>
    </row>
    <row r="1124" spans="1:5" ht="19.5" customHeight="1">
      <c r="A1124" s="117" t="s">
        <v>1491</v>
      </c>
      <c r="B1124" s="163">
        <v>0</v>
      </c>
      <c r="C1124" s="138">
        <v>0</v>
      </c>
      <c r="D1124" s="162">
        <f t="shared" si="17"/>
      </c>
      <c r="E1124" s="138"/>
    </row>
    <row r="1125" spans="1:5" ht="19.5" customHeight="1">
      <c r="A1125" s="117" t="s">
        <v>1493</v>
      </c>
      <c r="B1125" s="163">
        <v>7136</v>
      </c>
      <c r="C1125" s="138">
        <v>3973</v>
      </c>
      <c r="D1125" s="162">
        <f t="shared" si="17"/>
        <v>0.557</v>
      </c>
      <c r="E1125" s="138"/>
    </row>
    <row r="1126" spans="1:5" ht="19.5" customHeight="1">
      <c r="A1126" s="117" t="s">
        <v>448</v>
      </c>
      <c r="B1126" s="138">
        <v>44256</v>
      </c>
      <c r="C1126" s="138">
        <v>17271</v>
      </c>
      <c r="D1126" s="162">
        <f t="shared" si="17"/>
        <v>0.39</v>
      </c>
      <c r="E1126" s="138"/>
    </row>
    <row r="1127" spans="1:5" ht="19.5" customHeight="1">
      <c r="A1127" s="117" t="s">
        <v>449</v>
      </c>
      <c r="B1127" s="138">
        <v>307</v>
      </c>
      <c r="C1127" s="138">
        <v>248</v>
      </c>
      <c r="D1127" s="162">
        <f t="shared" si="17"/>
        <v>0.808</v>
      </c>
      <c r="E1127" s="138"/>
    </row>
    <row r="1128" spans="1:5" ht="19.5" customHeight="1">
      <c r="A1128" s="117" t="s">
        <v>1287</v>
      </c>
      <c r="B1128" s="138">
        <v>28</v>
      </c>
      <c r="C1128" s="138">
        <v>18</v>
      </c>
      <c r="D1128" s="162">
        <f t="shared" si="17"/>
        <v>0.643</v>
      </c>
      <c r="E1128" s="138"/>
    </row>
    <row r="1129" spans="1:5" ht="19.5" customHeight="1">
      <c r="A1129" s="117" t="s">
        <v>1288</v>
      </c>
      <c r="B1129" s="138">
        <v>0</v>
      </c>
      <c r="C1129" s="138">
        <v>0</v>
      </c>
      <c r="D1129" s="162">
        <f t="shared" si="17"/>
      </c>
      <c r="E1129" s="138"/>
    </row>
    <row r="1130" spans="1:5" ht="19.5" customHeight="1">
      <c r="A1130" s="117" t="s">
        <v>1290</v>
      </c>
      <c r="B1130" s="138">
        <v>25</v>
      </c>
      <c r="C1130" s="138">
        <v>0</v>
      </c>
      <c r="D1130" s="162">
        <f t="shared" si="17"/>
        <v>0</v>
      </c>
      <c r="E1130" s="138"/>
    </row>
    <row r="1131" spans="1:5" ht="19.5" customHeight="1">
      <c r="A1131" s="117" t="s">
        <v>1495</v>
      </c>
      <c r="B1131" s="138">
        <v>0</v>
      </c>
      <c r="C1131" s="138">
        <v>0</v>
      </c>
      <c r="D1131" s="162">
        <f t="shared" si="17"/>
      </c>
      <c r="E1131" s="138"/>
    </row>
    <row r="1132" spans="1:5" ht="19.5" customHeight="1">
      <c r="A1132" s="117" t="s">
        <v>1316</v>
      </c>
      <c r="B1132" s="138">
        <v>189</v>
      </c>
      <c r="C1132" s="138">
        <v>170</v>
      </c>
      <c r="D1132" s="162">
        <f t="shared" si="17"/>
        <v>0.899</v>
      </c>
      <c r="E1132" s="138"/>
    </row>
    <row r="1133" spans="1:5" ht="19.5" customHeight="1">
      <c r="A1133" s="117" t="s">
        <v>1498</v>
      </c>
      <c r="B1133" s="163">
        <v>65</v>
      </c>
      <c r="C1133" s="138">
        <v>60</v>
      </c>
      <c r="D1133" s="162">
        <f t="shared" si="17"/>
        <v>0.923</v>
      </c>
      <c r="E1133" s="138"/>
    </row>
    <row r="1134" spans="1:5" ht="19.5" customHeight="1">
      <c r="A1134" s="117" t="s">
        <v>450</v>
      </c>
      <c r="B1134" s="138">
        <v>19180</v>
      </c>
      <c r="C1134" s="138">
        <v>12058</v>
      </c>
      <c r="D1134" s="162">
        <f t="shared" si="17"/>
        <v>0.629</v>
      </c>
      <c r="E1134" s="138"/>
    </row>
    <row r="1135" spans="1:5" ht="19.5" customHeight="1">
      <c r="A1135" s="117" t="s">
        <v>90</v>
      </c>
      <c r="B1135" s="138">
        <v>0</v>
      </c>
      <c r="C1135" s="138">
        <v>0</v>
      </c>
      <c r="D1135" s="162">
        <f t="shared" si="17"/>
      </c>
      <c r="E1135" s="138"/>
    </row>
    <row r="1136" spans="1:5" ht="19.5" customHeight="1">
      <c r="A1136" s="117" t="s">
        <v>1501</v>
      </c>
      <c r="B1136" s="138">
        <v>0</v>
      </c>
      <c r="C1136" s="138">
        <v>0</v>
      </c>
      <c r="D1136" s="162">
        <f t="shared" si="17"/>
      </c>
      <c r="E1136" s="138"/>
    </row>
    <row r="1137" spans="1:5" ht="19.5" customHeight="1">
      <c r="A1137" s="117" t="s">
        <v>1502</v>
      </c>
      <c r="B1137" s="138">
        <v>0</v>
      </c>
      <c r="C1137" s="138">
        <v>0</v>
      </c>
      <c r="D1137" s="162">
        <f t="shared" si="17"/>
      </c>
      <c r="E1137" s="138"/>
    </row>
    <row r="1138" spans="1:5" ht="19.5" customHeight="1">
      <c r="A1138" s="117" t="s">
        <v>1503</v>
      </c>
      <c r="B1138" s="163">
        <v>0</v>
      </c>
      <c r="C1138" s="138">
        <v>0</v>
      </c>
      <c r="D1138" s="162">
        <f t="shared" si="17"/>
      </c>
      <c r="E1138" s="138"/>
    </row>
    <row r="1139" spans="1:5" ht="19.5" customHeight="1">
      <c r="A1139" s="117" t="s">
        <v>1504</v>
      </c>
      <c r="B1139" s="163">
        <v>19180</v>
      </c>
      <c r="C1139" s="164">
        <v>12058</v>
      </c>
      <c r="D1139" s="162">
        <f t="shared" si="17"/>
        <v>0.629</v>
      </c>
      <c r="E1139" s="138"/>
    </row>
    <row r="1140" spans="1:5" ht="19.5" customHeight="1">
      <c r="A1140" s="117" t="s">
        <v>451</v>
      </c>
      <c r="B1140" s="163">
        <v>24769</v>
      </c>
      <c r="C1140" s="164">
        <v>4965</v>
      </c>
      <c r="D1140" s="162">
        <f t="shared" si="17"/>
        <v>0.2</v>
      </c>
      <c r="E1140" s="138"/>
    </row>
    <row r="1141" spans="1:5" ht="19.5" customHeight="1">
      <c r="A1141" s="117" t="s">
        <v>452</v>
      </c>
      <c r="B1141" s="138">
        <v>300</v>
      </c>
      <c r="C1141" s="138">
        <v>0</v>
      </c>
      <c r="D1141" s="162">
        <f t="shared" si="17"/>
        <v>0</v>
      </c>
      <c r="E1141" s="138"/>
    </row>
    <row r="1142" spans="1:5" ht="19.5" customHeight="1">
      <c r="A1142" s="117" t="s">
        <v>453</v>
      </c>
      <c r="B1142" s="138">
        <v>0</v>
      </c>
      <c r="C1142" s="138">
        <v>0</v>
      </c>
      <c r="D1142" s="162">
        <f t="shared" si="17"/>
      </c>
      <c r="E1142" s="138"/>
    </row>
    <row r="1143" spans="1:5" ht="19.5" customHeight="1">
      <c r="A1143" s="117" t="s">
        <v>454</v>
      </c>
      <c r="B1143" s="138">
        <v>0</v>
      </c>
      <c r="C1143" s="138">
        <v>0</v>
      </c>
      <c r="D1143" s="162">
        <f t="shared" si="17"/>
      </c>
      <c r="E1143" s="138"/>
    </row>
    <row r="1144" spans="1:5" ht="19.5" customHeight="1">
      <c r="A1144" s="117" t="s">
        <v>455</v>
      </c>
      <c r="B1144" s="138">
        <v>0</v>
      </c>
      <c r="C1144" s="138">
        <v>0</v>
      </c>
      <c r="D1144" s="162">
        <f t="shared" si="17"/>
      </c>
      <c r="E1144" s="138"/>
    </row>
    <row r="1145" spans="1:5" ht="19.5" customHeight="1">
      <c r="A1145" s="117" t="s">
        <v>456</v>
      </c>
      <c r="B1145" s="138">
        <v>0</v>
      </c>
      <c r="C1145" s="138">
        <v>0</v>
      </c>
      <c r="D1145" s="162">
        <f t="shared" si="17"/>
      </c>
      <c r="E1145" s="138"/>
    </row>
    <row r="1146" spans="1:5" ht="19.5" customHeight="1">
      <c r="A1146" s="117" t="s">
        <v>457</v>
      </c>
      <c r="B1146" s="138">
        <v>0</v>
      </c>
      <c r="C1146" s="138">
        <v>0</v>
      </c>
      <c r="D1146" s="162">
        <f t="shared" si="17"/>
      </c>
      <c r="E1146" s="138"/>
    </row>
    <row r="1147" spans="1:5" ht="19.5" customHeight="1">
      <c r="A1147" s="117" t="s">
        <v>417</v>
      </c>
      <c r="B1147" s="138">
        <v>0</v>
      </c>
      <c r="C1147" s="138">
        <v>0</v>
      </c>
      <c r="D1147" s="162">
        <f t="shared" si="17"/>
      </c>
      <c r="E1147" s="138"/>
    </row>
    <row r="1148" spans="1:5" ht="19.5" customHeight="1">
      <c r="A1148" s="117" t="s">
        <v>458</v>
      </c>
      <c r="B1148" s="138">
        <v>0</v>
      </c>
      <c r="C1148" s="138">
        <v>0</v>
      </c>
      <c r="D1148" s="162">
        <f t="shared" si="17"/>
      </c>
      <c r="E1148" s="138"/>
    </row>
    <row r="1149" spans="1:5" ht="19.5" customHeight="1">
      <c r="A1149" s="117" t="s">
        <v>459</v>
      </c>
      <c r="B1149" s="138">
        <v>0</v>
      </c>
      <c r="C1149" s="138">
        <v>0</v>
      </c>
      <c r="D1149" s="162">
        <f t="shared" si="17"/>
      </c>
      <c r="E1149" s="138"/>
    </row>
    <row r="1150" spans="1:5" ht="19.5" customHeight="1">
      <c r="A1150" s="117" t="s">
        <v>460</v>
      </c>
      <c r="B1150" s="138">
        <v>300</v>
      </c>
      <c r="C1150" s="138">
        <v>0</v>
      </c>
      <c r="D1150" s="162">
        <f t="shared" si="17"/>
        <v>0</v>
      </c>
      <c r="E1150" s="138"/>
    </row>
    <row r="1151" spans="1:5" ht="19.5" customHeight="1">
      <c r="A1151" s="117" t="s">
        <v>461</v>
      </c>
      <c r="B1151" s="138">
        <v>495905</v>
      </c>
      <c r="C1151" s="138">
        <v>303911</v>
      </c>
      <c r="D1151" s="162">
        <f t="shared" si="17"/>
        <v>0.613</v>
      </c>
      <c r="E1151" s="138"/>
    </row>
    <row r="1152" spans="1:5" ht="19.5" customHeight="1">
      <c r="A1152" s="117" t="s">
        <v>462</v>
      </c>
      <c r="B1152" s="138">
        <v>438378</v>
      </c>
      <c r="C1152" s="138">
        <v>270091</v>
      </c>
      <c r="D1152" s="162">
        <f t="shared" si="17"/>
        <v>0.616</v>
      </c>
      <c r="E1152" s="138"/>
    </row>
    <row r="1153" spans="1:5" ht="19.5" customHeight="1">
      <c r="A1153" s="117" t="s">
        <v>1287</v>
      </c>
      <c r="B1153" s="163">
        <v>64946</v>
      </c>
      <c r="C1153" s="164">
        <v>58032</v>
      </c>
      <c r="D1153" s="162">
        <f t="shared" si="17"/>
        <v>0.894</v>
      </c>
      <c r="E1153" s="138"/>
    </row>
    <row r="1154" spans="1:5" ht="19.5" customHeight="1">
      <c r="A1154" s="117" t="s">
        <v>1288</v>
      </c>
      <c r="B1154" s="163">
        <v>11270</v>
      </c>
      <c r="C1154" s="164">
        <v>3187</v>
      </c>
      <c r="D1154" s="162">
        <f t="shared" si="17"/>
        <v>0.283</v>
      </c>
      <c r="E1154" s="138"/>
    </row>
    <row r="1155" spans="1:5" ht="19.5" customHeight="1">
      <c r="A1155" s="117" t="s">
        <v>1290</v>
      </c>
      <c r="B1155" s="163">
        <v>775</v>
      </c>
      <c r="C1155" s="164">
        <v>554</v>
      </c>
      <c r="D1155" s="162">
        <f t="shared" si="17"/>
        <v>0.715</v>
      </c>
      <c r="E1155" s="138"/>
    </row>
    <row r="1156" spans="1:5" ht="19.5" customHeight="1">
      <c r="A1156" s="117" t="s">
        <v>1517</v>
      </c>
      <c r="B1156" s="163">
        <v>2897</v>
      </c>
      <c r="C1156" s="164">
        <v>2812</v>
      </c>
      <c r="D1156" s="162">
        <f t="shared" si="17"/>
        <v>0.971</v>
      </c>
      <c r="E1156" s="138"/>
    </row>
    <row r="1157" spans="1:5" ht="19.5" customHeight="1">
      <c r="A1157" s="117" t="s">
        <v>1519</v>
      </c>
      <c r="B1157" s="163">
        <v>7906</v>
      </c>
      <c r="C1157" s="164">
        <v>6806</v>
      </c>
      <c r="D1157" s="162">
        <f t="shared" si="17"/>
        <v>0.861</v>
      </c>
      <c r="E1157" s="138"/>
    </row>
    <row r="1158" spans="1:5" ht="19.5" customHeight="1">
      <c r="A1158" s="117" t="s">
        <v>1521</v>
      </c>
      <c r="B1158" s="163">
        <v>1222</v>
      </c>
      <c r="C1158" s="164">
        <v>951</v>
      </c>
      <c r="D1158" s="162">
        <f aca="true" t="shared" si="18" ref="D1158:D1221">IF(B1158=0,"",ROUND(C1158/B1158,3))</f>
        <v>0.778</v>
      </c>
      <c r="E1158" s="138"/>
    </row>
    <row r="1159" spans="1:5" ht="19.5" customHeight="1">
      <c r="A1159" s="117" t="s">
        <v>1523</v>
      </c>
      <c r="B1159" s="163">
        <v>300</v>
      </c>
      <c r="C1159" s="164">
        <v>500</v>
      </c>
      <c r="D1159" s="162">
        <f t="shared" si="18"/>
        <v>1.667</v>
      </c>
      <c r="E1159" s="138"/>
    </row>
    <row r="1160" spans="1:5" ht="19.5" customHeight="1">
      <c r="A1160" s="117" t="s">
        <v>1524</v>
      </c>
      <c r="B1160" s="163">
        <v>1084</v>
      </c>
      <c r="C1160" s="164">
        <v>1203</v>
      </c>
      <c r="D1160" s="162">
        <f t="shared" si="18"/>
        <v>1.11</v>
      </c>
      <c r="E1160" s="138"/>
    </row>
    <row r="1161" spans="1:5" ht="19.5" customHeight="1">
      <c r="A1161" s="117" t="s">
        <v>1526</v>
      </c>
      <c r="B1161" s="163">
        <v>94</v>
      </c>
      <c r="C1161" s="164">
        <v>2473</v>
      </c>
      <c r="D1161" s="162">
        <f t="shared" si="18"/>
        <v>26.309</v>
      </c>
      <c r="E1161" s="138"/>
    </row>
    <row r="1162" spans="1:5" ht="19.5" customHeight="1">
      <c r="A1162" s="117" t="s">
        <v>1527</v>
      </c>
      <c r="B1162" s="163">
        <v>100252</v>
      </c>
      <c r="C1162" s="164">
        <v>117065</v>
      </c>
      <c r="D1162" s="162">
        <f t="shared" si="18"/>
        <v>1.168</v>
      </c>
      <c r="E1162" s="138"/>
    </row>
    <row r="1163" spans="1:5" ht="19.5" customHeight="1">
      <c r="A1163" s="117" t="s">
        <v>1529</v>
      </c>
      <c r="B1163" s="163">
        <v>17297</v>
      </c>
      <c r="C1163" s="138">
        <v>51</v>
      </c>
      <c r="D1163" s="162">
        <f t="shared" si="18"/>
        <v>0.003</v>
      </c>
      <c r="E1163" s="138"/>
    </row>
    <row r="1164" spans="1:5" ht="19.5" customHeight="1">
      <c r="A1164" s="117" t="s">
        <v>1531</v>
      </c>
      <c r="B1164" s="163">
        <v>2127</v>
      </c>
      <c r="C1164" s="138">
        <v>12</v>
      </c>
      <c r="D1164" s="162">
        <f t="shared" si="18"/>
        <v>0.006</v>
      </c>
      <c r="E1164" s="138"/>
    </row>
    <row r="1165" spans="1:5" ht="19.5" customHeight="1">
      <c r="A1165" s="117" t="s">
        <v>91</v>
      </c>
      <c r="B1165" s="163">
        <v>1819</v>
      </c>
      <c r="C1165" s="164">
        <v>6022</v>
      </c>
      <c r="D1165" s="162">
        <f t="shared" si="18"/>
        <v>3.311</v>
      </c>
      <c r="E1165" s="138"/>
    </row>
    <row r="1166" spans="1:5" ht="19.5" customHeight="1">
      <c r="A1166" s="117" t="s">
        <v>1505</v>
      </c>
      <c r="B1166" s="163">
        <v>148122</v>
      </c>
      <c r="C1166" s="164">
        <v>1607</v>
      </c>
      <c r="D1166" s="162">
        <f t="shared" si="18"/>
        <v>0.011</v>
      </c>
      <c r="E1166" s="138"/>
    </row>
    <row r="1167" spans="1:5" ht="19.5" customHeight="1">
      <c r="A1167" s="117" t="s">
        <v>1506</v>
      </c>
      <c r="B1167" s="163">
        <v>0</v>
      </c>
      <c r="C1167" s="164">
        <v>22100</v>
      </c>
      <c r="D1167" s="162">
        <f t="shared" si="18"/>
      </c>
      <c r="E1167" s="138"/>
    </row>
    <row r="1168" spans="1:5" ht="19.5" customHeight="1">
      <c r="A1168" s="117" t="s">
        <v>1507</v>
      </c>
      <c r="B1168" s="163">
        <v>0</v>
      </c>
      <c r="C1168" s="138">
        <v>0</v>
      </c>
      <c r="D1168" s="162">
        <f t="shared" si="18"/>
      </c>
      <c r="E1168" s="138"/>
    </row>
    <row r="1169" spans="1:5" ht="19.5" customHeight="1">
      <c r="A1169" s="117" t="s">
        <v>1508</v>
      </c>
      <c r="B1169" s="163">
        <v>0</v>
      </c>
      <c r="C1169" s="138">
        <v>0</v>
      </c>
      <c r="D1169" s="162">
        <f t="shared" si="18"/>
      </c>
      <c r="E1169" s="138"/>
    </row>
    <row r="1170" spans="1:5" ht="19.5" customHeight="1">
      <c r="A1170" s="117" t="s">
        <v>1316</v>
      </c>
      <c r="B1170" s="163">
        <v>34962</v>
      </c>
      <c r="C1170" s="164">
        <v>32834</v>
      </c>
      <c r="D1170" s="162">
        <f t="shared" si="18"/>
        <v>0.939</v>
      </c>
      <c r="E1170" s="138"/>
    </row>
    <row r="1171" spans="1:5" ht="19.5" customHeight="1">
      <c r="A1171" s="117" t="s">
        <v>1509</v>
      </c>
      <c r="B1171" s="163">
        <v>43305</v>
      </c>
      <c r="C1171" s="164">
        <v>13882</v>
      </c>
      <c r="D1171" s="162">
        <f t="shared" si="18"/>
        <v>0.321</v>
      </c>
      <c r="E1171" s="138"/>
    </row>
    <row r="1172" spans="1:5" ht="19.5" customHeight="1">
      <c r="A1172" s="117" t="s">
        <v>463</v>
      </c>
      <c r="B1172" s="138">
        <v>37</v>
      </c>
      <c r="C1172" s="138">
        <v>0</v>
      </c>
      <c r="D1172" s="162">
        <f t="shared" si="18"/>
        <v>0</v>
      </c>
      <c r="E1172" s="138"/>
    </row>
    <row r="1173" spans="1:5" ht="19.5" customHeight="1">
      <c r="A1173" s="117" t="s">
        <v>1287</v>
      </c>
      <c r="B1173" s="138">
        <v>37</v>
      </c>
      <c r="C1173" s="164">
        <v>0</v>
      </c>
      <c r="D1173" s="162">
        <f t="shared" si="18"/>
        <v>0</v>
      </c>
      <c r="E1173" s="138"/>
    </row>
    <row r="1174" spans="1:5" ht="19.5" customHeight="1">
      <c r="A1174" s="117" t="s">
        <v>1288</v>
      </c>
      <c r="B1174" s="138">
        <v>0</v>
      </c>
      <c r="C1174" s="164">
        <v>0</v>
      </c>
      <c r="D1174" s="162">
        <f t="shared" si="18"/>
      </c>
      <c r="E1174" s="138"/>
    </row>
    <row r="1175" spans="1:5" ht="19.5" customHeight="1">
      <c r="A1175" s="117" t="s">
        <v>1290</v>
      </c>
      <c r="B1175" s="138">
        <v>0</v>
      </c>
      <c r="C1175" s="164">
        <v>0</v>
      </c>
      <c r="D1175" s="162">
        <f t="shared" si="18"/>
      </c>
      <c r="E1175" s="138"/>
    </row>
    <row r="1176" spans="1:5" ht="19.5" customHeight="1">
      <c r="A1176" s="117" t="s">
        <v>1510</v>
      </c>
      <c r="B1176" s="138">
        <v>0</v>
      </c>
      <c r="C1176" s="138">
        <v>0</v>
      </c>
      <c r="D1176" s="162">
        <f t="shared" si="18"/>
      </c>
      <c r="E1176" s="138"/>
    </row>
    <row r="1177" spans="1:5" ht="19.5" customHeight="1">
      <c r="A1177" s="117" t="s">
        <v>1511</v>
      </c>
      <c r="B1177" s="138">
        <v>0</v>
      </c>
      <c r="C1177" s="138">
        <v>0</v>
      </c>
      <c r="D1177" s="162">
        <f t="shared" si="18"/>
      </c>
      <c r="E1177" s="138"/>
    </row>
    <row r="1178" spans="1:5" ht="19.5" customHeight="1">
      <c r="A1178" s="117" t="s">
        <v>1512</v>
      </c>
      <c r="B1178" s="138">
        <v>0</v>
      </c>
      <c r="C1178" s="138">
        <v>0</v>
      </c>
      <c r="D1178" s="162">
        <f t="shared" si="18"/>
      </c>
      <c r="E1178" s="138"/>
    </row>
    <row r="1179" spans="1:5" ht="19.5" customHeight="1">
      <c r="A1179" s="117" t="s">
        <v>1513</v>
      </c>
      <c r="B1179" s="138">
        <v>0</v>
      </c>
      <c r="C1179" s="138">
        <v>0</v>
      </c>
      <c r="D1179" s="162">
        <f t="shared" si="18"/>
      </c>
      <c r="E1179" s="138"/>
    </row>
    <row r="1180" spans="1:5" ht="19.5" customHeight="1">
      <c r="A1180" s="117" t="s">
        <v>1514</v>
      </c>
      <c r="B1180" s="138">
        <v>0</v>
      </c>
      <c r="C1180" s="138">
        <v>0</v>
      </c>
      <c r="D1180" s="162">
        <f t="shared" si="18"/>
      </c>
      <c r="E1180" s="138"/>
    </row>
    <row r="1181" spans="1:5" ht="19.5" customHeight="1">
      <c r="A1181" s="117" t="s">
        <v>1515</v>
      </c>
      <c r="B1181" s="138">
        <v>0</v>
      </c>
      <c r="C1181" s="138">
        <v>0</v>
      </c>
      <c r="D1181" s="162">
        <f t="shared" si="18"/>
      </c>
      <c r="E1181" s="138"/>
    </row>
    <row r="1182" spans="1:5" ht="19.5" customHeight="1">
      <c r="A1182" s="117" t="s">
        <v>1516</v>
      </c>
      <c r="B1182" s="138">
        <v>0</v>
      </c>
      <c r="C1182" s="138">
        <v>0</v>
      </c>
      <c r="D1182" s="162">
        <f t="shared" si="18"/>
      </c>
      <c r="E1182" s="138"/>
    </row>
    <row r="1183" spans="1:5" ht="19.5" customHeight="1">
      <c r="A1183" s="117" t="s">
        <v>1518</v>
      </c>
      <c r="B1183" s="138">
        <v>0</v>
      </c>
      <c r="C1183" s="138">
        <v>0</v>
      </c>
      <c r="D1183" s="162">
        <f t="shared" si="18"/>
      </c>
      <c r="E1183" s="138"/>
    </row>
    <row r="1184" spans="1:5" ht="19.5" customHeight="1">
      <c r="A1184" s="117" t="s">
        <v>1520</v>
      </c>
      <c r="B1184" s="138">
        <v>0</v>
      </c>
      <c r="C1184" s="138">
        <v>0</v>
      </c>
      <c r="D1184" s="162">
        <f t="shared" si="18"/>
      </c>
      <c r="E1184" s="138"/>
    </row>
    <row r="1185" spans="1:5" ht="19.5" customHeight="1">
      <c r="A1185" s="117" t="s">
        <v>1522</v>
      </c>
      <c r="B1185" s="138">
        <v>0</v>
      </c>
      <c r="C1185" s="138">
        <v>0</v>
      </c>
      <c r="D1185" s="162">
        <f t="shared" si="18"/>
      </c>
      <c r="E1185" s="138"/>
    </row>
    <row r="1186" spans="1:5" ht="19.5" customHeight="1">
      <c r="A1186" s="117" t="s">
        <v>1525</v>
      </c>
      <c r="B1186" s="138">
        <v>0</v>
      </c>
      <c r="C1186" s="138">
        <v>0</v>
      </c>
      <c r="D1186" s="162">
        <f t="shared" si="18"/>
      </c>
      <c r="E1186" s="138"/>
    </row>
    <row r="1187" spans="1:5" ht="19.5" customHeight="1">
      <c r="A1187" s="117" t="s">
        <v>1528</v>
      </c>
      <c r="B1187" s="138">
        <v>0</v>
      </c>
      <c r="C1187" s="138">
        <v>0</v>
      </c>
      <c r="D1187" s="162">
        <f t="shared" si="18"/>
      </c>
      <c r="E1187" s="138"/>
    </row>
    <row r="1188" spans="1:5" ht="19.5" customHeight="1">
      <c r="A1188" s="117" t="s">
        <v>1530</v>
      </c>
      <c r="B1188" s="138">
        <v>0</v>
      </c>
      <c r="C1188" s="138">
        <v>0</v>
      </c>
      <c r="D1188" s="162">
        <f t="shared" si="18"/>
      </c>
      <c r="E1188" s="138"/>
    </row>
    <row r="1189" spans="1:5" ht="19.5" customHeight="1">
      <c r="A1189" s="117" t="s">
        <v>1316</v>
      </c>
      <c r="B1189" s="138">
        <v>0</v>
      </c>
      <c r="C1189" s="138">
        <v>0</v>
      </c>
      <c r="D1189" s="162">
        <f t="shared" si="18"/>
      </c>
      <c r="E1189" s="138"/>
    </row>
    <row r="1190" spans="1:5" ht="19.5" customHeight="1">
      <c r="A1190" s="117" t="s">
        <v>1532</v>
      </c>
      <c r="B1190" s="138">
        <v>0</v>
      </c>
      <c r="C1190" s="138">
        <v>0</v>
      </c>
      <c r="D1190" s="162">
        <f t="shared" si="18"/>
      </c>
      <c r="E1190" s="138"/>
    </row>
    <row r="1191" spans="1:5" ht="19.5" customHeight="1">
      <c r="A1191" s="117" t="s">
        <v>464</v>
      </c>
      <c r="B1191" s="138">
        <v>23311</v>
      </c>
      <c r="C1191" s="138">
        <v>16118</v>
      </c>
      <c r="D1191" s="162">
        <f t="shared" si="18"/>
        <v>0.691</v>
      </c>
      <c r="E1191" s="138"/>
    </row>
    <row r="1192" spans="1:5" ht="19.5" customHeight="1">
      <c r="A1192" s="117" t="s">
        <v>1287</v>
      </c>
      <c r="B1192" s="163">
        <v>1086</v>
      </c>
      <c r="C1192" s="164">
        <v>923</v>
      </c>
      <c r="D1192" s="162">
        <f t="shared" si="18"/>
        <v>0.85</v>
      </c>
      <c r="E1192" s="138"/>
    </row>
    <row r="1193" spans="1:5" ht="19.5" customHeight="1">
      <c r="A1193" s="117" t="s">
        <v>1288</v>
      </c>
      <c r="B1193" s="163">
        <v>15</v>
      </c>
      <c r="C1193" s="164">
        <v>13</v>
      </c>
      <c r="D1193" s="162">
        <f t="shared" si="18"/>
        <v>0.867</v>
      </c>
      <c r="E1193" s="138"/>
    </row>
    <row r="1194" spans="1:5" ht="19.5" customHeight="1">
      <c r="A1194" s="117" t="s">
        <v>1290</v>
      </c>
      <c r="B1194" s="163">
        <v>89</v>
      </c>
      <c r="C1194" s="164">
        <v>84</v>
      </c>
      <c r="D1194" s="162">
        <f t="shared" si="18"/>
        <v>0.944</v>
      </c>
      <c r="E1194" s="138"/>
    </row>
    <row r="1195" spans="1:5" ht="19.5" customHeight="1">
      <c r="A1195" s="117" t="s">
        <v>1538</v>
      </c>
      <c r="B1195" s="163">
        <v>14102</v>
      </c>
      <c r="C1195" s="164">
        <v>7217</v>
      </c>
      <c r="D1195" s="162">
        <f t="shared" si="18"/>
        <v>0.512</v>
      </c>
      <c r="E1195" s="138"/>
    </row>
    <row r="1196" spans="1:5" ht="19.5" customHeight="1">
      <c r="A1196" s="117" t="s">
        <v>1540</v>
      </c>
      <c r="B1196" s="163">
        <v>0</v>
      </c>
      <c r="C1196" s="138">
        <v>0</v>
      </c>
      <c r="D1196" s="162">
        <f t="shared" si="18"/>
      </c>
      <c r="E1196" s="138"/>
    </row>
    <row r="1197" spans="1:5" ht="19.5" customHeight="1">
      <c r="A1197" s="117" t="s">
        <v>1542</v>
      </c>
      <c r="B1197" s="163">
        <v>15</v>
      </c>
      <c r="C1197" s="164">
        <v>315</v>
      </c>
      <c r="D1197" s="162">
        <f t="shared" si="18"/>
        <v>21</v>
      </c>
      <c r="E1197" s="138"/>
    </row>
    <row r="1198" spans="1:5" ht="19.5" customHeight="1">
      <c r="A1198" s="117" t="s">
        <v>1316</v>
      </c>
      <c r="B1198" s="163">
        <v>6497</v>
      </c>
      <c r="C1198" s="164">
        <v>5465</v>
      </c>
      <c r="D1198" s="162">
        <f t="shared" si="18"/>
        <v>0.841</v>
      </c>
      <c r="E1198" s="138"/>
    </row>
    <row r="1199" spans="1:5" ht="19.5" customHeight="1">
      <c r="A1199" s="117" t="s">
        <v>1545</v>
      </c>
      <c r="B1199" s="163">
        <v>1507</v>
      </c>
      <c r="C1199" s="164">
        <v>2101</v>
      </c>
      <c r="D1199" s="162">
        <f t="shared" si="18"/>
        <v>1.394</v>
      </c>
      <c r="E1199" s="138"/>
    </row>
    <row r="1200" spans="1:5" ht="19.5" customHeight="1">
      <c r="A1200" s="117" t="s">
        <v>465</v>
      </c>
      <c r="B1200" s="138">
        <v>6790</v>
      </c>
      <c r="C1200" s="138">
        <v>5617</v>
      </c>
      <c r="D1200" s="162">
        <f t="shared" si="18"/>
        <v>0.827</v>
      </c>
      <c r="E1200" s="138"/>
    </row>
    <row r="1201" spans="1:5" ht="19.5" customHeight="1">
      <c r="A1201" s="117" t="s">
        <v>1287</v>
      </c>
      <c r="B1201" s="163">
        <v>3273</v>
      </c>
      <c r="C1201" s="138">
        <v>2892</v>
      </c>
      <c r="D1201" s="162">
        <f t="shared" si="18"/>
        <v>0.884</v>
      </c>
      <c r="E1201" s="138"/>
    </row>
    <row r="1202" spans="1:5" ht="19.5" customHeight="1">
      <c r="A1202" s="117" t="s">
        <v>1288</v>
      </c>
      <c r="B1202" s="163">
        <v>95</v>
      </c>
      <c r="C1202" s="138">
        <v>34</v>
      </c>
      <c r="D1202" s="162">
        <f t="shared" si="18"/>
        <v>0.358</v>
      </c>
      <c r="E1202" s="138"/>
    </row>
    <row r="1203" spans="1:5" ht="19.5" customHeight="1">
      <c r="A1203" s="117" t="s">
        <v>1290</v>
      </c>
      <c r="B1203" s="163">
        <v>0</v>
      </c>
      <c r="C1203" s="138">
        <v>0</v>
      </c>
      <c r="D1203" s="162">
        <f t="shared" si="18"/>
      </c>
      <c r="E1203" s="138"/>
    </row>
    <row r="1204" spans="1:5" ht="19.5" customHeight="1">
      <c r="A1204" s="117" t="s">
        <v>1548</v>
      </c>
      <c r="B1204" s="163">
        <v>727</v>
      </c>
      <c r="C1204" s="164">
        <v>762</v>
      </c>
      <c r="D1204" s="162">
        <f t="shared" si="18"/>
        <v>1.048</v>
      </c>
      <c r="E1204" s="138"/>
    </row>
    <row r="1205" spans="1:5" ht="19.5" customHeight="1">
      <c r="A1205" s="117" t="s">
        <v>1550</v>
      </c>
      <c r="B1205" s="163">
        <v>49</v>
      </c>
      <c r="C1205" s="138">
        <v>36</v>
      </c>
      <c r="D1205" s="162">
        <f t="shared" si="18"/>
        <v>0.735</v>
      </c>
      <c r="E1205" s="138"/>
    </row>
    <row r="1206" spans="1:5" ht="19.5" customHeight="1">
      <c r="A1206" s="117" t="s">
        <v>1552</v>
      </c>
      <c r="B1206" s="163">
        <v>56</v>
      </c>
      <c r="C1206" s="138">
        <v>13</v>
      </c>
      <c r="D1206" s="162">
        <f t="shared" si="18"/>
        <v>0.232</v>
      </c>
      <c r="E1206" s="138"/>
    </row>
    <row r="1207" spans="1:5" ht="19.5" customHeight="1">
      <c r="A1207" s="117" t="s">
        <v>1554</v>
      </c>
      <c r="B1207" s="163">
        <v>1049</v>
      </c>
      <c r="C1207" s="164">
        <v>764</v>
      </c>
      <c r="D1207" s="162">
        <f t="shared" si="18"/>
        <v>0.728</v>
      </c>
      <c r="E1207" s="138"/>
    </row>
    <row r="1208" spans="1:5" ht="19.5" customHeight="1">
      <c r="A1208" s="117" t="s">
        <v>1556</v>
      </c>
      <c r="B1208" s="163">
        <v>1</v>
      </c>
      <c r="C1208" s="138">
        <v>0</v>
      </c>
      <c r="D1208" s="162">
        <f t="shared" si="18"/>
        <v>0</v>
      </c>
      <c r="E1208" s="138"/>
    </row>
    <row r="1209" spans="1:5" ht="19.5" customHeight="1">
      <c r="A1209" s="117" t="s">
        <v>1558</v>
      </c>
      <c r="B1209" s="163">
        <v>47</v>
      </c>
      <c r="C1209" s="138">
        <v>42</v>
      </c>
      <c r="D1209" s="162">
        <f t="shared" si="18"/>
        <v>0.894</v>
      </c>
      <c r="E1209" s="138"/>
    </row>
    <row r="1210" spans="1:5" ht="19.5" customHeight="1">
      <c r="A1210" s="117" t="s">
        <v>1560</v>
      </c>
      <c r="B1210" s="163">
        <v>8</v>
      </c>
      <c r="C1210" s="138">
        <v>13</v>
      </c>
      <c r="D1210" s="162">
        <f t="shared" si="18"/>
        <v>1.625</v>
      </c>
      <c r="E1210" s="138"/>
    </row>
    <row r="1211" spans="1:5" ht="19.5" customHeight="1">
      <c r="A1211" s="117" t="s">
        <v>0</v>
      </c>
      <c r="B1211" s="163">
        <v>1239</v>
      </c>
      <c r="C1211" s="164">
        <v>810</v>
      </c>
      <c r="D1211" s="162">
        <f t="shared" si="18"/>
        <v>0.654</v>
      </c>
      <c r="E1211" s="138"/>
    </row>
    <row r="1212" spans="1:5" ht="19.5" customHeight="1">
      <c r="A1212" s="117" t="s">
        <v>2</v>
      </c>
      <c r="B1212" s="163">
        <v>246</v>
      </c>
      <c r="C1212" s="138">
        <v>251</v>
      </c>
      <c r="D1212" s="162">
        <f t="shared" si="18"/>
        <v>1.02</v>
      </c>
      <c r="E1212" s="138"/>
    </row>
    <row r="1213" spans="1:5" ht="19.5" customHeight="1">
      <c r="A1213" s="117" t="s">
        <v>466</v>
      </c>
      <c r="B1213" s="138">
        <v>13384</v>
      </c>
      <c r="C1213" s="138">
        <v>11249</v>
      </c>
      <c r="D1213" s="162">
        <f t="shared" si="18"/>
        <v>0.84</v>
      </c>
      <c r="E1213" s="138"/>
    </row>
    <row r="1214" spans="1:5" ht="19.5" customHeight="1">
      <c r="A1214" s="117" t="s">
        <v>1287</v>
      </c>
      <c r="B1214" s="163">
        <v>811</v>
      </c>
      <c r="C1214" s="164">
        <v>1183</v>
      </c>
      <c r="D1214" s="162">
        <f t="shared" si="18"/>
        <v>1.459</v>
      </c>
      <c r="E1214" s="138"/>
    </row>
    <row r="1215" spans="1:5" ht="19.5" customHeight="1">
      <c r="A1215" s="117" t="s">
        <v>1288</v>
      </c>
      <c r="B1215" s="163">
        <v>228</v>
      </c>
      <c r="C1215" s="138">
        <v>157</v>
      </c>
      <c r="D1215" s="162">
        <f t="shared" si="18"/>
        <v>0.689</v>
      </c>
      <c r="E1215" s="138"/>
    </row>
    <row r="1216" spans="1:5" ht="19.5" customHeight="1">
      <c r="A1216" s="117" t="s">
        <v>1290</v>
      </c>
      <c r="B1216" s="163">
        <v>0</v>
      </c>
      <c r="C1216" s="138">
        <v>0</v>
      </c>
      <c r="D1216" s="162">
        <f t="shared" si="18"/>
      </c>
      <c r="E1216" s="138"/>
    </row>
    <row r="1217" spans="1:5" ht="19.5" customHeight="1">
      <c r="A1217" s="117" t="s">
        <v>1533</v>
      </c>
      <c r="B1217" s="163">
        <v>4471</v>
      </c>
      <c r="C1217" s="164">
        <v>3374</v>
      </c>
      <c r="D1217" s="162">
        <f t="shared" si="18"/>
        <v>0.755</v>
      </c>
      <c r="E1217" s="138"/>
    </row>
    <row r="1218" spans="1:5" ht="19.5" customHeight="1">
      <c r="A1218" s="117" t="s">
        <v>1534</v>
      </c>
      <c r="B1218" s="163">
        <v>0</v>
      </c>
      <c r="C1218" s="138">
        <v>0</v>
      </c>
      <c r="D1218" s="162">
        <f t="shared" si="18"/>
      </c>
      <c r="E1218" s="138"/>
    </row>
    <row r="1219" spans="1:5" ht="19.5" customHeight="1">
      <c r="A1219" s="117" t="s">
        <v>1535</v>
      </c>
      <c r="B1219" s="163">
        <v>9</v>
      </c>
      <c r="C1219" s="138">
        <v>9</v>
      </c>
      <c r="D1219" s="162">
        <f t="shared" si="18"/>
        <v>1</v>
      </c>
      <c r="E1219" s="138"/>
    </row>
    <row r="1220" spans="1:5" ht="19.5" customHeight="1">
      <c r="A1220" s="117" t="s">
        <v>1536</v>
      </c>
      <c r="B1220" s="163">
        <v>153</v>
      </c>
      <c r="C1220" s="138">
        <v>3</v>
      </c>
      <c r="D1220" s="162">
        <f t="shared" si="18"/>
        <v>0.02</v>
      </c>
      <c r="E1220" s="138"/>
    </row>
    <row r="1221" spans="1:5" ht="19.5" customHeight="1">
      <c r="A1221" s="117" t="s">
        <v>1537</v>
      </c>
      <c r="B1221" s="163">
        <v>6242</v>
      </c>
      <c r="C1221" s="164">
        <v>5969</v>
      </c>
      <c r="D1221" s="162">
        <f t="shared" si="18"/>
        <v>0.956</v>
      </c>
      <c r="E1221" s="138"/>
    </row>
    <row r="1222" spans="1:5" ht="19.5" customHeight="1">
      <c r="A1222" s="117" t="s">
        <v>1539</v>
      </c>
      <c r="B1222" s="163">
        <v>174</v>
      </c>
      <c r="C1222" s="138">
        <v>97</v>
      </c>
      <c r="D1222" s="162">
        <f aca="true" t="shared" si="19" ref="D1222:D1285">IF(B1222=0,"",ROUND(C1222/B1222,3))</f>
        <v>0.557</v>
      </c>
      <c r="E1222" s="138"/>
    </row>
    <row r="1223" spans="1:5" ht="19.5" customHeight="1">
      <c r="A1223" s="117" t="s">
        <v>1541</v>
      </c>
      <c r="B1223" s="163">
        <v>272</v>
      </c>
      <c r="C1223" s="138">
        <v>0</v>
      </c>
      <c r="D1223" s="162">
        <f t="shared" si="19"/>
        <v>0</v>
      </c>
      <c r="E1223" s="138"/>
    </row>
    <row r="1224" spans="1:5" ht="19.5" customHeight="1">
      <c r="A1224" s="117" t="s">
        <v>1543</v>
      </c>
      <c r="B1224" s="163">
        <v>0</v>
      </c>
      <c r="C1224" s="138">
        <v>0</v>
      </c>
      <c r="D1224" s="162">
        <f t="shared" si="19"/>
      </c>
      <c r="E1224" s="138"/>
    </row>
    <row r="1225" spans="1:5" ht="19.5" customHeight="1">
      <c r="A1225" s="117" t="s">
        <v>1544</v>
      </c>
      <c r="B1225" s="163">
        <v>0</v>
      </c>
      <c r="C1225" s="138">
        <v>0</v>
      </c>
      <c r="D1225" s="162">
        <f t="shared" si="19"/>
      </c>
      <c r="E1225" s="138"/>
    </row>
    <row r="1226" spans="1:5" ht="19.5" customHeight="1">
      <c r="A1226" s="117" t="s">
        <v>1546</v>
      </c>
      <c r="B1226" s="163">
        <v>0</v>
      </c>
      <c r="C1226" s="138">
        <v>0</v>
      </c>
      <c r="D1226" s="162">
        <f t="shared" si="19"/>
      </c>
      <c r="E1226" s="138"/>
    </row>
    <row r="1227" spans="1:5" ht="19.5" customHeight="1">
      <c r="A1227" s="117" t="s">
        <v>1547</v>
      </c>
      <c r="B1227" s="163">
        <v>1024</v>
      </c>
      <c r="C1227" s="138">
        <v>457</v>
      </c>
      <c r="D1227" s="162">
        <f t="shared" si="19"/>
        <v>0.446</v>
      </c>
      <c r="E1227" s="138"/>
    </row>
    <row r="1228" spans="1:5" ht="19.5" customHeight="1">
      <c r="A1228" s="117" t="s">
        <v>467</v>
      </c>
      <c r="B1228" s="138">
        <v>14005</v>
      </c>
      <c r="C1228" s="138">
        <v>836</v>
      </c>
      <c r="D1228" s="162">
        <f t="shared" si="19"/>
        <v>0.06</v>
      </c>
      <c r="E1228" s="138"/>
    </row>
    <row r="1229" spans="1:5" ht="19.5" customHeight="1">
      <c r="A1229" s="117" t="s">
        <v>468</v>
      </c>
      <c r="B1229" s="138">
        <v>2344777</v>
      </c>
      <c r="C1229" s="138">
        <v>1036182</v>
      </c>
      <c r="D1229" s="162">
        <f t="shared" si="19"/>
        <v>0.442</v>
      </c>
      <c r="E1229" s="138"/>
    </row>
    <row r="1230" spans="1:5" ht="19.5" customHeight="1">
      <c r="A1230" s="117" t="s">
        <v>469</v>
      </c>
      <c r="B1230" s="138">
        <v>2103156</v>
      </c>
      <c r="C1230" s="138">
        <v>802961</v>
      </c>
      <c r="D1230" s="162">
        <f t="shared" si="19"/>
        <v>0.382</v>
      </c>
      <c r="E1230" s="138"/>
    </row>
    <row r="1231" spans="1:5" ht="19.5" customHeight="1">
      <c r="A1231" s="117" t="s">
        <v>1549</v>
      </c>
      <c r="B1231" s="163">
        <v>4186</v>
      </c>
      <c r="C1231" s="138">
        <v>620</v>
      </c>
      <c r="D1231" s="162">
        <f t="shared" si="19"/>
        <v>0.148</v>
      </c>
      <c r="E1231" s="138"/>
    </row>
    <row r="1232" spans="1:5" ht="19.5" customHeight="1">
      <c r="A1232" s="117" t="s">
        <v>1551</v>
      </c>
      <c r="B1232" s="163">
        <v>0</v>
      </c>
      <c r="C1232" s="138">
        <v>0</v>
      </c>
      <c r="D1232" s="162">
        <f t="shared" si="19"/>
      </c>
      <c r="E1232" s="138"/>
    </row>
    <row r="1233" spans="1:5" ht="19.5" customHeight="1">
      <c r="A1233" s="117" t="s">
        <v>1553</v>
      </c>
      <c r="B1233" s="163">
        <v>501098</v>
      </c>
      <c r="C1233" s="138">
        <v>201178</v>
      </c>
      <c r="D1233" s="162">
        <f t="shared" si="19"/>
        <v>0.401</v>
      </c>
      <c r="E1233" s="138"/>
    </row>
    <row r="1234" spans="1:5" ht="19.5" customHeight="1">
      <c r="A1234" s="117" t="s">
        <v>1555</v>
      </c>
      <c r="B1234" s="163">
        <v>42531</v>
      </c>
      <c r="C1234" s="138">
        <v>11758</v>
      </c>
      <c r="D1234" s="162">
        <f t="shared" si="19"/>
        <v>0.276</v>
      </c>
      <c r="E1234" s="138"/>
    </row>
    <row r="1235" spans="1:5" ht="19.5" customHeight="1">
      <c r="A1235" s="117" t="s">
        <v>1557</v>
      </c>
      <c r="B1235" s="163">
        <v>327412</v>
      </c>
      <c r="C1235" s="138">
        <v>251367</v>
      </c>
      <c r="D1235" s="162">
        <f t="shared" si="19"/>
        <v>0.768</v>
      </c>
      <c r="E1235" s="138"/>
    </row>
    <row r="1236" spans="1:5" ht="19.5" customHeight="1">
      <c r="A1236" s="117" t="s">
        <v>1559</v>
      </c>
      <c r="B1236" s="163">
        <v>176019</v>
      </c>
      <c r="C1236" s="138">
        <v>215190</v>
      </c>
      <c r="D1236" s="162">
        <f t="shared" si="19"/>
        <v>1.223</v>
      </c>
      <c r="E1236" s="138"/>
    </row>
    <row r="1237" spans="1:5" ht="19.5" customHeight="1">
      <c r="A1237" s="117" t="s">
        <v>1561</v>
      </c>
      <c r="B1237" s="163">
        <v>671</v>
      </c>
      <c r="C1237" s="138">
        <v>100</v>
      </c>
      <c r="D1237" s="162">
        <f t="shared" si="19"/>
        <v>0.149</v>
      </c>
      <c r="E1237" s="138"/>
    </row>
    <row r="1238" spans="1:5" ht="19.5" customHeight="1">
      <c r="A1238" s="117" t="s">
        <v>1</v>
      </c>
      <c r="B1238" s="163">
        <v>1051239</v>
      </c>
      <c r="C1238" s="164">
        <v>122748</v>
      </c>
      <c r="D1238" s="162">
        <f t="shared" si="19"/>
        <v>0.117</v>
      </c>
      <c r="E1238" s="138"/>
    </row>
    <row r="1239" spans="1:5" ht="19.5" customHeight="1">
      <c r="A1239" s="117" t="s">
        <v>470</v>
      </c>
      <c r="B1239" s="138">
        <v>207713</v>
      </c>
      <c r="C1239" s="138">
        <v>216872</v>
      </c>
      <c r="D1239" s="162">
        <f t="shared" si="19"/>
        <v>1.044</v>
      </c>
      <c r="E1239" s="138"/>
    </row>
    <row r="1240" spans="1:5" ht="19.5" customHeight="1">
      <c r="A1240" s="117" t="s">
        <v>3</v>
      </c>
      <c r="B1240" s="138">
        <v>207555</v>
      </c>
      <c r="C1240" s="138">
        <v>213050</v>
      </c>
      <c r="D1240" s="162">
        <f t="shared" si="19"/>
        <v>1.026</v>
      </c>
      <c r="E1240" s="138"/>
    </row>
    <row r="1241" spans="1:5" ht="19.5" customHeight="1">
      <c r="A1241" s="117" t="s">
        <v>4</v>
      </c>
      <c r="B1241" s="138">
        <v>0</v>
      </c>
      <c r="C1241" s="138">
        <v>0</v>
      </c>
      <c r="D1241" s="162">
        <f t="shared" si="19"/>
      </c>
      <c r="E1241" s="138"/>
    </row>
    <row r="1242" spans="1:5" ht="19.5" customHeight="1">
      <c r="A1242" s="117" t="s">
        <v>5</v>
      </c>
      <c r="B1242" s="138">
        <v>158</v>
      </c>
      <c r="C1242" s="138">
        <v>3822</v>
      </c>
      <c r="D1242" s="162">
        <f t="shared" si="19"/>
        <v>24.19</v>
      </c>
      <c r="E1242" s="138"/>
    </row>
    <row r="1243" spans="1:5" ht="19.5" customHeight="1">
      <c r="A1243" s="117" t="s">
        <v>471</v>
      </c>
      <c r="B1243" s="138">
        <v>33908</v>
      </c>
      <c r="C1243" s="138">
        <v>16349</v>
      </c>
      <c r="D1243" s="162">
        <f t="shared" si="19"/>
        <v>0.482</v>
      </c>
      <c r="E1243" s="138"/>
    </row>
    <row r="1244" spans="1:5" ht="19.5" customHeight="1">
      <c r="A1244" s="117" t="s">
        <v>6</v>
      </c>
      <c r="B1244" s="138">
        <v>1629</v>
      </c>
      <c r="C1244" s="138">
        <v>561</v>
      </c>
      <c r="D1244" s="162">
        <f t="shared" si="19"/>
        <v>0.344</v>
      </c>
      <c r="E1244" s="138"/>
    </row>
    <row r="1245" spans="1:5" ht="19.5" customHeight="1">
      <c r="A1245" s="117" t="s">
        <v>8</v>
      </c>
      <c r="B1245" s="138">
        <v>11073</v>
      </c>
      <c r="C1245" s="138">
        <v>11692</v>
      </c>
      <c r="D1245" s="162">
        <f t="shared" si="19"/>
        <v>1.056</v>
      </c>
      <c r="E1245" s="138"/>
    </row>
    <row r="1246" spans="1:5" ht="19.5" customHeight="1">
      <c r="A1246" s="117" t="s">
        <v>10</v>
      </c>
      <c r="B1246" s="138">
        <v>21206</v>
      </c>
      <c r="C1246" s="138">
        <v>4096</v>
      </c>
      <c r="D1246" s="162">
        <f t="shared" si="19"/>
        <v>0.193</v>
      </c>
      <c r="E1246" s="138"/>
    </row>
    <row r="1247" spans="1:5" ht="19.5" customHeight="1">
      <c r="A1247" s="117" t="s">
        <v>472</v>
      </c>
      <c r="B1247" s="138">
        <v>104838</v>
      </c>
      <c r="C1247" s="138">
        <v>95072</v>
      </c>
      <c r="D1247" s="162">
        <f t="shared" si="19"/>
        <v>0.907</v>
      </c>
      <c r="E1247" s="138"/>
    </row>
    <row r="1248" spans="1:5" ht="19.5" customHeight="1">
      <c r="A1248" s="117" t="s">
        <v>473</v>
      </c>
      <c r="B1248" s="138">
        <v>81019</v>
      </c>
      <c r="C1248" s="138">
        <v>63759</v>
      </c>
      <c r="D1248" s="162">
        <f t="shared" si="19"/>
        <v>0.787</v>
      </c>
      <c r="E1248" s="138"/>
    </row>
    <row r="1249" spans="1:5" ht="19.5" customHeight="1">
      <c r="A1249" s="117" t="s">
        <v>1287</v>
      </c>
      <c r="B1249" s="163">
        <v>6896</v>
      </c>
      <c r="C1249" s="164">
        <v>5414</v>
      </c>
      <c r="D1249" s="162">
        <f t="shared" si="19"/>
        <v>0.785</v>
      </c>
      <c r="E1249" s="138"/>
    </row>
    <row r="1250" spans="1:5" ht="19.5" customHeight="1">
      <c r="A1250" s="117" t="s">
        <v>1288</v>
      </c>
      <c r="B1250" s="163">
        <v>503</v>
      </c>
      <c r="C1250" s="138">
        <v>406</v>
      </c>
      <c r="D1250" s="162">
        <f t="shared" si="19"/>
        <v>0.807</v>
      </c>
      <c r="E1250" s="138"/>
    </row>
    <row r="1251" spans="1:5" ht="19.5" customHeight="1">
      <c r="A1251" s="117" t="s">
        <v>1290</v>
      </c>
      <c r="B1251" s="163">
        <v>713</v>
      </c>
      <c r="C1251" s="164">
        <v>679</v>
      </c>
      <c r="D1251" s="162">
        <f t="shared" si="19"/>
        <v>0.952</v>
      </c>
      <c r="E1251" s="138"/>
    </row>
    <row r="1252" spans="1:5" ht="19.5" customHeight="1">
      <c r="A1252" s="117" t="s">
        <v>15</v>
      </c>
      <c r="B1252" s="163">
        <v>0</v>
      </c>
      <c r="C1252" s="138">
        <v>0</v>
      </c>
      <c r="D1252" s="162">
        <f t="shared" si="19"/>
      </c>
      <c r="E1252" s="138"/>
    </row>
    <row r="1253" spans="1:5" ht="19.5" customHeight="1">
      <c r="A1253" s="117" t="s">
        <v>16</v>
      </c>
      <c r="B1253" s="163">
        <v>0</v>
      </c>
      <c r="C1253" s="138">
        <v>0</v>
      </c>
      <c r="D1253" s="162">
        <f t="shared" si="19"/>
      </c>
      <c r="E1253" s="138"/>
    </row>
    <row r="1254" spans="1:5" ht="19.5" customHeight="1">
      <c r="A1254" s="117" t="s">
        <v>18</v>
      </c>
      <c r="B1254" s="163">
        <v>113</v>
      </c>
      <c r="C1254" s="138">
        <v>109</v>
      </c>
      <c r="D1254" s="162">
        <f t="shared" si="19"/>
        <v>0.965</v>
      </c>
      <c r="E1254" s="138"/>
    </row>
    <row r="1255" spans="1:5" ht="19.5" customHeight="1">
      <c r="A1255" s="117" t="s">
        <v>20</v>
      </c>
      <c r="B1255" s="163">
        <v>600</v>
      </c>
      <c r="C1255" s="164">
        <v>600</v>
      </c>
      <c r="D1255" s="162">
        <f t="shared" si="19"/>
        <v>1</v>
      </c>
      <c r="E1255" s="138"/>
    </row>
    <row r="1256" spans="1:5" ht="19.5" customHeight="1">
      <c r="A1256" s="117" t="s">
        <v>22</v>
      </c>
      <c r="B1256" s="163">
        <v>10872</v>
      </c>
      <c r="C1256" s="164">
        <v>10000</v>
      </c>
      <c r="D1256" s="162">
        <f t="shared" si="19"/>
        <v>0.92</v>
      </c>
      <c r="E1256" s="138"/>
    </row>
    <row r="1257" spans="1:5" ht="19.5" customHeight="1">
      <c r="A1257" s="117" t="s">
        <v>23</v>
      </c>
      <c r="B1257" s="163">
        <v>0</v>
      </c>
      <c r="C1257" s="138">
        <v>0</v>
      </c>
      <c r="D1257" s="162">
        <f t="shared" si="19"/>
      </c>
      <c r="E1257" s="138"/>
    </row>
    <row r="1258" spans="1:5" ht="19.5" customHeight="1">
      <c r="A1258" s="117" t="s">
        <v>24</v>
      </c>
      <c r="B1258" s="163">
        <v>0</v>
      </c>
      <c r="C1258" s="138">
        <v>0</v>
      </c>
      <c r="D1258" s="162">
        <f t="shared" si="19"/>
      </c>
      <c r="E1258" s="138"/>
    </row>
    <row r="1259" spans="1:5" ht="19.5" customHeight="1">
      <c r="A1259" s="117" t="s">
        <v>26</v>
      </c>
      <c r="B1259" s="163">
        <v>54436</v>
      </c>
      <c r="C1259" s="164">
        <v>42517</v>
      </c>
      <c r="D1259" s="162">
        <f t="shared" si="19"/>
        <v>0.781</v>
      </c>
      <c r="E1259" s="138"/>
    </row>
    <row r="1260" spans="1:5" ht="19.5" customHeight="1">
      <c r="A1260" s="117" t="s">
        <v>28</v>
      </c>
      <c r="B1260" s="163">
        <v>0</v>
      </c>
      <c r="C1260" s="138">
        <v>0</v>
      </c>
      <c r="D1260" s="162">
        <f t="shared" si="19"/>
      </c>
      <c r="E1260" s="138"/>
    </row>
    <row r="1261" spans="1:5" ht="19.5" customHeight="1">
      <c r="A1261" s="117" t="s">
        <v>1316</v>
      </c>
      <c r="B1261" s="163">
        <v>1135</v>
      </c>
      <c r="C1261" s="138">
        <v>954</v>
      </c>
      <c r="D1261" s="162">
        <f t="shared" si="19"/>
        <v>0.841</v>
      </c>
      <c r="E1261" s="138"/>
    </row>
    <row r="1262" spans="1:5" ht="19.5" customHeight="1">
      <c r="A1262" s="117" t="s">
        <v>31</v>
      </c>
      <c r="B1262" s="163">
        <v>5751</v>
      </c>
      <c r="C1262" s="164">
        <v>3080</v>
      </c>
      <c r="D1262" s="162">
        <f t="shared" si="19"/>
        <v>0.536</v>
      </c>
      <c r="E1262" s="138"/>
    </row>
    <row r="1263" spans="1:5" ht="19.5" customHeight="1">
      <c r="A1263" s="117" t="s">
        <v>474</v>
      </c>
      <c r="B1263" s="138">
        <v>179</v>
      </c>
      <c r="C1263" s="138">
        <v>90</v>
      </c>
      <c r="D1263" s="162">
        <f t="shared" si="19"/>
        <v>0.503</v>
      </c>
      <c r="E1263" s="138"/>
    </row>
    <row r="1264" spans="1:5" ht="19.5" customHeight="1">
      <c r="A1264" s="117" t="s">
        <v>1287</v>
      </c>
      <c r="B1264" s="138">
        <v>0</v>
      </c>
      <c r="C1264" s="138">
        <v>0</v>
      </c>
      <c r="D1264" s="162">
        <f t="shared" si="19"/>
      </c>
      <c r="E1264" s="138"/>
    </row>
    <row r="1265" spans="1:5" ht="19.5" customHeight="1">
      <c r="A1265" s="117" t="s">
        <v>1288</v>
      </c>
      <c r="B1265" s="138">
        <v>0</v>
      </c>
      <c r="C1265" s="138">
        <v>0</v>
      </c>
      <c r="D1265" s="162">
        <f t="shared" si="19"/>
      </c>
      <c r="E1265" s="138"/>
    </row>
    <row r="1266" spans="1:5" ht="19.5" customHeight="1">
      <c r="A1266" s="117" t="s">
        <v>1290</v>
      </c>
      <c r="B1266" s="138">
        <v>0</v>
      </c>
      <c r="C1266" s="138">
        <v>0</v>
      </c>
      <c r="D1266" s="162">
        <f t="shared" si="19"/>
      </c>
      <c r="E1266" s="138"/>
    </row>
    <row r="1267" spans="1:5" ht="19.5" customHeight="1">
      <c r="A1267" s="117" t="s">
        <v>36</v>
      </c>
      <c r="B1267" s="138">
        <v>0</v>
      </c>
      <c r="C1267" s="138">
        <v>0</v>
      </c>
      <c r="D1267" s="162">
        <f t="shared" si="19"/>
      </c>
      <c r="E1267" s="138"/>
    </row>
    <row r="1268" spans="1:5" ht="19.5" customHeight="1">
      <c r="A1268" s="117" t="s">
        <v>38</v>
      </c>
      <c r="B1268" s="138">
        <v>0</v>
      </c>
      <c r="C1268" s="138">
        <v>0</v>
      </c>
      <c r="D1268" s="162">
        <f t="shared" si="19"/>
      </c>
      <c r="E1268" s="138"/>
    </row>
    <row r="1269" spans="1:5" ht="19.5" customHeight="1">
      <c r="A1269" s="117" t="s">
        <v>40</v>
      </c>
      <c r="B1269" s="138">
        <v>0</v>
      </c>
      <c r="C1269" s="138">
        <v>0</v>
      </c>
      <c r="D1269" s="162">
        <f t="shared" si="19"/>
      </c>
      <c r="E1269" s="138"/>
    </row>
    <row r="1270" spans="1:5" ht="19.5" customHeight="1">
      <c r="A1270" s="117" t="s">
        <v>42</v>
      </c>
      <c r="B1270" s="138">
        <v>0</v>
      </c>
      <c r="C1270" s="138">
        <v>0</v>
      </c>
      <c r="D1270" s="162">
        <f t="shared" si="19"/>
      </c>
      <c r="E1270" s="138"/>
    </row>
    <row r="1271" spans="1:5" ht="19.5" customHeight="1">
      <c r="A1271" s="117" t="s">
        <v>7</v>
      </c>
      <c r="B1271" s="138">
        <v>0</v>
      </c>
      <c r="C1271" s="138">
        <v>0</v>
      </c>
      <c r="D1271" s="162">
        <f t="shared" si="19"/>
      </c>
      <c r="E1271" s="138"/>
    </row>
    <row r="1272" spans="1:5" ht="19.5" customHeight="1">
      <c r="A1272" s="117" t="s">
        <v>9</v>
      </c>
      <c r="B1272" s="138">
        <v>0</v>
      </c>
      <c r="C1272" s="138">
        <v>0</v>
      </c>
      <c r="D1272" s="162">
        <f t="shared" si="19"/>
      </c>
      <c r="E1272" s="138"/>
    </row>
    <row r="1273" spans="1:5" ht="19.5" customHeight="1">
      <c r="A1273" s="117" t="s">
        <v>11</v>
      </c>
      <c r="B1273" s="138">
        <v>135</v>
      </c>
      <c r="C1273" s="138">
        <v>0</v>
      </c>
      <c r="D1273" s="162">
        <f t="shared" si="19"/>
        <v>0</v>
      </c>
      <c r="E1273" s="138"/>
    </row>
    <row r="1274" spans="1:5" ht="19.5" customHeight="1">
      <c r="A1274" s="117" t="s">
        <v>12</v>
      </c>
      <c r="B1274" s="138">
        <v>0</v>
      </c>
      <c r="C1274" s="138">
        <v>0</v>
      </c>
      <c r="D1274" s="162">
        <f t="shared" si="19"/>
      </c>
      <c r="E1274" s="138"/>
    </row>
    <row r="1275" spans="1:5" ht="19.5" customHeight="1">
      <c r="A1275" s="117" t="s">
        <v>1316</v>
      </c>
      <c r="B1275" s="138">
        <v>0</v>
      </c>
      <c r="C1275" s="138">
        <v>41</v>
      </c>
      <c r="D1275" s="162">
        <f t="shared" si="19"/>
      </c>
      <c r="E1275" s="138"/>
    </row>
    <row r="1276" spans="1:5" ht="19.5" customHeight="1">
      <c r="A1276" s="117" t="s">
        <v>13</v>
      </c>
      <c r="B1276" s="138">
        <v>44</v>
      </c>
      <c r="C1276" s="138">
        <v>49</v>
      </c>
      <c r="D1276" s="162">
        <f t="shared" si="19"/>
        <v>1.114</v>
      </c>
      <c r="E1276" s="138"/>
    </row>
    <row r="1277" spans="1:5" ht="19.5" customHeight="1">
      <c r="A1277" s="117" t="s">
        <v>475</v>
      </c>
      <c r="B1277" s="138">
        <v>0</v>
      </c>
      <c r="C1277" s="138">
        <v>0</v>
      </c>
      <c r="D1277" s="162">
        <f t="shared" si="19"/>
      </c>
      <c r="E1277" s="138"/>
    </row>
    <row r="1278" spans="1:5" ht="19.5" customHeight="1">
      <c r="A1278" s="117" t="s">
        <v>14</v>
      </c>
      <c r="B1278" s="138">
        <v>0</v>
      </c>
      <c r="C1278" s="138">
        <v>0</v>
      </c>
      <c r="D1278" s="162">
        <f t="shared" si="19"/>
      </c>
      <c r="E1278" s="138"/>
    </row>
    <row r="1279" spans="1:5" ht="19.5" customHeight="1">
      <c r="A1279" s="117" t="s">
        <v>17</v>
      </c>
      <c r="B1279" s="138">
        <v>0</v>
      </c>
      <c r="C1279" s="138">
        <v>0</v>
      </c>
      <c r="D1279" s="162">
        <f t="shared" si="19"/>
      </c>
      <c r="E1279" s="138"/>
    </row>
    <row r="1280" spans="1:5" ht="19.5" customHeight="1">
      <c r="A1280" s="117" t="s">
        <v>19</v>
      </c>
      <c r="B1280" s="138">
        <v>0</v>
      </c>
      <c r="C1280" s="138">
        <v>0</v>
      </c>
      <c r="D1280" s="162">
        <f t="shared" si="19"/>
      </c>
      <c r="E1280" s="138"/>
    </row>
    <row r="1281" spans="1:5" ht="19.5" customHeight="1">
      <c r="A1281" s="117" t="s">
        <v>21</v>
      </c>
      <c r="B1281" s="138">
        <v>0</v>
      </c>
      <c r="C1281" s="138">
        <v>0</v>
      </c>
      <c r="D1281" s="162">
        <f t="shared" si="19"/>
      </c>
      <c r="E1281" s="138"/>
    </row>
    <row r="1282" spans="1:5" ht="19.5" customHeight="1">
      <c r="A1282" s="117" t="s">
        <v>476</v>
      </c>
      <c r="B1282" s="138">
        <v>18512</v>
      </c>
      <c r="C1282" s="138">
        <v>29473</v>
      </c>
      <c r="D1282" s="162">
        <f t="shared" si="19"/>
        <v>1.592</v>
      </c>
      <c r="E1282" s="138"/>
    </row>
    <row r="1283" spans="1:5" ht="19.5" customHeight="1">
      <c r="A1283" s="117" t="s">
        <v>92</v>
      </c>
      <c r="B1283" s="138">
        <v>1336</v>
      </c>
      <c r="C1283" s="138">
        <v>390</v>
      </c>
      <c r="D1283" s="162">
        <f t="shared" si="19"/>
        <v>0.292</v>
      </c>
      <c r="E1283" s="138"/>
    </row>
    <row r="1284" spans="1:5" ht="19.5" customHeight="1">
      <c r="A1284" s="117" t="s">
        <v>25</v>
      </c>
      <c r="B1284" s="138">
        <v>86</v>
      </c>
      <c r="C1284" s="138">
        <v>0</v>
      </c>
      <c r="D1284" s="162">
        <f t="shared" si="19"/>
        <v>0</v>
      </c>
      <c r="E1284" s="138"/>
    </row>
    <row r="1285" spans="1:5" ht="19.5" customHeight="1">
      <c r="A1285" s="117" t="s">
        <v>27</v>
      </c>
      <c r="B1285" s="163">
        <v>6756</v>
      </c>
      <c r="C1285" s="164">
        <v>2251</v>
      </c>
      <c r="D1285" s="162">
        <f t="shared" si="19"/>
        <v>0.333</v>
      </c>
      <c r="E1285" s="138"/>
    </row>
    <row r="1286" spans="1:5" ht="19.5" customHeight="1">
      <c r="A1286" s="117" t="s">
        <v>29</v>
      </c>
      <c r="B1286" s="163">
        <v>0</v>
      </c>
      <c r="C1286" s="138">
        <v>0</v>
      </c>
      <c r="D1286" s="162">
        <f aca="true" t="shared" si="20" ref="D1286:D1311">IF(B1286=0,"",ROUND(C1286/B1286,3))</f>
      </c>
      <c r="E1286" s="138"/>
    </row>
    <row r="1287" spans="1:5" ht="19.5" customHeight="1">
      <c r="A1287" s="117" t="s">
        <v>30</v>
      </c>
      <c r="B1287" s="163">
        <v>10334</v>
      </c>
      <c r="C1287" s="164">
        <v>26832</v>
      </c>
      <c r="D1287" s="162">
        <f t="shared" si="20"/>
        <v>2.596</v>
      </c>
      <c r="E1287" s="138"/>
    </row>
    <row r="1288" spans="1:5" ht="19.5" customHeight="1">
      <c r="A1288" s="117" t="s">
        <v>477</v>
      </c>
      <c r="B1288" s="138">
        <v>5128</v>
      </c>
      <c r="C1288" s="138">
        <v>1750</v>
      </c>
      <c r="D1288" s="162">
        <f t="shared" si="20"/>
        <v>0.341</v>
      </c>
      <c r="E1288" s="138"/>
    </row>
    <row r="1289" spans="1:5" ht="19.5" customHeight="1">
      <c r="A1289" s="117" t="s">
        <v>32</v>
      </c>
      <c r="B1289" s="138">
        <v>0</v>
      </c>
      <c r="C1289" s="138">
        <v>0</v>
      </c>
      <c r="D1289" s="162">
        <f t="shared" si="20"/>
      </c>
      <c r="E1289" s="138"/>
    </row>
    <row r="1290" spans="1:5" ht="19.5" customHeight="1">
      <c r="A1290" s="117" t="s">
        <v>33</v>
      </c>
      <c r="B1290" s="138">
        <v>0</v>
      </c>
      <c r="C1290" s="138">
        <v>0</v>
      </c>
      <c r="D1290" s="162">
        <f t="shared" si="20"/>
      </c>
      <c r="E1290" s="138"/>
    </row>
    <row r="1291" spans="1:5" ht="19.5" customHeight="1">
      <c r="A1291" s="117" t="s">
        <v>34</v>
      </c>
      <c r="B1291" s="138">
        <v>567</v>
      </c>
      <c r="C1291" s="138">
        <v>100</v>
      </c>
      <c r="D1291" s="162">
        <f t="shared" si="20"/>
        <v>0.176</v>
      </c>
      <c r="E1291" s="138"/>
    </row>
    <row r="1292" spans="1:5" ht="19.5" customHeight="1">
      <c r="A1292" s="117" t="s">
        <v>35</v>
      </c>
      <c r="B1292" s="163">
        <v>494</v>
      </c>
      <c r="C1292" s="138">
        <v>0</v>
      </c>
      <c r="D1292" s="162">
        <f t="shared" si="20"/>
        <v>0</v>
      </c>
      <c r="E1292" s="138"/>
    </row>
    <row r="1293" spans="1:5" ht="19.5" customHeight="1">
      <c r="A1293" s="117" t="s">
        <v>37</v>
      </c>
      <c r="B1293" s="163">
        <v>0</v>
      </c>
      <c r="C1293" s="138">
        <v>0</v>
      </c>
      <c r="D1293" s="162">
        <f t="shared" si="20"/>
      </c>
      <c r="E1293" s="138"/>
    </row>
    <row r="1294" spans="1:5" ht="19.5" customHeight="1">
      <c r="A1294" s="117" t="s">
        <v>39</v>
      </c>
      <c r="B1294" s="163">
        <v>0</v>
      </c>
      <c r="C1294" s="138">
        <v>0</v>
      </c>
      <c r="D1294" s="162">
        <f t="shared" si="20"/>
      </c>
      <c r="E1294" s="138"/>
    </row>
    <row r="1295" spans="1:5" ht="19.5" customHeight="1">
      <c r="A1295" s="117" t="s">
        <v>41</v>
      </c>
      <c r="B1295" s="163">
        <v>0</v>
      </c>
      <c r="C1295" s="138">
        <v>0</v>
      </c>
      <c r="D1295" s="162">
        <f t="shared" si="20"/>
      </c>
      <c r="E1295" s="138"/>
    </row>
    <row r="1296" spans="1:5" ht="19.5" customHeight="1">
      <c r="A1296" s="117" t="s">
        <v>43</v>
      </c>
      <c r="B1296" s="163">
        <v>0</v>
      </c>
      <c r="C1296" s="138">
        <v>0</v>
      </c>
      <c r="D1296" s="162">
        <f t="shared" si="20"/>
      </c>
      <c r="E1296" s="138"/>
    </row>
    <row r="1297" spans="1:5" ht="19.5" customHeight="1">
      <c r="A1297" s="117" t="s">
        <v>44</v>
      </c>
      <c r="B1297" s="163">
        <v>0</v>
      </c>
      <c r="C1297" s="138">
        <v>0</v>
      </c>
      <c r="D1297" s="162">
        <f t="shared" si="20"/>
      </c>
      <c r="E1297" s="138"/>
    </row>
    <row r="1298" spans="1:5" ht="19.5" customHeight="1">
      <c r="A1298" s="117" t="s">
        <v>45</v>
      </c>
      <c r="B1298" s="163">
        <v>0</v>
      </c>
      <c r="C1298" s="138">
        <v>0</v>
      </c>
      <c r="D1298" s="162">
        <f t="shared" si="20"/>
      </c>
      <c r="E1298" s="138"/>
    </row>
    <row r="1299" spans="1:5" ht="19.5" customHeight="1">
      <c r="A1299" s="117" t="s">
        <v>46</v>
      </c>
      <c r="B1299" s="163">
        <v>4067</v>
      </c>
      <c r="C1299" s="138">
        <v>1650</v>
      </c>
      <c r="D1299" s="162">
        <f t="shared" si="20"/>
        <v>0.406</v>
      </c>
      <c r="E1299" s="138"/>
    </row>
    <row r="1300" spans="1:5" ht="19.5" customHeight="1">
      <c r="A1300" s="117" t="s">
        <v>478</v>
      </c>
      <c r="B1300" s="138"/>
      <c r="C1300" s="164">
        <v>285544</v>
      </c>
      <c r="D1300" s="162">
        <f t="shared" si="20"/>
      </c>
      <c r="E1300" s="138"/>
    </row>
    <row r="1301" spans="1:5" ht="19.5" customHeight="1">
      <c r="A1301" s="117" t="s">
        <v>479</v>
      </c>
      <c r="B1301" s="138">
        <f>SUM(B1302)</f>
        <v>850854</v>
      </c>
      <c r="C1301" s="138">
        <v>1092811</v>
      </c>
      <c r="D1301" s="162">
        <f t="shared" si="20"/>
        <v>1.284</v>
      </c>
      <c r="E1301" s="138"/>
    </row>
    <row r="1302" spans="1:5" ht="19.5" customHeight="1">
      <c r="A1302" s="117" t="s">
        <v>480</v>
      </c>
      <c r="B1302" s="138">
        <v>850854</v>
      </c>
      <c r="C1302" s="138">
        <v>1092811</v>
      </c>
      <c r="D1302" s="162">
        <f t="shared" si="20"/>
        <v>1.284</v>
      </c>
      <c r="E1302" s="138"/>
    </row>
    <row r="1303" spans="1:5" ht="19.5" customHeight="1">
      <c r="A1303" s="117" t="s">
        <v>47</v>
      </c>
      <c r="B1303" s="163">
        <v>539174</v>
      </c>
      <c r="C1303" s="164">
        <v>759640</v>
      </c>
      <c r="D1303" s="162">
        <f t="shared" si="20"/>
        <v>1.409</v>
      </c>
      <c r="E1303" s="138"/>
    </row>
    <row r="1304" spans="1:5" ht="19.5" customHeight="1">
      <c r="A1304" s="117" t="s">
        <v>48</v>
      </c>
      <c r="B1304" s="163">
        <v>958</v>
      </c>
      <c r="C1304" s="164">
        <v>900</v>
      </c>
      <c r="D1304" s="162">
        <f t="shared" si="20"/>
        <v>0.939</v>
      </c>
      <c r="E1304" s="138"/>
    </row>
    <row r="1305" spans="1:5" ht="19.5" customHeight="1">
      <c r="A1305" s="117" t="s">
        <v>49</v>
      </c>
      <c r="B1305" s="163">
        <v>349</v>
      </c>
      <c r="C1305" s="164">
        <v>678</v>
      </c>
      <c r="D1305" s="162">
        <f t="shared" si="20"/>
        <v>1.943</v>
      </c>
      <c r="E1305" s="138"/>
    </row>
    <row r="1306" spans="1:5" ht="19.5" customHeight="1">
      <c r="A1306" s="117" t="s">
        <v>50</v>
      </c>
      <c r="B1306" s="163">
        <v>310373</v>
      </c>
      <c r="C1306" s="164">
        <v>331593</v>
      </c>
      <c r="D1306" s="162">
        <f t="shared" si="20"/>
        <v>1.068</v>
      </c>
      <c r="E1306" s="138"/>
    </row>
    <row r="1307" spans="1:5" ht="19.5" customHeight="1">
      <c r="A1307" s="117" t="s">
        <v>481</v>
      </c>
      <c r="B1307" s="138">
        <f>SUM(B1308)</f>
        <v>8814</v>
      </c>
      <c r="C1307" s="138">
        <v>1819</v>
      </c>
      <c r="D1307" s="162">
        <f t="shared" si="20"/>
        <v>0.206</v>
      </c>
      <c r="E1307" s="138"/>
    </row>
    <row r="1308" spans="1:5" ht="19.5" customHeight="1">
      <c r="A1308" s="117" t="s">
        <v>51</v>
      </c>
      <c r="B1308" s="163">
        <v>8814</v>
      </c>
      <c r="C1308" s="138">
        <v>1819</v>
      </c>
      <c r="D1308" s="162">
        <f t="shared" si="20"/>
        <v>0.206</v>
      </c>
      <c r="E1308" s="138"/>
    </row>
    <row r="1309" spans="1:5" ht="19.5" customHeight="1">
      <c r="A1309" s="117" t="s">
        <v>482</v>
      </c>
      <c r="B1309" s="168">
        <f>SUM(B1310:B1311)</f>
        <v>659387</v>
      </c>
      <c r="C1309" s="168">
        <v>1447754</v>
      </c>
      <c r="D1309" s="162">
        <f t="shared" si="20"/>
        <v>2.196</v>
      </c>
      <c r="E1309" s="138"/>
    </row>
    <row r="1310" spans="1:5" ht="19.5" customHeight="1">
      <c r="A1310" s="117" t="s">
        <v>52</v>
      </c>
      <c r="B1310" s="168"/>
      <c r="C1310" s="169">
        <v>288459</v>
      </c>
      <c r="D1310" s="162">
        <f t="shared" si="20"/>
      </c>
      <c r="E1310" s="138"/>
    </row>
    <row r="1311" spans="1:5" ht="19.5" customHeight="1">
      <c r="A1311" s="117" t="s">
        <v>53</v>
      </c>
      <c r="B1311" s="170">
        <v>659387</v>
      </c>
      <c r="C1311" s="169">
        <v>1159295</v>
      </c>
      <c r="D1311" s="162">
        <f t="shared" si="20"/>
        <v>1.758</v>
      </c>
      <c r="E1311" s="138"/>
    </row>
    <row r="1312" spans="1:5" ht="19.5" customHeight="1">
      <c r="A1312" s="50"/>
      <c r="B1312" s="171"/>
      <c r="C1312" s="171">
        <v>0</v>
      </c>
      <c r="D1312" s="172"/>
      <c r="E1312" s="136"/>
    </row>
    <row r="1313" spans="1:5" ht="19.5" customHeight="1">
      <c r="A1313" s="50"/>
      <c r="B1313" s="136"/>
      <c r="C1313" s="136">
        <v>0</v>
      </c>
      <c r="D1313" s="172"/>
      <c r="E1313" s="136"/>
    </row>
    <row r="1314" spans="1:5" ht="19.5" customHeight="1">
      <c r="A1314" s="67" t="s">
        <v>483</v>
      </c>
      <c r="B1314" s="173">
        <f>SUM(B5,B258,B261,B273,B392,B446,B502,B551,B667,B738,B811,B831,B961,B1025,B1099,B1126,B1141,B1151,B1229,B1247,B1300,B1301,B1307,B1309)</f>
        <v>46372435</v>
      </c>
      <c r="C1314" s="173">
        <v>36356348</v>
      </c>
      <c r="D1314" s="162">
        <f>IF(B1314=0,"",ROUND(C1314/B1314,3))</f>
        <v>0.784</v>
      </c>
      <c r="E1314" s="136"/>
    </row>
  </sheetData>
  <sheetProtection/>
  <mergeCells count="1">
    <mergeCell ref="A2:E2"/>
  </mergeCells>
  <printOptions horizontalCentered="1"/>
  <pageMargins left="0.7086614173228347" right="0.7086614173228347" top="0.35433070866141736" bottom="0.35433070866141736" header="0.31496062992125984" footer="0.31496062992125984"/>
  <pageSetup firstPageNumber="2" useFirstPageNumber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9"/>
  <sheetViews>
    <sheetView showZeros="0" zoomScalePageLayoutView="0" workbookViewId="0" topLeftCell="A1">
      <pane ySplit="5" topLeftCell="A57" activePane="bottomLeft" state="frozen"/>
      <selection pane="topLeft" activeCell="B25" sqref="B25"/>
      <selection pane="bottomLeft" activeCell="A1" sqref="A1:F79"/>
    </sheetView>
  </sheetViews>
  <sheetFormatPr defaultColWidth="9.00390625" defaultRowHeight="14.25"/>
  <cols>
    <col min="1" max="1" width="40.50390625" style="19" bestFit="1" customWidth="1"/>
    <col min="2" max="2" width="22.50390625" style="21" customWidth="1"/>
    <col min="3" max="3" width="22.50390625" style="19" customWidth="1"/>
    <col min="4" max="4" width="27.75390625" style="104" bestFit="1" customWidth="1"/>
    <col min="5" max="5" width="21.375" style="105" bestFit="1" customWidth="1"/>
    <col min="6" max="6" width="20.625" style="19" customWidth="1"/>
    <col min="7" max="16384" width="9.00390625" style="19" customWidth="1"/>
  </cols>
  <sheetData>
    <row r="1" spans="1:2" ht="18" customHeight="1">
      <c r="A1" s="15" t="s">
        <v>484</v>
      </c>
      <c r="B1" s="72"/>
    </row>
    <row r="2" spans="1:6" s="15" customFormat="1" ht="20.25">
      <c r="A2" s="193" t="s">
        <v>1614</v>
      </c>
      <c r="B2" s="193"/>
      <c r="C2" s="193"/>
      <c r="D2" s="193"/>
      <c r="E2" s="193"/>
      <c r="F2" s="193"/>
    </row>
    <row r="3" spans="1:6" ht="20.25" customHeight="1">
      <c r="A3" s="15"/>
      <c r="B3" s="72"/>
      <c r="F3" s="53" t="s">
        <v>253</v>
      </c>
    </row>
    <row r="4" spans="1:6" ht="31.5" customHeight="1">
      <c r="A4" s="194" t="s">
        <v>485</v>
      </c>
      <c r="B4" s="195"/>
      <c r="C4" s="196"/>
      <c r="D4" s="194" t="s">
        <v>486</v>
      </c>
      <c r="E4" s="195"/>
      <c r="F4" s="196"/>
    </row>
    <row r="5" spans="1:6" ht="21.75" customHeight="1">
      <c r="A5" s="23" t="s">
        <v>254</v>
      </c>
      <c r="B5" s="22" t="s">
        <v>255</v>
      </c>
      <c r="C5" s="23" t="s">
        <v>256</v>
      </c>
      <c r="D5" s="23" t="s">
        <v>544</v>
      </c>
      <c r="E5" s="22" t="s">
        <v>255</v>
      </c>
      <c r="F5" s="23" t="s">
        <v>256</v>
      </c>
    </row>
    <row r="6" spans="1:6" ht="19.5" customHeight="1">
      <c r="A6" s="38" t="s">
        <v>487</v>
      </c>
      <c r="B6" s="148">
        <v>14665189</v>
      </c>
      <c r="C6" s="148">
        <v>14715068</v>
      </c>
      <c r="D6" s="38" t="s">
        <v>488</v>
      </c>
      <c r="E6" s="148">
        <v>46372435</v>
      </c>
      <c r="F6" s="148">
        <v>36356348</v>
      </c>
    </row>
    <row r="7" spans="1:6" ht="19.5" customHeight="1">
      <c r="A7" s="39" t="s">
        <v>489</v>
      </c>
      <c r="B7" s="149">
        <f>SUM(B8,B60,B61,B66,B67,B68)</f>
        <v>39804876</v>
      </c>
      <c r="C7" s="149">
        <f>SUM(C8,C59,C60,C61,C66,C67,C68)</f>
        <v>22983218</v>
      </c>
      <c r="D7" s="39" t="s">
        <v>490</v>
      </c>
      <c r="E7" s="149">
        <f>SUM(E8,E60,E64,E65,E66,E67)</f>
        <v>8097630</v>
      </c>
      <c r="F7" s="149">
        <f>SUM(F8,F13,F65,F69,F70,F71,F72)</f>
        <v>1341938</v>
      </c>
    </row>
    <row r="8" spans="1:6" ht="19.5" customHeight="1">
      <c r="A8" s="40" t="s">
        <v>491</v>
      </c>
      <c r="B8" s="147">
        <f>SUM(B9,B16,B37)</f>
        <v>26120594</v>
      </c>
      <c r="C8" s="147">
        <f>SUM(C9,C16,C37)</f>
        <v>19693888</v>
      </c>
      <c r="D8" s="40" t="s">
        <v>1615</v>
      </c>
      <c r="E8" s="147">
        <f>SUM(E9:E10)</f>
        <v>97272</v>
      </c>
      <c r="F8" s="147">
        <f>SUM(F9:F10)</f>
        <v>918539</v>
      </c>
    </row>
    <row r="9" spans="1:6" ht="19.5" customHeight="1">
      <c r="A9" s="40" t="s">
        <v>492</v>
      </c>
      <c r="B9" s="147">
        <f>SUM(B10:B15)</f>
        <v>1260093</v>
      </c>
      <c r="C9" s="147">
        <f>SUM(C10:C15)</f>
        <v>790393</v>
      </c>
      <c r="D9" s="40" t="s">
        <v>493</v>
      </c>
      <c r="E9" s="147">
        <v>24500</v>
      </c>
      <c r="F9" s="134">
        <v>24000</v>
      </c>
    </row>
    <row r="10" spans="1:6" ht="19.5" customHeight="1">
      <c r="A10" s="18" t="s">
        <v>494</v>
      </c>
      <c r="B10" s="152">
        <v>72672</v>
      </c>
      <c r="C10" s="134">
        <v>72672</v>
      </c>
      <c r="D10" s="40" t="s">
        <v>495</v>
      </c>
      <c r="E10" s="147">
        <v>72772</v>
      </c>
      <c r="F10" s="134">
        <v>894539</v>
      </c>
    </row>
    <row r="11" spans="1:6" ht="19.5" customHeight="1">
      <c r="A11" s="18" t="s">
        <v>496</v>
      </c>
      <c r="B11" s="152">
        <v>317900</v>
      </c>
      <c r="C11" s="134">
        <v>317900</v>
      </c>
      <c r="D11" s="40"/>
      <c r="E11" s="147"/>
      <c r="F11" s="147"/>
    </row>
    <row r="12" spans="1:6" ht="19.5" customHeight="1">
      <c r="A12" s="18" t="s">
        <v>497</v>
      </c>
      <c r="B12" s="152">
        <v>339721</v>
      </c>
      <c r="C12" s="134">
        <v>339721</v>
      </c>
      <c r="D12" s="40"/>
      <c r="E12" s="149"/>
      <c r="F12" s="149"/>
    </row>
    <row r="13" spans="1:6" ht="19.5" customHeight="1">
      <c r="A13" s="18" t="s">
        <v>498</v>
      </c>
      <c r="B13" s="152">
        <v>60100</v>
      </c>
      <c r="C13" s="134">
        <v>60100</v>
      </c>
      <c r="D13" s="40"/>
      <c r="E13" s="147"/>
      <c r="F13" s="147"/>
    </row>
    <row r="14" spans="1:6" ht="19.5" customHeight="1">
      <c r="A14" s="18" t="s">
        <v>1616</v>
      </c>
      <c r="B14" s="152">
        <v>469700</v>
      </c>
      <c r="C14" s="134"/>
      <c r="D14" s="40"/>
      <c r="E14" s="147"/>
      <c r="F14" s="134"/>
    </row>
    <row r="15" spans="1:6" ht="19.5" customHeight="1">
      <c r="A15" s="18" t="s">
        <v>499</v>
      </c>
      <c r="B15" s="147"/>
      <c r="C15" s="134"/>
      <c r="D15" s="40"/>
      <c r="E15" s="147"/>
      <c r="F15" s="134"/>
    </row>
    <row r="16" spans="1:6" ht="19.5" customHeight="1">
      <c r="A16" s="18" t="s">
        <v>500</v>
      </c>
      <c r="B16" s="147">
        <f>SUM(B17:B36)</f>
        <v>15097349</v>
      </c>
      <c r="C16" s="147">
        <f>SUM(C17:C36)</f>
        <v>14148665</v>
      </c>
      <c r="D16" s="40"/>
      <c r="E16" s="147"/>
      <c r="F16" s="134"/>
    </row>
    <row r="17" spans="1:6" ht="19.5" customHeight="1">
      <c r="A17" s="18" t="s">
        <v>1617</v>
      </c>
      <c r="B17" s="153">
        <v>193723</v>
      </c>
      <c r="C17" s="134">
        <v>193723</v>
      </c>
      <c r="D17" s="40" t="s">
        <v>1618</v>
      </c>
      <c r="E17" s="147"/>
      <c r="F17" s="134"/>
    </row>
    <row r="18" spans="1:6" ht="19.5" customHeight="1">
      <c r="A18" s="55" t="s">
        <v>501</v>
      </c>
      <c r="B18" s="153">
        <v>5917700</v>
      </c>
      <c r="C18" s="134">
        <v>5893700</v>
      </c>
      <c r="D18" s="40" t="s">
        <v>1618</v>
      </c>
      <c r="E18" s="147"/>
      <c r="F18" s="134"/>
    </row>
    <row r="19" spans="1:6" ht="19.5" customHeight="1">
      <c r="A19" s="7" t="s">
        <v>502</v>
      </c>
      <c r="B19" s="153">
        <v>758925</v>
      </c>
      <c r="C19" s="134">
        <v>531248</v>
      </c>
      <c r="D19" s="40" t="s">
        <v>1618</v>
      </c>
      <c r="E19" s="147"/>
      <c r="F19" s="134"/>
    </row>
    <row r="20" spans="1:6" ht="19.5" customHeight="1">
      <c r="A20" s="7" t="s">
        <v>503</v>
      </c>
      <c r="B20" s="153">
        <v>603691</v>
      </c>
      <c r="C20" s="134">
        <v>160562</v>
      </c>
      <c r="D20" s="40" t="s">
        <v>1618</v>
      </c>
      <c r="E20" s="147"/>
      <c r="F20" s="134"/>
    </row>
    <row r="21" spans="1:6" ht="19.5" customHeight="1">
      <c r="A21" s="7" t="s">
        <v>504</v>
      </c>
      <c r="B21" s="153">
        <v>11200</v>
      </c>
      <c r="C21" s="134">
        <v>7800</v>
      </c>
      <c r="D21" s="40" t="s">
        <v>1618</v>
      </c>
      <c r="E21" s="147"/>
      <c r="F21" s="134"/>
    </row>
    <row r="22" spans="1:6" ht="19.5" customHeight="1">
      <c r="A22" s="7" t="s">
        <v>505</v>
      </c>
      <c r="B22" s="153">
        <v>95232</v>
      </c>
      <c r="C22" s="134">
        <v>95232</v>
      </c>
      <c r="D22" s="40" t="s">
        <v>1618</v>
      </c>
      <c r="E22" s="147"/>
      <c r="F22" s="134"/>
    </row>
    <row r="23" spans="1:6" ht="19.5" customHeight="1">
      <c r="A23" s="7" t="s">
        <v>506</v>
      </c>
      <c r="B23" s="153">
        <v>182200</v>
      </c>
      <c r="C23" s="134">
        <v>182200</v>
      </c>
      <c r="D23" s="40" t="s">
        <v>1618</v>
      </c>
      <c r="E23" s="147"/>
      <c r="F23" s="134"/>
    </row>
    <row r="24" spans="1:6" ht="19.5" customHeight="1">
      <c r="A24" s="7" t="s">
        <v>507</v>
      </c>
      <c r="B24" s="153">
        <v>239876</v>
      </c>
      <c r="C24" s="134">
        <v>156536</v>
      </c>
      <c r="D24" s="40" t="s">
        <v>1618</v>
      </c>
      <c r="E24" s="147"/>
      <c r="F24" s="134"/>
    </row>
    <row r="25" spans="1:6" ht="19.5" customHeight="1">
      <c r="A25" s="7" t="s">
        <v>508</v>
      </c>
      <c r="B25" s="153">
        <v>455516</v>
      </c>
      <c r="C25" s="134">
        <v>391147</v>
      </c>
      <c r="D25" s="40" t="s">
        <v>1618</v>
      </c>
      <c r="E25" s="147"/>
      <c r="F25" s="134"/>
    </row>
    <row r="26" spans="1:6" ht="19.5" customHeight="1">
      <c r="A26" s="7" t="s">
        <v>509</v>
      </c>
      <c r="B26" s="153">
        <v>958924</v>
      </c>
      <c r="C26" s="134">
        <v>898230</v>
      </c>
      <c r="D26" s="40" t="s">
        <v>1618</v>
      </c>
      <c r="E26" s="147"/>
      <c r="F26" s="134"/>
    </row>
    <row r="27" spans="1:6" ht="19.5" customHeight="1">
      <c r="A27" s="55" t="s">
        <v>510</v>
      </c>
      <c r="B27" s="153">
        <v>468971</v>
      </c>
      <c r="C27" s="134">
        <v>468971</v>
      </c>
      <c r="D27" s="40" t="s">
        <v>1618</v>
      </c>
      <c r="E27" s="147"/>
      <c r="F27" s="134"/>
    </row>
    <row r="28" spans="1:6" ht="19.5" customHeight="1">
      <c r="A28" s="7" t="s">
        <v>511</v>
      </c>
      <c r="B28" s="153">
        <v>81530</v>
      </c>
      <c r="C28" s="134">
        <v>53988</v>
      </c>
      <c r="D28" s="40" t="s">
        <v>1618</v>
      </c>
      <c r="E28" s="147"/>
      <c r="F28" s="134"/>
    </row>
    <row r="29" spans="1:6" ht="19.5" customHeight="1">
      <c r="A29" s="7" t="s">
        <v>512</v>
      </c>
      <c r="B29" s="153">
        <v>74428</v>
      </c>
      <c r="C29" s="134">
        <v>63799</v>
      </c>
      <c r="D29" s="40" t="s">
        <v>1618</v>
      </c>
      <c r="E29" s="147"/>
      <c r="F29" s="134"/>
    </row>
    <row r="30" spans="1:6" ht="19.5" customHeight="1">
      <c r="A30" s="7" t="s">
        <v>513</v>
      </c>
      <c r="B30" s="153">
        <v>330700</v>
      </c>
      <c r="C30" s="134">
        <v>297600</v>
      </c>
      <c r="D30" s="40" t="s">
        <v>1618</v>
      </c>
      <c r="E30" s="147"/>
      <c r="F30" s="134"/>
    </row>
    <row r="31" spans="1:6" ht="19.5" customHeight="1">
      <c r="A31" s="7" t="s">
        <v>514</v>
      </c>
      <c r="B31" s="153">
        <v>2776066</v>
      </c>
      <c r="C31" s="134">
        <v>2773989</v>
      </c>
      <c r="D31" s="40" t="s">
        <v>1618</v>
      </c>
      <c r="E31" s="147"/>
      <c r="F31" s="134"/>
    </row>
    <row r="32" spans="1:6" ht="19.5" customHeight="1">
      <c r="A32" s="7" t="s">
        <v>515</v>
      </c>
      <c r="B32" s="153"/>
      <c r="C32" s="134"/>
      <c r="D32" s="40" t="s">
        <v>1618</v>
      </c>
      <c r="E32" s="147"/>
      <c r="F32" s="134"/>
    </row>
    <row r="33" spans="1:6" ht="19.5" customHeight="1">
      <c r="A33" s="7" t="s">
        <v>516</v>
      </c>
      <c r="B33" s="153">
        <v>1033436</v>
      </c>
      <c r="C33" s="134">
        <v>1033436</v>
      </c>
      <c r="D33" s="7" t="s">
        <v>1618</v>
      </c>
      <c r="E33" s="150"/>
      <c r="F33" s="156"/>
    </row>
    <row r="34" spans="1:6" ht="19.5" customHeight="1">
      <c r="A34" s="7" t="s">
        <v>517</v>
      </c>
      <c r="B34" s="153">
        <v>329600</v>
      </c>
      <c r="C34" s="134">
        <v>249840</v>
      </c>
      <c r="D34" s="7" t="s">
        <v>1618</v>
      </c>
      <c r="E34" s="150"/>
      <c r="F34" s="134"/>
    </row>
    <row r="35" spans="1:6" ht="19.5" customHeight="1">
      <c r="A35" s="7" t="s">
        <v>518</v>
      </c>
      <c r="B35" s="153">
        <v>572069</v>
      </c>
      <c r="C35" s="134">
        <v>696664</v>
      </c>
      <c r="D35" s="7" t="s">
        <v>1618</v>
      </c>
      <c r="E35" s="150"/>
      <c r="F35" s="134"/>
    </row>
    <row r="36" spans="1:6" ht="19.5" customHeight="1">
      <c r="A36" s="7" t="s">
        <v>519</v>
      </c>
      <c r="B36" s="153">
        <v>13562</v>
      </c>
      <c r="C36" s="134"/>
      <c r="D36" s="55" t="s">
        <v>1618</v>
      </c>
      <c r="E36" s="147"/>
      <c r="F36" s="134"/>
    </row>
    <row r="37" spans="1:6" ht="19.5" customHeight="1">
      <c r="A37" s="7" t="s">
        <v>520</v>
      </c>
      <c r="B37" s="150">
        <f>SUM(B38:B57)</f>
        <v>9763152</v>
      </c>
      <c r="C37" s="150">
        <f>SUM(C38:C57)</f>
        <v>4754830</v>
      </c>
      <c r="D37" s="7" t="s">
        <v>1618</v>
      </c>
      <c r="E37" s="150"/>
      <c r="F37" s="134"/>
    </row>
    <row r="38" spans="1:6" ht="19.5" customHeight="1">
      <c r="A38" s="7" t="s">
        <v>453</v>
      </c>
      <c r="B38" s="154">
        <v>310856</v>
      </c>
      <c r="C38" s="134">
        <v>230487</v>
      </c>
      <c r="D38" s="7" t="s">
        <v>1618</v>
      </c>
      <c r="E38" s="150"/>
      <c r="F38" s="134"/>
    </row>
    <row r="39" spans="1:6" ht="19.5" customHeight="1">
      <c r="A39" s="7" t="s">
        <v>521</v>
      </c>
      <c r="B39" s="154"/>
      <c r="C39" s="134"/>
      <c r="D39" s="7" t="s">
        <v>1618</v>
      </c>
      <c r="E39" s="150"/>
      <c r="F39" s="134"/>
    </row>
    <row r="40" spans="1:6" ht="19.5" customHeight="1">
      <c r="A40" s="7" t="s">
        <v>522</v>
      </c>
      <c r="B40" s="154">
        <v>16703</v>
      </c>
      <c r="C40" s="134">
        <v>17918</v>
      </c>
      <c r="D40" s="7" t="s">
        <v>1618</v>
      </c>
      <c r="E40" s="150"/>
      <c r="F40" s="134"/>
    </row>
    <row r="41" spans="1:6" ht="19.5" customHeight="1">
      <c r="A41" s="7" t="s">
        <v>523</v>
      </c>
      <c r="B41" s="154">
        <v>375586</v>
      </c>
      <c r="C41" s="134">
        <v>29100</v>
      </c>
      <c r="D41" s="7" t="s">
        <v>1618</v>
      </c>
      <c r="E41" s="150"/>
      <c r="F41" s="134"/>
    </row>
    <row r="42" spans="1:6" ht="19.5" customHeight="1">
      <c r="A42" s="7" t="s">
        <v>454</v>
      </c>
      <c r="B42" s="154">
        <v>863365</v>
      </c>
      <c r="C42" s="134">
        <v>103825</v>
      </c>
      <c r="D42" s="7" t="s">
        <v>1618</v>
      </c>
      <c r="E42" s="150"/>
      <c r="F42" s="134"/>
    </row>
    <row r="43" spans="1:6" ht="19.5" customHeight="1">
      <c r="A43" s="7" t="s">
        <v>524</v>
      </c>
      <c r="B43" s="154">
        <v>3585</v>
      </c>
      <c r="C43" s="134">
        <v>2135</v>
      </c>
      <c r="D43" s="7" t="s">
        <v>1618</v>
      </c>
      <c r="E43" s="150"/>
      <c r="F43" s="134"/>
    </row>
    <row r="44" spans="1:6" ht="19.5" customHeight="1">
      <c r="A44" s="7" t="s">
        <v>455</v>
      </c>
      <c r="B44" s="154">
        <v>184478</v>
      </c>
      <c r="C44" s="134">
        <v>374037</v>
      </c>
      <c r="D44" s="7" t="s">
        <v>1618</v>
      </c>
      <c r="E44" s="150"/>
      <c r="F44" s="134"/>
    </row>
    <row r="45" spans="1:6" ht="19.5" customHeight="1">
      <c r="A45" s="7" t="s">
        <v>525</v>
      </c>
      <c r="B45" s="154">
        <v>975639</v>
      </c>
      <c r="C45" s="134">
        <v>595219</v>
      </c>
      <c r="D45" s="40" t="s">
        <v>1618</v>
      </c>
      <c r="E45" s="147"/>
      <c r="F45" s="134"/>
    </row>
    <row r="46" spans="1:6" ht="19.5" customHeight="1">
      <c r="A46" s="7" t="s">
        <v>526</v>
      </c>
      <c r="B46" s="154">
        <v>421741</v>
      </c>
      <c r="C46" s="134">
        <v>223116</v>
      </c>
      <c r="D46" s="40" t="s">
        <v>1618</v>
      </c>
      <c r="E46" s="147"/>
      <c r="F46" s="134"/>
    </row>
    <row r="47" spans="1:6" ht="19.5" customHeight="1">
      <c r="A47" s="7" t="s">
        <v>457</v>
      </c>
      <c r="B47" s="154">
        <v>353129</v>
      </c>
      <c r="C47" s="134">
        <v>86679</v>
      </c>
      <c r="D47" s="40" t="s">
        <v>1618</v>
      </c>
      <c r="E47" s="147"/>
      <c r="F47" s="134"/>
    </row>
    <row r="48" spans="1:6" ht="19.5" customHeight="1">
      <c r="A48" s="7" t="s">
        <v>527</v>
      </c>
      <c r="B48" s="154">
        <v>169911</v>
      </c>
      <c r="C48" s="134"/>
      <c r="D48" s="40" t="s">
        <v>1618</v>
      </c>
      <c r="E48" s="147"/>
      <c r="F48" s="134"/>
    </row>
    <row r="49" spans="1:6" ht="19.5" customHeight="1">
      <c r="A49" s="7" t="s">
        <v>528</v>
      </c>
      <c r="B49" s="154">
        <v>3207902</v>
      </c>
      <c r="C49" s="134">
        <v>1228554</v>
      </c>
      <c r="D49" s="40" t="s">
        <v>1618</v>
      </c>
      <c r="E49" s="147"/>
      <c r="F49" s="134"/>
    </row>
    <row r="50" spans="1:6" ht="19.5" customHeight="1">
      <c r="A50" s="7" t="s">
        <v>458</v>
      </c>
      <c r="B50" s="154">
        <v>1342982</v>
      </c>
      <c r="C50" s="134">
        <v>993364</v>
      </c>
      <c r="D50" s="40" t="s">
        <v>1618</v>
      </c>
      <c r="E50" s="147"/>
      <c r="F50" s="134"/>
    </row>
    <row r="51" spans="1:6" ht="19.5" customHeight="1">
      <c r="A51" s="7" t="s">
        <v>529</v>
      </c>
      <c r="B51" s="154">
        <v>166840</v>
      </c>
      <c r="C51" s="134"/>
      <c r="D51" s="40" t="s">
        <v>1618</v>
      </c>
      <c r="E51" s="147"/>
      <c r="F51" s="134"/>
    </row>
    <row r="52" spans="1:6" ht="19.5" customHeight="1">
      <c r="A52" s="7" t="s">
        <v>530</v>
      </c>
      <c r="B52" s="154">
        <v>52337</v>
      </c>
      <c r="C52" s="134">
        <v>17162</v>
      </c>
      <c r="D52" s="40" t="s">
        <v>1618</v>
      </c>
      <c r="E52" s="147"/>
      <c r="F52" s="134"/>
    </row>
    <row r="53" spans="1:6" ht="19.5" customHeight="1">
      <c r="A53" s="7" t="s">
        <v>531</v>
      </c>
      <c r="B53" s="154"/>
      <c r="C53" s="134"/>
      <c r="D53" s="40" t="s">
        <v>1618</v>
      </c>
      <c r="E53" s="147"/>
      <c r="F53" s="134"/>
    </row>
    <row r="54" spans="1:6" ht="19.5" customHeight="1">
      <c r="A54" s="7" t="s">
        <v>532</v>
      </c>
      <c r="B54" s="154">
        <v>46194</v>
      </c>
      <c r="C54" s="134">
        <v>74000</v>
      </c>
      <c r="D54" s="40" t="s">
        <v>1618</v>
      </c>
      <c r="E54" s="147"/>
      <c r="F54" s="134"/>
    </row>
    <row r="55" spans="1:6" ht="19.5" customHeight="1">
      <c r="A55" s="7" t="s">
        <v>459</v>
      </c>
      <c r="B55" s="154">
        <v>1186384</v>
      </c>
      <c r="C55" s="134">
        <v>737339</v>
      </c>
      <c r="D55" s="40" t="s">
        <v>1618</v>
      </c>
      <c r="E55" s="147"/>
      <c r="F55" s="134"/>
    </row>
    <row r="56" spans="1:6" ht="19.5" customHeight="1">
      <c r="A56" s="7" t="s">
        <v>533</v>
      </c>
      <c r="B56" s="154">
        <v>49700</v>
      </c>
      <c r="C56" s="134">
        <v>41895</v>
      </c>
      <c r="D56" s="40" t="s">
        <v>1618</v>
      </c>
      <c r="E56" s="147"/>
      <c r="F56" s="134"/>
    </row>
    <row r="57" spans="1:6" ht="19.5" customHeight="1">
      <c r="A57" s="3" t="s">
        <v>534</v>
      </c>
      <c r="B57" s="155">
        <v>35820</v>
      </c>
      <c r="C57" s="134"/>
      <c r="D57" s="40" t="s">
        <v>1618</v>
      </c>
      <c r="E57" s="147"/>
      <c r="F57" s="134"/>
    </row>
    <row r="58" spans="1:6" ht="19.5" customHeight="1">
      <c r="A58" s="3"/>
      <c r="B58" s="156"/>
      <c r="C58" s="134"/>
      <c r="D58" s="40" t="s">
        <v>1618</v>
      </c>
      <c r="E58" s="147"/>
      <c r="F58" s="134"/>
    </row>
    <row r="59" spans="1:6" ht="19.5" customHeight="1">
      <c r="A59" s="3"/>
      <c r="B59" s="156"/>
      <c r="C59" s="134"/>
      <c r="D59" s="7" t="s">
        <v>1618</v>
      </c>
      <c r="E59" s="150"/>
      <c r="F59" s="134"/>
    </row>
    <row r="60" spans="1:6" ht="19.5" customHeight="1">
      <c r="A60" s="18" t="s">
        <v>535</v>
      </c>
      <c r="B60" s="147">
        <v>1394517</v>
      </c>
      <c r="C60" s="134">
        <v>1074815</v>
      </c>
      <c r="D60" s="40" t="s">
        <v>536</v>
      </c>
      <c r="E60" s="150">
        <f>SUM(E61:E63)</f>
        <v>1911773</v>
      </c>
      <c r="F60" s="150">
        <f>SUM(F61:F63)</f>
        <v>0</v>
      </c>
    </row>
    <row r="61" spans="1:6" ht="19.5" customHeight="1">
      <c r="A61" s="18" t="s">
        <v>537</v>
      </c>
      <c r="B61" s="147">
        <f>SUM(B62:B65)</f>
        <v>3251734</v>
      </c>
      <c r="C61" s="147">
        <f>SUM(C62:C65)</f>
        <v>2214515</v>
      </c>
      <c r="D61" s="18" t="s">
        <v>1624</v>
      </c>
      <c r="E61" s="147">
        <v>1912611</v>
      </c>
      <c r="F61" s="134"/>
    </row>
    <row r="62" spans="1:6" ht="19.5" customHeight="1">
      <c r="A62" s="18" t="s">
        <v>1619</v>
      </c>
      <c r="B62" s="147">
        <v>1432550</v>
      </c>
      <c r="C62" s="134">
        <v>760452</v>
      </c>
      <c r="D62" s="18" t="s">
        <v>1626</v>
      </c>
      <c r="E62" s="147">
        <v>-838</v>
      </c>
      <c r="F62" s="134"/>
    </row>
    <row r="63" spans="1:6" ht="19.5" customHeight="1">
      <c r="A63" s="18" t="s">
        <v>1620</v>
      </c>
      <c r="B63" s="147">
        <v>1334192</v>
      </c>
      <c r="C63" s="134">
        <v>1193002</v>
      </c>
      <c r="D63" s="18" t="s">
        <v>1627</v>
      </c>
      <c r="E63" s="147"/>
      <c r="F63" s="134"/>
    </row>
    <row r="64" spans="1:6" ht="19.5" customHeight="1">
      <c r="A64" s="18" t="s">
        <v>1621</v>
      </c>
      <c r="B64" s="147">
        <v>18344</v>
      </c>
      <c r="C64" s="134">
        <v>15116</v>
      </c>
      <c r="D64" s="40" t="s">
        <v>538</v>
      </c>
      <c r="E64" s="147">
        <v>1246866</v>
      </c>
      <c r="F64" s="134"/>
    </row>
    <row r="65" spans="1:6" ht="19.5" customHeight="1">
      <c r="A65" s="18" t="s">
        <v>1622</v>
      </c>
      <c r="B65" s="147">
        <v>466648</v>
      </c>
      <c r="C65" s="134">
        <v>245945</v>
      </c>
      <c r="D65" s="106" t="s">
        <v>1628</v>
      </c>
      <c r="E65" s="151">
        <v>4841519</v>
      </c>
      <c r="F65" s="157">
        <v>423399</v>
      </c>
    </row>
    <row r="66" spans="1:6" s="56" customFormat="1" ht="19.5" customHeight="1">
      <c r="A66" s="106" t="s">
        <v>1623</v>
      </c>
      <c r="B66" s="151">
        <v>9037731</v>
      </c>
      <c r="C66" s="157"/>
      <c r="D66" s="106" t="s">
        <v>1629</v>
      </c>
      <c r="E66" s="151"/>
      <c r="F66" s="157"/>
    </row>
    <row r="67" spans="1:6" ht="19.5" customHeight="1">
      <c r="A67" s="18" t="s">
        <v>1625</v>
      </c>
      <c r="B67" s="147"/>
      <c r="C67" s="134"/>
      <c r="D67" s="18" t="s">
        <v>540</v>
      </c>
      <c r="E67" s="147">
        <v>200</v>
      </c>
      <c r="F67" s="134"/>
    </row>
    <row r="68" spans="1:6" ht="19.5" customHeight="1">
      <c r="A68" s="18" t="s">
        <v>539</v>
      </c>
      <c r="B68" s="147">
        <v>300</v>
      </c>
      <c r="C68" s="134"/>
      <c r="D68" s="18"/>
      <c r="E68" s="147"/>
      <c r="F68" s="134"/>
    </row>
    <row r="69" spans="1:6" ht="19.5" customHeight="1">
      <c r="A69" s="18" t="s">
        <v>1618</v>
      </c>
      <c r="B69" s="147"/>
      <c r="C69" s="134"/>
      <c r="D69" s="40"/>
      <c r="E69" s="147"/>
      <c r="F69" s="134"/>
    </row>
    <row r="70" spans="1:6" ht="19.5" customHeight="1">
      <c r="A70" s="18"/>
      <c r="B70" s="147"/>
      <c r="C70" s="134"/>
      <c r="D70" s="106"/>
      <c r="E70" s="151"/>
      <c r="F70" s="157"/>
    </row>
    <row r="71" spans="1:6" ht="19.5" customHeight="1">
      <c r="A71" s="18"/>
      <c r="B71" s="147"/>
      <c r="C71" s="134"/>
      <c r="D71" s="106"/>
      <c r="E71" s="151"/>
      <c r="F71" s="157"/>
    </row>
    <row r="72" spans="1:6" ht="19.5" customHeight="1">
      <c r="A72" s="18"/>
      <c r="B72" s="147"/>
      <c r="C72" s="134"/>
      <c r="D72" s="18"/>
      <c r="E72" s="147"/>
      <c r="F72" s="134"/>
    </row>
    <row r="73" spans="1:6" ht="19.5" customHeight="1">
      <c r="A73" s="18"/>
      <c r="B73" s="147"/>
      <c r="C73" s="134"/>
      <c r="D73" s="40" t="s">
        <v>1618</v>
      </c>
      <c r="E73" s="147"/>
      <c r="F73" s="134"/>
    </row>
    <row r="74" spans="1:6" ht="19.5" customHeight="1">
      <c r="A74" s="18"/>
      <c r="B74" s="147"/>
      <c r="C74" s="134"/>
      <c r="D74" s="18" t="s">
        <v>1618</v>
      </c>
      <c r="E74" s="147"/>
      <c r="F74" s="134"/>
    </row>
    <row r="75" spans="1:6" ht="19.5" customHeight="1">
      <c r="A75" s="18"/>
      <c r="B75" s="147"/>
      <c r="C75" s="134"/>
      <c r="D75" s="18" t="s">
        <v>1618</v>
      </c>
      <c r="E75" s="147"/>
      <c r="F75" s="134"/>
    </row>
    <row r="76" spans="1:6" ht="19.5" customHeight="1">
      <c r="A76" s="18"/>
      <c r="B76" s="147"/>
      <c r="C76" s="134"/>
      <c r="D76" s="18" t="s">
        <v>1618</v>
      </c>
      <c r="E76" s="147"/>
      <c r="F76" s="134"/>
    </row>
    <row r="77" spans="1:6" ht="19.5" customHeight="1">
      <c r="A77" s="18"/>
      <c r="B77" s="147"/>
      <c r="C77" s="134"/>
      <c r="D77" s="18"/>
      <c r="E77" s="147"/>
      <c r="F77" s="134"/>
    </row>
    <row r="78" spans="1:6" ht="19.5" customHeight="1">
      <c r="A78" s="18"/>
      <c r="B78" s="147"/>
      <c r="C78" s="134"/>
      <c r="D78" s="18"/>
      <c r="E78" s="147"/>
      <c r="F78" s="134"/>
    </row>
    <row r="79" spans="1:6" ht="19.5" customHeight="1">
      <c r="A79" s="10" t="s">
        <v>541</v>
      </c>
      <c r="B79" s="148">
        <f>SUM(B6:B7)</f>
        <v>54470065</v>
      </c>
      <c r="C79" s="148">
        <f>SUM(C6:C7)</f>
        <v>37698286</v>
      </c>
      <c r="D79" s="10" t="s">
        <v>542</v>
      </c>
      <c r="E79" s="148">
        <f>SUM(E6:E7)</f>
        <v>54470065</v>
      </c>
      <c r="F79" s="148">
        <f>SUM(F67:F78,F6:F7)</f>
        <v>37698286</v>
      </c>
    </row>
  </sheetData>
  <sheetProtection/>
  <mergeCells count="3">
    <mergeCell ref="A2:F2"/>
    <mergeCell ref="A4:C4"/>
    <mergeCell ref="D4:F4"/>
  </mergeCells>
  <printOptions horizontalCentered="1"/>
  <pageMargins left="0.4724409448818898" right="0.4724409448818898" top="0.5905511811023623" bottom="0.4724409448818898" header="0.31496062992125984" footer="0.31496062992125984"/>
  <pageSetup firstPageNumber="33" useFirstPageNumber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2"/>
  <sheetViews>
    <sheetView showZeros="0" zoomScale="90" zoomScaleNormal="90" zoomScalePageLayoutView="0" workbookViewId="0" topLeftCell="A1">
      <pane xSplit="1" ySplit="5" topLeftCell="B147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A211" sqref="A211:IV212"/>
    </sheetView>
  </sheetViews>
  <sheetFormatPr defaultColWidth="9.00390625" defaultRowHeight="14.25"/>
  <cols>
    <col min="1" max="1" width="38.375" style="49" bestFit="1" customWidth="1"/>
    <col min="2" max="3" width="17.25390625" style="20" customWidth="1"/>
    <col min="4" max="4" width="17.25390625" style="79" customWidth="1"/>
    <col min="5" max="8" width="17.25390625" style="19" customWidth="1"/>
    <col min="9" max="16384" width="9.00390625" style="19" customWidth="1"/>
  </cols>
  <sheetData>
    <row r="1" ht="14.25">
      <c r="A1" s="15" t="s">
        <v>543</v>
      </c>
    </row>
    <row r="2" spans="1:8" ht="20.25">
      <c r="A2" s="193" t="s">
        <v>74</v>
      </c>
      <c r="B2" s="193"/>
      <c r="C2" s="193"/>
      <c r="D2" s="193"/>
      <c r="E2" s="193"/>
      <c r="F2" s="193"/>
      <c r="G2" s="193"/>
      <c r="H2" s="193"/>
    </row>
    <row r="3" spans="1:8" ht="18" customHeight="1">
      <c r="A3" s="15"/>
      <c r="H3" s="20" t="s">
        <v>253</v>
      </c>
    </row>
    <row r="4" spans="1:8" s="5" customFormat="1" ht="31.5" customHeight="1">
      <c r="A4" s="197" t="s">
        <v>544</v>
      </c>
      <c r="B4" s="198" t="s">
        <v>545</v>
      </c>
      <c r="C4" s="198" t="s">
        <v>546</v>
      </c>
      <c r="D4" s="199" t="s">
        <v>802</v>
      </c>
      <c r="E4" s="196" t="s">
        <v>547</v>
      </c>
      <c r="F4" s="196" t="s">
        <v>548</v>
      </c>
      <c r="G4" s="198" t="s">
        <v>55</v>
      </c>
      <c r="H4" s="198" t="s">
        <v>549</v>
      </c>
    </row>
    <row r="5" spans="1:8" s="5" customFormat="1" ht="27" customHeight="1">
      <c r="A5" s="197"/>
      <c r="B5" s="198"/>
      <c r="C5" s="198"/>
      <c r="D5" s="200"/>
      <c r="E5" s="196"/>
      <c r="F5" s="196"/>
      <c r="G5" s="198"/>
      <c r="H5" s="198"/>
    </row>
    <row r="6" spans="1:8" ht="19.5" customHeight="1">
      <c r="A6" s="73" t="s">
        <v>285</v>
      </c>
      <c r="B6" s="77">
        <f>SUM(C6:H6)</f>
        <v>3921809</v>
      </c>
      <c r="C6" s="77">
        <v>3478002</v>
      </c>
      <c r="D6" s="145">
        <v>340509</v>
      </c>
      <c r="E6" s="77">
        <v>17590</v>
      </c>
      <c r="F6" s="77">
        <v>85708</v>
      </c>
      <c r="G6" s="77">
        <v>0</v>
      </c>
      <c r="H6" s="77">
        <v>0</v>
      </c>
    </row>
    <row r="7" spans="1:8" ht="19.5" customHeight="1">
      <c r="A7" s="74" t="s">
        <v>286</v>
      </c>
      <c r="B7" s="77">
        <v>43192</v>
      </c>
      <c r="C7" s="77">
        <v>62749</v>
      </c>
      <c r="D7" s="146">
        <v>1945</v>
      </c>
      <c r="E7" s="77">
        <v>5</v>
      </c>
      <c r="F7" s="77">
        <v>40</v>
      </c>
      <c r="G7" s="77">
        <v>0</v>
      </c>
      <c r="H7" s="77">
        <v>0</v>
      </c>
    </row>
    <row r="8" spans="1:8" ht="19.5" customHeight="1">
      <c r="A8" s="74" t="s">
        <v>287</v>
      </c>
      <c r="B8" s="77">
        <v>1142704</v>
      </c>
      <c r="C8" s="77">
        <v>44405</v>
      </c>
      <c r="D8" s="146">
        <v>400</v>
      </c>
      <c r="E8" s="77">
        <v>1</v>
      </c>
      <c r="F8" s="77">
        <v>0</v>
      </c>
      <c r="G8" s="77">
        <v>0</v>
      </c>
      <c r="H8" s="77">
        <v>0</v>
      </c>
    </row>
    <row r="9" spans="1:8" ht="19.5" customHeight="1">
      <c r="A9" s="74" t="s">
        <v>288</v>
      </c>
      <c r="B9" s="77">
        <f aca="true" t="shared" si="0" ref="B9:B70">SUM(C9:H9)</f>
        <v>1277374</v>
      </c>
      <c r="C9" s="77">
        <v>1245467</v>
      </c>
      <c r="D9" s="146">
        <v>6350</v>
      </c>
      <c r="E9" s="77">
        <v>3538</v>
      </c>
      <c r="F9" s="77">
        <v>22019</v>
      </c>
      <c r="G9" s="77">
        <v>0</v>
      </c>
      <c r="H9" s="77">
        <v>0</v>
      </c>
    </row>
    <row r="10" spans="1:8" ht="19.5" customHeight="1">
      <c r="A10" s="74" t="s">
        <v>289</v>
      </c>
      <c r="B10" s="77">
        <v>647804</v>
      </c>
      <c r="C10" s="77">
        <v>152231</v>
      </c>
      <c r="D10" s="146">
        <v>790</v>
      </c>
      <c r="E10" s="77">
        <v>3</v>
      </c>
      <c r="F10" s="77">
        <v>55000</v>
      </c>
      <c r="G10" s="77">
        <v>0</v>
      </c>
      <c r="H10" s="77">
        <v>0</v>
      </c>
    </row>
    <row r="11" spans="1:8" ht="19.5" customHeight="1">
      <c r="A11" s="74" t="s">
        <v>290</v>
      </c>
      <c r="B11" s="77">
        <v>690587</v>
      </c>
      <c r="C11" s="77">
        <v>32810</v>
      </c>
      <c r="D11" s="146">
        <v>50</v>
      </c>
      <c r="E11" s="77">
        <v>27</v>
      </c>
      <c r="F11" s="77">
        <v>0</v>
      </c>
      <c r="G11" s="77">
        <v>0</v>
      </c>
      <c r="H11" s="77">
        <v>0</v>
      </c>
    </row>
    <row r="12" spans="1:8" ht="19.5" customHeight="1">
      <c r="A12" s="74" t="s">
        <v>291</v>
      </c>
      <c r="B12" s="77">
        <v>598776</v>
      </c>
      <c r="C12" s="77">
        <v>176637</v>
      </c>
      <c r="D12" s="146">
        <v>655</v>
      </c>
      <c r="E12" s="77">
        <v>476</v>
      </c>
      <c r="F12" s="77">
        <v>0</v>
      </c>
      <c r="G12" s="77">
        <v>0</v>
      </c>
      <c r="H12" s="77">
        <v>0</v>
      </c>
    </row>
    <row r="13" spans="1:8" ht="19.5" customHeight="1">
      <c r="A13" s="74" t="s">
        <v>292</v>
      </c>
      <c r="B13" s="77">
        <v>371239</v>
      </c>
      <c r="C13" s="77">
        <v>174188</v>
      </c>
      <c r="D13" s="146">
        <v>377</v>
      </c>
      <c r="E13" s="77">
        <v>100</v>
      </c>
      <c r="F13" s="77">
        <v>0</v>
      </c>
      <c r="G13" s="77">
        <v>0</v>
      </c>
      <c r="H13" s="77">
        <v>0</v>
      </c>
    </row>
    <row r="14" spans="1:8" ht="19.5" customHeight="1">
      <c r="A14" s="74" t="s">
        <v>293</v>
      </c>
      <c r="B14" s="77">
        <v>165139</v>
      </c>
      <c r="C14" s="77">
        <v>45852</v>
      </c>
      <c r="D14" s="146">
        <v>1813</v>
      </c>
      <c r="E14" s="77">
        <v>74</v>
      </c>
      <c r="F14" s="77">
        <v>0</v>
      </c>
      <c r="G14" s="77">
        <v>0</v>
      </c>
      <c r="H14" s="77">
        <v>0</v>
      </c>
    </row>
    <row r="15" spans="1:8" ht="19.5" customHeight="1">
      <c r="A15" s="74" t="s">
        <v>294</v>
      </c>
      <c r="B15" s="77">
        <v>433926</v>
      </c>
      <c r="C15" s="77">
        <v>1421</v>
      </c>
      <c r="D15" s="146">
        <v>0</v>
      </c>
      <c r="E15" s="77">
        <v>0</v>
      </c>
      <c r="F15" s="77">
        <v>0</v>
      </c>
      <c r="G15" s="77">
        <v>0</v>
      </c>
      <c r="H15" s="77">
        <v>0</v>
      </c>
    </row>
    <row r="16" spans="1:8" ht="19.5" customHeight="1">
      <c r="A16" s="74" t="s">
        <v>295</v>
      </c>
      <c r="B16" s="77">
        <v>332577</v>
      </c>
      <c r="C16" s="77">
        <v>85322</v>
      </c>
      <c r="D16" s="146">
        <v>309512</v>
      </c>
      <c r="E16" s="77">
        <v>5037</v>
      </c>
      <c r="F16" s="77">
        <v>0</v>
      </c>
      <c r="G16" s="77">
        <v>0</v>
      </c>
      <c r="H16" s="77">
        <v>0</v>
      </c>
    </row>
    <row r="17" spans="1:8" ht="19.5" customHeight="1">
      <c r="A17" s="73" t="s">
        <v>296</v>
      </c>
      <c r="B17" s="77">
        <v>147868</v>
      </c>
      <c r="C17" s="77">
        <v>70777</v>
      </c>
      <c r="D17" s="146">
        <v>300</v>
      </c>
      <c r="E17" s="77">
        <v>2409</v>
      </c>
      <c r="F17" s="77">
        <v>0</v>
      </c>
      <c r="G17" s="77">
        <v>0</v>
      </c>
      <c r="H17" s="77">
        <v>0</v>
      </c>
    </row>
    <row r="18" spans="1:8" ht="19.5" customHeight="1">
      <c r="A18" s="73" t="s">
        <v>297</v>
      </c>
      <c r="B18" s="77">
        <v>482833</v>
      </c>
      <c r="C18" s="77">
        <v>135723</v>
      </c>
      <c r="D18" s="146">
        <v>460</v>
      </c>
      <c r="E18" s="77">
        <v>969</v>
      </c>
      <c r="F18" s="77">
        <v>0</v>
      </c>
      <c r="G18" s="77">
        <v>0</v>
      </c>
      <c r="H18" s="77">
        <v>0</v>
      </c>
    </row>
    <row r="19" spans="1:8" ht="19.5" customHeight="1">
      <c r="A19" s="74" t="s">
        <v>298</v>
      </c>
      <c r="B19" s="77">
        <v>338880</v>
      </c>
      <c r="C19" s="77">
        <v>3654</v>
      </c>
      <c r="D19" s="146">
        <v>30</v>
      </c>
      <c r="E19" s="77">
        <v>0</v>
      </c>
      <c r="F19" s="77">
        <v>0</v>
      </c>
      <c r="G19" s="77">
        <v>0</v>
      </c>
      <c r="H19" s="77">
        <v>0</v>
      </c>
    </row>
    <row r="20" spans="1:8" ht="19.5" customHeight="1">
      <c r="A20" s="74" t="s">
        <v>299</v>
      </c>
      <c r="B20" s="77">
        <f t="shared" si="0"/>
        <v>99489</v>
      </c>
      <c r="C20" s="77">
        <v>97137</v>
      </c>
      <c r="D20" s="146">
        <v>2335</v>
      </c>
      <c r="E20" s="77">
        <v>17</v>
      </c>
      <c r="F20" s="77">
        <v>0</v>
      </c>
      <c r="G20" s="77">
        <v>0</v>
      </c>
      <c r="H20" s="77">
        <v>0</v>
      </c>
    </row>
    <row r="21" spans="1:8" ht="19.5" customHeight="1">
      <c r="A21" s="74" t="s">
        <v>300</v>
      </c>
      <c r="B21" s="77">
        <f t="shared" si="0"/>
        <v>77766</v>
      </c>
      <c r="C21" s="77">
        <v>71954</v>
      </c>
      <c r="D21" s="146">
        <v>932</v>
      </c>
      <c r="E21" s="77">
        <v>3005</v>
      </c>
      <c r="F21" s="77">
        <v>1875</v>
      </c>
      <c r="G21" s="77">
        <v>0</v>
      </c>
      <c r="H21" s="77">
        <v>0</v>
      </c>
    </row>
    <row r="22" spans="1:8" ht="19.5" customHeight="1">
      <c r="A22" s="74" t="s">
        <v>301</v>
      </c>
      <c r="B22" s="77">
        <f t="shared" si="0"/>
        <v>17681</v>
      </c>
      <c r="C22" s="77">
        <v>17631</v>
      </c>
      <c r="D22" s="146">
        <v>50</v>
      </c>
      <c r="E22" s="77">
        <v>0</v>
      </c>
      <c r="F22" s="77">
        <v>0</v>
      </c>
      <c r="G22" s="77">
        <v>0</v>
      </c>
      <c r="H22" s="77">
        <v>0</v>
      </c>
    </row>
    <row r="23" spans="1:8" ht="19.5" customHeight="1">
      <c r="A23" s="74" t="s">
        <v>302</v>
      </c>
      <c r="B23" s="77">
        <f t="shared" si="0"/>
        <v>18085</v>
      </c>
      <c r="C23" s="77">
        <v>17376</v>
      </c>
      <c r="D23" s="146">
        <v>704</v>
      </c>
      <c r="E23" s="77">
        <v>5</v>
      </c>
      <c r="F23" s="77">
        <v>0</v>
      </c>
      <c r="G23" s="77">
        <v>0</v>
      </c>
      <c r="H23" s="77">
        <v>0</v>
      </c>
    </row>
    <row r="24" spans="1:8" ht="18.75" customHeight="1">
      <c r="A24" s="74" t="s">
        <v>303</v>
      </c>
      <c r="B24" s="77">
        <v>1233152</v>
      </c>
      <c r="C24" s="77">
        <v>2216</v>
      </c>
      <c r="D24" s="146">
        <v>154</v>
      </c>
      <c r="E24" s="77">
        <v>0</v>
      </c>
      <c r="F24" s="77">
        <v>0</v>
      </c>
      <c r="G24" s="77">
        <v>0</v>
      </c>
      <c r="H24" s="77">
        <v>0</v>
      </c>
    </row>
    <row r="25" spans="1:8" ht="19.5" customHeight="1">
      <c r="A25" s="74" t="s">
        <v>304</v>
      </c>
      <c r="B25" s="77">
        <v>747618</v>
      </c>
      <c r="C25" s="77">
        <v>19728</v>
      </c>
      <c r="D25" s="146">
        <v>50</v>
      </c>
      <c r="E25" s="77">
        <v>0</v>
      </c>
      <c r="F25" s="77">
        <v>0</v>
      </c>
      <c r="G25" s="77">
        <v>0</v>
      </c>
      <c r="H25" s="77">
        <v>0</v>
      </c>
    </row>
    <row r="26" spans="1:8" ht="19.5" customHeight="1">
      <c r="A26" s="74" t="s">
        <v>305</v>
      </c>
      <c r="B26" s="77">
        <v>358488</v>
      </c>
      <c r="C26" s="77">
        <v>8964</v>
      </c>
      <c r="D26" s="146">
        <v>108</v>
      </c>
      <c r="E26" s="77">
        <v>0</v>
      </c>
      <c r="F26" s="77">
        <v>0</v>
      </c>
      <c r="G26" s="77">
        <v>0</v>
      </c>
      <c r="H26" s="77">
        <v>0</v>
      </c>
    </row>
    <row r="27" spans="1:8" ht="19.5" customHeight="1">
      <c r="A27" s="74" t="s">
        <v>306</v>
      </c>
      <c r="B27" s="77">
        <v>184604</v>
      </c>
      <c r="C27" s="77">
        <v>53295</v>
      </c>
      <c r="D27" s="146">
        <v>5979</v>
      </c>
      <c r="E27" s="77">
        <v>140</v>
      </c>
      <c r="F27" s="77">
        <v>0</v>
      </c>
      <c r="G27" s="77">
        <v>0</v>
      </c>
      <c r="H27" s="77">
        <v>0</v>
      </c>
    </row>
    <row r="28" spans="1:8" ht="19.5" customHeight="1">
      <c r="A28" s="74" t="s">
        <v>307</v>
      </c>
      <c r="B28" s="77">
        <v>2326880</v>
      </c>
      <c r="C28" s="77">
        <v>287234</v>
      </c>
      <c r="D28" s="146">
        <v>4200</v>
      </c>
      <c r="E28" s="77">
        <v>589</v>
      </c>
      <c r="F28" s="77">
        <v>3630</v>
      </c>
      <c r="G28" s="77">
        <v>0</v>
      </c>
      <c r="H28" s="77">
        <v>0</v>
      </c>
    </row>
    <row r="29" spans="1:8" ht="19.5" customHeight="1">
      <c r="A29" s="74" t="s">
        <v>308</v>
      </c>
      <c r="B29" s="77">
        <v>63867</v>
      </c>
      <c r="C29" s="77">
        <v>371450</v>
      </c>
      <c r="D29" s="146">
        <v>2405</v>
      </c>
      <c r="E29" s="77">
        <v>471</v>
      </c>
      <c r="F29" s="77">
        <v>2811</v>
      </c>
      <c r="G29" s="77">
        <v>0</v>
      </c>
      <c r="H29" s="77">
        <v>0</v>
      </c>
    </row>
    <row r="30" spans="1:8" ht="19.5" customHeight="1">
      <c r="A30" s="74" t="s">
        <v>309</v>
      </c>
      <c r="B30" s="77">
        <v>129965</v>
      </c>
      <c r="C30" s="77">
        <v>78856</v>
      </c>
      <c r="D30" s="146">
        <v>100</v>
      </c>
      <c r="E30" s="77">
        <v>0</v>
      </c>
      <c r="F30" s="77">
        <v>0</v>
      </c>
      <c r="G30" s="77">
        <v>0</v>
      </c>
      <c r="H30" s="77">
        <v>0</v>
      </c>
    </row>
    <row r="31" spans="1:8" ht="19.5" customHeight="1">
      <c r="A31" s="74" t="s">
        <v>310</v>
      </c>
      <c r="B31" s="77">
        <v>176776</v>
      </c>
      <c r="C31" s="77">
        <v>78182</v>
      </c>
      <c r="D31" s="146">
        <v>115</v>
      </c>
      <c r="E31" s="77">
        <v>265</v>
      </c>
      <c r="F31" s="77">
        <v>0</v>
      </c>
      <c r="G31" s="77">
        <v>0</v>
      </c>
      <c r="H31" s="77">
        <v>0</v>
      </c>
    </row>
    <row r="32" spans="1:8" ht="19.5" customHeight="1">
      <c r="A32" s="74" t="s">
        <v>311</v>
      </c>
      <c r="B32" s="77">
        <f t="shared" si="0"/>
        <v>182</v>
      </c>
      <c r="C32" s="77">
        <v>182</v>
      </c>
      <c r="D32" s="146">
        <v>0</v>
      </c>
      <c r="E32" s="77">
        <v>0</v>
      </c>
      <c r="F32" s="77">
        <v>0</v>
      </c>
      <c r="G32" s="77">
        <v>0</v>
      </c>
      <c r="H32" s="77">
        <v>0</v>
      </c>
    </row>
    <row r="33" spans="1:8" ht="19.5" customHeight="1">
      <c r="A33" s="74" t="s">
        <v>312</v>
      </c>
      <c r="B33" s="77">
        <f t="shared" si="0"/>
        <v>87144</v>
      </c>
      <c r="C33" s="77">
        <v>86854</v>
      </c>
      <c r="D33" s="146">
        <v>195</v>
      </c>
      <c r="E33" s="77">
        <v>95</v>
      </c>
      <c r="F33" s="77">
        <v>0</v>
      </c>
      <c r="G33" s="77">
        <v>0</v>
      </c>
      <c r="H33" s="77">
        <v>0</v>
      </c>
    </row>
    <row r="34" spans="1:8" ht="19.5" customHeight="1">
      <c r="A34" s="74" t="s">
        <v>313</v>
      </c>
      <c r="B34" s="77">
        <f t="shared" si="0"/>
        <v>56904</v>
      </c>
      <c r="C34" s="77">
        <v>55707</v>
      </c>
      <c r="D34" s="146">
        <v>500</v>
      </c>
      <c r="E34" s="77">
        <v>364</v>
      </c>
      <c r="F34" s="77">
        <v>333</v>
      </c>
      <c r="G34" s="77">
        <v>0</v>
      </c>
      <c r="H34" s="77">
        <v>0</v>
      </c>
    </row>
    <row r="35" spans="1:8" ht="19.5" customHeight="1">
      <c r="A35" s="73" t="s">
        <v>314</v>
      </c>
      <c r="B35" s="77">
        <f t="shared" si="0"/>
        <v>985</v>
      </c>
      <c r="C35" s="77">
        <v>985</v>
      </c>
      <c r="D35" s="145">
        <v>0</v>
      </c>
      <c r="E35" s="77">
        <v>0</v>
      </c>
      <c r="F35" s="77">
        <v>0</v>
      </c>
      <c r="G35" s="77">
        <v>0</v>
      </c>
      <c r="H35" s="77">
        <v>0</v>
      </c>
    </row>
    <row r="36" spans="1:8" ht="19.5" customHeight="1">
      <c r="A36" s="74" t="s">
        <v>315</v>
      </c>
      <c r="B36" s="77">
        <f t="shared" si="0"/>
        <v>780</v>
      </c>
      <c r="C36" s="77">
        <v>780</v>
      </c>
      <c r="D36" s="146">
        <v>0</v>
      </c>
      <c r="E36" s="77">
        <v>0</v>
      </c>
      <c r="F36" s="77">
        <v>0</v>
      </c>
      <c r="G36" s="77">
        <v>0</v>
      </c>
      <c r="H36" s="77">
        <v>0</v>
      </c>
    </row>
    <row r="37" spans="1:8" ht="19.5" customHeight="1">
      <c r="A37" s="74" t="s">
        <v>316</v>
      </c>
      <c r="B37" s="77">
        <f t="shared" si="0"/>
        <v>205</v>
      </c>
      <c r="C37" s="77">
        <v>205</v>
      </c>
      <c r="D37" s="146">
        <v>0</v>
      </c>
      <c r="E37" s="77">
        <v>0</v>
      </c>
      <c r="F37" s="77">
        <v>0</v>
      </c>
      <c r="G37" s="77">
        <v>0</v>
      </c>
      <c r="H37" s="77">
        <v>0</v>
      </c>
    </row>
    <row r="38" spans="1:8" ht="19.5" customHeight="1">
      <c r="A38" s="73" t="s">
        <v>317</v>
      </c>
      <c r="B38" s="77">
        <f t="shared" si="0"/>
        <v>34934</v>
      </c>
      <c r="C38" s="77">
        <v>23270</v>
      </c>
      <c r="D38" s="145">
        <v>11385</v>
      </c>
      <c r="E38" s="77">
        <v>279</v>
      </c>
      <c r="F38" s="77">
        <v>0</v>
      </c>
      <c r="G38" s="77">
        <v>0</v>
      </c>
      <c r="H38" s="77">
        <v>0</v>
      </c>
    </row>
    <row r="39" spans="1:8" ht="19.5" customHeight="1">
      <c r="A39" s="74" t="s">
        <v>318</v>
      </c>
      <c r="B39" s="77">
        <f t="shared" si="0"/>
        <v>20058</v>
      </c>
      <c r="C39" s="77">
        <v>9976</v>
      </c>
      <c r="D39" s="146">
        <v>9803</v>
      </c>
      <c r="E39" s="77">
        <v>279</v>
      </c>
      <c r="F39" s="77">
        <v>0</v>
      </c>
      <c r="G39" s="77">
        <v>0</v>
      </c>
      <c r="H39" s="77">
        <v>0</v>
      </c>
    </row>
    <row r="40" spans="1:8" ht="19.5" customHeight="1">
      <c r="A40" s="74" t="s">
        <v>319</v>
      </c>
      <c r="B40" s="77">
        <f t="shared" si="0"/>
        <v>14876</v>
      </c>
      <c r="C40" s="77">
        <v>13294</v>
      </c>
      <c r="D40" s="146">
        <v>1582</v>
      </c>
      <c r="E40" s="77">
        <v>0</v>
      </c>
      <c r="F40" s="77">
        <v>0</v>
      </c>
      <c r="G40" s="77">
        <v>0</v>
      </c>
      <c r="H40" s="77">
        <v>0</v>
      </c>
    </row>
    <row r="41" spans="1:8" ht="19.5" customHeight="1">
      <c r="A41" s="73" t="s">
        <v>320</v>
      </c>
      <c r="B41" s="77">
        <f t="shared" si="0"/>
        <v>3440438</v>
      </c>
      <c r="C41" s="77">
        <v>2825754</v>
      </c>
      <c r="D41" s="145">
        <v>336936</v>
      </c>
      <c r="E41" s="77">
        <v>28279</v>
      </c>
      <c r="F41" s="77">
        <v>249469</v>
      </c>
      <c r="G41" s="77">
        <v>0</v>
      </c>
      <c r="H41" s="77">
        <v>0</v>
      </c>
    </row>
    <row r="42" spans="1:8" ht="19.5" customHeight="1">
      <c r="A42" s="74" t="s">
        <v>321</v>
      </c>
      <c r="B42" s="77">
        <f t="shared" si="0"/>
        <v>95137</v>
      </c>
      <c r="C42" s="77">
        <v>74547</v>
      </c>
      <c r="D42" s="146">
        <v>19347</v>
      </c>
      <c r="E42" s="77">
        <v>830</v>
      </c>
      <c r="F42" s="77">
        <v>413</v>
      </c>
      <c r="G42" s="77">
        <v>0</v>
      </c>
      <c r="H42" s="77">
        <v>0</v>
      </c>
    </row>
    <row r="43" spans="1:8" ht="19.5" customHeight="1">
      <c r="A43" s="74" t="s">
        <v>322</v>
      </c>
      <c r="B43" s="77">
        <f t="shared" si="0"/>
        <v>2129232</v>
      </c>
      <c r="C43" s="77">
        <v>1889953</v>
      </c>
      <c r="D43" s="145">
        <v>172905</v>
      </c>
      <c r="E43" s="77">
        <v>9856</v>
      </c>
      <c r="F43" s="77">
        <v>56518</v>
      </c>
      <c r="G43" s="77">
        <v>0</v>
      </c>
      <c r="H43" s="77">
        <v>0</v>
      </c>
    </row>
    <row r="44" spans="1:8" ht="19.5" customHeight="1">
      <c r="A44" s="74" t="s">
        <v>323</v>
      </c>
      <c r="B44" s="77">
        <f t="shared" si="0"/>
        <v>62618</v>
      </c>
      <c r="C44" s="77">
        <v>62296</v>
      </c>
      <c r="D44" s="145">
        <v>12</v>
      </c>
      <c r="E44" s="77">
        <v>310</v>
      </c>
      <c r="F44" s="77">
        <v>0</v>
      </c>
      <c r="G44" s="77">
        <v>0</v>
      </c>
      <c r="H44" s="77">
        <v>0</v>
      </c>
    </row>
    <row r="45" spans="1:8" ht="19.5" customHeight="1">
      <c r="A45" s="74" t="s">
        <v>324</v>
      </c>
      <c r="B45" s="77">
        <f t="shared" si="0"/>
        <v>108721</v>
      </c>
      <c r="C45" s="77">
        <v>102851</v>
      </c>
      <c r="D45" s="145">
        <v>5368</v>
      </c>
      <c r="E45" s="77">
        <v>502</v>
      </c>
      <c r="F45" s="77">
        <v>0</v>
      </c>
      <c r="G45" s="77">
        <v>0</v>
      </c>
      <c r="H45" s="77">
        <v>0</v>
      </c>
    </row>
    <row r="46" spans="1:8" ht="19.5" customHeight="1">
      <c r="A46" s="73" t="s">
        <v>325</v>
      </c>
      <c r="B46" s="77">
        <f t="shared" si="0"/>
        <v>176103</v>
      </c>
      <c r="C46" s="77">
        <v>171122</v>
      </c>
      <c r="D46" s="145">
        <v>4396</v>
      </c>
      <c r="E46" s="77">
        <v>585</v>
      </c>
      <c r="F46" s="77">
        <v>0</v>
      </c>
      <c r="G46" s="77">
        <v>0</v>
      </c>
      <c r="H46" s="77">
        <v>0</v>
      </c>
    </row>
    <row r="47" spans="1:8" ht="19.5" customHeight="1">
      <c r="A47" s="74" t="s">
        <v>326</v>
      </c>
      <c r="B47" s="77">
        <f t="shared" si="0"/>
        <v>109906</v>
      </c>
      <c r="C47" s="77">
        <v>108400</v>
      </c>
      <c r="D47" s="145">
        <v>942</v>
      </c>
      <c r="E47" s="77">
        <v>224</v>
      </c>
      <c r="F47" s="77">
        <v>340</v>
      </c>
      <c r="G47" s="77">
        <v>0</v>
      </c>
      <c r="H47" s="77">
        <v>0</v>
      </c>
    </row>
    <row r="48" spans="1:8" ht="19.5" customHeight="1">
      <c r="A48" s="74" t="s">
        <v>327</v>
      </c>
      <c r="B48" s="77">
        <f t="shared" si="0"/>
        <v>269338</v>
      </c>
      <c r="C48" s="77">
        <v>109338</v>
      </c>
      <c r="D48" s="145">
        <v>0</v>
      </c>
      <c r="E48" s="77">
        <v>0</v>
      </c>
      <c r="F48" s="77">
        <v>160000</v>
      </c>
      <c r="G48" s="77">
        <v>0</v>
      </c>
      <c r="H48" s="77">
        <v>0</v>
      </c>
    </row>
    <row r="49" spans="1:8" ht="19.5" customHeight="1">
      <c r="A49" s="74" t="s">
        <v>328</v>
      </c>
      <c r="B49" s="77">
        <f t="shared" si="0"/>
        <v>45597</v>
      </c>
      <c r="C49" s="77">
        <v>45597</v>
      </c>
      <c r="D49" s="145">
        <v>0</v>
      </c>
      <c r="E49" s="77">
        <v>0</v>
      </c>
      <c r="F49" s="77">
        <v>0</v>
      </c>
      <c r="G49" s="77">
        <v>0</v>
      </c>
      <c r="H49" s="77">
        <v>0</v>
      </c>
    </row>
    <row r="50" spans="1:8" ht="19.5" customHeight="1">
      <c r="A50" s="73" t="s">
        <v>329</v>
      </c>
      <c r="B50" s="77">
        <f t="shared" si="0"/>
        <v>490</v>
      </c>
      <c r="C50" s="77">
        <v>394</v>
      </c>
      <c r="D50" s="145">
        <v>96</v>
      </c>
      <c r="E50" s="77">
        <v>0</v>
      </c>
      <c r="F50" s="77">
        <v>0</v>
      </c>
      <c r="G50" s="77">
        <v>0</v>
      </c>
      <c r="H50" s="77">
        <v>0</v>
      </c>
    </row>
    <row r="51" spans="1:8" ht="19.5" customHeight="1">
      <c r="A51" s="74" t="s">
        <v>330</v>
      </c>
      <c r="B51" s="77">
        <f t="shared" si="0"/>
        <v>0</v>
      </c>
      <c r="C51" s="77">
        <v>0</v>
      </c>
      <c r="D51" s="145">
        <v>0</v>
      </c>
      <c r="E51" s="77">
        <v>0</v>
      </c>
      <c r="F51" s="77">
        <v>0</v>
      </c>
      <c r="G51" s="77">
        <v>0</v>
      </c>
      <c r="H51" s="77">
        <v>0</v>
      </c>
    </row>
    <row r="52" spans="1:8" ht="19.5" customHeight="1">
      <c r="A52" s="74" t="s">
        <v>331</v>
      </c>
      <c r="B52" s="77">
        <f t="shared" si="0"/>
        <v>0</v>
      </c>
      <c r="C52" s="77">
        <v>0</v>
      </c>
      <c r="D52" s="145">
        <v>0</v>
      </c>
      <c r="E52" s="77">
        <v>0</v>
      </c>
      <c r="F52" s="77">
        <v>0</v>
      </c>
      <c r="G52" s="77">
        <v>0</v>
      </c>
      <c r="H52" s="77">
        <v>0</v>
      </c>
    </row>
    <row r="53" spans="1:8" ht="19.5" customHeight="1">
      <c r="A53" s="74" t="s">
        <v>332</v>
      </c>
      <c r="B53" s="77">
        <f t="shared" si="0"/>
        <v>443296</v>
      </c>
      <c r="C53" s="77">
        <v>261256</v>
      </c>
      <c r="D53" s="145">
        <v>133870</v>
      </c>
      <c r="E53" s="77">
        <v>15972</v>
      </c>
      <c r="F53" s="77">
        <v>32198</v>
      </c>
      <c r="G53" s="77">
        <v>0</v>
      </c>
      <c r="H53" s="77">
        <v>0</v>
      </c>
    </row>
    <row r="54" spans="1:8" ht="19.5" customHeight="1">
      <c r="A54" s="73" t="s">
        <v>333</v>
      </c>
      <c r="B54" s="77">
        <f t="shared" si="0"/>
        <v>6429081</v>
      </c>
      <c r="C54" s="77">
        <v>5444239</v>
      </c>
      <c r="D54" s="145">
        <v>849902</v>
      </c>
      <c r="E54" s="77">
        <v>33649</v>
      </c>
      <c r="F54" s="77">
        <v>100591</v>
      </c>
      <c r="G54" s="77">
        <v>0</v>
      </c>
      <c r="H54" s="77">
        <v>700</v>
      </c>
    </row>
    <row r="55" spans="1:8" ht="19.5" customHeight="1">
      <c r="A55" s="74" t="s">
        <v>334</v>
      </c>
      <c r="B55" s="77">
        <f t="shared" si="0"/>
        <v>178609</v>
      </c>
      <c r="C55" s="77">
        <v>175174</v>
      </c>
      <c r="D55" s="145">
        <v>3435</v>
      </c>
      <c r="E55" s="77">
        <v>0</v>
      </c>
      <c r="F55" s="77">
        <v>0</v>
      </c>
      <c r="G55" s="77">
        <v>0</v>
      </c>
      <c r="H55" s="77">
        <v>0</v>
      </c>
    </row>
    <row r="56" spans="1:8" ht="19.5" customHeight="1">
      <c r="A56" s="74" t="s">
        <v>335</v>
      </c>
      <c r="B56" s="77">
        <f t="shared" si="0"/>
        <v>5497724</v>
      </c>
      <c r="C56" s="77">
        <v>4609207</v>
      </c>
      <c r="D56" s="145">
        <v>775067</v>
      </c>
      <c r="E56" s="77">
        <v>23909</v>
      </c>
      <c r="F56" s="77">
        <v>89541</v>
      </c>
      <c r="G56" s="77">
        <v>0</v>
      </c>
      <c r="H56" s="77">
        <v>0</v>
      </c>
    </row>
    <row r="57" spans="1:8" ht="19.5" customHeight="1">
      <c r="A57" s="74" t="s">
        <v>336</v>
      </c>
      <c r="B57" s="77">
        <f t="shared" si="0"/>
        <v>345908</v>
      </c>
      <c r="C57" s="77">
        <v>264520</v>
      </c>
      <c r="D57" s="145">
        <v>67154</v>
      </c>
      <c r="E57" s="77">
        <v>6734</v>
      </c>
      <c r="F57" s="77">
        <v>6800</v>
      </c>
      <c r="G57" s="77">
        <v>0</v>
      </c>
      <c r="H57" s="77">
        <v>700</v>
      </c>
    </row>
    <row r="58" spans="1:8" ht="19.5" customHeight="1">
      <c r="A58" s="73" t="s">
        <v>337</v>
      </c>
      <c r="B58" s="77">
        <f t="shared" si="0"/>
        <v>9656</v>
      </c>
      <c r="C58" s="77">
        <v>9614</v>
      </c>
      <c r="D58" s="145">
        <v>42</v>
      </c>
      <c r="E58" s="77">
        <v>0</v>
      </c>
      <c r="F58" s="77">
        <v>0</v>
      </c>
      <c r="G58" s="77">
        <v>0</v>
      </c>
      <c r="H58" s="77">
        <v>0</v>
      </c>
    </row>
    <row r="59" spans="1:8" ht="19.5" customHeight="1">
      <c r="A59" s="74" t="s">
        <v>338</v>
      </c>
      <c r="B59" s="77">
        <f t="shared" si="0"/>
        <v>9254</v>
      </c>
      <c r="C59" s="77">
        <v>8858</v>
      </c>
      <c r="D59" s="145">
        <v>396</v>
      </c>
      <c r="E59" s="77">
        <v>0</v>
      </c>
      <c r="F59" s="77">
        <v>0</v>
      </c>
      <c r="G59" s="77">
        <v>0</v>
      </c>
      <c r="H59" s="77">
        <v>0</v>
      </c>
    </row>
    <row r="60" spans="1:8" ht="19.5" customHeight="1">
      <c r="A60" s="74" t="s">
        <v>339</v>
      </c>
      <c r="B60" s="77">
        <f t="shared" si="0"/>
        <v>5</v>
      </c>
      <c r="C60" s="77">
        <v>885</v>
      </c>
      <c r="D60" s="145">
        <v>-880</v>
      </c>
      <c r="E60" s="77">
        <v>0</v>
      </c>
      <c r="F60" s="77">
        <v>0</v>
      </c>
      <c r="G60" s="77">
        <v>0</v>
      </c>
      <c r="H60" s="77">
        <v>0</v>
      </c>
    </row>
    <row r="61" spans="1:8" ht="19.5" customHeight="1">
      <c r="A61" s="74" t="s">
        <v>340</v>
      </c>
      <c r="B61" s="77">
        <f t="shared" si="0"/>
        <v>17140</v>
      </c>
      <c r="C61" s="77">
        <v>16540</v>
      </c>
      <c r="D61" s="145">
        <v>500</v>
      </c>
      <c r="E61" s="77">
        <v>50</v>
      </c>
      <c r="F61" s="77">
        <v>50</v>
      </c>
      <c r="G61" s="77">
        <v>0</v>
      </c>
      <c r="H61" s="77">
        <v>0</v>
      </c>
    </row>
    <row r="62" spans="1:8" ht="19.5" customHeight="1">
      <c r="A62" s="74" t="s">
        <v>341</v>
      </c>
      <c r="B62" s="77">
        <f t="shared" si="0"/>
        <v>72164</v>
      </c>
      <c r="C62" s="77">
        <v>66364</v>
      </c>
      <c r="D62" s="145">
        <v>2095</v>
      </c>
      <c r="E62" s="77">
        <v>2505</v>
      </c>
      <c r="F62" s="77">
        <v>1200</v>
      </c>
      <c r="G62" s="77">
        <v>0</v>
      </c>
      <c r="H62" s="77">
        <v>0</v>
      </c>
    </row>
    <row r="63" spans="1:8" ht="19.5" customHeight="1">
      <c r="A63" s="74" t="s">
        <v>342</v>
      </c>
      <c r="B63" s="77">
        <f t="shared" si="0"/>
        <v>193942</v>
      </c>
      <c r="C63" s="77">
        <v>193092</v>
      </c>
      <c r="D63" s="145">
        <v>399</v>
      </c>
      <c r="E63" s="77">
        <v>451</v>
      </c>
      <c r="F63" s="77">
        <v>0</v>
      </c>
      <c r="G63" s="77">
        <v>0</v>
      </c>
      <c r="H63" s="77">
        <v>0</v>
      </c>
    </row>
    <row r="64" spans="1:8" ht="19.5" customHeight="1">
      <c r="A64" s="74" t="s">
        <v>343</v>
      </c>
      <c r="B64" s="77">
        <f t="shared" si="0"/>
        <v>104679</v>
      </c>
      <c r="C64" s="77">
        <v>99985</v>
      </c>
      <c r="D64" s="145">
        <v>1694</v>
      </c>
      <c r="E64" s="77">
        <v>0</v>
      </c>
      <c r="F64" s="77">
        <v>3000</v>
      </c>
      <c r="G64" s="77">
        <v>0</v>
      </c>
      <c r="H64" s="77">
        <v>0</v>
      </c>
    </row>
    <row r="65" spans="1:8" ht="19.5" customHeight="1">
      <c r="A65" s="73" t="s">
        <v>344</v>
      </c>
      <c r="B65" s="77">
        <f t="shared" si="0"/>
        <v>354396</v>
      </c>
      <c r="C65" s="77">
        <v>343415</v>
      </c>
      <c r="D65" s="145">
        <v>9342</v>
      </c>
      <c r="E65" s="77">
        <v>1339</v>
      </c>
      <c r="F65" s="77">
        <v>300</v>
      </c>
      <c r="G65" s="77">
        <v>0</v>
      </c>
      <c r="H65" s="77">
        <v>0</v>
      </c>
    </row>
    <row r="66" spans="1:8" ht="19.5" customHeight="1">
      <c r="A66" s="74" t="s">
        <v>345</v>
      </c>
      <c r="B66" s="77">
        <f t="shared" si="0"/>
        <v>36570</v>
      </c>
      <c r="C66" s="77">
        <v>33588</v>
      </c>
      <c r="D66" s="145">
        <v>2982</v>
      </c>
      <c r="E66" s="77">
        <v>0</v>
      </c>
      <c r="F66" s="77">
        <v>0</v>
      </c>
      <c r="G66" s="77">
        <v>0</v>
      </c>
      <c r="H66" s="77">
        <v>0</v>
      </c>
    </row>
    <row r="67" spans="1:8" ht="19.5" customHeight="1">
      <c r="A67" s="74" t="s">
        <v>346</v>
      </c>
      <c r="B67" s="77">
        <f t="shared" si="0"/>
        <v>11704</v>
      </c>
      <c r="C67" s="77">
        <v>11633</v>
      </c>
      <c r="D67" s="145">
        <v>4</v>
      </c>
      <c r="E67" s="77">
        <v>67</v>
      </c>
      <c r="F67" s="77">
        <v>0</v>
      </c>
      <c r="G67" s="77">
        <v>0</v>
      </c>
      <c r="H67" s="77">
        <v>0</v>
      </c>
    </row>
    <row r="68" spans="1:8" ht="19.5" customHeight="1">
      <c r="A68" s="74" t="s">
        <v>347</v>
      </c>
      <c r="B68" s="77">
        <f t="shared" si="0"/>
        <v>34000</v>
      </c>
      <c r="C68" s="77">
        <v>33902</v>
      </c>
      <c r="D68" s="145">
        <v>78</v>
      </c>
      <c r="E68" s="77">
        <v>20</v>
      </c>
      <c r="F68" s="77">
        <v>0</v>
      </c>
      <c r="G68" s="77">
        <v>0</v>
      </c>
      <c r="H68" s="77">
        <v>0</v>
      </c>
    </row>
    <row r="69" spans="1:8" ht="19.5" customHeight="1">
      <c r="A69" s="74" t="s">
        <v>348</v>
      </c>
      <c r="B69" s="77">
        <f t="shared" si="0"/>
        <v>182327</v>
      </c>
      <c r="C69" s="77">
        <v>179207</v>
      </c>
      <c r="D69" s="145">
        <v>2703</v>
      </c>
      <c r="E69" s="77">
        <v>317</v>
      </c>
      <c r="F69" s="77">
        <v>100</v>
      </c>
      <c r="G69" s="77">
        <v>0</v>
      </c>
      <c r="H69" s="77">
        <v>0</v>
      </c>
    </row>
    <row r="70" spans="1:8" ht="19.5" customHeight="1">
      <c r="A70" s="74" t="s">
        <v>349</v>
      </c>
      <c r="B70" s="77">
        <f t="shared" si="0"/>
        <v>16966</v>
      </c>
      <c r="C70" s="77">
        <v>16894</v>
      </c>
      <c r="D70" s="145">
        <v>45</v>
      </c>
      <c r="E70" s="77">
        <v>27</v>
      </c>
      <c r="F70" s="77">
        <v>0</v>
      </c>
      <c r="G70" s="77">
        <v>0</v>
      </c>
      <c r="H70" s="77">
        <v>0</v>
      </c>
    </row>
    <row r="71" spans="1:8" ht="19.5" customHeight="1">
      <c r="A71" s="74" t="s">
        <v>350</v>
      </c>
      <c r="B71" s="77">
        <f aca="true" t="shared" si="1" ref="B71:B134">SUM(C71:H71)</f>
        <v>11870</v>
      </c>
      <c r="C71" s="77">
        <v>11870</v>
      </c>
      <c r="D71" s="145">
        <v>0</v>
      </c>
      <c r="E71" s="77">
        <v>0</v>
      </c>
      <c r="F71" s="77">
        <v>0</v>
      </c>
      <c r="G71" s="77">
        <v>0</v>
      </c>
      <c r="H71" s="77">
        <v>0</v>
      </c>
    </row>
    <row r="72" spans="1:8" ht="19.5" customHeight="1">
      <c r="A72" s="74" t="s">
        <v>351</v>
      </c>
      <c r="B72" s="77">
        <f t="shared" si="1"/>
        <v>28631</v>
      </c>
      <c r="C72" s="77">
        <v>25209</v>
      </c>
      <c r="D72" s="145">
        <v>3198</v>
      </c>
      <c r="E72" s="77">
        <v>224</v>
      </c>
      <c r="F72" s="77">
        <v>0</v>
      </c>
      <c r="G72" s="77">
        <v>0</v>
      </c>
      <c r="H72" s="77">
        <v>0</v>
      </c>
    </row>
    <row r="73" spans="1:8" ht="19.5" customHeight="1">
      <c r="A73" s="74" t="s">
        <v>352</v>
      </c>
      <c r="B73" s="77">
        <f t="shared" si="1"/>
        <v>5361</v>
      </c>
      <c r="C73" s="77">
        <v>5655</v>
      </c>
      <c r="D73" s="145">
        <v>-317</v>
      </c>
      <c r="E73" s="77">
        <v>23</v>
      </c>
      <c r="F73" s="77">
        <v>0</v>
      </c>
      <c r="G73" s="77">
        <v>0</v>
      </c>
      <c r="H73" s="77">
        <v>0</v>
      </c>
    </row>
    <row r="74" spans="1:8" ht="19.5" customHeight="1">
      <c r="A74" s="73" t="s">
        <v>353</v>
      </c>
      <c r="B74" s="77">
        <f t="shared" si="1"/>
        <v>20</v>
      </c>
      <c r="C74" s="77">
        <v>20</v>
      </c>
      <c r="D74" s="145">
        <v>0</v>
      </c>
      <c r="E74" s="77">
        <v>0</v>
      </c>
      <c r="F74" s="77">
        <v>0</v>
      </c>
      <c r="G74" s="77">
        <v>0</v>
      </c>
      <c r="H74" s="77">
        <v>0</v>
      </c>
    </row>
    <row r="75" spans="1:8" ht="19.5" customHeight="1">
      <c r="A75" s="74" t="s">
        <v>354</v>
      </c>
      <c r="B75" s="77">
        <f t="shared" si="1"/>
        <v>26947</v>
      </c>
      <c r="C75" s="77">
        <v>25437</v>
      </c>
      <c r="D75" s="145">
        <v>649</v>
      </c>
      <c r="E75" s="77">
        <v>661</v>
      </c>
      <c r="F75" s="77">
        <v>200</v>
      </c>
      <c r="G75" s="77">
        <v>0</v>
      </c>
      <c r="H75" s="77">
        <v>0</v>
      </c>
    </row>
    <row r="76" spans="1:8" ht="19.5" customHeight="1">
      <c r="A76" s="76" t="s">
        <v>355</v>
      </c>
      <c r="B76" s="77">
        <f t="shared" si="1"/>
        <v>541297</v>
      </c>
      <c r="C76" s="77">
        <v>501826</v>
      </c>
      <c r="D76" s="145">
        <v>33823</v>
      </c>
      <c r="E76" s="77">
        <v>4848</v>
      </c>
      <c r="F76" s="77">
        <v>800</v>
      </c>
      <c r="G76" s="77">
        <v>0</v>
      </c>
      <c r="H76" s="77">
        <v>0</v>
      </c>
    </row>
    <row r="77" spans="1:8" ht="19.5" customHeight="1">
      <c r="A77" s="76" t="s">
        <v>356</v>
      </c>
      <c r="B77" s="77">
        <f t="shared" si="1"/>
        <v>217213</v>
      </c>
      <c r="C77" s="77">
        <v>210921</v>
      </c>
      <c r="D77" s="145">
        <v>5267</v>
      </c>
      <c r="E77" s="77">
        <v>1025</v>
      </c>
      <c r="F77" s="77">
        <v>0</v>
      </c>
      <c r="G77" s="77">
        <v>0</v>
      </c>
      <c r="H77" s="77">
        <v>0</v>
      </c>
    </row>
    <row r="78" spans="1:8" ht="19.5" customHeight="1">
      <c r="A78" s="76" t="s">
        <v>357</v>
      </c>
      <c r="B78" s="77">
        <f t="shared" si="1"/>
        <v>34554</v>
      </c>
      <c r="C78" s="77">
        <v>27741</v>
      </c>
      <c r="D78" s="145">
        <v>4894</v>
      </c>
      <c r="E78" s="77">
        <v>1119</v>
      </c>
      <c r="F78" s="77">
        <v>800</v>
      </c>
      <c r="G78" s="77">
        <v>0</v>
      </c>
      <c r="H78" s="77">
        <v>0</v>
      </c>
    </row>
    <row r="79" spans="1:8" ht="19.5" customHeight="1">
      <c r="A79" s="76" t="s">
        <v>358</v>
      </c>
      <c r="B79" s="77">
        <f t="shared" si="1"/>
        <v>41906</v>
      </c>
      <c r="C79" s="77">
        <v>37934</v>
      </c>
      <c r="D79" s="145">
        <v>3967</v>
      </c>
      <c r="E79" s="77">
        <v>5</v>
      </c>
      <c r="F79" s="77">
        <v>0</v>
      </c>
      <c r="G79" s="77">
        <v>0</v>
      </c>
      <c r="H79" s="77">
        <v>0</v>
      </c>
    </row>
    <row r="80" spans="1:8" ht="19.5" customHeight="1">
      <c r="A80" s="76" t="s">
        <v>359</v>
      </c>
      <c r="B80" s="77">
        <f t="shared" si="1"/>
        <v>215937</v>
      </c>
      <c r="C80" s="77">
        <v>200650</v>
      </c>
      <c r="D80" s="145">
        <v>14799</v>
      </c>
      <c r="E80" s="77">
        <v>488</v>
      </c>
      <c r="F80" s="77">
        <v>0</v>
      </c>
      <c r="G80" s="77">
        <v>0</v>
      </c>
      <c r="H80" s="77">
        <v>0</v>
      </c>
    </row>
    <row r="81" spans="1:8" ht="19.5" customHeight="1">
      <c r="A81" s="76" t="s">
        <v>360</v>
      </c>
      <c r="B81" s="77">
        <f t="shared" si="1"/>
        <v>31687</v>
      </c>
      <c r="C81" s="77">
        <v>24580</v>
      </c>
      <c r="D81" s="145">
        <v>4896</v>
      </c>
      <c r="E81" s="77">
        <v>2211</v>
      </c>
      <c r="F81" s="77">
        <v>0</v>
      </c>
      <c r="G81" s="77">
        <v>0</v>
      </c>
      <c r="H81" s="77">
        <v>0</v>
      </c>
    </row>
    <row r="82" spans="1:8" ht="19.5" customHeight="1">
      <c r="A82" s="76" t="s">
        <v>361</v>
      </c>
      <c r="B82" s="77">
        <f t="shared" si="1"/>
        <v>5266904</v>
      </c>
      <c r="C82" s="77">
        <v>3223347</v>
      </c>
      <c r="D82" s="145">
        <v>1540867</v>
      </c>
      <c r="E82" s="77">
        <v>219372</v>
      </c>
      <c r="F82" s="77">
        <v>283318</v>
      </c>
      <c r="G82" s="77">
        <v>0</v>
      </c>
      <c r="H82" s="77">
        <v>0</v>
      </c>
    </row>
    <row r="83" spans="1:8" ht="19.5" customHeight="1">
      <c r="A83" s="76" t="s">
        <v>362</v>
      </c>
      <c r="B83" s="77">
        <f t="shared" si="1"/>
        <v>182965</v>
      </c>
      <c r="C83" s="77">
        <v>175956</v>
      </c>
      <c r="D83" s="145">
        <v>6872</v>
      </c>
      <c r="E83" s="77">
        <v>137</v>
      </c>
      <c r="F83" s="77">
        <v>0</v>
      </c>
      <c r="G83" s="77">
        <v>0</v>
      </c>
      <c r="H83" s="77">
        <v>0</v>
      </c>
    </row>
    <row r="84" spans="1:8" ht="19.5" customHeight="1">
      <c r="A84" s="76" t="s">
        <v>363</v>
      </c>
      <c r="B84" s="77">
        <f t="shared" si="1"/>
        <v>264372</v>
      </c>
      <c r="C84" s="77">
        <v>256011</v>
      </c>
      <c r="D84" s="145">
        <v>6235</v>
      </c>
      <c r="E84" s="77">
        <v>926</v>
      </c>
      <c r="F84" s="77">
        <v>1200</v>
      </c>
      <c r="G84" s="77">
        <v>0</v>
      </c>
      <c r="H84" s="77">
        <v>0</v>
      </c>
    </row>
    <row r="85" spans="1:8" ht="19.5" customHeight="1">
      <c r="A85" s="76" t="s">
        <v>364</v>
      </c>
      <c r="B85" s="77">
        <f t="shared" si="1"/>
        <v>0</v>
      </c>
      <c r="C85" s="77">
        <v>0</v>
      </c>
      <c r="D85" s="145">
        <v>0</v>
      </c>
      <c r="E85" s="77">
        <v>0</v>
      </c>
      <c r="F85" s="77">
        <v>0</v>
      </c>
      <c r="G85" s="77">
        <v>0</v>
      </c>
      <c r="H85" s="77">
        <v>0</v>
      </c>
    </row>
    <row r="86" spans="1:8" ht="19.5" customHeight="1">
      <c r="A86" s="76" t="s">
        <v>365</v>
      </c>
      <c r="B86" s="77">
        <f t="shared" si="1"/>
        <v>2028987</v>
      </c>
      <c r="C86" s="77">
        <v>1848942</v>
      </c>
      <c r="D86" s="145">
        <v>155510</v>
      </c>
      <c r="E86" s="77">
        <v>2543</v>
      </c>
      <c r="F86" s="77">
        <v>21992</v>
      </c>
      <c r="G86" s="77">
        <v>0</v>
      </c>
      <c r="H86" s="77">
        <v>0</v>
      </c>
    </row>
    <row r="87" spans="1:8" ht="19.5" customHeight="1">
      <c r="A87" s="76" t="s">
        <v>366</v>
      </c>
      <c r="B87" s="77">
        <f t="shared" si="1"/>
        <v>49990</v>
      </c>
      <c r="C87" s="77">
        <v>49755</v>
      </c>
      <c r="D87" s="145">
        <v>177</v>
      </c>
      <c r="E87" s="77">
        <v>58</v>
      </c>
      <c r="F87" s="77">
        <v>0</v>
      </c>
      <c r="G87" s="77">
        <v>0</v>
      </c>
      <c r="H87" s="77">
        <v>0</v>
      </c>
    </row>
    <row r="88" spans="1:8" ht="19.5" customHeight="1">
      <c r="A88" s="76" t="s">
        <v>367</v>
      </c>
      <c r="B88" s="77">
        <f t="shared" si="1"/>
        <v>358722</v>
      </c>
      <c r="C88" s="77">
        <v>231961</v>
      </c>
      <c r="D88" s="145">
        <v>126281</v>
      </c>
      <c r="E88" s="77">
        <v>454</v>
      </c>
      <c r="F88" s="77">
        <v>26</v>
      </c>
      <c r="G88" s="77">
        <v>0</v>
      </c>
      <c r="H88" s="77">
        <v>0</v>
      </c>
    </row>
    <row r="89" spans="1:8" ht="19.5" customHeight="1">
      <c r="A89" s="76" t="s">
        <v>368</v>
      </c>
      <c r="B89" s="77">
        <f t="shared" si="1"/>
        <v>132407</v>
      </c>
      <c r="C89" s="77">
        <v>110478</v>
      </c>
      <c r="D89" s="145">
        <v>19466</v>
      </c>
      <c r="E89" s="77">
        <v>1363</v>
      </c>
      <c r="F89" s="77">
        <v>1100</v>
      </c>
      <c r="G89" s="77">
        <v>0</v>
      </c>
      <c r="H89" s="77">
        <v>0</v>
      </c>
    </row>
    <row r="90" spans="1:8" ht="19.5" customHeight="1">
      <c r="A90" s="76" t="s">
        <v>369</v>
      </c>
      <c r="B90" s="77">
        <f t="shared" si="1"/>
        <v>90214</v>
      </c>
      <c r="C90" s="77">
        <v>27508</v>
      </c>
      <c r="D90" s="145">
        <v>62629</v>
      </c>
      <c r="E90" s="77">
        <v>77</v>
      </c>
      <c r="F90" s="77">
        <v>0</v>
      </c>
      <c r="G90" s="77">
        <v>0</v>
      </c>
      <c r="H90" s="77">
        <v>0</v>
      </c>
    </row>
    <row r="91" spans="1:8" ht="19.5" customHeight="1">
      <c r="A91" s="76" t="s">
        <v>370</v>
      </c>
      <c r="B91" s="77">
        <f t="shared" si="1"/>
        <v>100188</v>
      </c>
      <c r="C91" s="77">
        <v>91775</v>
      </c>
      <c r="D91" s="145">
        <v>8194</v>
      </c>
      <c r="E91" s="77">
        <v>219</v>
      </c>
      <c r="F91" s="77">
        <v>0</v>
      </c>
      <c r="G91" s="77">
        <v>0</v>
      </c>
      <c r="H91" s="77">
        <v>0</v>
      </c>
    </row>
    <row r="92" spans="1:8" ht="19.5" customHeight="1">
      <c r="A92" s="76" t="s">
        <v>371</v>
      </c>
      <c r="B92" s="77">
        <f t="shared" si="1"/>
        <v>67920</v>
      </c>
      <c r="C92" s="77">
        <v>63240</v>
      </c>
      <c r="D92" s="145">
        <v>3695</v>
      </c>
      <c r="E92" s="77">
        <v>985</v>
      </c>
      <c r="F92" s="77">
        <v>0</v>
      </c>
      <c r="G92" s="77">
        <v>0</v>
      </c>
      <c r="H92" s="77">
        <v>0</v>
      </c>
    </row>
    <row r="93" spans="1:8" ht="19.5" customHeight="1">
      <c r="A93" s="76" t="s">
        <v>372</v>
      </c>
      <c r="B93" s="77">
        <f t="shared" si="1"/>
        <v>27953</v>
      </c>
      <c r="C93" s="77">
        <v>5141</v>
      </c>
      <c r="D93" s="145">
        <v>12489</v>
      </c>
      <c r="E93" s="77">
        <v>10323</v>
      </c>
      <c r="F93" s="77">
        <v>0</v>
      </c>
      <c r="G93" s="77">
        <v>0</v>
      </c>
      <c r="H93" s="77">
        <v>0</v>
      </c>
    </row>
    <row r="94" spans="1:8" ht="19.5" customHeight="1">
      <c r="A94" s="76" t="s">
        <v>373</v>
      </c>
      <c r="B94" s="77">
        <f t="shared" si="1"/>
        <v>5771</v>
      </c>
      <c r="C94" s="77">
        <v>5431</v>
      </c>
      <c r="D94" s="145">
        <v>340</v>
      </c>
      <c r="E94" s="77">
        <v>0</v>
      </c>
      <c r="F94" s="77">
        <v>0</v>
      </c>
      <c r="G94" s="77">
        <v>0</v>
      </c>
      <c r="H94" s="77">
        <v>0</v>
      </c>
    </row>
    <row r="95" spans="1:8" ht="19.5" customHeight="1">
      <c r="A95" s="76" t="s">
        <v>374</v>
      </c>
      <c r="B95" s="77">
        <f t="shared" si="1"/>
        <v>263072</v>
      </c>
      <c r="C95" s="77">
        <v>54879</v>
      </c>
      <c r="D95" s="145">
        <v>8189</v>
      </c>
      <c r="E95" s="77">
        <v>200004</v>
      </c>
      <c r="F95" s="77">
        <v>0</v>
      </c>
      <c r="G95" s="77">
        <v>0</v>
      </c>
      <c r="H95" s="77">
        <v>0</v>
      </c>
    </row>
    <row r="96" spans="1:8" ht="19.5" customHeight="1">
      <c r="A96" s="76" t="s">
        <v>375</v>
      </c>
      <c r="B96" s="77">
        <f t="shared" si="1"/>
        <v>7887</v>
      </c>
      <c r="C96" s="77">
        <v>7336</v>
      </c>
      <c r="D96" s="145">
        <v>509</v>
      </c>
      <c r="E96" s="77">
        <v>42</v>
      </c>
      <c r="F96" s="77">
        <v>0</v>
      </c>
      <c r="G96" s="77">
        <v>0</v>
      </c>
      <c r="H96" s="77">
        <v>0</v>
      </c>
    </row>
    <row r="97" spans="1:8" ht="19.5" customHeight="1">
      <c r="A97" s="76" t="s">
        <v>376</v>
      </c>
      <c r="B97" s="77">
        <f t="shared" si="1"/>
        <v>14811</v>
      </c>
      <c r="C97" s="77">
        <v>8161</v>
      </c>
      <c r="D97" s="145">
        <v>6648</v>
      </c>
      <c r="E97" s="77">
        <v>2</v>
      </c>
      <c r="F97" s="77">
        <v>0</v>
      </c>
      <c r="G97" s="77">
        <v>0</v>
      </c>
      <c r="H97" s="77">
        <v>0</v>
      </c>
    </row>
    <row r="98" spans="1:8" ht="19.5" customHeight="1">
      <c r="A98" s="76" t="s">
        <v>377</v>
      </c>
      <c r="B98" s="77">
        <f t="shared" si="1"/>
        <v>0</v>
      </c>
      <c r="C98" s="77">
        <v>0</v>
      </c>
      <c r="D98" s="145">
        <v>0</v>
      </c>
      <c r="E98" s="77">
        <v>0</v>
      </c>
      <c r="F98" s="77">
        <v>0</v>
      </c>
      <c r="G98" s="77">
        <v>0</v>
      </c>
      <c r="H98" s="77">
        <v>0</v>
      </c>
    </row>
    <row r="99" spans="1:8" ht="19.5" customHeight="1">
      <c r="A99" s="76" t="s">
        <v>378</v>
      </c>
      <c r="B99" s="77">
        <f t="shared" si="1"/>
        <v>206124</v>
      </c>
      <c r="C99" s="77">
        <v>6120</v>
      </c>
      <c r="D99" s="145">
        <v>0</v>
      </c>
      <c r="E99" s="77">
        <v>4</v>
      </c>
      <c r="F99" s="77">
        <v>200000</v>
      </c>
      <c r="G99" s="77">
        <v>0</v>
      </c>
      <c r="H99" s="77">
        <v>0</v>
      </c>
    </row>
    <row r="100" spans="1:8" ht="19.5" customHeight="1">
      <c r="A100" s="76" t="s">
        <v>75</v>
      </c>
      <c r="B100" s="77">
        <f t="shared" si="1"/>
        <v>927877</v>
      </c>
      <c r="C100" s="77">
        <v>179606</v>
      </c>
      <c r="D100" s="145">
        <v>739005</v>
      </c>
      <c r="E100" s="77">
        <v>266</v>
      </c>
      <c r="F100" s="77">
        <v>9000</v>
      </c>
      <c r="G100" s="77">
        <v>0</v>
      </c>
      <c r="H100" s="77">
        <v>0</v>
      </c>
    </row>
    <row r="101" spans="1:8" ht="19.5" customHeight="1">
      <c r="A101" s="76" t="s">
        <v>76</v>
      </c>
      <c r="B101" s="77">
        <f t="shared" si="1"/>
        <v>3681</v>
      </c>
      <c r="C101" s="77">
        <v>3577</v>
      </c>
      <c r="D101" s="145">
        <v>0</v>
      </c>
      <c r="E101" s="77">
        <v>104</v>
      </c>
      <c r="F101" s="77">
        <v>0</v>
      </c>
      <c r="G101" s="77">
        <v>0</v>
      </c>
      <c r="H101" s="77">
        <v>0</v>
      </c>
    </row>
    <row r="102" spans="1:8" ht="19.5" customHeight="1">
      <c r="A102" s="76" t="s">
        <v>379</v>
      </c>
      <c r="B102" s="77">
        <f t="shared" si="1"/>
        <v>533963</v>
      </c>
      <c r="C102" s="77">
        <v>97470</v>
      </c>
      <c r="D102" s="145">
        <v>384628</v>
      </c>
      <c r="E102" s="77">
        <v>1865</v>
      </c>
      <c r="F102" s="77">
        <v>50000</v>
      </c>
      <c r="G102" s="77">
        <v>0</v>
      </c>
      <c r="H102" s="77">
        <v>0</v>
      </c>
    </row>
    <row r="103" spans="1:8" ht="19.5" customHeight="1">
      <c r="A103" s="76" t="s">
        <v>380</v>
      </c>
      <c r="B103" s="77">
        <f t="shared" si="1"/>
        <v>2377860</v>
      </c>
      <c r="C103" s="77">
        <v>2002880</v>
      </c>
      <c r="D103" s="145">
        <v>350904</v>
      </c>
      <c r="E103" s="77">
        <v>13618</v>
      </c>
      <c r="F103" s="77">
        <v>10458</v>
      </c>
      <c r="G103" s="77">
        <v>0</v>
      </c>
      <c r="H103" s="77">
        <v>0</v>
      </c>
    </row>
    <row r="104" spans="1:8" ht="19.5" customHeight="1">
      <c r="A104" s="76" t="s">
        <v>381</v>
      </c>
      <c r="B104" s="77">
        <f t="shared" si="1"/>
        <v>75121</v>
      </c>
      <c r="C104" s="77">
        <v>73854</v>
      </c>
      <c r="D104" s="145">
        <v>16</v>
      </c>
      <c r="E104" s="77">
        <v>1251</v>
      </c>
      <c r="F104" s="77">
        <v>0</v>
      </c>
      <c r="G104" s="77">
        <v>0</v>
      </c>
      <c r="H104" s="77">
        <v>0</v>
      </c>
    </row>
    <row r="105" spans="1:8" ht="19.5" customHeight="1">
      <c r="A105" s="76" t="s">
        <v>382</v>
      </c>
      <c r="B105" s="77">
        <f t="shared" si="1"/>
        <v>514299</v>
      </c>
      <c r="C105" s="77">
        <v>464098</v>
      </c>
      <c r="D105" s="145">
        <v>37356</v>
      </c>
      <c r="E105" s="77">
        <v>2387</v>
      </c>
      <c r="F105" s="77">
        <v>10458</v>
      </c>
      <c r="G105" s="77">
        <v>0</v>
      </c>
      <c r="H105" s="77">
        <v>0</v>
      </c>
    </row>
    <row r="106" spans="1:8" ht="19.5" customHeight="1">
      <c r="A106" s="76" t="s">
        <v>383</v>
      </c>
      <c r="B106" s="77">
        <f t="shared" si="1"/>
        <v>308582</v>
      </c>
      <c r="C106" s="77">
        <v>289111</v>
      </c>
      <c r="D106" s="145">
        <v>18543</v>
      </c>
      <c r="E106" s="77">
        <v>928</v>
      </c>
      <c r="F106" s="77">
        <v>0</v>
      </c>
      <c r="G106" s="77">
        <v>0</v>
      </c>
      <c r="H106" s="77">
        <v>0</v>
      </c>
    </row>
    <row r="107" spans="1:8" ht="19.5" customHeight="1">
      <c r="A107" s="76" t="s">
        <v>384</v>
      </c>
      <c r="B107" s="77">
        <f t="shared" si="1"/>
        <v>326007</v>
      </c>
      <c r="C107" s="77">
        <v>197396</v>
      </c>
      <c r="D107" s="145">
        <v>120813</v>
      </c>
      <c r="E107" s="77">
        <v>7798</v>
      </c>
      <c r="F107" s="77">
        <v>0</v>
      </c>
      <c r="G107" s="77">
        <v>0</v>
      </c>
      <c r="H107" s="77">
        <v>0</v>
      </c>
    </row>
    <row r="108" spans="1:8" ht="19.5" customHeight="1">
      <c r="A108" s="76" t="s">
        <v>385</v>
      </c>
      <c r="B108" s="77">
        <f t="shared" si="1"/>
        <v>4938</v>
      </c>
      <c r="C108" s="77">
        <v>1979</v>
      </c>
      <c r="D108" s="145">
        <v>2817</v>
      </c>
      <c r="E108" s="77">
        <v>142</v>
      </c>
      <c r="F108" s="77">
        <v>0</v>
      </c>
      <c r="G108" s="77">
        <v>0</v>
      </c>
      <c r="H108" s="77">
        <v>0</v>
      </c>
    </row>
    <row r="109" spans="1:8" ht="19.5" customHeight="1">
      <c r="A109" s="76" t="s">
        <v>386</v>
      </c>
      <c r="B109" s="77">
        <f t="shared" si="1"/>
        <v>200396</v>
      </c>
      <c r="C109" s="77">
        <v>186711</v>
      </c>
      <c r="D109" s="145">
        <v>13441</v>
      </c>
      <c r="E109" s="77">
        <v>244</v>
      </c>
      <c r="F109" s="77">
        <v>0</v>
      </c>
      <c r="G109" s="77">
        <v>0</v>
      </c>
      <c r="H109" s="77">
        <v>0</v>
      </c>
    </row>
    <row r="110" spans="1:8" ht="19.5" customHeight="1">
      <c r="A110" s="76" t="s">
        <v>387</v>
      </c>
      <c r="B110" s="77">
        <f t="shared" si="1"/>
        <v>30942</v>
      </c>
      <c r="C110" s="77">
        <v>30942</v>
      </c>
      <c r="D110" s="145">
        <v>0</v>
      </c>
      <c r="E110" s="77">
        <v>0</v>
      </c>
      <c r="F110" s="77">
        <v>0</v>
      </c>
      <c r="G110" s="77">
        <v>0</v>
      </c>
      <c r="H110" s="77">
        <v>0</v>
      </c>
    </row>
    <row r="111" spans="1:8" ht="19.5" customHeight="1">
      <c r="A111" s="76" t="s">
        <v>388</v>
      </c>
      <c r="B111" s="77">
        <f t="shared" si="1"/>
        <v>118434</v>
      </c>
      <c r="C111" s="77">
        <v>118432</v>
      </c>
      <c r="D111" s="145">
        <v>0</v>
      </c>
      <c r="E111" s="77">
        <v>2</v>
      </c>
      <c r="F111" s="77">
        <v>0</v>
      </c>
      <c r="G111" s="77">
        <v>0</v>
      </c>
      <c r="H111" s="77">
        <v>0</v>
      </c>
    </row>
    <row r="112" spans="1:8" ht="19.5" customHeight="1">
      <c r="A112" s="76" t="s">
        <v>389</v>
      </c>
      <c r="B112" s="77">
        <f t="shared" si="1"/>
        <v>692029</v>
      </c>
      <c r="C112" s="77">
        <v>574267</v>
      </c>
      <c r="D112" s="145">
        <v>117352</v>
      </c>
      <c r="E112" s="77">
        <v>410</v>
      </c>
      <c r="F112" s="77">
        <v>0</v>
      </c>
      <c r="G112" s="77">
        <v>0</v>
      </c>
      <c r="H112" s="77">
        <v>0</v>
      </c>
    </row>
    <row r="113" spans="1:8" ht="19.5" customHeight="1">
      <c r="A113" s="76" t="s">
        <v>390</v>
      </c>
      <c r="B113" s="77">
        <f t="shared" si="1"/>
        <v>80180</v>
      </c>
      <c r="C113" s="77">
        <v>41357</v>
      </c>
      <c r="D113" s="145">
        <v>38422</v>
      </c>
      <c r="E113" s="77">
        <v>401</v>
      </c>
      <c r="F113" s="77">
        <v>0</v>
      </c>
      <c r="G113" s="77">
        <v>0</v>
      </c>
      <c r="H113" s="77">
        <v>0</v>
      </c>
    </row>
    <row r="114" spans="1:8" ht="19.5" customHeight="1">
      <c r="A114" s="76" t="s">
        <v>391</v>
      </c>
      <c r="B114" s="77">
        <f t="shared" si="1"/>
        <v>1706</v>
      </c>
      <c r="C114" s="77">
        <v>381</v>
      </c>
      <c r="D114" s="145">
        <v>1284</v>
      </c>
      <c r="E114" s="77">
        <v>41</v>
      </c>
      <c r="F114" s="77">
        <v>0</v>
      </c>
      <c r="G114" s="77">
        <v>0</v>
      </c>
      <c r="H114" s="77">
        <v>0</v>
      </c>
    </row>
    <row r="115" spans="1:8" ht="19.5" customHeight="1">
      <c r="A115" s="76" t="s">
        <v>392</v>
      </c>
      <c r="B115" s="77">
        <f t="shared" si="1"/>
        <v>25226</v>
      </c>
      <c r="C115" s="77">
        <v>24352</v>
      </c>
      <c r="D115" s="145">
        <v>860</v>
      </c>
      <c r="E115" s="77">
        <v>14</v>
      </c>
      <c r="F115" s="77">
        <v>0</v>
      </c>
      <c r="G115" s="77">
        <v>0</v>
      </c>
      <c r="H115" s="77">
        <v>0</v>
      </c>
    </row>
    <row r="116" spans="1:8" ht="19.5" customHeight="1">
      <c r="A116" s="76" t="s">
        <v>393</v>
      </c>
      <c r="B116" s="77">
        <f t="shared" si="1"/>
        <v>374610</v>
      </c>
      <c r="C116" s="77">
        <v>239890</v>
      </c>
      <c r="D116" s="145">
        <v>95627</v>
      </c>
      <c r="E116" s="77">
        <v>38973</v>
      </c>
      <c r="F116" s="77">
        <v>120</v>
      </c>
      <c r="G116" s="77">
        <v>0</v>
      </c>
      <c r="H116" s="77">
        <v>0</v>
      </c>
    </row>
    <row r="117" spans="1:8" ht="19.5" customHeight="1">
      <c r="A117" s="76" t="s">
        <v>394</v>
      </c>
      <c r="B117" s="77">
        <f t="shared" si="1"/>
        <v>51705</v>
      </c>
      <c r="C117" s="77">
        <v>48957</v>
      </c>
      <c r="D117" s="145">
        <v>2531</v>
      </c>
      <c r="E117" s="77">
        <v>217</v>
      </c>
      <c r="F117" s="77">
        <v>0</v>
      </c>
      <c r="G117" s="77">
        <v>0</v>
      </c>
      <c r="H117" s="77">
        <v>0</v>
      </c>
    </row>
    <row r="118" spans="1:8" ht="19.5" customHeight="1">
      <c r="A118" s="76" t="s">
        <v>395</v>
      </c>
      <c r="B118" s="77">
        <f t="shared" si="1"/>
        <v>2920</v>
      </c>
      <c r="C118" s="77">
        <v>2918</v>
      </c>
      <c r="D118" s="145">
        <v>2</v>
      </c>
      <c r="E118" s="77">
        <v>0</v>
      </c>
      <c r="F118" s="77">
        <v>0</v>
      </c>
      <c r="G118" s="77">
        <v>0</v>
      </c>
      <c r="H118" s="77">
        <v>0</v>
      </c>
    </row>
    <row r="119" spans="1:8" ht="19.5" customHeight="1">
      <c r="A119" s="76" t="s">
        <v>396</v>
      </c>
      <c r="B119" s="77">
        <f t="shared" si="1"/>
        <v>78468</v>
      </c>
      <c r="C119" s="77">
        <v>66355</v>
      </c>
      <c r="D119" s="145">
        <v>4645</v>
      </c>
      <c r="E119" s="77">
        <v>7348</v>
      </c>
      <c r="F119" s="77">
        <v>120</v>
      </c>
      <c r="G119" s="77">
        <v>0</v>
      </c>
      <c r="H119" s="77">
        <v>0</v>
      </c>
    </row>
    <row r="120" spans="1:8" ht="19.5" customHeight="1">
      <c r="A120" s="76" t="s">
        <v>397</v>
      </c>
      <c r="B120" s="77">
        <f t="shared" si="1"/>
        <v>26664</v>
      </c>
      <c r="C120" s="77">
        <v>18135</v>
      </c>
      <c r="D120" s="145">
        <v>7910</v>
      </c>
      <c r="E120" s="77">
        <v>619</v>
      </c>
      <c r="F120" s="77">
        <v>0</v>
      </c>
      <c r="G120" s="77">
        <v>0</v>
      </c>
      <c r="H120" s="77">
        <v>0</v>
      </c>
    </row>
    <row r="121" spans="1:8" ht="19.5" customHeight="1">
      <c r="A121" s="76" t="s">
        <v>398</v>
      </c>
      <c r="B121" s="77">
        <f t="shared" si="1"/>
        <v>45858</v>
      </c>
      <c r="C121" s="77">
        <v>587</v>
      </c>
      <c r="D121" s="145">
        <v>44904</v>
      </c>
      <c r="E121" s="77">
        <v>367</v>
      </c>
      <c r="F121" s="77">
        <v>0</v>
      </c>
      <c r="G121" s="77">
        <v>0</v>
      </c>
      <c r="H121" s="77">
        <v>0</v>
      </c>
    </row>
    <row r="122" spans="1:8" ht="19.5" customHeight="1">
      <c r="A122" s="76" t="s">
        <v>399</v>
      </c>
      <c r="B122" s="77">
        <f t="shared" si="1"/>
        <v>49917</v>
      </c>
      <c r="C122" s="77">
        <v>19102</v>
      </c>
      <c r="D122" s="145">
        <v>30205</v>
      </c>
      <c r="E122" s="77">
        <v>610</v>
      </c>
      <c r="F122" s="77">
        <v>0</v>
      </c>
      <c r="G122" s="77">
        <v>0</v>
      </c>
      <c r="H122" s="77">
        <v>0</v>
      </c>
    </row>
    <row r="123" spans="1:8" ht="19.5" customHeight="1">
      <c r="A123" s="76" t="s">
        <v>400</v>
      </c>
      <c r="B123" s="77">
        <f t="shared" si="1"/>
        <v>0</v>
      </c>
      <c r="C123" s="77">
        <v>0</v>
      </c>
      <c r="D123" s="145">
        <v>0</v>
      </c>
      <c r="E123" s="77">
        <v>0</v>
      </c>
      <c r="F123" s="77">
        <v>0</v>
      </c>
      <c r="G123" s="77">
        <v>0</v>
      </c>
      <c r="H123" s="77">
        <v>0</v>
      </c>
    </row>
    <row r="124" spans="1:8" ht="19.5" customHeight="1">
      <c r="A124" s="76" t="s">
        <v>401</v>
      </c>
      <c r="B124" s="77">
        <f t="shared" si="1"/>
        <v>6047</v>
      </c>
      <c r="C124" s="77">
        <v>2786</v>
      </c>
      <c r="D124" s="145">
        <v>3119</v>
      </c>
      <c r="E124" s="77">
        <v>142</v>
      </c>
      <c r="F124" s="77">
        <v>0</v>
      </c>
      <c r="G124" s="77">
        <v>0</v>
      </c>
      <c r="H124" s="77">
        <v>0</v>
      </c>
    </row>
    <row r="125" spans="1:8" ht="19.5" customHeight="1">
      <c r="A125" s="76" t="s">
        <v>402</v>
      </c>
      <c r="B125" s="77">
        <f t="shared" si="1"/>
        <v>52</v>
      </c>
      <c r="C125" s="77">
        <v>52</v>
      </c>
      <c r="D125" s="145">
        <v>0</v>
      </c>
      <c r="E125" s="77">
        <v>0</v>
      </c>
      <c r="F125" s="77">
        <v>0</v>
      </c>
      <c r="G125" s="77">
        <v>0</v>
      </c>
      <c r="H125" s="77">
        <v>0</v>
      </c>
    </row>
    <row r="126" spans="1:8" ht="19.5" customHeight="1">
      <c r="A126" s="76" t="s">
        <v>403</v>
      </c>
      <c r="B126" s="77">
        <f t="shared" si="1"/>
        <v>2679</v>
      </c>
      <c r="C126" s="77">
        <v>1964</v>
      </c>
      <c r="D126" s="145">
        <v>483</v>
      </c>
      <c r="E126" s="77">
        <v>232</v>
      </c>
      <c r="F126" s="77">
        <v>0</v>
      </c>
      <c r="G126" s="77">
        <v>0</v>
      </c>
      <c r="H126" s="77">
        <v>0</v>
      </c>
    </row>
    <row r="127" spans="1:8" ht="19.5" customHeight="1">
      <c r="A127" s="76" t="s">
        <v>404</v>
      </c>
      <c r="B127" s="77">
        <f t="shared" si="1"/>
        <v>25695</v>
      </c>
      <c r="C127" s="77">
        <v>24838</v>
      </c>
      <c r="D127" s="145">
        <v>451</v>
      </c>
      <c r="E127" s="77">
        <v>406</v>
      </c>
      <c r="F127" s="77">
        <v>0</v>
      </c>
      <c r="G127" s="77">
        <v>0</v>
      </c>
      <c r="H127" s="77">
        <v>0</v>
      </c>
    </row>
    <row r="128" spans="1:8" ht="19.5" customHeight="1">
      <c r="A128" s="76" t="s">
        <v>405</v>
      </c>
      <c r="B128" s="77">
        <f t="shared" si="1"/>
        <v>863</v>
      </c>
      <c r="C128" s="77">
        <v>657</v>
      </c>
      <c r="D128" s="145">
        <v>206</v>
      </c>
      <c r="E128" s="77">
        <v>0</v>
      </c>
      <c r="F128" s="77">
        <v>0</v>
      </c>
      <c r="G128" s="77">
        <v>0</v>
      </c>
      <c r="H128" s="77">
        <v>0</v>
      </c>
    </row>
    <row r="129" spans="1:8" ht="19.5" customHeight="1">
      <c r="A129" s="76" t="s">
        <v>406</v>
      </c>
      <c r="B129" s="77">
        <f t="shared" si="1"/>
        <v>6236</v>
      </c>
      <c r="C129" s="77">
        <v>720</v>
      </c>
      <c r="D129" s="145">
        <v>516</v>
      </c>
      <c r="E129" s="77">
        <v>5000</v>
      </c>
      <c r="F129" s="77">
        <v>0</v>
      </c>
      <c r="G129" s="77">
        <v>0</v>
      </c>
      <c r="H129" s="77">
        <v>0</v>
      </c>
    </row>
    <row r="130" spans="1:8" ht="19.5" customHeight="1">
      <c r="A130" s="76" t="s">
        <v>407</v>
      </c>
      <c r="B130" s="77">
        <f t="shared" si="1"/>
        <v>24223</v>
      </c>
      <c r="C130" s="77">
        <v>24223</v>
      </c>
      <c r="D130" s="145">
        <v>0</v>
      </c>
      <c r="E130" s="77">
        <v>0</v>
      </c>
      <c r="F130" s="77">
        <v>0</v>
      </c>
      <c r="G130" s="77">
        <v>0</v>
      </c>
      <c r="H130" s="77">
        <v>0</v>
      </c>
    </row>
    <row r="131" spans="1:8" ht="19.5" customHeight="1">
      <c r="A131" s="76" t="s">
        <v>408</v>
      </c>
      <c r="B131" s="77">
        <f t="shared" si="1"/>
        <v>53283</v>
      </c>
      <c r="C131" s="77">
        <v>28596</v>
      </c>
      <c r="D131" s="145">
        <v>655</v>
      </c>
      <c r="E131" s="77">
        <v>24032</v>
      </c>
      <c r="F131" s="77">
        <v>0</v>
      </c>
      <c r="G131" s="77">
        <v>0</v>
      </c>
      <c r="H131" s="77">
        <v>0</v>
      </c>
    </row>
    <row r="132" spans="1:8" ht="19.5" customHeight="1">
      <c r="A132" s="76" t="s">
        <v>409</v>
      </c>
      <c r="B132" s="77">
        <f t="shared" si="1"/>
        <v>2325679</v>
      </c>
      <c r="C132" s="77">
        <v>1963284</v>
      </c>
      <c r="D132" s="145">
        <v>44100</v>
      </c>
      <c r="E132" s="77">
        <v>15670</v>
      </c>
      <c r="F132" s="77">
        <v>302625</v>
      </c>
      <c r="G132" s="77">
        <v>0</v>
      </c>
      <c r="H132" s="77">
        <v>0</v>
      </c>
    </row>
    <row r="133" spans="1:8" ht="19.5" customHeight="1">
      <c r="A133" s="76" t="s">
        <v>410</v>
      </c>
      <c r="B133" s="77">
        <f t="shared" si="1"/>
        <v>351438</v>
      </c>
      <c r="C133" s="77">
        <v>318593</v>
      </c>
      <c r="D133" s="145">
        <v>31200</v>
      </c>
      <c r="E133" s="77">
        <v>0</v>
      </c>
      <c r="F133" s="77">
        <v>1645</v>
      </c>
      <c r="G133" s="77">
        <v>0</v>
      </c>
      <c r="H133" s="77">
        <v>0</v>
      </c>
    </row>
    <row r="134" spans="1:8" ht="19.5" customHeight="1">
      <c r="A134" s="76" t="s">
        <v>411</v>
      </c>
      <c r="B134" s="77">
        <f t="shared" si="1"/>
        <v>25846</v>
      </c>
      <c r="C134" s="77">
        <v>25746</v>
      </c>
      <c r="D134" s="145">
        <v>100</v>
      </c>
      <c r="E134" s="77">
        <v>0</v>
      </c>
      <c r="F134" s="77">
        <v>0</v>
      </c>
      <c r="G134" s="77">
        <v>0</v>
      </c>
      <c r="H134" s="77">
        <v>0</v>
      </c>
    </row>
    <row r="135" spans="1:8" ht="19.5" customHeight="1">
      <c r="A135" s="76" t="s">
        <v>412</v>
      </c>
      <c r="B135" s="77">
        <f aca="true" t="shared" si="2" ref="B135:B198">SUM(C135:H135)</f>
        <v>1380879</v>
      </c>
      <c r="C135" s="77">
        <v>1064801</v>
      </c>
      <c r="D135" s="145">
        <v>300</v>
      </c>
      <c r="E135" s="77">
        <v>15670</v>
      </c>
      <c r="F135" s="77">
        <v>300108</v>
      </c>
      <c r="G135" s="77">
        <v>0</v>
      </c>
      <c r="H135" s="77">
        <v>0</v>
      </c>
    </row>
    <row r="136" spans="1:8" ht="19.5" customHeight="1">
      <c r="A136" s="76" t="s">
        <v>413</v>
      </c>
      <c r="B136" s="77">
        <f t="shared" si="2"/>
        <v>257820</v>
      </c>
      <c r="C136" s="77">
        <v>251948</v>
      </c>
      <c r="D136" s="145">
        <v>5000</v>
      </c>
      <c r="E136" s="77">
        <v>0</v>
      </c>
      <c r="F136" s="77">
        <v>872</v>
      </c>
      <c r="G136" s="77">
        <v>0</v>
      </c>
      <c r="H136" s="77">
        <v>0</v>
      </c>
    </row>
    <row r="137" spans="1:8" ht="19.5" customHeight="1">
      <c r="A137" s="76" t="s">
        <v>414</v>
      </c>
      <c r="B137" s="77">
        <f t="shared" si="2"/>
        <v>7278</v>
      </c>
      <c r="C137" s="77">
        <v>4778</v>
      </c>
      <c r="D137" s="145">
        <v>2500</v>
      </c>
      <c r="E137" s="77">
        <v>0</v>
      </c>
      <c r="F137" s="77">
        <v>0</v>
      </c>
      <c r="G137" s="77">
        <v>0</v>
      </c>
      <c r="H137" s="77">
        <v>0</v>
      </c>
    </row>
    <row r="138" spans="1:8" ht="19.5" customHeight="1">
      <c r="A138" s="76" t="s">
        <v>415</v>
      </c>
      <c r="B138" s="77">
        <f t="shared" si="2"/>
        <v>302418</v>
      </c>
      <c r="C138" s="77">
        <v>297418</v>
      </c>
      <c r="D138" s="145">
        <v>5000</v>
      </c>
      <c r="E138" s="77">
        <v>0</v>
      </c>
      <c r="F138" s="77">
        <v>0</v>
      </c>
      <c r="G138" s="77">
        <v>0</v>
      </c>
      <c r="H138" s="77">
        <v>0</v>
      </c>
    </row>
    <row r="139" spans="1:8" ht="19.5" customHeight="1">
      <c r="A139" s="76" t="s">
        <v>416</v>
      </c>
      <c r="B139" s="77">
        <f t="shared" si="2"/>
        <v>3702355</v>
      </c>
      <c r="C139" s="77">
        <v>2235297</v>
      </c>
      <c r="D139" s="145">
        <v>1367077</v>
      </c>
      <c r="E139" s="77">
        <v>98505</v>
      </c>
      <c r="F139" s="77">
        <v>1476</v>
      </c>
      <c r="G139" s="77">
        <v>0</v>
      </c>
      <c r="H139" s="77">
        <v>0</v>
      </c>
    </row>
    <row r="140" spans="1:8" ht="19.5" customHeight="1">
      <c r="A140" s="76" t="s">
        <v>417</v>
      </c>
      <c r="B140" s="77">
        <f t="shared" si="2"/>
        <v>1369562</v>
      </c>
      <c r="C140" s="77">
        <v>729692</v>
      </c>
      <c r="D140" s="145">
        <v>592244</v>
      </c>
      <c r="E140" s="77">
        <v>47096</v>
      </c>
      <c r="F140" s="77">
        <v>530</v>
      </c>
      <c r="G140" s="77">
        <v>0</v>
      </c>
      <c r="H140" s="77">
        <v>0</v>
      </c>
    </row>
    <row r="141" spans="1:8" ht="19.5" customHeight="1">
      <c r="A141" s="76" t="s">
        <v>418</v>
      </c>
      <c r="B141" s="77">
        <f t="shared" si="2"/>
        <v>397397</v>
      </c>
      <c r="C141" s="77">
        <v>232965</v>
      </c>
      <c r="D141" s="145">
        <v>157944</v>
      </c>
      <c r="E141" s="77">
        <v>6269</v>
      </c>
      <c r="F141" s="77">
        <v>219</v>
      </c>
      <c r="G141" s="77">
        <v>0</v>
      </c>
      <c r="H141" s="77">
        <v>0</v>
      </c>
    </row>
    <row r="142" spans="1:8" ht="19.5" customHeight="1">
      <c r="A142" s="76" t="s">
        <v>419</v>
      </c>
      <c r="B142" s="77">
        <f t="shared" si="2"/>
        <v>689862</v>
      </c>
      <c r="C142" s="77">
        <v>382172</v>
      </c>
      <c r="D142" s="145">
        <v>304577</v>
      </c>
      <c r="E142" s="77">
        <v>2912</v>
      </c>
      <c r="F142" s="77">
        <v>201</v>
      </c>
      <c r="G142" s="77">
        <v>0</v>
      </c>
      <c r="H142" s="77">
        <v>0</v>
      </c>
    </row>
    <row r="143" spans="1:8" ht="19.5" customHeight="1">
      <c r="A143" s="76" t="s">
        <v>420</v>
      </c>
      <c r="B143" s="77">
        <f t="shared" si="2"/>
        <v>0</v>
      </c>
      <c r="C143" s="77">
        <v>0</v>
      </c>
      <c r="D143" s="145">
        <v>0</v>
      </c>
      <c r="E143" s="77">
        <v>0</v>
      </c>
      <c r="F143" s="77">
        <v>0</v>
      </c>
      <c r="G143" s="77">
        <v>0</v>
      </c>
      <c r="H143" s="77">
        <v>0</v>
      </c>
    </row>
    <row r="144" spans="1:8" ht="19.5" customHeight="1">
      <c r="A144" s="76" t="s">
        <v>421</v>
      </c>
      <c r="B144" s="77">
        <f t="shared" si="2"/>
        <v>665737</v>
      </c>
      <c r="C144" s="77">
        <v>542453</v>
      </c>
      <c r="D144" s="145">
        <v>108773</v>
      </c>
      <c r="E144" s="77">
        <v>14272</v>
      </c>
      <c r="F144" s="77">
        <v>239</v>
      </c>
      <c r="G144" s="77">
        <v>0</v>
      </c>
      <c r="H144" s="77">
        <v>0</v>
      </c>
    </row>
    <row r="145" spans="1:8" ht="19.5" customHeight="1">
      <c r="A145" s="76" t="s">
        <v>422</v>
      </c>
      <c r="B145" s="77">
        <f t="shared" si="2"/>
        <v>116933</v>
      </c>
      <c r="C145" s="77">
        <v>38324</v>
      </c>
      <c r="D145" s="145">
        <v>77658</v>
      </c>
      <c r="E145" s="77">
        <v>951</v>
      </c>
      <c r="F145" s="77">
        <v>0</v>
      </c>
      <c r="G145" s="77">
        <v>0</v>
      </c>
      <c r="H145" s="77">
        <v>0</v>
      </c>
    </row>
    <row r="146" spans="1:8" ht="19.5" customHeight="1">
      <c r="A146" s="76" t="s">
        <v>423</v>
      </c>
      <c r="B146" s="77">
        <f t="shared" si="2"/>
        <v>213379</v>
      </c>
      <c r="C146" s="77">
        <v>169254</v>
      </c>
      <c r="D146" s="145">
        <v>40352</v>
      </c>
      <c r="E146" s="77">
        <v>3592</v>
      </c>
      <c r="F146" s="77">
        <v>181</v>
      </c>
      <c r="G146" s="77">
        <v>0</v>
      </c>
      <c r="H146" s="77">
        <v>0</v>
      </c>
    </row>
    <row r="147" spans="1:8" ht="19.5" customHeight="1">
      <c r="A147" s="76" t="s">
        <v>424</v>
      </c>
      <c r="B147" s="77">
        <f t="shared" si="2"/>
        <v>159015</v>
      </c>
      <c r="C147" s="77">
        <v>52613</v>
      </c>
      <c r="D147" s="145">
        <v>82930</v>
      </c>
      <c r="E147" s="77">
        <v>23366</v>
      </c>
      <c r="F147" s="77">
        <v>106</v>
      </c>
      <c r="G147" s="77">
        <v>0</v>
      </c>
      <c r="H147" s="77">
        <v>0</v>
      </c>
    </row>
    <row r="148" spans="1:8" ht="19.5" customHeight="1">
      <c r="A148" s="76" t="s">
        <v>425</v>
      </c>
      <c r="B148" s="77">
        <f t="shared" si="2"/>
        <v>0</v>
      </c>
      <c r="C148" s="77">
        <v>0</v>
      </c>
      <c r="D148" s="145">
        <v>0</v>
      </c>
      <c r="E148" s="77">
        <v>0</v>
      </c>
      <c r="F148" s="77">
        <v>0</v>
      </c>
      <c r="G148" s="77">
        <v>0</v>
      </c>
      <c r="H148" s="77">
        <v>0</v>
      </c>
    </row>
    <row r="149" spans="1:8" ht="19.5" customHeight="1">
      <c r="A149" s="76" t="s">
        <v>77</v>
      </c>
      <c r="B149" s="77">
        <f t="shared" si="2"/>
        <v>90470</v>
      </c>
      <c r="C149" s="77">
        <v>87824</v>
      </c>
      <c r="D149" s="145">
        <v>2599</v>
      </c>
      <c r="E149" s="77">
        <v>47</v>
      </c>
      <c r="F149" s="77">
        <v>0</v>
      </c>
      <c r="G149" s="77">
        <v>0</v>
      </c>
      <c r="H149" s="77">
        <v>0</v>
      </c>
    </row>
    <row r="150" spans="1:8" ht="19.5" customHeight="1">
      <c r="A150" s="76" t="s">
        <v>426</v>
      </c>
      <c r="B150" s="77">
        <f t="shared" si="2"/>
        <v>2267473</v>
      </c>
      <c r="C150" s="77">
        <v>1011068</v>
      </c>
      <c r="D150" s="145">
        <v>1004456</v>
      </c>
      <c r="E150" s="77">
        <v>91949</v>
      </c>
      <c r="F150" s="77">
        <v>160000</v>
      </c>
      <c r="G150" s="77">
        <v>0</v>
      </c>
      <c r="H150" s="77">
        <v>0</v>
      </c>
    </row>
    <row r="151" spans="1:8" ht="19.5" customHeight="1">
      <c r="A151" s="76" t="s">
        <v>427</v>
      </c>
      <c r="B151" s="77">
        <f t="shared" si="2"/>
        <v>731855</v>
      </c>
      <c r="C151" s="77">
        <v>721917</v>
      </c>
      <c r="D151" s="145">
        <v>6791</v>
      </c>
      <c r="E151" s="77">
        <v>3147</v>
      </c>
      <c r="F151" s="77">
        <v>0</v>
      </c>
      <c r="G151" s="77">
        <v>0</v>
      </c>
      <c r="H151" s="77">
        <v>0</v>
      </c>
    </row>
    <row r="152" spans="1:8" ht="19.5" customHeight="1">
      <c r="A152" s="76" t="s">
        <v>428</v>
      </c>
      <c r="B152" s="77">
        <f t="shared" si="2"/>
        <v>6962</v>
      </c>
      <c r="C152" s="77">
        <v>6962</v>
      </c>
      <c r="D152" s="145">
        <v>0</v>
      </c>
      <c r="E152" s="77">
        <v>0</v>
      </c>
      <c r="F152" s="77">
        <v>0</v>
      </c>
      <c r="G152" s="77">
        <v>0</v>
      </c>
      <c r="H152" s="77">
        <v>0</v>
      </c>
    </row>
    <row r="153" spans="1:8" ht="19.5" customHeight="1">
      <c r="A153" s="76" t="s">
        <v>429</v>
      </c>
      <c r="B153" s="77">
        <f t="shared" si="2"/>
        <v>34294</v>
      </c>
      <c r="C153" s="77">
        <v>24094</v>
      </c>
      <c r="D153" s="145">
        <v>0</v>
      </c>
      <c r="E153" s="77">
        <v>200</v>
      </c>
      <c r="F153" s="77">
        <v>10000</v>
      </c>
      <c r="G153" s="77">
        <v>0</v>
      </c>
      <c r="H153" s="77">
        <v>0</v>
      </c>
    </row>
    <row r="154" spans="1:8" ht="19.5" customHeight="1">
      <c r="A154" s="76" t="s">
        <v>430</v>
      </c>
      <c r="B154" s="77">
        <f t="shared" si="2"/>
        <v>141889</v>
      </c>
      <c r="C154" s="77">
        <v>3900</v>
      </c>
      <c r="D154" s="145">
        <v>62533</v>
      </c>
      <c r="E154" s="77">
        <v>75456</v>
      </c>
      <c r="F154" s="77">
        <v>0</v>
      </c>
      <c r="G154" s="77">
        <v>0</v>
      </c>
      <c r="H154" s="77">
        <v>0</v>
      </c>
    </row>
    <row r="155" spans="1:8" ht="19.5" customHeight="1">
      <c r="A155" s="76" t="s">
        <v>431</v>
      </c>
      <c r="B155" s="77">
        <f t="shared" si="2"/>
        <v>542</v>
      </c>
      <c r="C155" s="77">
        <v>539</v>
      </c>
      <c r="D155" s="145">
        <v>1</v>
      </c>
      <c r="E155" s="77">
        <v>2</v>
      </c>
      <c r="F155" s="77">
        <v>0</v>
      </c>
      <c r="G155" s="77">
        <v>0</v>
      </c>
      <c r="H155" s="77">
        <v>0</v>
      </c>
    </row>
    <row r="156" spans="1:8" ht="19.5" customHeight="1">
      <c r="A156" s="76" t="s">
        <v>432</v>
      </c>
      <c r="B156" s="77">
        <f t="shared" si="2"/>
        <v>950992</v>
      </c>
      <c r="C156" s="77">
        <v>11465</v>
      </c>
      <c r="D156" s="145">
        <v>927383</v>
      </c>
      <c r="E156" s="77">
        <v>12144</v>
      </c>
      <c r="F156" s="77">
        <v>0</v>
      </c>
      <c r="G156" s="77">
        <v>0</v>
      </c>
      <c r="H156" s="77">
        <v>0</v>
      </c>
    </row>
    <row r="157" spans="1:8" ht="19.5" customHeight="1">
      <c r="A157" s="76" t="s">
        <v>433</v>
      </c>
      <c r="B157" s="77">
        <f t="shared" si="2"/>
        <v>400939</v>
      </c>
      <c r="C157" s="77">
        <v>242191</v>
      </c>
      <c r="D157" s="145">
        <v>7748</v>
      </c>
      <c r="E157" s="77">
        <v>1000</v>
      </c>
      <c r="F157" s="77">
        <v>150000</v>
      </c>
      <c r="G157" s="77">
        <v>0</v>
      </c>
      <c r="H157" s="77">
        <v>0</v>
      </c>
    </row>
    <row r="158" spans="1:8" ht="19.5" customHeight="1">
      <c r="A158" s="76" t="s">
        <v>434</v>
      </c>
      <c r="B158" s="77">
        <f t="shared" si="2"/>
        <v>763952</v>
      </c>
      <c r="C158" s="77">
        <v>602065</v>
      </c>
      <c r="D158" s="145">
        <v>9634</v>
      </c>
      <c r="E158" s="77">
        <v>121012</v>
      </c>
      <c r="F158" s="77">
        <v>31241</v>
      </c>
      <c r="G158" s="77">
        <v>0</v>
      </c>
      <c r="H158" s="77">
        <v>0</v>
      </c>
    </row>
    <row r="159" spans="1:8" ht="19.5" customHeight="1">
      <c r="A159" s="76" t="s">
        <v>435</v>
      </c>
      <c r="B159" s="77">
        <f t="shared" si="2"/>
        <v>83746</v>
      </c>
      <c r="C159" s="77">
        <v>83746</v>
      </c>
      <c r="D159" s="145">
        <v>0</v>
      </c>
      <c r="E159" s="77">
        <v>0</v>
      </c>
      <c r="F159" s="77">
        <v>0</v>
      </c>
      <c r="G159" s="77">
        <v>0</v>
      </c>
      <c r="H159" s="77">
        <v>0</v>
      </c>
    </row>
    <row r="160" spans="1:8" ht="19.5" customHeight="1">
      <c r="A160" s="76" t="s">
        <v>436</v>
      </c>
      <c r="B160" s="77">
        <f t="shared" si="2"/>
        <v>191559</v>
      </c>
      <c r="C160" s="77">
        <v>99859</v>
      </c>
      <c r="D160" s="145">
        <v>4300</v>
      </c>
      <c r="E160" s="77">
        <v>87400</v>
      </c>
      <c r="F160" s="77">
        <v>0</v>
      </c>
      <c r="G160" s="77">
        <v>0</v>
      </c>
      <c r="H160" s="77">
        <v>0</v>
      </c>
    </row>
    <row r="161" spans="1:8" ht="19.5" customHeight="1">
      <c r="A161" s="76" t="s">
        <v>437</v>
      </c>
      <c r="B161" s="77">
        <f t="shared" si="2"/>
        <v>2906</v>
      </c>
      <c r="C161" s="77">
        <v>2906</v>
      </c>
      <c r="D161" s="145">
        <v>0</v>
      </c>
      <c r="E161" s="77">
        <v>0</v>
      </c>
      <c r="F161" s="77">
        <v>0</v>
      </c>
      <c r="G161" s="77">
        <v>0</v>
      </c>
      <c r="H161" s="77">
        <v>0</v>
      </c>
    </row>
    <row r="162" spans="1:8" ht="19.5" customHeight="1">
      <c r="A162" s="76" t="s">
        <v>438</v>
      </c>
      <c r="B162" s="77">
        <f t="shared" si="2"/>
        <v>39878</v>
      </c>
      <c r="C162" s="77">
        <v>11066</v>
      </c>
      <c r="D162" s="145">
        <v>0</v>
      </c>
      <c r="E162" s="77">
        <v>28812</v>
      </c>
      <c r="F162" s="77">
        <v>0</v>
      </c>
      <c r="G162" s="77">
        <v>0</v>
      </c>
      <c r="H162" s="77">
        <v>0</v>
      </c>
    </row>
    <row r="163" spans="1:8" ht="19.5" customHeight="1">
      <c r="A163" s="76" t="s">
        <v>439</v>
      </c>
      <c r="B163" s="77">
        <f t="shared" si="2"/>
        <v>49416</v>
      </c>
      <c r="C163" s="77">
        <v>44178</v>
      </c>
      <c r="D163" s="145">
        <v>2872</v>
      </c>
      <c r="E163" s="77">
        <v>2366</v>
      </c>
      <c r="F163" s="77">
        <v>0</v>
      </c>
      <c r="G163" s="77">
        <v>0</v>
      </c>
      <c r="H163" s="77">
        <v>0</v>
      </c>
    </row>
    <row r="164" spans="1:8" ht="19.5" customHeight="1">
      <c r="A164" s="76" t="s">
        <v>440</v>
      </c>
      <c r="B164" s="77">
        <f t="shared" si="2"/>
        <v>50228</v>
      </c>
      <c r="C164" s="77">
        <v>50228</v>
      </c>
      <c r="D164" s="145">
        <v>0</v>
      </c>
      <c r="E164" s="77">
        <v>0</v>
      </c>
      <c r="F164" s="77">
        <v>0</v>
      </c>
      <c r="G164" s="77">
        <v>0</v>
      </c>
      <c r="H164" s="77">
        <v>0</v>
      </c>
    </row>
    <row r="165" spans="1:8" ht="19.5" customHeight="1">
      <c r="A165" s="76" t="s">
        <v>441</v>
      </c>
      <c r="B165" s="77">
        <f t="shared" si="2"/>
        <v>333971</v>
      </c>
      <c r="C165" s="77">
        <v>298093</v>
      </c>
      <c r="D165" s="145">
        <v>2264</v>
      </c>
      <c r="E165" s="77">
        <v>2373</v>
      </c>
      <c r="F165" s="77">
        <v>31241</v>
      </c>
      <c r="G165" s="77">
        <v>0</v>
      </c>
      <c r="H165" s="77">
        <v>0</v>
      </c>
    </row>
    <row r="166" spans="1:8" ht="19.5" customHeight="1">
      <c r="A166" s="76" t="s">
        <v>442</v>
      </c>
      <c r="B166" s="77">
        <f t="shared" si="2"/>
        <v>12248</v>
      </c>
      <c r="C166" s="77">
        <v>11989</v>
      </c>
      <c r="D166" s="145">
        <v>198</v>
      </c>
      <c r="E166" s="77">
        <v>61</v>
      </c>
      <c r="F166" s="77">
        <v>0</v>
      </c>
      <c r="G166" s="77">
        <v>0</v>
      </c>
      <c r="H166" s="77">
        <v>0</v>
      </c>
    </row>
    <row r="167" spans="1:8" ht="19.5" customHeight="1">
      <c r="A167" s="76" t="s">
        <v>443</v>
      </c>
      <c r="B167" s="77">
        <f t="shared" si="2"/>
        <v>274211</v>
      </c>
      <c r="C167" s="77">
        <v>83929</v>
      </c>
      <c r="D167" s="145">
        <v>161552</v>
      </c>
      <c r="E167" s="77">
        <v>28730</v>
      </c>
      <c r="F167" s="77">
        <v>0</v>
      </c>
      <c r="G167" s="77">
        <v>0</v>
      </c>
      <c r="H167" s="77">
        <v>0</v>
      </c>
    </row>
    <row r="168" spans="1:8" ht="19.5" customHeight="1">
      <c r="A168" s="76" t="s">
        <v>444</v>
      </c>
      <c r="B168" s="77">
        <f t="shared" si="2"/>
        <v>193122</v>
      </c>
      <c r="C168" s="77">
        <v>31418</v>
      </c>
      <c r="D168" s="145">
        <v>147482</v>
      </c>
      <c r="E168" s="77">
        <v>14222</v>
      </c>
      <c r="F168" s="77">
        <v>0</v>
      </c>
      <c r="G168" s="77">
        <v>0</v>
      </c>
      <c r="H168" s="77">
        <v>0</v>
      </c>
    </row>
    <row r="169" spans="1:8" ht="19.5" customHeight="1">
      <c r="A169" s="76" t="s">
        <v>445</v>
      </c>
      <c r="B169" s="77">
        <f t="shared" si="2"/>
        <v>48591</v>
      </c>
      <c r="C169" s="77">
        <v>47202</v>
      </c>
      <c r="D169" s="145">
        <v>1133</v>
      </c>
      <c r="E169" s="77">
        <v>256</v>
      </c>
      <c r="F169" s="77">
        <v>0</v>
      </c>
      <c r="G169" s="77">
        <v>0</v>
      </c>
      <c r="H169" s="77">
        <v>0</v>
      </c>
    </row>
    <row r="170" spans="1:8" ht="19.5" customHeight="1">
      <c r="A170" s="76" t="s">
        <v>446</v>
      </c>
      <c r="B170" s="77">
        <f t="shared" si="2"/>
        <v>28525</v>
      </c>
      <c r="C170" s="77">
        <v>2634</v>
      </c>
      <c r="D170" s="145">
        <v>12185</v>
      </c>
      <c r="E170" s="77">
        <v>13706</v>
      </c>
      <c r="F170" s="77">
        <v>0</v>
      </c>
      <c r="G170" s="77">
        <v>0</v>
      </c>
      <c r="H170" s="77">
        <v>0</v>
      </c>
    </row>
    <row r="171" spans="1:8" ht="19.5" customHeight="1">
      <c r="A171" s="76" t="s">
        <v>447</v>
      </c>
      <c r="B171" s="77">
        <f t="shared" si="2"/>
        <v>3973</v>
      </c>
      <c r="C171" s="77">
        <v>2675</v>
      </c>
      <c r="D171" s="145">
        <v>752</v>
      </c>
      <c r="E171" s="77">
        <v>546</v>
      </c>
      <c r="F171" s="77">
        <v>0</v>
      </c>
      <c r="G171" s="77">
        <v>0</v>
      </c>
      <c r="H171" s="77">
        <v>0</v>
      </c>
    </row>
    <row r="172" spans="1:8" ht="19.5" customHeight="1">
      <c r="A172" s="76" t="s">
        <v>448</v>
      </c>
      <c r="B172" s="77">
        <f t="shared" si="2"/>
        <v>17271</v>
      </c>
      <c r="C172" s="77">
        <v>17031</v>
      </c>
      <c r="D172" s="145">
        <v>240</v>
      </c>
      <c r="E172" s="77">
        <v>0</v>
      </c>
      <c r="F172" s="77">
        <v>0</v>
      </c>
      <c r="G172" s="77">
        <v>0</v>
      </c>
      <c r="H172" s="77">
        <v>0</v>
      </c>
    </row>
    <row r="173" spans="1:8" ht="19.5" customHeight="1">
      <c r="A173" s="76" t="s">
        <v>449</v>
      </c>
      <c r="B173" s="77">
        <f t="shared" si="2"/>
        <v>248</v>
      </c>
      <c r="C173" s="77">
        <v>248</v>
      </c>
      <c r="D173" s="145">
        <v>0</v>
      </c>
      <c r="E173" s="77">
        <v>0</v>
      </c>
      <c r="F173" s="77">
        <v>0</v>
      </c>
      <c r="G173" s="77">
        <v>0</v>
      </c>
      <c r="H173" s="77">
        <v>0</v>
      </c>
    </row>
    <row r="174" spans="1:8" ht="19.5" customHeight="1">
      <c r="A174" s="76" t="s">
        <v>450</v>
      </c>
      <c r="B174" s="77">
        <f t="shared" si="2"/>
        <v>12058</v>
      </c>
      <c r="C174" s="77">
        <v>11918</v>
      </c>
      <c r="D174" s="145">
        <v>140</v>
      </c>
      <c r="E174" s="77">
        <v>0</v>
      </c>
      <c r="F174" s="77">
        <v>0</v>
      </c>
      <c r="G174" s="77">
        <v>0</v>
      </c>
      <c r="H174" s="77">
        <v>0</v>
      </c>
    </row>
    <row r="175" spans="1:8" ht="19.5" customHeight="1">
      <c r="A175" s="76" t="s">
        <v>451</v>
      </c>
      <c r="B175" s="77">
        <f t="shared" si="2"/>
        <v>4965</v>
      </c>
      <c r="C175" s="77">
        <v>4865</v>
      </c>
      <c r="D175" s="145">
        <v>100</v>
      </c>
      <c r="E175" s="77">
        <v>0</v>
      </c>
      <c r="F175" s="77">
        <v>0</v>
      </c>
      <c r="G175" s="77">
        <v>0</v>
      </c>
      <c r="H175" s="77">
        <v>0</v>
      </c>
    </row>
    <row r="176" spans="1:8" ht="19.5" customHeight="1">
      <c r="A176" s="76" t="s">
        <v>452</v>
      </c>
      <c r="B176" s="77">
        <f t="shared" si="2"/>
        <v>0</v>
      </c>
      <c r="C176" s="77">
        <v>0</v>
      </c>
      <c r="D176" s="145">
        <v>0</v>
      </c>
      <c r="E176" s="77">
        <v>0</v>
      </c>
      <c r="F176" s="77">
        <v>0</v>
      </c>
      <c r="G176" s="77">
        <v>0</v>
      </c>
      <c r="H176" s="77">
        <v>0</v>
      </c>
    </row>
    <row r="177" spans="1:8" ht="19.5" customHeight="1">
      <c r="A177" s="76" t="s">
        <v>453</v>
      </c>
      <c r="B177" s="77">
        <f t="shared" si="2"/>
        <v>0</v>
      </c>
      <c r="C177" s="77">
        <v>0</v>
      </c>
      <c r="D177" s="145">
        <v>0</v>
      </c>
      <c r="E177" s="77">
        <v>0</v>
      </c>
      <c r="F177" s="77">
        <v>0</v>
      </c>
      <c r="G177" s="77">
        <v>0</v>
      </c>
      <c r="H177" s="77">
        <v>0</v>
      </c>
    </row>
    <row r="178" spans="1:8" ht="19.5" customHeight="1">
      <c r="A178" s="76" t="s">
        <v>454</v>
      </c>
      <c r="B178" s="77">
        <f t="shared" si="2"/>
        <v>0</v>
      </c>
      <c r="C178" s="77">
        <v>0</v>
      </c>
      <c r="D178" s="145">
        <v>0</v>
      </c>
      <c r="E178" s="77">
        <v>0</v>
      </c>
      <c r="F178" s="77">
        <v>0</v>
      </c>
      <c r="G178" s="77">
        <v>0</v>
      </c>
      <c r="H178" s="77">
        <v>0</v>
      </c>
    </row>
    <row r="179" spans="1:8" ht="19.5" customHeight="1">
      <c r="A179" s="76" t="s">
        <v>455</v>
      </c>
      <c r="B179" s="77">
        <f t="shared" si="2"/>
        <v>0</v>
      </c>
      <c r="C179" s="77">
        <v>0</v>
      </c>
      <c r="D179" s="145">
        <v>0</v>
      </c>
      <c r="E179" s="77">
        <v>0</v>
      </c>
      <c r="F179" s="77">
        <v>0</v>
      </c>
      <c r="G179" s="77">
        <v>0</v>
      </c>
      <c r="H179" s="77">
        <v>0</v>
      </c>
    </row>
    <row r="180" spans="1:8" ht="19.5" customHeight="1">
      <c r="A180" s="76" t="s">
        <v>456</v>
      </c>
      <c r="B180" s="77">
        <f t="shared" si="2"/>
        <v>0</v>
      </c>
      <c r="C180" s="77">
        <v>0</v>
      </c>
      <c r="D180" s="145">
        <v>0</v>
      </c>
      <c r="E180" s="77">
        <v>0</v>
      </c>
      <c r="F180" s="77">
        <v>0</v>
      </c>
      <c r="G180" s="77">
        <v>0</v>
      </c>
      <c r="H180" s="77">
        <v>0</v>
      </c>
    </row>
    <row r="181" spans="1:8" ht="19.5" customHeight="1">
      <c r="A181" s="76" t="s">
        <v>457</v>
      </c>
      <c r="B181" s="77">
        <f t="shared" si="2"/>
        <v>0</v>
      </c>
      <c r="C181" s="77">
        <v>0</v>
      </c>
      <c r="D181" s="145">
        <v>0</v>
      </c>
      <c r="E181" s="77">
        <v>0</v>
      </c>
      <c r="F181" s="77">
        <v>0</v>
      </c>
      <c r="G181" s="77">
        <v>0</v>
      </c>
      <c r="H181" s="77">
        <v>0</v>
      </c>
    </row>
    <row r="182" spans="1:8" ht="19.5" customHeight="1">
      <c r="A182" s="76" t="s">
        <v>417</v>
      </c>
      <c r="B182" s="77">
        <f t="shared" si="2"/>
        <v>0</v>
      </c>
      <c r="C182" s="77">
        <v>0</v>
      </c>
      <c r="D182" s="145">
        <v>0</v>
      </c>
      <c r="E182" s="77">
        <v>0</v>
      </c>
      <c r="F182" s="77">
        <v>0</v>
      </c>
      <c r="G182" s="77">
        <v>0</v>
      </c>
      <c r="H182" s="77">
        <v>0</v>
      </c>
    </row>
    <row r="183" spans="1:8" ht="19.5" customHeight="1">
      <c r="A183" s="76" t="s">
        <v>458</v>
      </c>
      <c r="B183" s="77">
        <f t="shared" si="2"/>
        <v>0</v>
      </c>
      <c r="C183" s="77">
        <v>0</v>
      </c>
      <c r="D183" s="145">
        <v>0</v>
      </c>
      <c r="E183" s="77">
        <v>0</v>
      </c>
      <c r="F183" s="77">
        <v>0</v>
      </c>
      <c r="G183" s="77">
        <v>0</v>
      </c>
      <c r="H183" s="77">
        <v>0</v>
      </c>
    </row>
    <row r="184" spans="1:8" ht="19.5" customHeight="1">
      <c r="A184" s="76" t="s">
        <v>459</v>
      </c>
      <c r="B184" s="77">
        <f t="shared" si="2"/>
        <v>0</v>
      </c>
      <c r="C184" s="77">
        <v>0</v>
      </c>
      <c r="D184" s="145">
        <v>0</v>
      </c>
      <c r="E184" s="77">
        <v>0</v>
      </c>
      <c r="F184" s="77">
        <v>0</v>
      </c>
      <c r="G184" s="77">
        <v>0</v>
      </c>
      <c r="H184" s="77">
        <v>0</v>
      </c>
    </row>
    <row r="185" spans="1:8" ht="19.5" customHeight="1">
      <c r="A185" s="76" t="s">
        <v>460</v>
      </c>
      <c r="B185" s="77">
        <f t="shared" si="2"/>
        <v>0</v>
      </c>
      <c r="C185" s="77">
        <v>0</v>
      </c>
      <c r="D185" s="145">
        <v>0</v>
      </c>
      <c r="E185" s="77">
        <v>0</v>
      </c>
      <c r="F185" s="77">
        <v>0</v>
      </c>
      <c r="G185" s="77">
        <v>0</v>
      </c>
      <c r="H185" s="77">
        <v>0</v>
      </c>
    </row>
    <row r="186" spans="1:8" ht="19.5" customHeight="1">
      <c r="A186" s="76" t="s">
        <v>461</v>
      </c>
      <c r="B186" s="77">
        <f t="shared" si="2"/>
        <v>303911</v>
      </c>
      <c r="C186" s="77">
        <v>221514</v>
      </c>
      <c r="D186" s="145">
        <v>80949</v>
      </c>
      <c r="E186" s="77">
        <v>1448</v>
      </c>
      <c r="F186" s="77">
        <v>0</v>
      </c>
      <c r="G186" s="77">
        <v>0</v>
      </c>
      <c r="H186" s="77">
        <v>0</v>
      </c>
    </row>
    <row r="187" spans="1:8" ht="19.5" customHeight="1">
      <c r="A187" s="76" t="s">
        <v>462</v>
      </c>
      <c r="B187" s="77">
        <f t="shared" si="2"/>
        <v>270091</v>
      </c>
      <c r="C187" s="77">
        <v>189257</v>
      </c>
      <c r="D187" s="145">
        <v>79619</v>
      </c>
      <c r="E187" s="77">
        <v>1215</v>
      </c>
      <c r="F187" s="77">
        <v>0</v>
      </c>
      <c r="G187" s="77">
        <v>0</v>
      </c>
      <c r="H187" s="77">
        <v>0</v>
      </c>
    </row>
    <row r="188" spans="1:8" ht="19.5" customHeight="1">
      <c r="A188" s="76" t="s">
        <v>463</v>
      </c>
      <c r="B188" s="77">
        <f t="shared" si="2"/>
        <v>0</v>
      </c>
      <c r="C188" s="77">
        <v>0</v>
      </c>
      <c r="D188" s="145">
        <v>0</v>
      </c>
      <c r="E188" s="77">
        <v>0</v>
      </c>
      <c r="F188" s="77">
        <v>0</v>
      </c>
      <c r="G188" s="77">
        <v>0</v>
      </c>
      <c r="H188" s="77">
        <v>0</v>
      </c>
    </row>
    <row r="189" spans="1:8" ht="19.5" customHeight="1">
      <c r="A189" s="76" t="s">
        <v>464</v>
      </c>
      <c r="B189" s="77">
        <f t="shared" si="2"/>
        <v>16118</v>
      </c>
      <c r="C189" s="77">
        <v>15598</v>
      </c>
      <c r="D189" s="145">
        <v>518</v>
      </c>
      <c r="E189" s="77">
        <v>2</v>
      </c>
      <c r="F189" s="77">
        <v>0</v>
      </c>
      <c r="G189" s="77">
        <v>0</v>
      </c>
      <c r="H189" s="77">
        <v>0</v>
      </c>
    </row>
    <row r="190" spans="1:8" ht="19.5" customHeight="1">
      <c r="A190" s="76" t="s">
        <v>465</v>
      </c>
      <c r="B190" s="77">
        <f t="shared" si="2"/>
        <v>5617</v>
      </c>
      <c r="C190" s="77">
        <v>5207</v>
      </c>
      <c r="D190" s="145">
        <v>410</v>
      </c>
      <c r="E190" s="77">
        <v>0</v>
      </c>
      <c r="F190" s="77">
        <v>0</v>
      </c>
      <c r="G190" s="77">
        <v>0</v>
      </c>
      <c r="H190" s="77">
        <v>0</v>
      </c>
    </row>
    <row r="191" spans="1:8" ht="19.5" customHeight="1">
      <c r="A191" s="76" t="s">
        <v>466</v>
      </c>
      <c r="B191" s="77">
        <f t="shared" si="2"/>
        <v>11249</v>
      </c>
      <c r="C191" s="77">
        <v>10616</v>
      </c>
      <c r="D191" s="145">
        <v>402</v>
      </c>
      <c r="E191" s="77">
        <v>231</v>
      </c>
      <c r="F191" s="77">
        <v>0</v>
      </c>
      <c r="G191" s="77">
        <v>0</v>
      </c>
      <c r="H191" s="77">
        <v>0</v>
      </c>
    </row>
    <row r="192" spans="1:8" ht="19.5" customHeight="1">
      <c r="A192" s="76" t="s">
        <v>467</v>
      </c>
      <c r="B192" s="77">
        <f t="shared" si="2"/>
        <v>836</v>
      </c>
      <c r="C192" s="77">
        <v>836</v>
      </c>
      <c r="D192" s="145">
        <v>0</v>
      </c>
      <c r="E192" s="77">
        <v>0</v>
      </c>
      <c r="F192" s="77">
        <v>0</v>
      </c>
      <c r="G192" s="77">
        <v>0</v>
      </c>
      <c r="H192" s="77">
        <v>0</v>
      </c>
    </row>
    <row r="193" spans="1:8" ht="19.5" customHeight="1">
      <c r="A193" s="76" t="s">
        <v>468</v>
      </c>
      <c r="B193" s="77">
        <f t="shared" si="2"/>
        <v>1036182</v>
      </c>
      <c r="C193" s="77">
        <v>390347</v>
      </c>
      <c r="D193" s="145">
        <v>604686</v>
      </c>
      <c r="E193" s="77">
        <v>34340</v>
      </c>
      <c r="F193" s="77">
        <v>6809</v>
      </c>
      <c r="G193" s="77">
        <v>0</v>
      </c>
      <c r="H193" s="77">
        <v>0</v>
      </c>
    </row>
    <row r="194" spans="1:8" ht="19.5" customHeight="1">
      <c r="A194" s="76" t="s">
        <v>469</v>
      </c>
      <c r="B194" s="77">
        <f t="shared" si="2"/>
        <v>802961</v>
      </c>
      <c r="C194" s="77">
        <v>158109</v>
      </c>
      <c r="D194" s="145">
        <v>604123</v>
      </c>
      <c r="E194" s="77">
        <v>34340</v>
      </c>
      <c r="F194" s="77">
        <v>6389</v>
      </c>
      <c r="G194" s="77">
        <v>0</v>
      </c>
      <c r="H194" s="77">
        <v>0</v>
      </c>
    </row>
    <row r="195" spans="1:8" ht="19.5" customHeight="1">
      <c r="A195" s="76" t="s">
        <v>470</v>
      </c>
      <c r="B195" s="77">
        <f t="shared" si="2"/>
        <v>216872</v>
      </c>
      <c r="C195" s="77">
        <v>216089</v>
      </c>
      <c r="D195" s="145">
        <v>563</v>
      </c>
      <c r="E195" s="77">
        <v>0</v>
      </c>
      <c r="F195" s="77">
        <v>220</v>
      </c>
      <c r="G195" s="77">
        <v>0</v>
      </c>
      <c r="H195" s="77">
        <v>0</v>
      </c>
    </row>
    <row r="196" spans="1:8" ht="19.5" customHeight="1">
      <c r="A196" s="76" t="s">
        <v>471</v>
      </c>
      <c r="B196" s="77">
        <f t="shared" si="2"/>
        <v>16349</v>
      </c>
      <c r="C196" s="77">
        <v>16149</v>
      </c>
      <c r="D196" s="145">
        <v>0</v>
      </c>
      <c r="E196" s="77">
        <v>0</v>
      </c>
      <c r="F196" s="77">
        <v>200</v>
      </c>
      <c r="G196" s="77">
        <v>0</v>
      </c>
      <c r="H196" s="77">
        <v>0</v>
      </c>
    </row>
    <row r="197" spans="1:8" ht="19.5" customHeight="1">
      <c r="A197" s="76" t="s">
        <v>472</v>
      </c>
      <c r="B197" s="77">
        <f t="shared" si="2"/>
        <v>95072</v>
      </c>
      <c r="C197" s="77">
        <v>25206</v>
      </c>
      <c r="D197" s="145">
        <v>42579</v>
      </c>
      <c r="E197" s="77">
        <v>27287</v>
      </c>
      <c r="F197" s="77">
        <v>0</v>
      </c>
      <c r="G197" s="77">
        <v>0</v>
      </c>
      <c r="H197" s="77">
        <v>0</v>
      </c>
    </row>
    <row r="198" spans="1:8" ht="19.5" customHeight="1">
      <c r="A198" s="76" t="s">
        <v>473</v>
      </c>
      <c r="B198" s="77">
        <f t="shared" si="2"/>
        <v>63759</v>
      </c>
      <c r="C198" s="77">
        <v>21649</v>
      </c>
      <c r="D198" s="145">
        <v>42110</v>
      </c>
      <c r="E198" s="77">
        <v>0</v>
      </c>
      <c r="F198" s="77">
        <v>0</v>
      </c>
      <c r="G198" s="77">
        <v>0</v>
      </c>
      <c r="H198" s="77">
        <v>0</v>
      </c>
    </row>
    <row r="199" spans="1:8" ht="19.5" customHeight="1">
      <c r="A199" s="76" t="s">
        <v>474</v>
      </c>
      <c r="B199" s="77">
        <f aca="true" t="shared" si="3" ref="B199:B209">SUM(C199:H199)</f>
        <v>90</v>
      </c>
      <c r="C199" s="77">
        <v>90</v>
      </c>
      <c r="D199" s="145">
        <v>0</v>
      </c>
      <c r="E199" s="77">
        <v>0</v>
      </c>
      <c r="F199" s="77">
        <v>0</v>
      </c>
      <c r="G199" s="77">
        <v>0</v>
      </c>
      <c r="H199" s="77">
        <v>0</v>
      </c>
    </row>
    <row r="200" spans="1:8" ht="19.5" customHeight="1">
      <c r="A200" s="76" t="s">
        <v>475</v>
      </c>
      <c r="B200" s="77">
        <f t="shared" si="3"/>
        <v>0</v>
      </c>
      <c r="C200" s="77">
        <v>0</v>
      </c>
      <c r="D200" s="145">
        <v>0</v>
      </c>
      <c r="E200" s="77">
        <v>0</v>
      </c>
      <c r="F200" s="77">
        <v>0</v>
      </c>
      <c r="G200" s="77">
        <v>0</v>
      </c>
      <c r="H200" s="77">
        <v>0</v>
      </c>
    </row>
    <row r="201" spans="1:8" ht="19.5" customHeight="1">
      <c r="A201" s="76" t="s">
        <v>476</v>
      </c>
      <c r="B201" s="77">
        <f t="shared" si="3"/>
        <v>29473</v>
      </c>
      <c r="C201" s="77">
        <v>2932</v>
      </c>
      <c r="D201" s="145">
        <v>175</v>
      </c>
      <c r="E201" s="77">
        <v>26366</v>
      </c>
      <c r="F201" s="77">
        <v>0</v>
      </c>
      <c r="G201" s="77">
        <v>0</v>
      </c>
      <c r="H201" s="77">
        <v>0</v>
      </c>
    </row>
    <row r="202" spans="1:8" ht="19.5" customHeight="1">
      <c r="A202" s="76" t="s">
        <v>477</v>
      </c>
      <c r="B202" s="77">
        <f t="shared" si="3"/>
        <v>1750</v>
      </c>
      <c r="C202" s="77">
        <v>535</v>
      </c>
      <c r="D202" s="145">
        <v>294</v>
      </c>
      <c r="E202" s="77">
        <v>921</v>
      </c>
      <c r="F202" s="77">
        <v>0</v>
      </c>
      <c r="G202" s="77">
        <v>0</v>
      </c>
      <c r="H202" s="77">
        <v>0</v>
      </c>
    </row>
    <row r="203" spans="1:8" ht="19.5" customHeight="1">
      <c r="A203" s="76" t="s">
        <v>478</v>
      </c>
      <c r="B203" s="77">
        <f t="shared" si="3"/>
        <v>285544</v>
      </c>
      <c r="C203" s="77">
        <v>284544</v>
      </c>
      <c r="D203" s="145">
        <v>0</v>
      </c>
      <c r="E203" s="77">
        <v>1000</v>
      </c>
      <c r="F203" s="77">
        <v>0</v>
      </c>
      <c r="G203" s="77">
        <v>0</v>
      </c>
      <c r="H203" s="77">
        <v>0</v>
      </c>
    </row>
    <row r="204" spans="1:8" ht="19.5" customHeight="1">
      <c r="A204" s="76" t="s">
        <v>479</v>
      </c>
      <c r="B204" s="77">
        <f t="shared" si="3"/>
        <v>1092811</v>
      </c>
      <c r="C204" s="77">
        <v>838432</v>
      </c>
      <c r="D204" s="145">
        <v>0</v>
      </c>
      <c r="E204" s="77">
        <v>1906</v>
      </c>
      <c r="F204" s="77">
        <v>252473</v>
      </c>
      <c r="G204" s="77">
        <v>0</v>
      </c>
      <c r="H204" s="77">
        <v>0</v>
      </c>
    </row>
    <row r="205" spans="1:8" ht="19.5" customHeight="1">
      <c r="A205" s="76" t="s">
        <v>480</v>
      </c>
      <c r="B205" s="77">
        <f t="shared" si="3"/>
        <v>1092811</v>
      </c>
      <c r="C205" s="77">
        <v>838432</v>
      </c>
      <c r="D205" s="145">
        <v>0</v>
      </c>
      <c r="E205" s="77">
        <v>1906</v>
      </c>
      <c r="F205" s="77">
        <v>252473</v>
      </c>
      <c r="G205" s="77">
        <v>0</v>
      </c>
      <c r="H205" s="77">
        <v>0</v>
      </c>
    </row>
    <row r="206" spans="1:8" ht="19.5" customHeight="1">
      <c r="A206" s="76" t="s">
        <v>481</v>
      </c>
      <c r="B206" s="77">
        <f t="shared" si="3"/>
        <v>1819</v>
      </c>
      <c r="C206" s="77">
        <v>1819</v>
      </c>
      <c r="D206" s="145">
        <v>0</v>
      </c>
      <c r="E206" s="77">
        <v>0</v>
      </c>
      <c r="F206" s="77">
        <v>0</v>
      </c>
      <c r="G206" s="77">
        <v>0</v>
      </c>
      <c r="H206" s="77">
        <v>0</v>
      </c>
    </row>
    <row r="207" spans="1:8" ht="19.5" customHeight="1">
      <c r="A207" s="76" t="s">
        <v>482</v>
      </c>
      <c r="B207" s="77">
        <f t="shared" si="3"/>
        <v>1447754</v>
      </c>
      <c r="C207" s="77">
        <v>618162</v>
      </c>
      <c r="D207" s="145">
        <v>81068</v>
      </c>
      <c r="E207" s="77">
        <v>309266</v>
      </c>
      <c r="F207" s="77">
        <v>439258</v>
      </c>
      <c r="G207" s="77">
        <v>0</v>
      </c>
      <c r="H207" s="77">
        <v>0</v>
      </c>
    </row>
    <row r="208" spans="1:8" ht="19.5" customHeight="1">
      <c r="A208" s="76" t="s">
        <v>550</v>
      </c>
      <c r="B208" s="77">
        <f t="shared" si="3"/>
        <v>288459</v>
      </c>
      <c r="C208" s="77">
        <v>257180</v>
      </c>
      <c r="D208" s="145">
        <v>0</v>
      </c>
      <c r="E208" s="77">
        <v>0</v>
      </c>
      <c r="F208" s="77">
        <v>31279</v>
      </c>
      <c r="G208" s="77">
        <v>0</v>
      </c>
      <c r="H208" s="77">
        <v>0</v>
      </c>
    </row>
    <row r="209" spans="1:8" ht="19.5" customHeight="1">
      <c r="A209" s="76" t="s">
        <v>460</v>
      </c>
      <c r="B209" s="77">
        <f t="shared" si="3"/>
        <v>1159295</v>
      </c>
      <c r="C209" s="77">
        <v>360982</v>
      </c>
      <c r="D209" s="145">
        <v>81068</v>
      </c>
      <c r="E209" s="77">
        <v>309266</v>
      </c>
      <c r="F209" s="77">
        <v>407979</v>
      </c>
      <c r="G209" s="77">
        <v>0</v>
      </c>
      <c r="H209" s="77">
        <v>0</v>
      </c>
    </row>
    <row r="210" spans="1:8" ht="19.5" customHeight="1">
      <c r="A210" s="76"/>
      <c r="B210" s="77"/>
      <c r="C210" s="77">
        <v>0</v>
      </c>
      <c r="D210" s="145">
        <v>0</v>
      </c>
      <c r="E210" s="77">
        <v>0</v>
      </c>
      <c r="F210" s="77">
        <v>0</v>
      </c>
      <c r="G210" s="77">
        <v>0</v>
      </c>
      <c r="H210" s="77">
        <v>0</v>
      </c>
    </row>
    <row r="211" spans="1:8" ht="19.5" customHeight="1">
      <c r="A211" s="76"/>
      <c r="B211" s="77"/>
      <c r="C211" s="77">
        <v>0</v>
      </c>
      <c r="D211" s="145">
        <v>0</v>
      </c>
      <c r="E211" s="77">
        <v>0</v>
      </c>
      <c r="F211" s="77">
        <v>0</v>
      </c>
      <c r="G211" s="77">
        <v>0</v>
      </c>
      <c r="H211" s="77">
        <v>0</v>
      </c>
    </row>
    <row r="212" spans="1:8" ht="19.5" customHeight="1">
      <c r="A212" s="75"/>
      <c r="B212" s="77">
        <f>SUM(C212:H212)</f>
        <v>36356348</v>
      </c>
      <c r="C212" s="77">
        <v>26376306</v>
      </c>
      <c r="D212" s="145">
        <v>6965636</v>
      </c>
      <c r="E212" s="77">
        <v>1089060</v>
      </c>
      <c r="F212" s="77">
        <v>1924646</v>
      </c>
      <c r="G212" s="77">
        <v>0</v>
      </c>
      <c r="H212" s="77">
        <v>700</v>
      </c>
    </row>
    <row r="213" ht="12.75" customHeight="1"/>
  </sheetData>
  <sheetProtection/>
  <mergeCells count="9">
    <mergeCell ref="A2:H2"/>
    <mergeCell ref="A4:A5"/>
    <mergeCell ref="B4:B5"/>
    <mergeCell ref="C4:C5"/>
    <mergeCell ref="D4:D5"/>
    <mergeCell ref="E4:E5"/>
    <mergeCell ref="F4:F5"/>
    <mergeCell ref="H4:H5"/>
    <mergeCell ref="G4:G5"/>
  </mergeCells>
  <printOptions horizontalCentered="1"/>
  <pageMargins left="0.4724409448818898" right="0.4724409448818898" top="0.4724409448818898" bottom="0.35433070866141736" header="0.11811023622047245" footer="0.11811023622047245"/>
  <pageSetup firstPageNumber="36" useFirstPageNumber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showZeros="0" zoomScalePageLayoutView="0" workbookViewId="0" topLeftCell="A1">
      <pane xSplit="1" ySplit="4" topLeftCell="E5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D7" sqref="D7"/>
    </sheetView>
  </sheetViews>
  <sheetFormatPr defaultColWidth="9.00390625" defaultRowHeight="14.25"/>
  <cols>
    <col min="1" max="1" width="26.00390625" style="19" customWidth="1"/>
    <col min="2" max="2" width="12.50390625" style="19" customWidth="1"/>
    <col min="3" max="17" width="10.625" style="19" customWidth="1"/>
    <col min="18" max="16384" width="9.00390625" style="19" customWidth="1"/>
  </cols>
  <sheetData>
    <row r="1" ht="14.25">
      <c r="A1" s="15" t="s">
        <v>551</v>
      </c>
    </row>
    <row r="2" spans="1:17" s="54" customFormat="1" ht="21" customHeight="1">
      <c r="A2" s="192" t="s">
        <v>1594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201"/>
      <c r="O2" s="201"/>
      <c r="P2" s="201"/>
      <c r="Q2" s="201"/>
    </row>
    <row r="3" spans="1:17" s="54" customFormat="1" ht="20.25" customHeight="1">
      <c r="A3" s="60"/>
      <c r="C3" s="61"/>
      <c r="D3" s="61"/>
      <c r="E3" s="61"/>
      <c r="F3" s="61"/>
      <c r="G3" s="61"/>
      <c r="H3" s="61"/>
      <c r="Q3" s="62" t="s">
        <v>552</v>
      </c>
    </row>
    <row r="4" spans="1:17" s="65" customFormat="1" ht="69.75" customHeight="1">
      <c r="A4" s="63" t="s">
        <v>544</v>
      </c>
      <c r="B4" s="63" t="s">
        <v>553</v>
      </c>
      <c r="C4" s="64" t="s">
        <v>1595</v>
      </c>
      <c r="D4" s="64" t="s">
        <v>1596</v>
      </c>
      <c r="E4" s="64" t="s">
        <v>1597</v>
      </c>
      <c r="F4" s="64" t="s">
        <v>1598</v>
      </c>
      <c r="G4" s="64" t="s">
        <v>1599</v>
      </c>
      <c r="H4" s="64" t="s">
        <v>1600</v>
      </c>
      <c r="I4" s="64" t="s">
        <v>1601</v>
      </c>
      <c r="J4" s="64" t="s">
        <v>1602</v>
      </c>
      <c r="K4" s="64" t="s">
        <v>1603</v>
      </c>
      <c r="L4" s="64" t="s">
        <v>1604</v>
      </c>
      <c r="M4" s="64" t="s">
        <v>1605</v>
      </c>
      <c r="N4" s="64" t="s">
        <v>1606</v>
      </c>
      <c r="O4" s="64" t="s">
        <v>1607</v>
      </c>
      <c r="P4" s="64" t="s">
        <v>1608</v>
      </c>
      <c r="Q4" s="64" t="s">
        <v>554</v>
      </c>
    </row>
    <row r="5" spans="1:17" s="54" customFormat="1" ht="19.5" customHeight="1">
      <c r="A5" s="50" t="s">
        <v>555</v>
      </c>
      <c r="B5" s="78">
        <f>SUM(C5:Q5)</f>
        <v>3921809</v>
      </c>
      <c r="C5" s="78">
        <v>1656468</v>
      </c>
      <c r="D5" s="78">
        <v>862040</v>
      </c>
      <c r="E5" s="78">
        <v>148374</v>
      </c>
      <c r="F5" s="78">
        <v>69737</v>
      </c>
      <c r="G5" s="78">
        <v>284041</v>
      </c>
      <c r="H5" s="78">
        <v>10164</v>
      </c>
      <c r="I5" s="78">
        <v>33776</v>
      </c>
      <c r="J5" s="78">
        <v>13094</v>
      </c>
      <c r="K5" s="78">
        <v>640454</v>
      </c>
      <c r="L5" s="78">
        <v>24410</v>
      </c>
      <c r="M5" s="78">
        <v>4115</v>
      </c>
      <c r="N5" s="78">
        <v>3017</v>
      </c>
      <c r="O5" s="78">
        <v>0</v>
      </c>
      <c r="P5" s="78">
        <v>11947</v>
      </c>
      <c r="Q5" s="78">
        <v>160172</v>
      </c>
    </row>
    <row r="6" spans="1:17" s="54" customFormat="1" ht="19.5" customHeight="1">
      <c r="A6" s="50" t="s">
        <v>314</v>
      </c>
      <c r="B6" s="78">
        <f aca="true" t="shared" si="0" ref="B6:B28">SUM(C6:Q6)</f>
        <v>985</v>
      </c>
      <c r="C6" s="78">
        <v>110</v>
      </c>
      <c r="D6" s="78">
        <v>695</v>
      </c>
      <c r="E6" s="78">
        <v>0</v>
      </c>
      <c r="F6" s="78">
        <v>0</v>
      </c>
      <c r="G6" s="78">
        <v>0</v>
      </c>
      <c r="H6" s="78">
        <v>0</v>
      </c>
      <c r="I6" s="78">
        <v>0</v>
      </c>
      <c r="J6" s="78">
        <v>0</v>
      </c>
      <c r="K6" s="78">
        <v>60</v>
      </c>
      <c r="L6" s="78">
        <v>0</v>
      </c>
      <c r="M6" s="78">
        <v>0</v>
      </c>
      <c r="N6" s="78">
        <v>0</v>
      </c>
      <c r="O6" s="78">
        <v>0</v>
      </c>
      <c r="P6" s="78">
        <v>0</v>
      </c>
      <c r="Q6" s="78">
        <v>120</v>
      </c>
    </row>
    <row r="7" spans="1:17" s="54" customFormat="1" ht="19.5" customHeight="1">
      <c r="A7" s="50" t="s">
        <v>317</v>
      </c>
      <c r="B7" s="78">
        <f t="shared" si="0"/>
        <v>34934</v>
      </c>
      <c r="C7" s="78">
        <v>2759</v>
      </c>
      <c r="D7" s="78">
        <v>25462</v>
      </c>
      <c r="E7" s="78">
        <v>1536</v>
      </c>
      <c r="F7" s="78">
        <v>20</v>
      </c>
      <c r="G7" s="78">
        <v>1789</v>
      </c>
      <c r="H7" s="78">
        <v>91</v>
      </c>
      <c r="I7" s="78">
        <v>0</v>
      </c>
      <c r="J7" s="78">
        <v>0</v>
      </c>
      <c r="K7" s="78">
        <v>1277</v>
      </c>
      <c r="L7" s="78">
        <v>90</v>
      </c>
      <c r="M7" s="78">
        <v>0</v>
      </c>
      <c r="N7" s="78">
        <v>0</v>
      </c>
      <c r="O7" s="78">
        <v>0</v>
      </c>
      <c r="P7" s="78">
        <v>0</v>
      </c>
      <c r="Q7" s="78">
        <v>1910</v>
      </c>
    </row>
    <row r="8" spans="1:17" s="54" customFormat="1" ht="19.5" customHeight="1">
      <c r="A8" s="50" t="s">
        <v>320</v>
      </c>
      <c r="B8" s="78">
        <f t="shared" si="0"/>
        <v>3440438</v>
      </c>
      <c r="C8" s="78">
        <v>1724377</v>
      </c>
      <c r="D8" s="78">
        <v>962169</v>
      </c>
      <c r="E8" s="78">
        <v>125373</v>
      </c>
      <c r="F8" s="78">
        <v>75684</v>
      </c>
      <c r="G8" s="78">
        <v>76452</v>
      </c>
      <c r="H8" s="78">
        <v>37263</v>
      </c>
      <c r="I8" s="78">
        <v>1954</v>
      </c>
      <c r="J8" s="78">
        <v>0</v>
      </c>
      <c r="K8" s="78">
        <v>309890</v>
      </c>
      <c r="L8" s="78">
        <v>30334</v>
      </c>
      <c r="M8" s="78">
        <v>306</v>
      </c>
      <c r="N8" s="78">
        <v>0</v>
      </c>
      <c r="O8" s="78">
        <v>2000</v>
      </c>
      <c r="P8" s="78">
        <v>0</v>
      </c>
      <c r="Q8" s="78">
        <v>94636</v>
      </c>
    </row>
    <row r="9" spans="1:17" s="54" customFormat="1" ht="19.5" customHeight="1">
      <c r="A9" s="50" t="s">
        <v>333</v>
      </c>
      <c r="B9" s="78">
        <f t="shared" si="0"/>
        <v>6429081</v>
      </c>
      <c r="C9" s="78">
        <v>1957975</v>
      </c>
      <c r="D9" s="78">
        <v>600164</v>
      </c>
      <c r="E9" s="78">
        <v>135441</v>
      </c>
      <c r="F9" s="78">
        <v>101115</v>
      </c>
      <c r="G9" s="78">
        <v>2613204</v>
      </c>
      <c r="H9" s="78">
        <v>39693</v>
      </c>
      <c r="I9" s="78">
        <v>4228</v>
      </c>
      <c r="J9" s="78">
        <v>0</v>
      </c>
      <c r="K9" s="78">
        <v>702886</v>
      </c>
      <c r="L9" s="78">
        <v>42800</v>
      </c>
      <c r="M9" s="78">
        <v>18299</v>
      </c>
      <c r="N9" s="78">
        <v>0</v>
      </c>
      <c r="O9" s="78">
        <v>31449</v>
      </c>
      <c r="P9" s="78">
        <v>0</v>
      </c>
      <c r="Q9" s="78">
        <v>181827</v>
      </c>
    </row>
    <row r="10" spans="1:17" s="54" customFormat="1" ht="19.5" customHeight="1">
      <c r="A10" s="50" t="s">
        <v>344</v>
      </c>
      <c r="B10" s="78">
        <f t="shared" si="0"/>
        <v>354396</v>
      </c>
      <c r="C10" s="78">
        <v>22534</v>
      </c>
      <c r="D10" s="78">
        <v>143598</v>
      </c>
      <c r="E10" s="78">
        <v>33907</v>
      </c>
      <c r="F10" s="78">
        <v>10401</v>
      </c>
      <c r="G10" s="78">
        <v>59054</v>
      </c>
      <c r="H10" s="78">
        <v>5971</v>
      </c>
      <c r="I10" s="78">
        <v>54405</v>
      </c>
      <c r="J10" s="78">
        <v>0</v>
      </c>
      <c r="K10" s="78">
        <v>11015</v>
      </c>
      <c r="L10" s="78">
        <v>2200</v>
      </c>
      <c r="M10" s="78">
        <v>0</v>
      </c>
      <c r="N10" s="78">
        <v>0</v>
      </c>
      <c r="O10" s="78">
        <v>0</v>
      </c>
      <c r="P10" s="78">
        <v>200</v>
      </c>
      <c r="Q10" s="78">
        <v>11111</v>
      </c>
    </row>
    <row r="11" spans="1:17" s="54" customFormat="1" ht="19.5" customHeight="1">
      <c r="A11" s="50" t="s">
        <v>355</v>
      </c>
      <c r="B11" s="78">
        <f t="shared" si="0"/>
        <v>541297</v>
      </c>
      <c r="C11" s="78">
        <v>130761</v>
      </c>
      <c r="D11" s="78">
        <v>78029</v>
      </c>
      <c r="E11" s="78">
        <v>12981</v>
      </c>
      <c r="F11" s="78">
        <v>27966</v>
      </c>
      <c r="G11" s="78">
        <v>243875</v>
      </c>
      <c r="H11" s="78">
        <v>8656</v>
      </c>
      <c r="I11" s="78">
        <v>400</v>
      </c>
      <c r="J11" s="78">
        <v>0</v>
      </c>
      <c r="K11" s="78">
        <v>20603</v>
      </c>
      <c r="L11" s="78">
        <v>4330</v>
      </c>
      <c r="M11" s="78">
        <v>0</v>
      </c>
      <c r="N11" s="78">
        <v>0</v>
      </c>
      <c r="O11" s="78">
        <v>790</v>
      </c>
      <c r="P11" s="78">
        <v>0</v>
      </c>
      <c r="Q11" s="78">
        <v>12906</v>
      </c>
    </row>
    <row r="12" spans="1:17" s="54" customFormat="1" ht="19.5" customHeight="1">
      <c r="A12" s="50" t="s">
        <v>361</v>
      </c>
      <c r="B12" s="78">
        <f t="shared" si="0"/>
        <v>5266904</v>
      </c>
      <c r="C12" s="78">
        <v>950305</v>
      </c>
      <c r="D12" s="78">
        <v>422537</v>
      </c>
      <c r="E12" s="78">
        <v>87765</v>
      </c>
      <c r="F12" s="78">
        <v>56241</v>
      </c>
      <c r="G12" s="78">
        <v>610775</v>
      </c>
      <c r="H12" s="78">
        <v>6964</v>
      </c>
      <c r="I12" s="78">
        <v>9247</v>
      </c>
      <c r="J12" s="78">
        <v>0</v>
      </c>
      <c r="K12" s="78">
        <v>2274998</v>
      </c>
      <c r="L12" s="78">
        <v>529042</v>
      </c>
      <c r="M12" s="78">
        <v>0</v>
      </c>
      <c r="N12" s="78">
        <v>0</v>
      </c>
      <c r="O12" s="78">
        <v>47482</v>
      </c>
      <c r="P12" s="78">
        <v>0</v>
      </c>
      <c r="Q12" s="78">
        <v>271548</v>
      </c>
    </row>
    <row r="13" spans="1:17" s="54" customFormat="1" ht="19.5" customHeight="1">
      <c r="A13" s="50" t="s">
        <v>380</v>
      </c>
      <c r="B13" s="78">
        <f t="shared" si="0"/>
        <v>2377860</v>
      </c>
      <c r="C13" s="78">
        <v>590417</v>
      </c>
      <c r="D13" s="78">
        <v>260563</v>
      </c>
      <c r="E13" s="78">
        <v>51166</v>
      </c>
      <c r="F13" s="78">
        <v>21702</v>
      </c>
      <c r="G13" s="78">
        <v>551770</v>
      </c>
      <c r="H13" s="78">
        <v>40682</v>
      </c>
      <c r="I13" s="78">
        <v>480</v>
      </c>
      <c r="J13" s="78">
        <v>0</v>
      </c>
      <c r="K13" s="78">
        <v>747963</v>
      </c>
      <c r="L13" s="78">
        <v>29656</v>
      </c>
      <c r="M13" s="78">
        <v>60</v>
      </c>
      <c r="N13" s="78">
        <v>0</v>
      </c>
      <c r="O13" s="78">
        <v>14720</v>
      </c>
      <c r="P13" s="78">
        <v>0</v>
      </c>
      <c r="Q13" s="78">
        <v>68681</v>
      </c>
    </row>
    <row r="14" spans="1:17" s="54" customFormat="1" ht="19.5" customHeight="1">
      <c r="A14" s="50" t="s">
        <v>393</v>
      </c>
      <c r="B14" s="78">
        <f t="shared" si="0"/>
        <v>374610</v>
      </c>
      <c r="C14" s="78">
        <v>41335</v>
      </c>
      <c r="D14" s="78">
        <v>71722</v>
      </c>
      <c r="E14" s="78">
        <v>30456</v>
      </c>
      <c r="F14" s="78">
        <v>13641</v>
      </c>
      <c r="G14" s="78">
        <v>25749</v>
      </c>
      <c r="H14" s="78">
        <v>1717</v>
      </c>
      <c r="I14" s="78">
        <v>53655</v>
      </c>
      <c r="J14" s="78">
        <v>0</v>
      </c>
      <c r="K14" s="78">
        <v>15886</v>
      </c>
      <c r="L14" s="78">
        <v>570</v>
      </c>
      <c r="M14" s="78">
        <v>0</v>
      </c>
      <c r="N14" s="78">
        <v>0</v>
      </c>
      <c r="O14" s="78">
        <v>46495</v>
      </c>
      <c r="P14" s="78">
        <v>200</v>
      </c>
      <c r="Q14" s="78">
        <v>73184</v>
      </c>
    </row>
    <row r="15" spans="1:17" s="54" customFormat="1" ht="19.5" customHeight="1">
      <c r="A15" s="50" t="s">
        <v>409</v>
      </c>
      <c r="B15" s="78">
        <f t="shared" si="0"/>
        <v>2325679</v>
      </c>
      <c r="C15" s="78">
        <v>251868</v>
      </c>
      <c r="D15" s="78">
        <v>548367</v>
      </c>
      <c r="E15" s="78">
        <v>566680</v>
      </c>
      <c r="F15" s="78">
        <v>594038</v>
      </c>
      <c r="G15" s="78">
        <v>119836</v>
      </c>
      <c r="H15" s="78">
        <v>629</v>
      </c>
      <c r="I15" s="78">
        <v>79668</v>
      </c>
      <c r="J15" s="78">
        <v>0</v>
      </c>
      <c r="K15" s="78">
        <v>44512</v>
      </c>
      <c r="L15" s="78">
        <v>37293</v>
      </c>
      <c r="M15" s="78">
        <v>25370</v>
      </c>
      <c r="N15" s="78">
        <v>0</v>
      </c>
      <c r="O15" s="78">
        <v>1000</v>
      </c>
      <c r="P15" s="78">
        <v>681</v>
      </c>
      <c r="Q15" s="78">
        <v>55737</v>
      </c>
    </row>
    <row r="16" spans="1:17" s="54" customFormat="1" ht="19.5" customHeight="1">
      <c r="A16" s="50" t="s">
        <v>416</v>
      </c>
      <c r="B16" s="78">
        <f t="shared" si="0"/>
        <v>3702355</v>
      </c>
      <c r="C16" s="78">
        <v>520586</v>
      </c>
      <c r="D16" s="78">
        <v>541118</v>
      </c>
      <c r="E16" s="78">
        <v>451045</v>
      </c>
      <c r="F16" s="78">
        <v>134137</v>
      </c>
      <c r="G16" s="78">
        <v>251612</v>
      </c>
      <c r="H16" s="78">
        <v>194247</v>
      </c>
      <c r="I16" s="78">
        <v>101688</v>
      </c>
      <c r="J16" s="78">
        <v>1175</v>
      </c>
      <c r="K16" s="78">
        <v>405930</v>
      </c>
      <c r="L16" s="78">
        <v>41226</v>
      </c>
      <c r="M16" s="78">
        <v>1543</v>
      </c>
      <c r="N16" s="78">
        <v>0</v>
      </c>
      <c r="O16" s="78">
        <v>544070</v>
      </c>
      <c r="P16" s="78">
        <v>242</v>
      </c>
      <c r="Q16" s="78">
        <v>513736</v>
      </c>
    </row>
    <row r="17" spans="1:17" s="54" customFormat="1" ht="19.5" customHeight="1">
      <c r="A17" s="50" t="s">
        <v>426</v>
      </c>
      <c r="B17" s="78">
        <f t="shared" si="0"/>
        <v>2267473</v>
      </c>
      <c r="C17" s="78">
        <v>72601</v>
      </c>
      <c r="D17" s="78">
        <v>181947</v>
      </c>
      <c r="E17" s="78">
        <v>122525</v>
      </c>
      <c r="F17" s="78">
        <v>101532</v>
      </c>
      <c r="G17" s="78">
        <v>155273</v>
      </c>
      <c r="H17" s="78">
        <v>164</v>
      </c>
      <c r="I17" s="78">
        <v>374360</v>
      </c>
      <c r="J17" s="78">
        <v>0</v>
      </c>
      <c r="K17" s="78">
        <v>88062</v>
      </c>
      <c r="L17" s="78">
        <v>5547</v>
      </c>
      <c r="M17" s="78">
        <v>1332</v>
      </c>
      <c r="N17" s="78">
        <v>0</v>
      </c>
      <c r="O17" s="78">
        <v>81068</v>
      </c>
      <c r="P17" s="78">
        <v>0</v>
      </c>
      <c r="Q17" s="78">
        <v>1083062</v>
      </c>
    </row>
    <row r="18" spans="1:17" s="54" customFormat="1" ht="19.5" customHeight="1">
      <c r="A18" s="66" t="s">
        <v>434</v>
      </c>
      <c r="B18" s="78">
        <f t="shared" si="0"/>
        <v>763952</v>
      </c>
      <c r="C18" s="78">
        <v>30152</v>
      </c>
      <c r="D18" s="78">
        <v>108452</v>
      </c>
      <c r="E18" s="78">
        <v>72112</v>
      </c>
      <c r="F18" s="78">
        <v>30</v>
      </c>
      <c r="G18" s="78">
        <v>33576</v>
      </c>
      <c r="H18" s="78">
        <v>832</v>
      </c>
      <c r="I18" s="78">
        <v>225300</v>
      </c>
      <c r="J18" s="78">
        <v>150020</v>
      </c>
      <c r="K18" s="78">
        <v>24472</v>
      </c>
      <c r="L18" s="78">
        <v>0</v>
      </c>
      <c r="M18" s="78">
        <v>29155</v>
      </c>
      <c r="N18" s="78">
        <v>0</v>
      </c>
      <c r="O18" s="78">
        <v>9582</v>
      </c>
      <c r="P18" s="78">
        <v>0</v>
      </c>
      <c r="Q18" s="78">
        <v>80269</v>
      </c>
    </row>
    <row r="19" spans="1:17" s="54" customFormat="1" ht="19.5" customHeight="1">
      <c r="A19" s="66" t="s">
        <v>443</v>
      </c>
      <c r="B19" s="78">
        <f t="shared" si="0"/>
        <v>274211</v>
      </c>
      <c r="C19" s="78">
        <v>21034</v>
      </c>
      <c r="D19" s="78">
        <v>39730</v>
      </c>
      <c r="E19" s="78">
        <v>3349</v>
      </c>
      <c r="F19" s="78">
        <v>7957</v>
      </c>
      <c r="G19" s="78">
        <v>6673</v>
      </c>
      <c r="H19" s="78">
        <v>389</v>
      </c>
      <c r="I19" s="78">
        <v>42362</v>
      </c>
      <c r="J19" s="78">
        <v>1149</v>
      </c>
      <c r="K19" s="78">
        <v>3271</v>
      </c>
      <c r="L19" s="78">
        <v>0</v>
      </c>
      <c r="M19" s="78">
        <v>0</v>
      </c>
      <c r="N19" s="78">
        <v>0</v>
      </c>
      <c r="O19" s="78">
        <v>793</v>
      </c>
      <c r="P19" s="78">
        <v>0</v>
      </c>
      <c r="Q19" s="78">
        <v>147504</v>
      </c>
    </row>
    <row r="20" spans="1:17" s="54" customFormat="1" ht="19.5" customHeight="1">
      <c r="A20" s="58" t="s">
        <v>448</v>
      </c>
      <c r="B20" s="78">
        <f t="shared" si="0"/>
        <v>17271</v>
      </c>
      <c r="C20" s="78">
        <v>200</v>
      </c>
      <c r="D20" s="78">
        <v>267</v>
      </c>
      <c r="E20" s="78">
        <v>0</v>
      </c>
      <c r="F20" s="78">
        <v>0</v>
      </c>
      <c r="G20" s="78">
        <v>219</v>
      </c>
      <c r="H20" s="78">
        <v>1</v>
      </c>
      <c r="I20" s="78">
        <v>12588</v>
      </c>
      <c r="J20" s="78">
        <v>0</v>
      </c>
      <c r="K20" s="78">
        <v>11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3985</v>
      </c>
    </row>
    <row r="21" spans="1:17" s="54" customFormat="1" ht="19.5" customHeight="1">
      <c r="A21" s="66" t="s">
        <v>452</v>
      </c>
      <c r="B21" s="78">
        <f t="shared" si="0"/>
        <v>0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1:17" s="54" customFormat="1" ht="19.5" customHeight="1">
      <c r="A22" s="66" t="s">
        <v>461</v>
      </c>
      <c r="B22" s="78">
        <f t="shared" si="0"/>
        <v>303911</v>
      </c>
      <c r="C22" s="78">
        <v>57929</v>
      </c>
      <c r="D22" s="78">
        <v>95366</v>
      </c>
      <c r="E22" s="78">
        <v>2890</v>
      </c>
      <c r="F22" s="78">
        <v>453</v>
      </c>
      <c r="G22" s="78">
        <v>45287</v>
      </c>
      <c r="H22" s="78">
        <v>3297</v>
      </c>
      <c r="I22" s="78">
        <v>0</v>
      </c>
      <c r="J22" s="78">
        <v>0</v>
      </c>
      <c r="K22" s="78">
        <v>5513</v>
      </c>
      <c r="L22" s="78">
        <v>19</v>
      </c>
      <c r="M22" s="78">
        <v>1577</v>
      </c>
      <c r="N22" s="78">
        <v>0</v>
      </c>
      <c r="O22" s="78">
        <v>0</v>
      </c>
      <c r="P22" s="78">
        <v>0</v>
      </c>
      <c r="Q22" s="78">
        <v>91580</v>
      </c>
    </row>
    <row r="23" spans="1:17" s="54" customFormat="1" ht="19.5" customHeight="1">
      <c r="A23" s="66" t="s">
        <v>468</v>
      </c>
      <c r="B23" s="78">
        <f t="shared" si="0"/>
        <v>1036182</v>
      </c>
      <c r="C23" s="78">
        <v>152036</v>
      </c>
      <c r="D23" s="78">
        <v>93333</v>
      </c>
      <c r="E23" s="78">
        <v>358897</v>
      </c>
      <c r="F23" s="78">
        <v>94602</v>
      </c>
      <c r="G23" s="78">
        <v>45153</v>
      </c>
      <c r="H23" s="78">
        <v>516</v>
      </c>
      <c r="I23" s="78">
        <v>1800</v>
      </c>
      <c r="J23" s="78">
        <v>3816</v>
      </c>
      <c r="K23" s="78">
        <v>159317</v>
      </c>
      <c r="L23" s="78">
        <v>18099</v>
      </c>
      <c r="M23" s="78">
        <v>0</v>
      </c>
      <c r="N23" s="78">
        <v>0</v>
      </c>
      <c r="O23" s="78">
        <v>45957</v>
      </c>
      <c r="P23" s="78">
        <v>0</v>
      </c>
      <c r="Q23" s="78">
        <v>62656</v>
      </c>
    </row>
    <row r="24" spans="1:17" s="54" customFormat="1" ht="19.5" customHeight="1">
      <c r="A24" s="66" t="s">
        <v>472</v>
      </c>
      <c r="B24" s="78">
        <f t="shared" si="0"/>
        <v>95072</v>
      </c>
      <c r="C24" s="78">
        <v>6181</v>
      </c>
      <c r="D24" s="78">
        <v>2844</v>
      </c>
      <c r="E24" s="78">
        <v>1805</v>
      </c>
      <c r="F24" s="78">
        <v>25</v>
      </c>
      <c r="G24" s="78">
        <v>1986</v>
      </c>
      <c r="H24" s="78">
        <v>5</v>
      </c>
      <c r="I24" s="78">
        <v>685</v>
      </c>
      <c r="J24" s="78">
        <v>0</v>
      </c>
      <c r="K24" s="78">
        <v>1183</v>
      </c>
      <c r="L24" s="78">
        <v>200</v>
      </c>
      <c r="M24" s="78">
        <v>0</v>
      </c>
      <c r="N24" s="78">
        <v>0</v>
      </c>
      <c r="O24" s="78">
        <v>26037</v>
      </c>
      <c r="P24" s="78">
        <v>0</v>
      </c>
      <c r="Q24" s="78">
        <v>54121</v>
      </c>
    </row>
    <row r="25" spans="1:17" s="54" customFormat="1" ht="19.5" customHeight="1">
      <c r="A25" s="58" t="s">
        <v>478</v>
      </c>
      <c r="B25" s="78">
        <f t="shared" si="0"/>
        <v>285544</v>
      </c>
      <c r="C25" s="78">
        <v>0</v>
      </c>
      <c r="D25" s="78">
        <v>26068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1327</v>
      </c>
      <c r="L25" s="78">
        <v>0</v>
      </c>
      <c r="M25" s="78">
        <v>0</v>
      </c>
      <c r="N25" s="78">
        <v>0</v>
      </c>
      <c r="O25" s="78">
        <v>0</v>
      </c>
      <c r="P25" s="78">
        <v>214003</v>
      </c>
      <c r="Q25" s="78">
        <v>44146</v>
      </c>
    </row>
    <row r="26" spans="1:17" s="54" customFormat="1" ht="19.5" customHeight="1">
      <c r="A26" s="66" t="s">
        <v>479</v>
      </c>
      <c r="B26" s="78">
        <f t="shared" si="0"/>
        <v>1092811</v>
      </c>
      <c r="C26" s="78">
        <v>0</v>
      </c>
      <c r="D26" s="78">
        <v>0</v>
      </c>
      <c r="E26" s="78">
        <v>1366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1070491</v>
      </c>
      <c r="N26" s="78">
        <v>17504</v>
      </c>
      <c r="O26" s="78">
        <v>0</v>
      </c>
      <c r="P26" s="78">
        <v>0</v>
      </c>
      <c r="Q26" s="78">
        <v>3450</v>
      </c>
    </row>
    <row r="27" spans="1:17" s="54" customFormat="1" ht="19.5" customHeight="1">
      <c r="A27" s="66" t="s">
        <v>481</v>
      </c>
      <c r="B27" s="78">
        <f t="shared" si="0"/>
        <v>1819</v>
      </c>
      <c r="C27" s="78">
        <v>0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1298</v>
      </c>
      <c r="N27" s="78">
        <v>0</v>
      </c>
      <c r="O27" s="78">
        <v>0</v>
      </c>
      <c r="P27" s="78">
        <v>0</v>
      </c>
      <c r="Q27" s="78">
        <v>521</v>
      </c>
    </row>
    <row r="28" spans="1:17" s="54" customFormat="1" ht="19.5" customHeight="1">
      <c r="A28" s="50" t="s">
        <v>482</v>
      </c>
      <c r="B28" s="78">
        <f t="shared" si="0"/>
        <v>1447754</v>
      </c>
      <c r="C28" s="78">
        <v>132429</v>
      </c>
      <c r="D28" s="78">
        <v>71353</v>
      </c>
      <c r="E28" s="78">
        <v>14300</v>
      </c>
      <c r="F28" s="78">
        <v>31201</v>
      </c>
      <c r="G28" s="78">
        <v>19144</v>
      </c>
      <c r="H28" s="78">
        <v>1962</v>
      </c>
      <c r="I28" s="78">
        <v>110</v>
      </c>
      <c r="J28" s="78">
        <v>0</v>
      </c>
      <c r="K28" s="78">
        <v>305177</v>
      </c>
      <c r="L28" s="78">
        <v>2500</v>
      </c>
      <c r="M28" s="78">
        <v>0</v>
      </c>
      <c r="N28" s="78">
        <v>8884</v>
      </c>
      <c r="O28" s="78">
        <v>5069</v>
      </c>
      <c r="P28" s="78">
        <v>199093</v>
      </c>
      <c r="Q28" s="78">
        <v>656532</v>
      </c>
    </row>
    <row r="29" spans="1:17" s="54" customFormat="1" ht="19.5" customHeight="1">
      <c r="A29" s="50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1:17" s="54" customFormat="1" ht="19.5" customHeight="1">
      <c r="A30" s="67" t="s">
        <v>542</v>
      </c>
      <c r="B30" s="78">
        <f>SUM(C30:Q30)</f>
        <v>36356348</v>
      </c>
      <c r="C30" s="78">
        <v>8322057</v>
      </c>
      <c r="D30" s="78">
        <v>5135824</v>
      </c>
      <c r="E30" s="78">
        <v>2221968</v>
      </c>
      <c r="F30" s="78">
        <v>1340482</v>
      </c>
      <c r="G30" s="78">
        <v>5145468</v>
      </c>
      <c r="H30" s="78">
        <v>353243</v>
      </c>
      <c r="I30" s="78">
        <v>996706</v>
      </c>
      <c r="J30" s="78">
        <v>169254</v>
      </c>
      <c r="K30" s="78">
        <v>5763807</v>
      </c>
      <c r="L30" s="78">
        <v>768316</v>
      </c>
      <c r="M30" s="78">
        <v>1153546</v>
      </c>
      <c r="N30" s="78">
        <v>29405</v>
      </c>
      <c r="O30" s="78">
        <v>856512</v>
      </c>
      <c r="P30" s="78">
        <v>426366</v>
      </c>
      <c r="Q30" s="78">
        <v>3673394</v>
      </c>
    </row>
  </sheetData>
  <sheetProtection/>
  <mergeCells count="1">
    <mergeCell ref="A2:Q2"/>
  </mergeCells>
  <printOptions/>
  <pageMargins left="0.2755905511811024" right="0.2755905511811024" top="0.6692913385826772" bottom="0.15748031496062992" header="0.11811023622047245" footer="0.11811023622047245"/>
  <pageSetup fitToWidth="2" fitToHeight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5"/>
  <sheetViews>
    <sheetView showZeros="0" zoomScalePageLayoutView="0" workbookViewId="0" topLeftCell="A1">
      <selection activeCell="A4" sqref="A4:AC6"/>
    </sheetView>
  </sheetViews>
  <sheetFormatPr defaultColWidth="5.75390625" defaultRowHeight="14.25"/>
  <cols>
    <col min="1" max="1" width="25.875" style="25" customWidth="1"/>
    <col min="2" max="3" width="10.25390625" style="25" bestFit="1" customWidth="1"/>
    <col min="4" max="4" width="9.375" style="25" bestFit="1" customWidth="1"/>
    <col min="5" max="5" width="6.75390625" style="25" bestFit="1" customWidth="1"/>
    <col min="6" max="6" width="9.375" style="25" bestFit="1" customWidth="1"/>
    <col min="7" max="7" width="4.625" style="25" bestFit="1" customWidth="1"/>
    <col min="8" max="8" width="7.625" style="25" bestFit="1" customWidth="1"/>
    <col min="9" max="9" width="8.50390625" style="25" bestFit="1" customWidth="1"/>
    <col min="10" max="17" width="7.625" style="25" bestFit="1" customWidth="1"/>
    <col min="18" max="19" width="6.75390625" style="25" bestFit="1" customWidth="1"/>
    <col min="20" max="20" width="4.625" style="25" bestFit="1" customWidth="1"/>
    <col min="21" max="22" width="9.375" style="25" bestFit="1" customWidth="1"/>
    <col min="23" max="23" width="8.50390625" style="25" bestFit="1" customWidth="1"/>
    <col min="24" max="25" width="7.625" style="25" bestFit="1" customWidth="1"/>
    <col min="26" max="26" width="9.375" style="25" bestFit="1" customWidth="1"/>
    <col min="27" max="27" width="6.75390625" style="25" bestFit="1" customWidth="1"/>
    <col min="28" max="28" width="7.625" style="26" bestFit="1" customWidth="1"/>
    <col min="29" max="29" width="9.75390625" style="25" bestFit="1" customWidth="1"/>
    <col min="30" max="16384" width="5.75390625" style="25" customWidth="1"/>
  </cols>
  <sheetData>
    <row r="1" spans="1:29" ht="14.25">
      <c r="A1" s="184" t="s">
        <v>556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6"/>
      <c r="AC1" s="185"/>
    </row>
    <row r="2" spans="1:29" s="59" customFormat="1" ht="33.75" customHeight="1">
      <c r="A2" s="202" t="s">
        <v>1609</v>
      </c>
      <c r="B2" s="202" t="s">
        <v>586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187"/>
      <c r="AC2" s="187"/>
    </row>
    <row r="3" spans="1:29" ht="16.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9"/>
      <c r="AC3" s="188" t="s">
        <v>253</v>
      </c>
    </row>
    <row r="4" spans="1:29" ht="31.5" customHeight="1">
      <c r="A4" s="204" t="s">
        <v>557</v>
      </c>
      <c r="B4" s="36" t="s">
        <v>558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7"/>
      <c r="AC4" s="36"/>
    </row>
    <row r="5" spans="1:29" ht="16.5" customHeight="1">
      <c r="A5" s="204"/>
      <c r="B5" s="203" t="s">
        <v>284</v>
      </c>
      <c r="C5" s="203" t="s">
        <v>559</v>
      </c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 t="s">
        <v>560</v>
      </c>
      <c r="V5" s="203"/>
      <c r="W5" s="203"/>
      <c r="X5" s="203"/>
      <c r="Y5" s="203"/>
      <c r="Z5" s="203"/>
      <c r="AA5" s="203"/>
      <c r="AB5" s="203"/>
      <c r="AC5" s="203"/>
    </row>
    <row r="6" spans="1:29" s="69" customFormat="1" ht="72.75" customHeight="1">
      <c r="A6" s="204"/>
      <c r="B6" s="203"/>
      <c r="C6" s="29" t="s">
        <v>561</v>
      </c>
      <c r="D6" s="29" t="s">
        <v>562</v>
      </c>
      <c r="E6" s="29" t="s">
        <v>563</v>
      </c>
      <c r="F6" s="29" t="s">
        <v>564</v>
      </c>
      <c r="G6" s="29" t="s">
        <v>565</v>
      </c>
      <c r="H6" s="29" t="s">
        <v>566</v>
      </c>
      <c r="I6" s="29" t="s">
        <v>567</v>
      </c>
      <c r="J6" s="29" t="s">
        <v>568</v>
      </c>
      <c r="K6" s="29" t="s">
        <v>569</v>
      </c>
      <c r="L6" s="29" t="s">
        <v>570</v>
      </c>
      <c r="M6" s="29" t="s">
        <v>571</v>
      </c>
      <c r="N6" s="29" t="s">
        <v>572</v>
      </c>
      <c r="O6" s="29" t="s">
        <v>573</v>
      </c>
      <c r="P6" s="29" t="s">
        <v>574</v>
      </c>
      <c r="Q6" s="29" t="s">
        <v>575</v>
      </c>
      <c r="R6" s="29" t="s">
        <v>576</v>
      </c>
      <c r="S6" s="29" t="s">
        <v>1610</v>
      </c>
      <c r="T6" s="29" t="s">
        <v>577</v>
      </c>
      <c r="U6" s="29" t="s">
        <v>561</v>
      </c>
      <c r="V6" s="29" t="s">
        <v>578</v>
      </c>
      <c r="W6" s="29" t="s">
        <v>579</v>
      </c>
      <c r="X6" s="29" t="s">
        <v>580</v>
      </c>
      <c r="Y6" s="29" t="s">
        <v>581</v>
      </c>
      <c r="Z6" s="29" t="s">
        <v>582</v>
      </c>
      <c r="AA6" s="29" t="s">
        <v>583</v>
      </c>
      <c r="AB6" s="29" t="s">
        <v>584</v>
      </c>
      <c r="AC6" s="29" t="s">
        <v>585</v>
      </c>
    </row>
    <row r="7" spans="1:29" s="24" customFormat="1" ht="15.75" customHeight="1">
      <c r="A7" s="32" t="s">
        <v>111</v>
      </c>
      <c r="B7" s="107">
        <f>SUM(B8:B9)</f>
        <v>14715068</v>
      </c>
      <c r="C7" s="107">
        <f aca="true" t="shared" si="0" ref="C7:AC7">SUM(C8:C9)</f>
        <v>10968475</v>
      </c>
      <c r="D7" s="107">
        <f t="shared" si="0"/>
        <v>4932934</v>
      </c>
      <c r="E7" s="107">
        <f t="shared" si="0"/>
        <v>10454</v>
      </c>
      <c r="F7" s="107">
        <f t="shared" si="0"/>
        <v>1342889</v>
      </c>
      <c r="G7" s="107">
        <f t="shared" si="0"/>
        <v>100</v>
      </c>
      <c r="H7" s="107">
        <f t="shared" si="0"/>
        <v>759247</v>
      </c>
      <c r="I7" s="107">
        <f t="shared" si="0"/>
        <v>740705</v>
      </c>
      <c r="J7" s="107">
        <f t="shared" si="0"/>
        <v>672089</v>
      </c>
      <c r="K7" s="107">
        <f t="shared" si="0"/>
        <v>435818</v>
      </c>
      <c r="L7" s="107">
        <f t="shared" si="0"/>
        <v>186865</v>
      </c>
      <c r="M7" s="107">
        <f t="shared" si="0"/>
        <v>493932</v>
      </c>
      <c r="N7" s="107">
        <f t="shared" si="0"/>
        <v>379502</v>
      </c>
      <c r="O7" s="107">
        <f t="shared" si="0"/>
        <v>165303</v>
      </c>
      <c r="P7" s="107">
        <f t="shared" si="0"/>
        <v>435609</v>
      </c>
      <c r="Q7" s="107">
        <f t="shared" si="0"/>
        <v>363892</v>
      </c>
      <c r="R7" s="107">
        <f t="shared" si="0"/>
        <v>15400</v>
      </c>
      <c r="S7" s="107">
        <f t="shared" si="0"/>
        <v>33436</v>
      </c>
      <c r="T7" s="107">
        <f t="shared" si="0"/>
        <v>300</v>
      </c>
      <c r="U7" s="107">
        <f t="shared" si="0"/>
        <v>3746593</v>
      </c>
      <c r="V7" s="107">
        <f t="shared" si="0"/>
        <v>1129457</v>
      </c>
      <c r="W7" s="107">
        <f t="shared" si="0"/>
        <v>642200</v>
      </c>
      <c r="X7" s="107">
        <f t="shared" si="0"/>
        <v>321049</v>
      </c>
      <c r="Y7" s="107">
        <f t="shared" si="0"/>
        <v>168340</v>
      </c>
      <c r="Z7" s="107">
        <f t="shared" si="0"/>
        <v>1110930</v>
      </c>
      <c r="AA7" s="107">
        <f t="shared" si="0"/>
        <v>23405</v>
      </c>
      <c r="AB7" s="107">
        <f t="shared" si="0"/>
        <v>201282</v>
      </c>
      <c r="AC7" s="107">
        <f t="shared" si="0"/>
        <v>149930</v>
      </c>
    </row>
    <row r="8" spans="1:29" s="24" customFormat="1" ht="15.75" customHeight="1">
      <c r="A8" s="31" t="s">
        <v>112</v>
      </c>
      <c r="B8" s="107">
        <f>SUM(C8,U8)</f>
        <v>1993016</v>
      </c>
      <c r="C8" s="107">
        <f>SUM(D8:T8)</f>
        <v>1328516</v>
      </c>
      <c r="D8" s="89">
        <v>375410</v>
      </c>
      <c r="E8" s="89"/>
      <c r="F8" s="89">
        <v>205169</v>
      </c>
      <c r="G8" s="89"/>
      <c r="H8" s="89">
        <v>88215</v>
      </c>
      <c r="I8" s="89">
        <v>400795</v>
      </c>
      <c r="J8" s="89">
        <v>51761</v>
      </c>
      <c r="K8" s="89">
        <v>45075</v>
      </c>
      <c r="L8" s="89">
        <v>17349</v>
      </c>
      <c r="M8" s="89">
        <v>38496</v>
      </c>
      <c r="N8" s="89">
        <v>34475</v>
      </c>
      <c r="O8" s="89">
        <v>11078</v>
      </c>
      <c r="P8" s="89">
        <v>30293</v>
      </c>
      <c r="Q8" s="89">
        <v>30400</v>
      </c>
      <c r="R8" s="89"/>
      <c r="S8" s="107"/>
      <c r="T8" s="107"/>
      <c r="U8" s="107">
        <f>SUM(V8:AC8)</f>
        <v>664500</v>
      </c>
      <c r="V8" s="89">
        <v>130000</v>
      </c>
      <c r="W8" s="89">
        <v>126100</v>
      </c>
      <c r="X8" s="89">
        <v>57200</v>
      </c>
      <c r="Y8" s="89">
        <v>2200</v>
      </c>
      <c r="Z8" s="89">
        <v>339000</v>
      </c>
      <c r="AA8" s="89">
        <v>0</v>
      </c>
      <c r="AB8" s="90">
        <v>0</v>
      </c>
      <c r="AC8" s="89">
        <v>10000</v>
      </c>
    </row>
    <row r="9" spans="1:29" s="24" customFormat="1" ht="15.75" customHeight="1">
      <c r="A9" s="31" t="s">
        <v>113</v>
      </c>
      <c r="B9" s="115">
        <f>B10+B21+B28+B34+B40+B50+B57+B69+B81+B88+B103+B114+B128+B138</f>
        <v>12722052</v>
      </c>
      <c r="C9" s="115">
        <f aca="true" t="shared" si="1" ref="C9:AC9">C10+C21+C28+C34+C40+C50+C57+C69+C81+C88+C103+C114+C128+C138</f>
        <v>9639959</v>
      </c>
      <c r="D9" s="115">
        <f t="shared" si="1"/>
        <v>4557524</v>
      </c>
      <c r="E9" s="115">
        <f t="shared" si="1"/>
        <v>10454</v>
      </c>
      <c r="F9" s="115">
        <f t="shared" si="1"/>
        <v>1137720</v>
      </c>
      <c r="G9" s="115">
        <f t="shared" si="1"/>
        <v>100</v>
      </c>
      <c r="H9" s="115">
        <f t="shared" si="1"/>
        <v>671032</v>
      </c>
      <c r="I9" s="115">
        <f t="shared" si="1"/>
        <v>339910</v>
      </c>
      <c r="J9" s="115">
        <f t="shared" si="1"/>
        <v>620328</v>
      </c>
      <c r="K9" s="115">
        <f t="shared" si="1"/>
        <v>390743</v>
      </c>
      <c r="L9" s="115">
        <f t="shared" si="1"/>
        <v>169516</v>
      </c>
      <c r="M9" s="115">
        <f t="shared" si="1"/>
        <v>455436</v>
      </c>
      <c r="N9" s="115">
        <f t="shared" si="1"/>
        <v>345027</v>
      </c>
      <c r="O9" s="115">
        <f t="shared" si="1"/>
        <v>154225</v>
      </c>
      <c r="P9" s="115">
        <f t="shared" si="1"/>
        <v>405316</v>
      </c>
      <c r="Q9" s="115">
        <f t="shared" si="1"/>
        <v>333492</v>
      </c>
      <c r="R9" s="115">
        <f t="shared" si="1"/>
        <v>15400</v>
      </c>
      <c r="S9" s="115">
        <f t="shared" si="1"/>
        <v>33436</v>
      </c>
      <c r="T9" s="115">
        <f t="shared" si="1"/>
        <v>300</v>
      </c>
      <c r="U9" s="115">
        <f t="shared" si="1"/>
        <v>3082093</v>
      </c>
      <c r="V9" s="115">
        <f t="shared" si="1"/>
        <v>999457</v>
      </c>
      <c r="W9" s="115">
        <f t="shared" si="1"/>
        <v>516100</v>
      </c>
      <c r="X9" s="115">
        <f t="shared" si="1"/>
        <v>263849</v>
      </c>
      <c r="Y9" s="115">
        <f t="shared" si="1"/>
        <v>166140</v>
      </c>
      <c r="Z9" s="115">
        <f t="shared" si="1"/>
        <v>771930</v>
      </c>
      <c r="AA9" s="115">
        <f t="shared" si="1"/>
        <v>23405</v>
      </c>
      <c r="AB9" s="115">
        <f t="shared" si="1"/>
        <v>201282</v>
      </c>
      <c r="AC9" s="115">
        <f t="shared" si="1"/>
        <v>139930</v>
      </c>
    </row>
    <row r="10" spans="1:29" s="24" customFormat="1" ht="15.75" customHeight="1">
      <c r="A10" s="31" t="s">
        <v>114</v>
      </c>
      <c r="B10" s="115">
        <v>4313040</v>
      </c>
      <c r="C10" s="115">
        <v>3287796</v>
      </c>
      <c r="D10" s="115">
        <v>1408817</v>
      </c>
      <c r="E10" s="115">
        <v>3734</v>
      </c>
      <c r="F10" s="115">
        <v>550817</v>
      </c>
      <c r="G10" s="115">
        <v>0</v>
      </c>
      <c r="H10" s="115">
        <v>278238</v>
      </c>
      <c r="I10" s="115">
        <v>7074</v>
      </c>
      <c r="J10" s="115">
        <v>218575</v>
      </c>
      <c r="K10" s="115">
        <v>176141</v>
      </c>
      <c r="L10" s="115">
        <v>78781</v>
      </c>
      <c r="M10" s="115">
        <v>87876</v>
      </c>
      <c r="N10" s="115">
        <v>199607</v>
      </c>
      <c r="O10" s="115">
        <v>43653</v>
      </c>
      <c r="P10" s="115">
        <v>66351</v>
      </c>
      <c r="Q10" s="115">
        <v>157132</v>
      </c>
      <c r="R10" s="115">
        <v>0</v>
      </c>
      <c r="S10" s="115">
        <v>11000</v>
      </c>
      <c r="T10" s="115">
        <v>0</v>
      </c>
      <c r="U10" s="115">
        <v>1025244</v>
      </c>
      <c r="V10" s="115">
        <v>613759</v>
      </c>
      <c r="W10" s="115">
        <v>119012</v>
      </c>
      <c r="X10" s="115">
        <v>51478</v>
      </c>
      <c r="Y10" s="115">
        <v>78700</v>
      </c>
      <c r="Z10" s="115">
        <v>58475</v>
      </c>
      <c r="AA10" s="115">
        <v>50</v>
      </c>
      <c r="AB10" s="115">
        <v>80107</v>
      </c>
      <c r="AC10" s="115">
        <v>23663</v>
      </c>
    </row>
    <row r="11" spans="1:29" s="24" customFormat="1" ht="15.75" customHeight="1">
      <c r="A11" s="33" t="s">
        <v>115</v>
      </c>
      <c r="B11" s="115">
        <v>711200</v>
      </c>
      <c r="C11" s="115">
        <v>162970</v>
      </c>
      <c r="D11" s="115">
        <v>12050</v>
      </c>
      <c r="E11" s="115">
        <v>800</v>
      </c>
      <c r="F11" s="115">
        <v>10788</v>
      </c>
      <c r="G11" s="115">
        <v>0</v>
      </c>
      <c r="H11" s="115">
        <v>1317</v>
      </c>
      <c r="I11" s="115">
        <v>0</v>
      </c>
      <c r="J11" s="115">
        <v>3126</v>
      </c>
      <c r="K11" s="115">
        <v>2785</v>
      </c>
      <c r="L11" s="115">
        <v>521</v>
      </c>
      <c r="M11" s="115">
        <v>3213</v>
      </c>
      <c r="N11" s="115">
        <v>0</v>
      </c>
      <c r="O11" s="115">
        <v>0</v>
      </c>
      <c r="P11" s="115">
        <v>0</v>
      </c>
      <c r="Q11" s="115">
        <v>119170</v>
      </c>
      <c r="R11" s="115">
        <v>0</v>
      </c>
      <c r="S11" s="115">
        <v>9200</v>
      </c>
      <c r="T11" s="115">
        <v>0</v>
      </c>
      <c r="U11" s="115">
        <v>548230</v>
      </c>
      <c r="V11" s="115">
        <v>295480</v>
      </c>
      <c r="W11" s="115">
        <v>78000</v>
      </c>
      <c r="X11" s="115">
        <v>40000</v>
      </c>
      <c r="Y11" s="115">
        <v>12000</v>
      </c>
      <c r="Z11" s="115">
        <v>29000</v>
      </c>
      <c r="AA11" s="115">
        <v>0</v>
      </c>
      <c r="AB11" s="115">
        <v>80000</v>
      </c>
      <c r="AC11" s="115">
        <v>13750</v>
      </c>
    </row>
    <row r="12" spans="1:29" s="24" customFormat="1" ht="15.75" customHeight="1">
      <c r="A12" s="33" t="s">
        <v>116</v>
      </c>
      <c r="B12" s="115">
        <v>3601840</v>
      </c>
      <c r="C12" s="115">
        <v>3124826</v>
      </c>
      <c r="D12" s="115">
        <v>1396767</v>
      </c>
      <c r="E12" s="115">
        <v>2934</v>
      </c>
      <c r="F12" s="115">
        <v>540029</v>
      </c>
      <c r="G12" s="115">
        <v>0</v>
      </c>
      <c r="H12" s="115">
        <v>276921</v>
      </c>
      <c r="I12" s="115">
        <v>7074</v>
      </c>
      <c r="J12" s="115">
        <v>215449</v>
      </c>
      <c r="K12" s="115">
        <v>173356</v>
      </c>
      <c r="L12" s="115">
        <v>78260</v>
      </c>
      <c r="M12" s="115">
        <v>84663</v>
      </c>
      <c r="N12" s="115">
        <v>199607</v>
      </c>
      <c r="O12" s="115">
        <v>43653</v>
      </c>
      <c r="P12" s="115">
        <v>66351</v>
      </c>
      <c r="Q12" s="115">
        <v>37962</v>
      </c>
      <c r="R12" s="115">
        <v>0</v>
      </c>
      <c r="S12" s="115">
        <v>1800</v>
      </c>
      <c r="T12" s="115">
        <v>0</v>
      </c>
      <c r="U12" s="115">
        <v>477014</v>
      </c>
      <c r="V12" s="115">
        <v>318279</v>
      </c>
      <c r="W12" s="115">
        <v>41012</v>
      </c>
      <c r="X12" s="115">
        <v>11478</v>
      </c>
      <c r="Y12" s="115">
        <v>66700</v>
      </c>
      <c r="Z12" s="115">
        <v>29475</v>
      </c>
      <c r="AA12" s="115">
        <v>50</v>
      </c>
      <c r="AB12" s="115">
        <v>107</v>
      </c>
      <c r="AC12" s="115">
        <v>9913</v>
      </c>
    </row>
    <row r="13" spans="1:29" s="24" customFormat="1" ht="15.75" customHeight="1">
      <c r="A13" s="33" t="s">
        <v>117</v>
      </c>
      <c r="B13" s="115">
        <v>541900</v>
      </c>
      <c r="C13" s="115">
        <v>523300</v>
      </c>
      <c r="D13" s="115">
        <v>229700</v>
      </c>
      <c r="E13" s="115"/>
      <c r="F13" s="115">
        <v>100700</v>
      </c>
      <c r="G13" s="115"/>
      <c r="H13" s="115">
        <v>56000</v>
      </c>
      <c r="I13" s="115">
        <v>300</v>
      </c>
      <c r="J13" s="115">
        <v>34000</v>
      </c>
      <c r="K13" s="115">
        <v>36000</v>
      </c>
      <c r="L13" s="115">
        <v>12000</v>
      </c>
      <c r="M13" s="115">
        <v>8000</v>
      </c>
      <c r="N13" s="115">
        <v>17600</v>
      </c>
      <c r="O13" s="115">
        <v>24000</v>
      </c>
      <c r="P13" s="115">
        <v>5000</v>
      </c>
      <c r="Q13" s="115"/>
      <c r="R13" s="115"/>
      <c r="S13" s="115"/>
      <c r="T13" s="115"/>
      <c r="U13" s="115">
        <v>18600</v>
      </c>
      <c r="V13" s="115">
        <v>12000</v>
      </c>
      <c r="W13" s="115">
        <v>4300</v>
      </c>
      <c r="X13" s="115">
        <v>1200</v>
      </c>
      <c r="Y13" s="115"/>
      <c r="Z13" s="115">
        <v>1000</v>
      </c>
      <c r="AA13" s="115"/>
      <c r="AB13" s="115">
        <v>100</v>
      </c>
      <c r="AC13" s="115"/>
    </row>
    <row r="14" spans="1:29" s="24" customFormat="1" ht="15.75" customHeight="1">
      <c r="A14" s="34" t="s">
        <v>118</v>
      </c>
      <c r="B14" s="115">
        <v>340600</v>
      </c>
      <c r="C14" s="115">
        <v>328100</v>
      </c>
      <c r="D14" s="115">
        <v>149000</v>
      </c>
      <c r="E14" s="115">
        <v>1000</v>
      </c>
      <c r="F14" s="115">
        <v>36200</v>
      </c>
      <c r="G14" s="115"/>
      <c r="H14" s="115">
        <v>33000</v>
      </c>
      <c r="I14" s="115">
        <v>400</v>
      </c>
      <c r="J14" s="115">
        <v>19500</v>
      </c>
      <c r="K14" s="115">
        <v>28000</v>
      </c>
      <c r="L14" s="115">
        <v>8000</v>
      </c>
      <c r="M14" s="115">
        <v>8000</v>
      </c>
      <c r="N14" s="115">
        <v>32000</v>
      </c>
      <c r="O14" s="115">
        <v>13000</v>
      </c>
      <c r="P14" s="115"/>
      <c r="Q14" s="115"/>
      <c r="R14" s="115"/>
      <c r="S14" s="115"/>
      <c r="T14" s="115"/>
      <c r="U14" s="115">
        <v>12500</v>
      </c>
      <c r="V14" s="115">
        <v>7100</v>
      </c>
      <c r="W14" s="115">
        <v>3400</v>
      </c>
      <c r="X14" s="115">
        <v>2000</v>
      </c>
      <c r="Y14" s="115"/>
      <c r="Z14" s="115"/>
      <c r="AA14" s="115"/>
      <c r="AB14" s="115"/>
      <c r="AC14" s="115"/>
    </row>
    <row r="15" spans="1:29" s="24" customFormat="1" ht="15.75" customHeight="1">
      <c r="A15" s="31" t="s">
        <v>119</v>
      </c>
      <c r="B15" s="115">
        <v>1019200</v>
      </c>
      <c r="C15" s="115">
        <v>809160</v>
      </c>
      <c r="D15" s="115">
        <v>301630</v>
      </c>
      <c r="E15" s="115"/>
      <c r="F15" s="115">
        <v>201700</v>
      </c>
      <c r="G15" s="115"/>
      <c r="H15" s="115">
        <v>86000</v>
      </c>
      <c r="I15" s="115"/>
      <c r="J15" s="115">
        <v>45000</v>
      </c>
      <c r="K15" s="115">
        <v>44000</v>
      </c>
      <c r="L15" s="115">
        <v>22420</v>
      </c>
      <c r="M15" s="115">
        <v>18000</v>
      </c>
      <c r="N15" s="115">
        <v>52200</v>
      </c>
      <c r="O15" s="115">
        <v>1290</v>
      </c>
      <c r="P15" s="115">
        <v>28120</v>
      </c>
      <c r="Q15" s="115">
        <v>8800</v>
      </c>
      <c r="R15" s="115"/>
      <c r="S15" s="115"/>
      <c r="T15" s="115"/>
      <c r="U15" s="115">
        <v>210040</v>
      </c>
      <c r="V15" s="115">
        <v>106500</v>
      </c>
      <c r="W15" s="115">
        <v>21600</v>
      </c>
      <c r="X15" s="115">
        <v>1940</v>
      </c>
      <c r="Y15" s="115">
        <v>62700</v>
      </c>
      <c r="Z15" s="115">
        <v>17300</v>
      </c>
      <c r="AA15" s="115"/>
      <c r="AB15" s="115"/>
      <c r="AC15" s="115"/>
    </row>
    <row r="16" spans="1:29" s="24" customFormat="1" ht="15.75" customHeight="1">
      <c r="A16" s="34" t="s">
        <v>120</v>
      </c>
      <c r="B16" s="115">
        <v>348060</v>
      </c>
      <c r="C16" s="115">
        <v>296200</v>
      </c>
      <c r="D16" s="115">
        <v>133250</v>
      </c>
      <c r="E16" s="115"/>
      <c r="F16" s="115">
        <v>51500</v>
      </c>
      <c r="G16" s="115"/>
      <c r="H16" s="115">
        <v>22700</v>
      </c>
      <c r="I16" s="115">
        <v>400</v>
      </c>
      <c r="J16" s="115">
        <v>15000</v>
      </c>
      <c r="K16" s="115">
        <v>21880</v>
      </c>
      <c r="L16" s="115">
        <v>6100</v>
      </c>
      <c r="M16" s="115">
        <v>6470</v>
      </c>
      <c r="N16" s="115">
        <v>28800</v>
      </c>
      <c r="O16" s="115">
        <v>4800</v>
      </c>
      <c r="P16" s="115">
        <v>5000</v>
      </c>
      <c r="Q16" s="115"/>
      <c r="R16" s="115"/>
      <c r="S16" s="115">
        <v>300</v>
      </c>
      <c r="T16" s="115"/>
      <c r="U16" s="115">
        <v>51860</v>
      </c>
      <c r="V16" s="115">
        <v>49895</v>
      </c>
      <c r="W16" s="115">
        <v>550</v>
      </c>
      <c r="X16" s="115">
        <v>670</v>
      </c>
      <c r="Y16" s="115"/>
      <c r="Z16" s="115">
        <v>290</v>
      </c>
      <c r="AA16" s="115"/>
      <c r="AB16" s="115"/>
      <c r="AC16" s="115">
        <v>455</v>
      </c>
    </row>
    <row r="17" spans="1:29" s="24" customFormat="1" ht="15.75" customHeight="1">
      <c r="A17" s="70" t="s">
        <v>121</v>
      </c>
      <c r="B17" s="115">
        <v>807050</v>
      </c>
      <c r="C17" s="115">
        <v>752000</v>
      </c>
      <c r="D17" s="115">
        <v>350000</v>
      </c>
      <c r="E17" s="115">
        <v>1000</v>
      </c>
      <c r="F17" s="115">
        <v>123600</v>
      </c>
      <c r="G17" s="115"/>
      <c r="H17" s="115">
        <v>65000</v>
      </c>
      <c r="I17" s="115"/>
      <c r="J17" s="115">
        <v>49500</v>
      </c>
      <c r="K17" s="115">
        <v>28000</v>
      </c>
      <c r="L17" s="115">
        <v>22800</v>
      </c>
      <c r="M17" s="115">
        <v>28800</v>
      </c>
      <c r="N17" s="115">
        <v>49410</v>
      </c>
      <c r="O17" s="115">
        <v>40</v>
      </c>
      <c r="P17" s="115">
        <v>16700</v>
      </c>
      <c r="Q17" s="115">
        <v>15950</v>
      </c>
      <c r="R17" s="115"/>
      <c r="S17" s="115">
        <v>1200</v>
      </c>
      <c r="T17" s="115"/>
      <c r="U17" s="115">
        <v>55050</v>
      </c>
      <c r="V17" s="115">
        <v>43800</v>
      </c>
      <c r="W17" s="115">
        <v>4950</v>
      </c>
      <c r="X17" s="115">
        <v>2050</v>
      </c>
      <c r="Y17" s="115">
        <v>4000</v>
      </c>
      <c r="Z17" s="115"/>
      <c r="AA17" s="115">
        <v>50</v>
      </c>
      <c r="AB17" s="115"/>
      <c r="AC17" s="115">
        <v>200</v>
      </c>
    </row>
    <row r="18" spans="1:29" s="24" customFormat="1" ht="15.75" customHeight="1">
      <c r="A18" s="70" t="s">
        <v>122</v>
      </c>
      <c r="B18" s="115">
        <v>36300</v>
      </c>
      <c r="C18" s="115">
        <v>26800</v>
      </c>
      <c r="D18" s="115">
        <v>13500</v>
      </c>
      <c r="E18" s="115">
        <v>0</v>
      </c>
      <c r="F18" s="115">
        <v>1600</v>
      </c>
      <c r="G18" s="115">
        <v>0</v>
      </c>
      <c r="H18" s="115">
        <v>2300</v>
      </c>
      <c r="I18" s="115">
        <v>2200</v>
      </c>
      <c r="J18" s="115">
        <v>1400</v>
      </c>
      <c r="K18" s="115">
        <v>1900</v>
      </c>
      <c r="L18" s="115">
        <v>600</v>
      </c>
      <c r="M18" s="115">
        <v>1900</v>
      </c>
      <c r="N18" s="115">
        <v>0</v>
      </c>
      <c r="O18" s="115">
        <v>0</v>
      </c>
      <c r="P18" s="115">
        <v>1100</v>
      </c>
      <c r="Q18" s="115">
        <v>0</v>
      </c>
      <c r="R18" s="115">
        <v>0</v>
      </c>
      <c r="S18" s="115">
        <v>300</v>
      </c>
      <c r="T18" s="115">
        <v>0</v>
      </c>
      <c r="U18" s="115">
        <v>9500</v>
      </c>
      <c r="V18" s="115">
        <v>1570</v>
      </c>
      <c r="W18" s="115">
        <v>700</v>
      </c>
      <c r="X18" s="115">
        <v>500</v>
      </c>
      <c r="Y18" s="115">
        <v>0</v>
      </c>
      <c r="Z18" s="115">
        <v>730</v>
      </c>
      <c r="AA18" s="115">
        <v>0</v>
      </c>
      <c r="AB18" s="115">
        <v>0</v>
      </c>
      <c r="AC18" s="115">
        <v>6000</v>
      </c>
    </row>
    <row r="19" spans="1:29" s="24" customFormat="1" ht="15.75" customHeight="1">
      <c r="A19" s="70" t="s">
        <v>123</v>
      </c>
      <c r="B19" s="115">
        <v>442730</v>
      </c>
      <c r="C19" s="115">
        <v>350266</v>
      </c>
      <c r="D19" s="115">
        <v>204687</v>
      </c>
      <c r="E19" s="115">
        <v>934</v>
      </c>
      <c r="F19" s="115">
        <v>20729</v>
      </c>
      <c r="G19" s="115"/>
      <c r="H19" s="115">
        <v>10121</v>
      </c>
      <c r="I19" s="115">
        <v>3474</v>
      </c>
      <c r="J19" s="115">
        <v>50449</v>
      </c>
      <c r="K19" s="115">
        <v>12976</v>
      </c>
      <c r="L19" s="115">
        <v>5840</v>
      </c>
      <c r="M19" s="115">
        <v>11293</v>
      </c>
      <c r="N19" s="115">
        <v>14597</v>
      </c>
      <c r="O19" s="115">
        <v>523</v>
      </c>
      <c r="P19" s="115">
        <v>5831</v>
      </c>
      <c r="Q19" s="115">
        <v>8812</v>
      </c>
      <c r="R19" s="115"/>
      <c r="S19" s="115"/>
      <c r="T19" s="115"/>
      <c r="U19" s="115">
        <v>92464</v>
      </c>
      <c r="V19" s="115">
        <v>82044</v>
      </c>
      <c r="W19" s="115">
        <v>4612</v>
      </c>
      <c r="X19" s="115">
        <v>2518</v>
      </c>
      <c r="Y19" s="115"/>
      <c r="Z19" s="115">
        <v>3155</v>
      </c>
      <c r="AA19" s="115"/>
      <c r="AB19" s="115">
        <v>7</v>
      </c>
      <c r="AC19" s="115">
        <v>128</v>
      </c>
    </row>
    <row r="20" spans="1:29" s="24" customFormat="1" ht="15.75" customHeight="1">
      <c r="A20" s="70" t="s">
        <v>124</v>
      </c>
      <c r="B20" s="115">
        <v>66000</v>
      </c>
      <c r="C20" s="115">
        <v>39000</v>
      </c>
      <c r="D20" s="115">
        <v>15000</v>
      </c>
      <c r="E20" s="115"/>
      <c r="F20" s="115">
        <v>4000</v>
      </c>
      <c r="G20" s="115"/>
      <c r="H20" s="115">
        <v>1800</v>
      </c>
      <c r="I20" s="115">
        <v>300</v>
      </c>
      <c r="J20" s="115">
        <v>600</v>
      </c>
      <c r="K20" s="115">
        <v>600</v>
      </c>
      <c r="L20" s="115">
        <v>500</v>
      </c>
      <c r="M20" s="115">
        <v>2200</v>
      </c>
      <c r="N20" s="115">
        <v>5000</v>
      </c>
      <c r="O20" s="115"/>
      <c r="P20" s="115">
        <v>4600</v>
      </c>
      <c r="Q20" s="115">
        <v>4400</v>
      </c>
      <c r="R20" s="115"/>
      <c r="S20" s="115"/>
      <c r="T20" s="115"/>
      <c r="U20" s="115">
        <v>27000</v>
      </c>
      <c r="V20" s="115">
        <v>15370</v>
      </c>
      <c r="W20" s="115">
        <v>900</v>
      </c>
      <c r="X20" s="115">
        <v>600</v>
      </c>
      <c r="Y20" s="115"/>
      <c r="Z20" s="115">
        <v>7000</v>
      </c>
      <c r="AA20" s="115"/>
      <c r="AB20" s="115"/>
      <c r="AC20" s="115">
        <v>3130</v>
      </c>
    </row>
    <row r="21" spans="1:29" s="24" customFormat="1" ht="15.75" customHeight="1">
      <c r="A21" s="70" t="s">
        <v>125</v>
      </c>
      <c r="B21" s="115">
        <v>962000</v>
      </c>
      <c r="C21" s="115">
        <v>748900</v>
      </c>
      <c r="D21" s="115">
        <v>438700</v>
      </c>
      <c r="E21" s="115">
        <v>600</v>
      </c>
      <c r="F21" s="115">
        <v>49800</v>
      </c>
      <c r="G21" s="115">
        <v>0</v>
      </c>
      <c r="H21" s="115">
        <v>33000</v>
      </c>
      <c r="I21" s="115">
        <v>26200</v>
      </c>
      <c r="J21" s="115">
        <v>90700</v>
      </c>
      <c r="K21" s="115">
        <v>18700</v>
      </c>
      <c r="L21" s="115">
        <v>7600</v>
      </c>
      <c r="M21" s="115">
        <v>52000</v>
      </c>
      <c r="N21" s="115">
        <v>7000</v>
      </c>
      <c r="O21" s="115">
        <v>6500</v>
      </c>
      <c r="P21" s="115">
        <v>4600</v>
      </c>
      <c r="Q21" s="115">
        <v>9000</v>
      </c>
      <c r="R21" s="115">
        <v>0</v>
      </c>
      <c r="S21" s="115">
        <v>4500</v>
      </c>
      <c r="T21" s="115">
        <v>0</v>
      </c>
      <c r="U21" s="115">
        <v>213100</v>
      </c>
      <c r="V21" s="115">
        <v>87700</v>
      </c>
      <c r="W21" s="115">
        <v>14000</v>
      </c>
      <c r="X21" s="115">
        <v>6200</v>
      </c>
      <c r="Y21" s="115">
        <v>4800</v>
      </c>
      <c r="Z21" s="115">
        <v>34400</v>
      </c>
      <c r="AA21" s="115">
        <v>0</v>
      </c>
      <c r="AB21" s="115">
        <v>53000</v>
      </c>
      <c r="AC21" s="115">
        <v>13000</v>
      </c>
    </row>
    <row r="22" spans="1:29" s="24" customFormat="1" ht="15.75" customHeight="1">
      <c r="A22" s="70" t="s">
        <v>126</v>
      </c>
      <c r="B22" s="115">
        <v>580300</v>
      </c>
      <c r="C22" s="115">
        <v>469700</v>
      </c>
      <c r="D22" s="115">
        <v>326000</v>
      </c>
      <c r="E22" s="115"/>
      <c r="F22" s="115">
        <v>26100</v>
      </c>
      <c r="G22" s="115"/>
      <c r="H22" s="115"/>
      <c r="I22" s="115">
        <v>26100</v>
      </c>
      <c r="J22" s="115">
        <v>45300</v>
      </c>
      <c r="K22" s="115">
        <v>4000</v>
      </c>
      <c r="L22" s="115">
        <v>2800</v>
      </c>
      <c r="M22" s="115">
        <v>34000</v>
      </c>
      <c r="N22" s="115"/>
      <c r="O22" s="115"/>
      <c r="P22" s="115">
        <v>3000</v>
      </c>
      <c r="Q22" s="115"/>
      <c r="R22" s="115"/>
      <c r="S22" s="115">
        <v>2400</v>
      </c>
      <c r="T22" s="115"/>
      <c r="U22" s="115">
        <v>110600</v>
      </c>
      <c r="V22" s="115">
        <v>46000</v>
      </c>
      <c r="W22" s="115">
        <v>9700</v>
      </c>
      <c r="X22" s="115">
        <v>700</v>
      </c>
      <c r="Y22" s="115">
        <v>3200</v>
      </c>
      <c r="Z22" s="115">
        <v>20200</v>
      </c>
      <c r="AA22" s="115"/>
      <c r="AB22" s="115">
        <v>30800</v>
      </c>
      <c r="AC22" s="115"/>
    </row>
    <row r="23" spans="1:29" s="24" customFormat="1" ht="15.75" customHeight="1">
      <c r="A23" s="70" t="s">
        <v>116</v>
      </c>
      <c r="B23" s="115">
        <v>381700</v>
      </c>
      <c r="C23" s="115">
        <v>279200</v>
      </c>
      <c r="D23" s="115">
        <v>112700</v>
      </c>
      <c r="E23" s="115">
        <v>600</v>
      </c>
      <c r="F23" s="115">
        <v>23700</v>
      </c>
      <c r="G23" s="115">
        <v>0</v>
      </c>
      <c r="H23" s="115">
        <v>33000</v>
      </c>
      <c r="I23" s="115">
        <v>100</v>
      </c>
      <c r="J23" s="115">
        <v>45400</v>
      </c>
      <c r="K23" s="115">
        <v>14700</v>
      </c>
      <c r="L23" s="115">
        <v>4800</v>
      </c>
      <c r="M23" s="115">
        <v>18000</v>
      </c>
      <c r="N23" s="115">
        <v>7000</v>
      </c>
      <c r="O23" s="115">
        <v>6500</v>
      </c>
      <c r="P23" s="115">
        <v>1600</v>
      </c>
      <c r="Q23" s="115">
        <v>9000</v>
      </c>
      <c r="R23" s="115">
        <v>0</v>
      </c>
      <c r="S23" s="115">
        <v>2100</v>
      </c>
      <c r="T23" s="115">
        <v>0</v>
      </c>
      <c r="U23" s="115">
        <v>102500</v>
      </c>
      <c r="V23" s="115">
        <v>41700</v>
      </c>
      <c r="W23" s="115">
        <v>4300</v>
      </c>
      <c r="X23" s="115">
        <v>5500</v>
      </c>
      <c r="Y23" s="115">
        <v>1600</v>
      </c>
      <c r="Z23" s="115">
        <v>14200</v>
      </c>
      <c r="AA23" s="115">
        <v>0</v>
      </c>
      <c r="AB23" s="115">
        <v>22200</v>
      </c>
      <c r="AC23" s="115">
        <v>13000</v>
      </c>
    </row>
    <row r="24" spans="1:29" s="24" customFormat="1" ht="15.75" customHeight="1">
      <c r="A24" s="70" t="s">
        <v>127</v>
      </c>
      <c r="B24" s="115">
        <v>132490</v>
      </c>
      <c r="C24" s="115">
        <v>88090</v>
      </c>
      <c r="D24" s="115">
        <v>26000</v>
      </c>
      <c r="E24" s="115">
        <v>200</v>
      </c>
      <c r="F24" s="115">
        <v>4100</v>
      </c>
      <c r="G24" s="115"/>
      <c r="H24" s="115">
        <v>3900</v>
      </c>
      <c r="I24" s="115">
        <v>10</v>
      </c>
      <c r="J24" s="115">
        <v>32500</v>
      </c>
      <c r="K24" s="115">
        <v>4300</v>
      </c>
      <c r="L24" s="115">
        <v>1000</v>
      </c>
      <c r="M24" s="115">
        <v>10600</v>
      </c>
      <c r="N24" s="115">
        <v>1400</v>
      </c>
      <c r="O24" s="115">
        <v>1210</v>
      </c>
      <c r="P24" s="115">
        <v>400</v>
      </c>
      <c r="Q24" s="115">
        <v>1800</v>
      </c>
      <c r="R24" s="115"/>
      <c r="S24" s="115">
        <v>670</v>
      </c>
      <c r="T24" s="115"/>
      <c r="U24" s="115">
        <v>44400</v>
      </c>
      <c r="V24" s="115">
        <v>29800</v>
      </c>
      <c r="W24" s="115">
        <v>600</v>
      </c>
      <c r="X24" s="115">
        <v>700</v>
      </c>
      <c r="Y24" s="115">
        <v>500</v>
      </c>
      <c r="Z24" s="115">
        <v>4000</v>
      </c>
      <c r="AA24" s="115"/>
      <c r="AB24" s="115">
        <v>7000</v>
      </c>
      <c r="AC24" s="115">
        <v>1800</v>
      </c>
    </row>
    <row r="25" spans="1:29" s="24" customFormat="1" ht="15.75" customHeight="1">
      <c r="A25" s="70" t="s">
        <v>128</v>
      </c>
      <c r="B25" s="115">
        <v>182540</v>
      </c>
      <c r="C25" s="115">
        <v>140940</v>
      </c>
      <c r="D25" s="115">
        <v>58500</v>
      </c>
      <c r="E25" s="115">
        <v>400</v>
      </c>
      <c r="F25" s="115">
        <v>14000</v>
      </c>
      <c r="G25" s="115"/>
      <c r="H25" s="115">
        <v>22000</v>
      </c>
      <c r="I25" s="115">
        <v>40</v>
      </c>
      <c r="J25" s="115">
        <v>10700</v>
      </c>
      <c r="K25" s="115">
        <v>8350</v>
      </c>
      <c r="L25" s="115">
        <v>3200</v>
      </c>
      <c r="M25" s="115">
        <v>6100</v>
      </c>
      <c r="N25" s="115">
        <v>5300</v>
      </c>
      <c r="O25" s="115">
        <v>4600</v>
      </c>
      <c r="P25" s="115">
        <v>450</v>
      </c>
      <c r="Q25" s="115">
        <v>6100</v>
      </c>
      <c r="R25" s="115"/>
      <c r="S25" s="115">
        <v>1200</v>
      </c>
      <c r="T25" s="115"/>
      <c r="U25" s="115">
        <v>41600</v>
      </c>
      <c r="V25" s="115">
        <v>10000</v>
      </c>
      <c r="W25" s="115">
        <v>2400</v>
      </c>
      <c r="X25" s="115">
        <v>3450</v>
      </c>
      <c r="Y25" s="115">
        <v>900</v>
      </c>
      <c r="Z25" s="115">
        <v>6800</v>
      </c>
      <c r="AA25" s="115"/>
      <c r="AB25" s="115">
        <v>8350</v>
      </c>
      <c r="AC25" s="115">
        <v>9700</v>
      </c>
    </row>
    <row r="26" spans="1:29" s="24" customFormat="1" ht="15.75" customHeight="1">
      <c r="A26" s="70" t="s">
        <v>129</v>
      </c>
      <c r="B26" s="115">
        <v>49010</v>
      </c>
      <c r="C26" s="115">
        <v>38040</v>
      </c>
      <c r="D26" s="115">
        <v>21000</v>
      </c>
      <c r="E26" s="115"/>
      <c r="F26" s="115">
        <v>5110</v>
      </c>
      <c r="G26" s="115"/>
      <c r="H26" s="115">
        <v>5300</v>
      </c>
      <c r="I26" s="115">
        <v>30</v>
      </c>
      <c r="J26" s="115">
        <v>1800</v>
      </c>
      <c r="K26" s="115">
        <v>1700</v>
      </c>
      <c r="L26" s="115">
        <v>400</v>
      </c>
      <c r="M26" s="115">
        <v>900</v>
      </c>
      <c r="N26" s="115">
        <v>150</v>
      </c>
      <c r="O26" s="115">
        <v>550</v>
      </c>
      <c r="P26" s="115">
        <v>100</v>
      </c>
      <c r="Q26" s="115">
        <v>800</v>
      </c>
      <c r="R26" s="115"/>
      <c r="S26" s="115">
        <v>200</v>
      </c>
      <c r="T26" s="115"/>
      <c r="U26" s="115">
        <v>10970</v>
      </c>
      <c r="V26" s="115">
        <v>1500</v>
      </c>
      <c r="W26" s="115">
        <v>970</v>
      </c>
      <c r="X26" s="115">
        <v>1000</v>
      </c>
      <c r="Y26" s="115">
        <v>200</v>
      </c>
      <c r="Z26" s="115">
        <v>1800</v>
      </c>
      <c r="AA26" s="115"/>
      <c r="AB26" s="115">
        <v>4500</v>
      </c>
      <c r="AC26" s="115">
        <v>1000</v>
      </c>
    </row>
    <row r="27" spans="1:29" s="24" customFormat="1" ht="15.75" customHeight="1">
      <c r="A27" s="70" t="s">
        <v>130</v>
      </c>
      <c r="B27" s="115">
        <v>17660</v>
      </c>
      <c r="C27" s="115">
        <v>12130</v>
      </c>
      <c r="D27" s="115">
        <v>7200</v>
      </c>
      <c r="E27" s="115"/>
      <c r="F27" s="115">
        <v>490</v>
      </c>
      <c r="G27" s="115"/>
      <c r="H27" s="115">
        <v>1800</v>
      </c>
      <c r="I27" s="115">
        <v>20</v>
      </c>
      <c r="J27" s="115">
        <v>400</v>
      </c>
      <c r="K27" s="115">
        <v>350</v>
      </c>
      <c r="L27" s="115">
        <v>200</v>
      </c>
      <c r="M27" s="115">
        <v>400</v>
      </c>
      <c r="N27" s="115">
        <v>150</v>
      </c>
      <c r="O27" s="115">
        <v>140</v>
      </c>
      <c r="P27" s="115">
        <v>650</v>
      </c>
      <c r="Q27" s="115">
        <v>300</v>
      </c>
      <c r="R27" s="115"/>
      <c r="S27" s="115">
        <v>30</v>
      </c>
      <c r="T27" s="115"/>
      <c r="U27" s="115">
        <v>5530</v>
      </c>
      <c r="V27" s="115">
        <v>400</v>
      </c>
      <c r="W27" s="115">
        <v>330</v>
      </c>
      <c r="X27" s="115">
        <v>350</v>
      </c>
      <c r="Y27" s="115"/>
      <c r="Z27" s="115">
        <v>1600</v>
      </c>
      <c r="AA27" s="115"/>
      <c r="AB27" s="115">
        <v>2350</v>
      </c>
      <c r="AC27" s="115">
        <v>500</v>
      </c>
    </row>
    <row r="28" spans="1:29" s="24" customFormat="1" ht="15.75" customHeight="1">
      <c r="A28" s="70" t="s">
        <v>131</v>
      </c>
      <c r="B28" s="115">
        <v>398092</v>
      </c>
      <c r="C28" s="115">
        <v>285005</v>
      </c>
      <c r="D28" s="115">
        <v>129988</v>
      </c>
      <c r="E28" s="115">
        <v>0</v>
      </c>
      <c r="F28" s="115">
        <v>25296</v>
      </c>
      <c r="G28" s="115">
        <v>0</v>
      </c>
      <c r="H28" s="115">
        <v>15153</v>
      </c>
      <c r="I28" s="115">
        <v>26669</v>
      </c>
      <c r="J28" s="115">
        <v>14519</v>
      </c>
      <c r="K28" s="115">
        <v>9236</v>
      </c>
      <c r="L28" s="115">
        <v>3906</v>
      </c>
      <c r="M28" s="115">
        <v>35315</v>
      </c>
      <c r="N28" s="115">
        <v>3828</v>
      </c>
      <c r="O28" s="115">
        <v>5097</v>
      </c>
      <c r="P28" s="115">
        <v>11052</v>
      </c>
      <c r="Q28" s="115">
        <v>4946</v>
      </c>
      <c r="R28" s="115">
        <v>0</v>
      </c>
      <c r="S28" s="115"/>
      <c r="T28" s="115">
        <v>0</v>
      </c>
      <c r="U28" s="115">
        <v>113087</v>
      </c>
      <c r="V28" s="115">
        <v>14002</v>
      </c>
      <c r="W28" s="115">
        <v>23704</v>
      </c>
      <c r="X28" s="115">
        <v>17245</v>
      </c>
      <c r="Y28" s="115">
        <v>0</v>
      </c>
      <c r="Z28" s="115">
        <v>34411</v>
      </c>
      <c r="AA28" s="115">
        <v>327</v>
      </c>
      <c r="AB28" s="115">
        <v>808</v>
      </c>
      <c r="AC28" s="115">
        <v>22590</v>
      </c>
    </row>
    <row r="29" spans="1:29" s="24" customFormat="1" ht="15.75" customHeight="1">
      <c r="A29" s="70" t="s">
        <v>132</v>
      </c>
      <c r="B29" s="115">
        <v>14940</v>
      </c>
      <c r="C29" s="115">
        <v>0</v>
      </c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>
        <v>14940</v>
      </c>
      <c r="V29" s="115">
        <v>300</v>
      </c>
      <c r="W29" s="115">
        <v>6222</v>
      </c>
      <c r="X29" s="115">
        <v>1070</v>
      </c>
      <c r="Y29" s="115"/>
      <c r="Z29" s="115">
        <v>4008</v>
      </c>
      <c r="AA29" s="115"/>
      <c r="AB29" s="115"/>
      <c r="AC29" s="115">
        <v>3340</v>
      </c>
    </row>
    <row r="30" spans="1:29" s="24" customFormat="1" ht="15.75" customHeight="1">
      <c r="A30" s="70" t="s">
        <v>116</v>
      </c>
      <c r="B30" s="115">
        <v>383152</v>
      </c>
      <c r="C30" s="115">
        <v>285005</v>
      </c>
      <c r="D30" s="115">
        <v>129988</v>
      </c>
      <c r="E30" s="115">
        <v>0</v>
      </c>
      <c r="F30" s="115">
        <v>25296</v>
      </c>
      <c r="G30" s="115">
        <v>0</v>
      </c>
      <c r="H30" s="115">
        <v>15153</v>
      </c>
      <c r="I30" s="115">
        <v>26669</v>
      </c>
      <c r="J30" s="115">
        <v>14519</v>
      </c>
      <c r="K30" s="115">
        <v>9236</v>
      </c>
      <c r="L30" s="115">
        <v>3906</v>
      </c>
      <c r="M30" s="115">
        <v>35315</v>
      </c>
      <c r="N30" s="115">
        <v>3828</v>
      </c>
      <c r="O30" s="115">
        <v>5097</v>
      </c>
      <c r="P30" s="115">
        <v>11052</v>
      </c>
      <c r="Q30" s="115">
        <v>4946</v>
      </c>
      <c r="R30" s="115">
        <v>0</v>
      </c>
      <c r="S30" s="115">
        <v>0</v>
      </c>
      <c r="T30" s="115">
        <v>0</v>
      </c>
      <c r="U30" s="115">
        <v>98147</v>
      </c>
      <c r="V30" s="115">
        <v>13702</v>
      </c>
      <c r="W30" s="115">
        <v>17482</v>
      </c>
      <c r="X30" s="115">
        <v>16175</v>
      </c>
      <c r="Y30" s="115">
        <v>0</v>
      </c>
      <c r="Z30" s="115">
        <v>30403</v>
      </c>
      <c r="AA30" s="115">
        <v>327</v>
      </c>
      <c r="AB30" s="115">
        <v>808</v>
      </c>
      <c r="AC30" s="115">
        <v>19250</v>
      </c>
    </row>
    <row r="31" spans="1:29" s="24" customFormat="1" ht="15.75" customHeight="1">
      <c r="A31" s="70" t="s">
        <v>133</v>
      </c>
      <c r="B31" s="115">
        <v>101946</v>
      </c>
      <c r="C31" s="115">
        <v>66946</v>
      </c>
      <c r="D31" s="115">
        <v>31178</v>
      </c>
      <c r="E31" s="115"/>
      <c r="F31" s="115">
        <v>4880</v>
      </c>
      <c r="G31" s="115"/>
      <c r="H31" s="115">
        <v>4660</v>
      </c>
      <c r="I31" s="115">
        <v>2950</v>
      </c>
      <c r="J31" s="115">
        <v>4150</v>
      </c>
      <c r="K31" s="115">
        <v>1950</v>
      </c>
      <c r="L31" s="115">
        <v>950</v>
      </c>
      <c r="M31" s="115">
        <v>8050</v>
      </c>
      <c r="N31" s="115">
        <v>2320</v>
      </c>
      <c r="O31" s="115">
        <v>2358</v>
      </c>
      <c r="P31" s="115">
        <v>350</v>
      </c>
      <c r="Q31" s="115">
        <v>3150</v>
      </c>
      <c r="R31" s="115"/>
      <c r="S31" s="115"/>
      <c r="T31" s="115"/>
      <c r="U31" s="115">
        <v>35000</v>
      </c>
      <c r="V31" s="115">
        <v>3350</v>
      </c>
      <c r="W31" s="115">
        <v>4450</v>
      </c>
      <c r="X31" s="115">
        <v>5250</v>
      </c>
      <c r="Y31" s="115"/>
      <c r="Z31" s="115">
        <v>1950</v>
      </c>
      <c r="AA31" s="115"/>
      <c r="AB31" s="115">
        <v>750</v>
      </c>
      <c r="AC31" s="115">
        <v>19250</v>
      </c>
    </row>
    <row r="32" spans="1:29" s="24" customFormat="1" ht="15.75" customHeight="1">
      <c r="A32" s="70" t="s">
        <v>134</v>
      </c>
      <c r="B32" s="115">
        <v>155469</v>
      </c>
      <c r="C32" s="115">
        <v>116916</v>
      </c>
      <c r="D32" s="115">
        <v>47376</v>
      </c>
      <c r="E32" s="115"/>
      <c r="F32" s="115">
        <v>13890</v>
      </c>
      <c r="G32" s="115"/>
      <c r="H32" s="115">
        <v>5780</v>
      </c>
      <c r="I32" s="115">
        <v>13725</v>
      </c>
      <c r="J32" s="115">
        <v>4910</v>
      </c>
      <c r="K32" s="115">
        <v>2900</v>
      </c>
      <c r="L32" s="115">
        <v>1615</v>
      </c>
      <c r="M32" s="115">
        <v>22120</v>
      </c>
      <c r="N32" s="115">
        <v>1230</v>
      </c>
      <c r="O32" s="115">
        <v>2050</v>
      </c>
      <c r="P32" s="115">
        <v>400</v>
      </c>
      <c r="Q32" s="115">
        <v>920</v>
      </c>
      <c r="R32" s="115"/>
      <c r="S32" s="115"/>
      <c r="T32" s="115"/>
      <c r="U32" s="115">
        <v>38553</v>
      </c>
      <c r="V32" s="115">
        <v>4800</v>
      </c>
      <c r="W32" s="115">
        <v>2800</v>
      </c>
      <c r="X32" s="115">
        <v>5500</v>
      </c>
      <c r="Y32" s="115"/>
      <c r="Z32" s="115">
        <v>25453</v>
      </c>
      <c r="AA32" s="115"/>
      <c r="AB32" s="115"/>
      <c r="AC32" s="115"/>
    </row>
    <row r="33" spans="1:29" ht="14.25">
      <c r="A33" s="70" t="s">
        <v>135</v>
      </c>
      <c r="B33" s="115">
        <v>125737</v>
      </c>
      <c r="C33" s="115">
        <v>101143</v>
      </c>
      <c r="D33" s="115">
        <v>51434</v>
      </c>
      <c r="E33" s="115"/>
      <c r="F33" s="115">
        <v>6526</v>
      </c>
      <c r="G33" s="115"/>
      <c r="H33" s="115">
        <v>4713</v>
      </c>
      <c r="I33" s="115">
        <v>9994</v>
      </c>
      <c r="J33" s="115">
        <v>5459</v>
      </c>
      <c r="K33" s="115">
        <v>4386</v>
      </c>
      <c r="L33" s="115">
        <v>1341</v>
      </c>
      <c r="M33" s="115">
        <v>5145</v>
      </c>
      <c r="N33" s="115">
        <v>278</v>
      </c>
      <c r="O33" s="115">
        <v>689</v>
      </c>
      <c r="P33" s="115">
        <v>10302</v>
      </c>
      <c r="Q33" s="115">
        <v>876</v>
      </c>
      <c r="R33" s="115"/>
      <c r="S33" s="115"/>
      <c r="T33" s="115"/>
      <c r="U33" s="115">
        <v>24594</v>
      </c>
      <c r="V33" s="115">
        <v>5552</v>
      </c>
      <c r="W33" s="115">
        <v>10232</v>
      </c>
      <c r="X33" s="115">
        <v>5425</v>
      </c>
      <c r="Y33" s="115"/>
      <c r="Z33" s="115">
        <v>3000</v>
      </c>
      <c r="AA33" s="115">
        <v>327</v>
      </c>
      <c r="AB33" s="115">
        <v>58</v>
      </c>
      <c r="AC33" s="115"/>
    </row>
    <row r="34" spans="1:29" ht="14.25">
      <c r="A34" s="70" t="s">
        <v>136</v>
      </c>
      <c r="B34" s="115">
        <v>547886</v>
      </c>
      <c r="C34" s="115">
        <v>406723</v>
      </c>
      <c r="D34" s="115">
        <v>180770</v>
      </c>
      <c r="E34" s="115">
        <v>0</v>
      </c>
      <c r="F34" s="115">
        <v>37216</v>
      </c>
      <c r="G34" s="115">
        <v>0</v>
      </c>
      <c r="H34" s="115">
        <v>22099</v>
      </c>
      <c r="I34" s="115">
        <v>33236</v>
      </c>
      <c r="J34" s="115">
        <v>24029</v>
      </c>
      <c r="K34" s="115">
        <v>16575</v>
      </c>
      <c r="L34" s="115">
        <v>6851</v>
      </c>
      <c r="M34" s="115">
        <v>22660</v>
      </c>
      <c r="N34" s="115">
        <v>7377</v>
      </c>
      <c r="O34" s="115">
        <v>7503</v>
      </c>
      <c r="P34" s="115">
        <v>27408</v>
      </c>
      <c r="Q34" s="115">
        <v>10777</v>
      </c>
      <c r="R34" s="115">
        <v>0</v>
      </c>
      <c r="S34" s="115">
        <v>10222</v>
      </c>
      <c r="T34" s="115">
        <v>0</v>
      </c>
      <c r="U34" s="115">
        <v>141163</v>
      </c>
      <c r="V34" s="115">
        <v>18919</v>
      </c>
      <c r="W34" s="115">
        <v>20696</v>
      </c>
      <c r="X34" s="115">
        <v>11420</v>
      </c>
      <c r="Y34" s="115">
        <v>37566</v>
      </c>
      <c r="Z34" s="115">
        <v>38817</v>
      </c>
      <c r="AA34" s="115">
        <v>100</v>
      </c>
      <c r="AB34" s="115">
        <v>6892</v>
      </c>
      <c r="AC34" s="115">
        <v>6753</v>
      </c>
    </row>
    <row r="35" spans="1:29" ht="14.25">
      <c r="A35" s="70" t="s">
        <v>137</v>
      </c>
      <c r="B35" s="115">
        <v>30009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>
        <v>30009</v>
      </c>
      <c r="V35" s="115">
        <v>3055</v>
      </c>
      <c r="W35" s="115">
        <v>4940</v>
      </c>
      <c r="X35" s="115">
        <v>6467</v>
      </c>
      <c r="Y35" s="115">
        <v>7325</v>
      </c>
      <c r="Z35" s="115">
        <v>1867</v>
      </c>
      <c r="AA35" s="115"/>
      <c r="AB35" s="115">
        <v>5802</v>
      </c>
      <c r="AC35" s="115">
        <v>553</v>
      </c>
    </row>
    <row r="36" spans="1:29" ht="14.25">
      <c r="A36" s="70" t="s">
        <v>116</v>
      </c>
      <c r="B36" s="115">
        <v>517877</v>
      </c>
      <c r="C36" s="115">
        <v>406723</v>
      </c>
      <c r="D36" s="115">
        <v>180770</v>
      </c>
      <c r="E36" s="115">
        <v>0</v>
      </c>
      <c r="F36" s="115">
        <v>37216</v>
      </c>
      <c r="G36" s="115">
        <v>0</v>
      </c>
      <c r="H36" s="115">
        <v>22099</v>
      </c>
      <c r="I36" s="115">
        <v>33236</v>
      </c>
      <c r="J36" s="115">
        <v>24029</v>
      </c>
      <c r="K36" s="115">
        <v>16575</v>
      </c>
      <c r="L36" s="115">
        <v>6851</v>
      </c>
      <c r="M36" s="115">
        <v>22660</v>
      </c>
      <c r="N36" s="115">
        <v>7377</v>
      </c>
      <c r="O36" s="115">
        <v>7503</v>
      </c>
      <c r="P36" s="115">
        <v>27408</v>
      </c>
      <c r="Q36" s="115">
        <v>10777</v>
      </c>
      <c r="R36" s="115">
        <v>0</v>
      </c>
      <c r="S36" s="115">
        <v>10222</v>
      </c>
      <c r="T36" s="115">
        <v>0</v>
      </c>
      <c r="U36" s="115">
        <v>111154</v>
      </c>
      <c r="V36" s="115">
        <v>15864</v>
      </c>
      <c r="W36" s="115">
        <v>15756</v>
      </c>
      <c r="X36" s="115">
        <v>4953</v>
      </c>
      <c r="Y36" s="115">
        <v>30241</v>
      </c>
      <c r="Z36" s="115">
        <v>36950</v>
      </c>
      <c r="AA36" s="115">
        <v>100</v>
      </c>
      <c r="AB36" s="115">
        <v>1090</v>
      </c>
      <c r="AC36" s="115">
        <v>6200</v>
      </c>
    </row>
    <row r="37" spans="1:29" ht="14.25">
      <c r="A37" s="70" t="s">
        <v>138</v>
      </c>
      <c r="B37" s="115">
        <v>422875</v>
      </c>
      <c r="C37" s="115">
        <v>322875</v>
      </c>
      <c r="D37" s="115">
        <v>134770</v>
      </c>
      <c r="E37" s="115"/>
      <c r="F37" s="115">
        <v>30544</v>
      </c>
      <c r="G37" s="115"/>
      <c r="H37" s="115">
        <v>20088</v>
      </c>
      <c r="I37" s="115">
        <v>25426</v>
      </c>
      <c r="J37" s="115">
        <v>20119</v>
      </c>
      <c r="K37" s="115">
        <v>14075</v>
      </c>
      <c r="L37" s="115">
        <v>5951</v>
      </c>
      <c r="M37" s="115">
        <v>20810</v>
      </c>
      <c r="N37" s="115">
        <v>7001</v>
      </c>
      <c r="O37" s="115">
        <v>7037</v>
      </c>
      <c r="P37" s="115">
        <v>18908</v>
      </c>
      <c r="Q37" s="115">
        <v>10146</v>
      </c>
      <c r="R37" s="115"/>
      <c r="S37" s="115">
        <v>8000</v>
      </c>
      <c r="T37" s="115"/>
      <c r="U37" s="115">
        <v>100000</v>
      </c>
      <c r="V37" s="115">
        <v>12180</v>
      </c>
      <c r="W37" s="115">
        <v>13256</v>
      </c>
      <c r="X37" s="115">
        <v>4353</v>
      </c>
      <c r="Y37" s="115">
        <v>30121</v>
      </c>
      <c r="Z37" s="115">
        <v>33450</v>
      </c>
      <c r="AA37" s="115"/>
      <c r="AB37" s="115">
        <v>640</v>
      </c>
      <c r="AC37" s="115">
        <v>6000</v>
      </c>
    </row>
    <row r="38" spans="1:29" ht="14.25">
      <c r="A38" s="70" t="s">
        <v>139</v>
      </c>
      <c r="B38" s="115">
        <v>43480</v>
      </c>
      <c r="C38" s="115">
        <v>37160</v>
      </c>
      <c r="D38" s="115">
        <v>17000</v>
      </c>
      <c r="E38" s="115"/>
      <c r="F38" s="115">
        <v>1200</v>
      </c>
      <c r="G38" s="115"/>
      <c r="H38" s="115">
        <v>1300</v>
      </c>
      <c r="I38" s="115">
        <v>3700</v>
      </c>
      <c r="J38" s="115">
        <v>1600</v>
      </c>
      <c r="K38" s="115">
        <v>800</v>
      </c>
      <c r="L38" s="115">
        <v>300</v>
      </c>
      <c r="M38" s="115">
        <v>900</v>
      </c>
      <c r="N38" s="115">
        <v>340</v>
      </c>
      <c r="O38" s="115">
        <v>420</v>
      </c>
      <c r="P38" s="115">
        <v>8500</v>
      </c>
      <c r="Q38" s="115">
        <v>500</v>
      </c>
      <c r="R38" s="115"/>
      <c r="S38" s="115">
        <v>600</v>
      </c>
      <c r="T38" s="115"/>
      <c r="U38" s="115">
        <v>6320</v>
      </c>
      <c r="V38" s="115">
        <v>1350</v>
      </c>
      <c r="W38" s="115">
        <v>2000</v>
      </c>
      <c r="X38" s="115">
        <v>400</v>
      </c>
      <c r="Y38" s="115">
        <v>120</v>
      </c>
      <c r="Z38" s="115">
        <v>2000</v>
      </c>
      <c r="AA38" s="115"/>
      <c r="AB38" s="115">
        <v>250</v>
      </c>
      <c r="AC38" s="115">
        <v>200</v>
      </c>
    </row>
    <row r="39" spans="1:29" ht="14.25">
      <c r="A39" s="70" t="s">
        <v>140</v>
      </c>
      <c r="B39" s="115">
        <v>51522</v>
      </c>
      <c r="C39" s="115">
        <v>46688</v>
      </c>
      <c r="D39" s="115">
        <v>29000</v>
      </c>
      <c r="E39" s="115"/>
      <c r="F39" s="115">
        <v>5472</v>
      </c>
      <c r="G39" s="115"/>
      <c r="H39" s="115">
        <v>711</v>
      </c>
      <c r="I39" s="115">
        <v>4110</v>
      </c>
      <c r="J39" s="115">
        <v>2310</v>
      </c>
      <c r="K39" s="115">
        <v>1700</v>
      </c>
      <c r="L39" s="115">
        <v>600</v>
      </c>
      <c r="M39" s="115">
        <v>950</v>
      </c>
      <c r="N39" s="115">
        <v>36</v>
      </c>
      <c r="O39" s="115">
        <v>46</v>
      </c>
      <c r="P39" s="115"/>
      <c r="Q39" s="115">
        <v>131</v>
      </c>
      <c r="R39" s="115"/>
      <c r="S39" s="115">
        <v>1622</v>
      </c>
      <c r="T39" s="115"/>
      <c r="U39" s="115">
        <v>4834</v>
      </c>
      <c r="V39" s="115">
        <v>2334</v>
      </c>
      <c r="W39" s="115">
        <v>500</v>
      </c>
      <c r="X39" s="115">
        <v>200</v>
      </c>
      <c r="Y39" s="115"/>
      <c r="Z39" s="115">
        <v>1500</v>
      </c>
      <c r="AA39" s="115">
        <v>100</v>
      </c>
      <c r="AB39" s="115">
        <v>200</v>
      </c>
      <c r="AC39" s="115"/>
    </row>
    <row r="40" spans="1:29" ht="14.25">
      <c r="A40" s="70" t="s">
        <v>141</v>
      </c>
      <c r="B40" s="115">
        <v>1474000</v>
      </c>
      <c r="C40" s="115">
        <v>1022600</v>
      </c>
      <c r="D40" s="115">
        <v>452875</v>
      </c>
      <c r="E40" s="115">
        <v>0</v>
      </c>
      <c r="F40" s="115">
        <v>154201</v>
      </c>
      <c r="G40" s="115">
        <v>0</v>
      </c>
      <c r="H40" s="115">
        <v>56718</v>
      </c>
      <c r="I40" s="115">
        <v>25569</v>
      </c>
      <c r="J40" s="115">
        <v>47568</v>
      </c>
      <c r="K40" s="115">
        <v>54865</v>
      </c>
      <c r="L40" s="115">
        <v>19569</v>
      </c>
      <c r="M40" s="115">
        <v>62356</v>
      </c>
      <c r="N40" s="115">
        <v>38569</v>
      </c>
      <c r="O40" s="115">
        <v>14527</v>
      </c>
      <c r="P40" s="115">
        <v>40527</v>
      </c>
      <c r="Q40" s="115">
        <v>39856</v>
      </c>
      <c r="R40" s="115">
        <v>15400</v>
      </c>
      <c r="S40" s="115">
        <v>0</v>
      </c>
      <c r="T40" s="115">
        <v>0</v>
      </c>
      <c r="U40" s="115">
        <v>451400</v>
      </c>
      <c r="V40" s="115">
        <v>41500</v>
      </c>
      <c r="W40" s="115">
        <v>59000</v>
      </c>
      <c r="X40" s="115">
        <v>35000</v>
      </c>
      <c r="Y40" s="115">
        <v>0</v>
      </c>
      <c r="Z40" s="115">
        <v>299500</v>
      </c>
      <c r="AA40" s="115">
        <v>1500</v>
      </c>
      <c r="AB40" s="115">
        <v>7200</v>
      </c>
      <c r="AC40" s="115">
        <v>7700</v>
      </c>
    </row>
    <row r="41" spans="1:29" ht="14.25">
      <c r="A41" s="70" t="s">
        <v>142</v>
      </c>
      <c r="B41" s="115">
        <v>311348</v>
      </c>
      <c r="C41" s="115">
        <v>266588</v>
      </c>
      <c r="D41" s="115">
        <v>139378</v>
      </c>
      <c r="E41" s="115">
        <v>0</v>
      </c>
      <c r="F41" s="115">
        <v>56300</v>
      </c>
      <c r="G41" s="115">
        <v>0</v>
      </c>
      <c r="H41" s="115">
        <v>6700</v>
      </c>
      <c r="I41" s="115">
        <v>14500</v>
      </c>
      <c r="J41" s="115">
        <v>11200</v>
      </c>
      <c r="K41" s="115">
        <v>10200</v>
      </c>
      <c r="L41" s="115">
        <v>4130</v>
      </c>
      <c r="M41" s="115">
        <v>4890</v>
      </c>
      <c r="N41" s="115">
        <v>4980</v>
      </c>
      <c r="O41" s="115">
        <v>900</v>
      </c>
      <c r="P41" s="115">
        <v>2180</v>
      </c>
      <c r="Q41" s="115">
        <v>6230</v>
      </c>
      <c r="R41" s="115">
        <v>5000</v>
      </c>
      <c r="S41" s="115"/>
      <c r="T41" s="115">
        <v>0</v>
      </c>
      <c r="U41" s="115">
        <v>44760</v>
      </c>
      <c r="V41" s="115">
        <v>11850</v>
      </c>
      <c r="W41" s="115">
        <v>14410</v>
      </c>
      <c r="X41" s="115">
        <v>7900</v>
      </c>
      <c r="Y41" s="115">
        <v>0</v>
      </c>
      <c r="Z41" s="115">
        <v>4550</v>
      </c>
      <c r="AA41" s="115">
        <v>0</v>
      </c>
      <c r="AB41" s="115">
        <v>6050</v>
      </c>
      <c r="AC41" s="115">
        <v>0</v>
      </c>
    </row>
    <row r="42" spans="1:29" ht="14.25">
      <c r="A42" s="70" t="s">
        <v>116</v>
      </c>
      <c r="B42" s="115">
        <v>1162652</v>
      </c>
      <c r="C42" s="115">
        <v>756012</v>
      </c>
      <c r="D42" s="115">
        <v>313497</v>
      </c>
      <c r="E42" s="115">
        <v>0</v>
      </c>
      <c r="F42" s="115">
        <v>97901</v>
      </c>
      <c r="G42" s="115">
        <v>0</v>
      </c>
      <c r="H42" s="115">
        <v>50018</v>
      </c>
      <c r="I42" s="115">
        <v>11069</v>
      </c>
      <c r="J42" s="115">
        <v>36368</v>
      </c>
      <c r="K42" s="115">
        <v>44665</v>
      </c>
      <c r="L42" s="115">
        <v>15439</v>
      </c>
      <c r="M42" s="115">
        <v>57466</v>
      </c>
      <c r="N42" s="115">
        <v>33589</v>
      </c>
      <c r="O42" s="115">
        <v>13627</v>
      </c>
      <c r="P42" s="115">
        <v>38347</v>
      </c>
      <c r="Q42" s="115">
        <v>33626</v>
      </c>
      <c r="R42" s="115">
        <v>10400</v>
      </c>
      <c r="S42" s="115">
        <v>0</v>
      </c>
      <c r="T42" s="115">
        <v>0</v>
      </c>
      <c r="U42" s="115">
        <v>406640</v>
      </c>
      <c r="V42" s="115">
        <v>29650</v>
      </c>
      <c r="W42" s="115">
        <v>44590</v>
      </c>
      <c r="X42" s="115">
        <v>27100</v>
      </c>
      <c r="Y42" s="115">
        <v>0</v>
      </c>
      <c r="Z42" s="115">
        <v>294950</v>
      </c>
      <c r="AA42" s="115">
        <v>1500</v>
      </c>
      <c r="AB42" s="115">
        <v>1150</v>
      </c>
      <c r="AC42" s="115">
        <v>7700</v>
      </c>
    </row>
    <row r="43" spans="1:29" ht="14.25">
      <c r="A43" s="70" t="s">
        <v>143</v>
      </c>
      <c r="B43" s="115">
        <v>549733</v>
      </c>
      <c r="C43" s="115">
        <v>312454</v>
      </c>
      <c r="D43" s="115">
        <v>103070</v>
      </c>
      <c r="E43" s="115">
        <v>0</v>
      </c>
      <c r="F43" s="115">
        <v>58015</v>
      </c>
      <c r="G43" s="115">
        <v>0</v>
      </c>
      <c r="H43" s="115">
        <v>23690</v>
      </c>
      <c r="I43" s="115">
        <v>2265</v>
      </c>
      <c r="J43" s="115">
        <v>16422</v>
      </c>
      <c r="K43" s="115">
        <v>26242</v>
      </c>
      <c r="L43" s="115">
        <v>6264</v>
      </c>
      <c r="M43" s="115">
        <v>18423</v>
      </c>
      <c r="N43" s="115">
        <v>16724</v>
      </c>
      <c r="O43" s="115">
        <v>5921</v>
      </c>
      <c r="P43" s="115">
        <v>8000</v>
      </c>
      <c r="Q43" s="115">
        <v>18318</v>
      </c>
      <c r="R43" s="115">
        <v>9100</v>
      </c>
      <c r="S43" s="115"/>
      <c r="T43" s="115">
        <v>0</v>
      </c>
      <c r="U43" s="115">
        <v>237279</v>
      </c>
      <c r="V43" s="115">
        <v>11787</v>
      </c>
      <c r="W43" s="115">
        <v>18050</v>
      </c>
      <c r="X43" s="115">
        <v>11619</v>
      </c>
      <c r="Y43" s="115">
        <v>0</v>
      </c>
      <c r="Z43" s="115">
        <v>187312</v>
      </c>
      <c r="AA43" s="115">
        <v>1074</v>
      </c>
      <c r="AB43" s="115">
        <v>861</v>
      </c>
      <c r="AC43" s="115">
        <v>6576</v>
      </c>
    </row>
    <row r="44" spans="1:29" ht="14.25">
      <c r="A44" s="70" t="s">
        <v>144</v>
      </c>
      <c r="B44" s="115">
        <v>234440</v>
      </c>
      <c r="C44" s="115">
        <v>158773</v>
      </c>
      <c r="D44" s="115">
        <v>76131</v>
      </c>
      <c r="E44" s="115"/>
      <c r="F44" s="115">
        <v>18988</v>
      </c>
      <c r="G44" s="115"/>
      <c r="H44" s="115">
        <v>10384</v>
      </c>
      <c r="I44" s="115">
        <v>1023</v>
      </c>
      <c r="J44" s="115">
        <v>10169</v>
      </c>
      <c r="K44" s="115">
        <v>8504</v>
      </c>
      <c r="L44" s="115">
        <v>4373</v>
      </c>
      <c r="M44" s="115">
        <v>10760</v>
      </c>
      <c r="N44" s="115">
        <v>4892</v>
      </c>
      <c r="O44" s="115">
        <v>1644</v>
      </c>
      <c r="P44" s="115">
        <v>7500</v>
      </c>
      <c r="Q44" s="115">
        <v>4405</v>
      </c>
      <c r="R44" s="115"/>
      <c r="S44" s="115"/>
      <c r="T44" s="115"/>
      <c r="U44" s="115">
        <v>75667</v>
      </c>
      <c r="V44" s="115">
        <v>7857</v>
      </c>
      <c r="W44" s="115">
        <v>4076</v>
      </c>
      <c r="X44" s="115">
        <v>2961</v>
      </c>
      <c r="Y44" s="115"/>
      <c r="Z44" s="115">
        <v>59956</v>
      </c>
      <c r="AA44" s="115">
        <v>226</v>
      </c>
      <c r="AB44" s="115">
        <v>269</v>
      </c>
      <c r="AC44" s="115">
        <v>322</v>
      </c>
    </row>
    <row r="45" spans="1:29" ht="14.25">
      <c r="A45" s="70" t="s">
        <v>145</v>
      </c>
      <c r="B45" s="115">
        <v>102390</v>
      </c>
      <c r="C45" s="115">
        <v>79390</v>
      </c>
      <c r="D45" s="115">
        <v>40618</v>
      </c>
      <c r="E45" s="115">
        <v>0</v>
      </c>
      <c r="F45" s="115">
        <v>3762</v>
      </c>
      <c r="G45" s="115"/>
      <c r="H45" s="115">
        <v>2448</v>
      </c>
      <c r="I45" s="115">
        <v>4300</v>
      </c>
      <c r="J45" s="115">
        <v>1652</v>
      </c>
      <c r="K45" s="115">
        <v>1800</v>
      </c>
      <c r="L45" s="115">
        <v>650</v>
      </c>
      <c r="M45" s="115">
        <v>12000</v>
      </c>
      <c r="N45" s="115">
        <v>5160</v>
      </c>
      <c r="O45" s="115">
        <v>1100</v>
      </c>
      <c r="P45" s="115">
        <v>4500</v>
      </c>
      <c r="Q45" s="115">
        <v>1400</v>
      </c>
      <c r="R45" s="115"/>
      <c r="S45" s="115"/>
      <c r="T45" s="115"/>
      <c r="U45" s="115">
        <v>23000</v>
      </c>
      <c r="V45" s="115">
        <v>2000</v>
      </c>
      <c r="W45" s="115">
        <v>2000</v>
      </c>
      <c r="X45" s="115">
        <v>2000</v>
      </c>
      <c r="Y45" s="115"/>
      <c r="Z45" s="115">
        <v>17000</v>
      </c>
      <c r="AA45" s="115"/>
      <c r="AB45" s="115"/>
      <c r="AC45" s="115"/>
    </row>
    <row r="46" spans="1:29" ht="14.25">
      <c r="A46" s="70" t="s">
        <v>146</v>
      </c>
      <c r="B46" s="115">
        <v>102043</v>
      </c>
      <c r="C46" s="115">
        <v>68651</v>
      </c>
      <c r="D46" s="115">
        <v>38850</v>
      </c>
      <c r="E46" s="115"/>
      <c r="F46" s="115">
        <v>5261</v>
      </c>
      <c r="G46" s="115"/>
      <c r="H46" s="115">
        <v>5178</v>
      </c>
      <c r="I46" s="115">
        <v>220</v>
      </c>
      <c r="J46" s="115">
        <v>2084</v>
      </c>
      <c r="K46" s="115">
        <v>3115</v>
      </c>
      <c r="L46" s="115">
        <v>1629</v>
      </c>
      <c r="M46" s="115">
        <v>4200</v>
      </c>
      <c r="N46" s="115">
        <v>852</v>
      </c>
      <c r="O46" s="115">
        <v>960</v>
      </c>
      <c r="P46" s="115">
        <v>2500</v>
      </c>
      <c r="Q46" s="115">
        <v>2802</v>
      </c>
      <c r="R46" s="115">
        <v>1000</v>
      </c>
      <c r="S46" s="115"/>
      <c r="T46" s="115"/>
      <c r="U46" s="115">
        <v>33392</v>
      </c>
      <c r="V46" s="115">
        <v>3022</v>
      </c>
      <c r="W46" s="115">
        <v>13193</v>
      </c>
      <c r="X46" s="115">
        <v>3520</v>
      </c>
      <c r="Y46" s="115"/>
      <c r="Z46" s="115">
        <v>13303</v>
      </c>
      <c r="AA46" s="115">
        <v>200</v>
      </c>
      <c r="AB46" s="115">
        <v>20</v>
      </c>
      <c r="AC46" s="115">
        <v>134</v>
      </c>
    </row>
    <row r="47" spans="1:29" ht="14.25">
      <c r="A47" s="70" t="s">
        <v>147</v>
      </c>
      <c r="B47" s="115">
        <v>86332</v>
      </c>
      <c r="C47" s="115">
        <v>64948</v>
      </c>
      <c r="D47" s="115">
        <v>25503</v>
      </c>
      <c r="E47" s="115"/>
      <c r="F47" s="115">
        <v>6910</v>
      </c>
      <c r="G47" s="115"/>
      <c r="H47" s="115">
        <v>4021</v>
      </c>
      <c r="I47" s="115">
        <v>793</v>
      </c>
      <c r="J47" s="115">
        <v>2507</v>
      </c>
      <c r="K47" s="115">
        <v>3241</v>
      </c>
      <c r="L47" s="115">
        <v>1439</v>
      </c>
      <c r="M47" s="115">
        <v>4440</v>
      </c>
      <c r="N47" s="115">
        <v>4468</v>
      </c>
      <c r="O47" s="115">
        <v>2298</v>
      </c>
      <c r="P47" s="115">
        <v>5147</v>
      </c>
      <c r="Q47" s="115">
        <v>4181</v>
      </c>
      <c r="R47" s="115"/>
      <c r="S47" s="115"/>
      <c r="T47" s="115"/>
      <c r="U47" s="115">
        <v>21384</v>
      </c>
      <c r="V47" s="115">
        <v>2584</v>
      </c>
      <c r="W47" s="115">
        <v>2100</v>
      </c>
      <c r="X47" s="115">
        <v>2600</v>
      </c>
      <c r="Y47" s="115"/>
      <c r="Z47" s="115">
        <v>14100</v>
      </c>
      <c r="AA47" s="115"/>
      <c r="AB47" s="115"/>
      <c r="AC47" s="115"/>
    </row>
    <row r="48" spans="1:29" ht="14.25">
      <c r="A48" s="70" t="s">
        <v>148</v>
      </c>
      <c r="B48" s="115">
        <v>57100</v>
      </c>
      <c r="C48" s="115">
        <v>47132</v>
      </c>
      <c r="D48" s="115">
        <v>22825</v>
      </c>
      <c r="E48" s="115"/>
      <c r="F48" s="115">
        <v>2600</v>
      </c>
      <c r="G48" s="115"/>
      <c r="H48" s="115">
        <v>2240</v>
      </c>
      <c r="I48" s="115">
        <v>1500</v>
      </c>
      <c r="J48" s="115">
        <v>2500</v>
      </c>
      <c r="K48" s="115">
        <v>1400</v>
      </c>
      <c r="L48" s="115">
        <v>600</v>
      </c>
      <c r="M48" s="115">
        <v>7500</v>
      </c>
      <c r="N48" s="115">
        <v>767</v>
      </c>
      <c r="O48" s="115">
        <v>1000</v>
      </c>
      <c r="P48" s="115">
        <v>2700</v>
      </c>
      <c r="Q48" s="115">
        <v>1200</v>
      </c>
      <c r="R48" s="115">
        <v>300</v>
      </c>
      <c r="S48" s="115"/>
      <c r="T48" s="115"/>
      <c r="U48" s="115">
        <v>9968</v>
      </c>
      <c r="V48" s="115">
        <v>1900</v>
      </c>
      <c r="W48" s="115">
        <v>1800</v>
      </c>
      <c r="X48" s="115">
        <v>2900</v>
      </c>
      <c r="Y48" s="115"/>
      <c r="Z48" s="115">
        <v>2700</v>
      </c>
      <c r="AA48" s="115"/>
      <c r="AB48" s="115"/>
      <c r="AC48" s="115">
        <v>668</v>
      </c>
    </row>
    <row r="49" spans="1:29" ht="14.25">
      <c r="A49" s="70" t="s">
        <v>149</v>
      </c>
      <c r="B49" s="115">
        <v>30614</v>
      </c>
      <c r="C49" s="115">
        <v>24664</v>
      </c>
      <c r="D49" s="115">
        <v>6500</v>
      </c>
      <c r="E49" s="115"/>
      <c r="F49" s="115">
        <v>2365</v>
      </c>
      <c r="G49" s="115"/>
      <c r="H49" s="115">
        <v>2057</v>
      </c>
      <c r="I49" s="115">
        <v>968</v>
      </c>
      <c r="J49" s="115">
        <v>1034</v>
      </c>
      <c r="K49" s="115">
        <v>363</v>
      </c>
      <c r="L49" s="115">
        <v>484</v>
      </c>
      <c r="M49" s="115">
        <v>143</v>
      </c>
      <c r="N49" s="115">
        <v>726</v>
      </c>
      <c r="O49" s="115">
        <v>704</v>
      </c>
      <c r="P49" s="115">
        <v>8000</v>
      </c>
      <c r="Q49" s="115">
        <v>1320</v>
      </c>
      <c r="R49" s="115"/>
      <c r="S49" s="115"/>
      <c r="T49" s="115"/>
      <c r="U49" s="115">
        <v>5950</v>
      </c>
      <c r="V49" s="115">
        <v>500</v>
      </c>
      <c r="W49" s="115">
        <v>3371</v>
      </c>
      <c r="X49" s="115">
        <v>1500</v>
      </c>
      <c r="Y49" s="115"/>
      <c r="Z49" s="115">
        <v>579</v>
      </c>
      <c r="AA49" s="115"/>
      <c r="AB49" s="115"/>
      <c r="AC49" s="115"/>
    </row>
    <row r="50" spans="1:29" ht="14.25">
      <c r="A50" s="70" t="s">
        <v>150</v>
      </c>
      <c r="B50" s="115">
        <v>237936</v>
      </c>
      <c r="C50" s="115">
        <v>180449</v>
      </c>
      <c r="D50" s="115">
        <v>87585</v>
      </c>
      <c r="E50" s="115">
        <v>397</v>
      </c>
      <c r="F50" s="115">
        <v>14149</v>
      </c>
      <c r="G50" s="115"/>
      <c r="H50" s="115">
        <v>21340</v>
      </c>
      <c r="I50" s="115">
        <v>1405</v>
      </c>
      <c r="J50" s="115">
        <v>12317</v>
      </c>
      <c r="K50" s="115">
        <v>4696</v>
      </c>
      <c r="L50" s="115">
        <v>2673</v>
      </c>
      <c r="M50" s="115">
        <v>4221</v>
      </c>
      <c r="N50" s="115">
        <v>2113</v>
      </c>
      <c r="O50" s="115">
        <v>3331</v>
      </c>
      <c r="P50" s="115">
        <v>20340</v>
      </c>
      <c r="Q50" s="115">
        <v>5461</v>
      </c>
      <c r="R50" s="115"/>
      <c r="S50" s="115">
        <v>421</v>
      </c>
      <c r="T50" s="115"/>
      <c r="U50" s="115">
        <v>57487</v>
      </c>
      <c r="V50" s="115">
        <v>10888</v>
      </c>
      <c r="W50" s="115">
        <v>13137</v>
      </c>
      <c r="X50" s="115">
        <v>7885</v>
      </c>
      <c r="Y50" s="115">
        <v>9269</v>
      </c>
      <c r="Z50" s="115">
        <v>14776</v>
      </c>
      <c r="AA50" s="115">
        <v>411</v>
      </c>
      <c r="AB50" s="115">
        <v>921</v>
      </c>
      <c r="AC50" s="115">
        <v>200</v>
      </c>
    </row>
    <row r="51" spans="1:29" ht="14.25">
      <c r="A51" s="70" t="s">
        <v>151</v>
      </c>
      <c r="B51" s="115">
        <v>20123</v>
      </c>
      <c r="C51" s="115">
        <v>3681</v>
      </c>
      <c r="D51" s="115">
        <v>1671</v>
      </c>
      <c r="E51" s="115"/>
      <c r="F51" s="115">
        <v>253</v>
      </c>
      <c r="G51" s="115"/>
      <c r="H51" s="115">
        <v>118</v>
      </c>
      <c r="I51" s="115">
        <v>622</v>
      </c>
      <c r="J51" s="115">
        <v>188</v>
      </c>
      <c r="K51" s="115">
        <v>186</v>
      </c>
      <c r="L51" s="115">
        <v>101</v>
      </c>
      <c r="M51" s="115">
        <v>472</v>
      </c>
      <c r="N51" s="115"/>
      <c r="O51" s="115"/>
      <c r="P51" s="115">
        <v>12</v>
      </c>
      <c r="Q51" s="115">
        <v>58</v>
      </c>
      <c r="R51" s="115"/>
      <c r="S51" s="115"/>
      <c r="T51" s="115"/>
      <c r="U51" s="115">
        <v>16442</v>
      </c>
      <c r="V51" s="115">
        <v>2174</v>
      </c>
      <c r="W51" s="115">
        <v>2200</v>
      </c>
      <c r="X51" s="115">
        <v>1200</v>
      </c>
      <c r="Y51" s="115">
        <v>8322</v>
      </c>
      <c r="Z51" s="115">
        <v>2336</v>
      </c>
      <c r="AA51" s="115"/>
      <c r="AB51" s="115">
        <v>210</v>
      </c>
      <c r="AC51" s="115"/>
    </row>
    <row r="52" spans="1:29" ht="14.25">
      <c r="A52" s="70" t="s">
        <v>116</v>
      </c>
      <c r="B52" s="115">
        <v>217813</v>
      </c>
      <c r="C52" s="115">
        <v>176768</v>
      </c>
      <c r="D52" s="115">
        <v>85914</v>
      </c>
      <c r="E52" s="115">
        <v>397</v>
      </c>
      <c r="F52" s="115">
        <v>13896</v>
      </c>
      <c r="G52" s="115"/>
      <c r="H52" s="115">
        <v>21222</v>
      </c>
      <c r="I52" s="115">
        <v>783</v>
      </c>
      <c r="J52" s="115">
        <v>12129</v>
      </c>
      <c r="K52" s="115">
        <v>4510</v>
      </c>
      <c r="L52" s="115">
        <v>2572</v>
      </c>
      <c r="M52" s="115">
        <v>3749</v>
      </c>
      <c r="N52" s="115">
        <v>2113</v>
      </c>
      <c r="O52" s="115">
        <v>3331</v>
      </c>
      <c r="P52" s="115">
        <v>20328</v>
      </c>
      <c r="Q52" s="115">
        <v>5403</v>
      </c>
      <c r="R52" s="115"/>
      <c r="S52" s="115">
        <v>421</v>
      </c>
      <c r="T52" s="115"/>
      <c r="U52" s="115">
        <v>41045</v>
      </c>
      <c r="V52" s="115">
        <v>8714</v>
      </c>
      <c r="W52" s="115">
        <v>10937</v>
      </c>
      <c r="X52" s="115">
        <v>6685</v>
      </c>
      <c r="Y52" s="115">
        <v>947</v>
      </c>
      <c r="Z52" s="115">
        <v>12440</v>
      </c>
      <c r="AA52" s="115">
        <v>411</v>
      </c>
      <c r="AB52" s="115">
        <v>711</v>
      </c>
      <c r="AC52" s="115">
        <v>200</v>
      </c>
    </row>
    <row r="53" spans="1:29" ht="14.25">
      <c r="A53" s="70" t="s">
        <v>152</v>
      </c>
      <c r="B53" s="115">
        <v>118188</v>
      </c>
      <c r="C53" s="115">
        <v>96920</v>
      </c>
      <c r="D53" s="115">
        <v>52340</v>
      </c>
      <c r="E53" s="115">
        <v>392</v>
      </c>
      <c r="F53" s="115">
        <v>4640</v>
      </c>
      <c r="G53" s="115"/>
      <c r="H53" s="115">
        <v>5520</v>
      </c>
      <c r="I53" s="115">
        <v>250</v>
      </c>
      <c r="J53" s="115">
        <v>7675</v>
      </c>
      <c r="K53" s="115">
        <v>2700</v>
      </c>
      <c r="L53" s="115">
        <v>1240</v>
      </c>
      <c r="M53" s="115">
        <v>2600</v>
      </c>
      <c r="N53" s="115">
        <v>1400</v>
      </c>
      <c r="O53" s="115">
        <v>2500</v>
      </c>
      <c r="P53" s="115">
        <v>12363</v>
      </c>
      <c r="Q53" s="115">
        <v>2900</v>
      </c>
      <c r="R53" s="115"/>
      <c r="S53" s="115">
        <v>400</v>
      </c>
      <c r="T53" s="115"/>
      <c r="U53" s="115">
        <v>21268</v>
      </c>
      <c r="V53" s="115">
        <v>5655</v>
      </c>
      <c r="W53" s="115">
        <v>8846</v>
      </c>
      <c r="X53" s="115">
        <v>2854</v>
      </c>
      <c r="Y53" s="115"/>
      <c r="Z53" s="115">
        <v>3455</v>
      </c>
      <c r="AA53" s="115">
        <v>388</v>
      </c>
      <c r="AB53" s="115">
        <v>70</v>
      </c>
      <c r="AC53" s="115"/>
    </row>
    <row r="54" spans="1:29" ht="14.25">
      <c r="A54" s="70" t="s">
        <v>153</v>
      </c>
      <c r="B54" s="115">
        <v>39470</v>
      </c>
      <c r="C54" s="115">
        <v>37188</v>
      </c>
      <c r="D54" s="115">
        <v>17795</v>
      </c>
      <c r="E54" s="115"/>
      <c r="F54" s="115">
        <v>4450</v>
      </c>
      <c r="G54" s="115"/>
      <c r="H54" s="115">
        <v>10159</v>
      </c>
      <c r="I54" s="115"/>
      <c r="J54" s="115">
        <v>2423</v>
      </c>
      <c r="K54" s="115">
        <v>430</v>
      </c>
      <c r="L54" s="115">
        <v>800</v>
      </c>
      <c r="M54" s="115">
        <v>420</v>
      </c>
      <c r="N54" s="115">
        <v>200</v>
      </c>
      <c r="O54" s="115">
        <v>90</v>
      </c>
      <c r="P54" s="115"/>
      <c r="Q54" s="115">
        <v>400</v>
      </c>
      <c r="R54" s="115"/>
      <c r="S54" s="115">
        <v>21</v>
      </c>
      <c r="T54" s="115"/>
      <c r="U54" s="115">
        <v>2282</v>
      </c>
      <c r="V54" s="115">
        <v>1732</v>
      </c>
      <c r="W54" s="115">
        <v>185</v>
      </c>
      <c r="X54" s="115">
        <v>90</v>
      </c>
      <c r="Y54" s="115"/>
      <c r="Z54" s="115">
        <v>75</v>
      </c>
      <c r="AA54" s="115"/>
      <c r="AB54" s="115">
        <v>200</v>
      </c>
      <c r="AC54" s="115"/>
    </row>
    <row r="55" spans="1:29" ht="14.25">
      <c r="A55" s="70" t="s">
        <v>154</v>
      </c>
      <c r="B55" s="115">
        <v>45390</v>
      </c>
      <c r="C55" s="115">
        <v>33190</v>
      </c>
      <c r="D55" s="115">
        <v>10690</v>
      </c>
      <c r="E55" s="115"/>
      <c r="F55" s="115">
        <v>3840</v>
      </c>
      <c r="G55" s="115"/>
      <c r="H55" s="115">
        <v>4900</v>
      </c>
      <c r="I55" s="115">
        <v>500</v>
      </c>
      <c r="J55" s="115">
        <v>1600</v>
      </c>
      <c r="K55" s="115">
        <v>1200</v>
      </c>
      <c r="L55" s="115">
        <v>450</v>
      </c>
      <c r="M55" s="115">
        <v>500</v>
      </c>
      <c r="N55" s="115">
        <v>500</v>
      </c>
      <c r="O55" s="115">
        <v>510</v>
      </c>
      <c r="P55" s="115">
        <v>6500</v>
      </c>
      <c r="Q55" s="115">
        <v>2000</v>
      </c>
      <c r="R55" s="115"/>
      <c r="S55" s="115"/>
      <c r="T55" s="115"/>
      <c r="U55" s="115">
        <v>12200</v>
      </c>
      <c r="V55" s="115">
        <v>860</v>
      </c>
      <c r="W55" s="115">
        <v>1700</v>
      </c>
      <c r="X55" s="115">
        <v>3420</v>
      </c>
      <c r="Y55" s="115">
        <v>700</v>
      </c>
      <c r="Z55" s="115">
        <v>5120</v>
      </c>
      <c r="AA55" s="115"/>
      <c r="AB55" s="115">
        <v>200</v>
      </c>
      <c r="AC55" s="115">
        <v>200</v>
      </c>
    </row>
    <row r="56" spans="1:29" ht="14.25">
      <c r="A56" s="70" t="s">
        <v>155</v>
      </c>
      <c r="B56" s="115">
        <v>14765</v>
      </c>
      <c r="C56" s="115">
        <v>9470</v>
      </c>
      <c r="D56" s="115">
        <v>5089</v>
      </c>
      <c r="E56" s="115">
        <v>5</v>
      </c>
      <c r="F56" s="115">
        <v>966</v>
      </c>
      <c r="G56" s="115"/>
      <c r="H56" s="115">
        <v>643</v>
      </c>
      <c r="I56" s="115">
        <v>33</v>
      </c>
      <c r="J56" s="115">
        <v>431</v>
      </c>
      <c r="K56" s="115">
        <v>180</v>
      </c>
      <c r="L56" s="115">
        <v>82</v>
      </c>
      <c r="M56" s="115">
        <v>229</v>
      </c>
      <c r="N56" s="115">
        <v>13</v>
      </c>
      <c r="O56" s="115">
        <v>231</v>
      </c>
      <c r="P56" s="115">
        <v>1465</v>
      </c>
      <c r="Q56" s="115">
        <v>103</v>
      </c>
      <c r="R56" s="115"/>
      <c r="S56" s="115"/>
      <c r="T56" s="115"/>
      <c r="U56" s="115">
        <v>5295</v>
      </c>
      <c r="V56" s="115">
        <v>467</v>
      </c>
      <c r="W56" s="115">
        <v>206</v>
      </c>
      <c r="X56" s="115">
        <v>321</v>
      </c>
      <c r="Y56" s="115">
        <v>247</v>
      </c>
      <c r="Z56" s="115">
        <v>3790</v>
      </c>
      <c r="AA56" s="115">
        <v>23</v>
      </c>
      <c r="AB56" s="115">
        <v>241</v>
      </c>
      <c r="AC56" s="115"/>
    </row>
    <row r="57" spans="1:29" ht="14.25">
      <c r="A57" s="70" t="s">
        <v>156</v>
      </c>
      <c r="B57" s="115">
        <v>879830</v>
      </c>
      <c r="C57" s="115">
        <v>683852</v>
      </c>
      <c r="D57" s="115">
        <v>322379</v>
      </c>
      <c r="E57" s="115">
        <v>1111</v>
      </c>
      <c r="F57" s="115">
        <v>54803</v>
      </c>
      <c r="G57" s="115">
        <v>0</v>
      </c>
      <c r="H57" s="115">
        <v>45058</v>
      </c>
      <c r="I57" s="115">
        <v>58193</v>
      </c>
      <c r="J57" s="115">
        <v>34362</v>
      </c>
      <c r="K57" s="115">
        <v>26275</v>
      </c>
      <c r="L57" s="115">
        <v>9710</v>
      </c>
      <c r="M57" s="115">
        <v>53805</v>
      </c>
      <c r="N57" s="115">
        <v>16910</v>
      </c>
      <c r="O57" s="115">
        <v>13786</v>
      </c>
      <c r="P57" s="115">
        <v>28992</v>
      </c>
      <c r="Q57" s="115">
        <v>18071</v>
      </c>
      <c r="R57" s="115">
        <v>0</v>
      </c>
      <c r="S57" s="115">
        <v>397</v>
      </c>
      <c r="T57" s="115">
        <v>0</v>
      </c>
      <c r="U57" s="115">
        <v>195978</v>
      </c>
      <c r="V57" s="115">
        <v>40590</v>
      </c>
      <c r="W57" s="115">
        <v>31019</v>
      </c>
      <c r="X57" s="115">
        <v>27553</v>
      </c>
      <c r="Y57" s="115">
        <v>14741</v>
      </c>
      <c r="Z57" s="115">
        <v>69118</v>
      </c>
      <c r="AA57" s="115">
        <v>317</v>
      </c>
      <c r="AB57" s="115">
        <v>7673</v>
      </c>
      <c r="AC57" s="115">
        <v>4967</v>
      </c>
    </row>
    <row r="58" spans="1:29" ht="14.25">
      <c r="A58" s="70" t="s">
        <v>157</v>
      </c>
      <c r="B58" s="115">
        <v>156460</v>
      </c>
      <c r="C58" s="115">
        <v>116547</v>
      </c>
      <c r="D58" s="115">
        <v>53034</v>
      </c>
      <c r="E58" s="115">
        <v>0</v>
      </c>
      <c r="F58" s="115">
        <v>9421</v>
      </c>
      <c r="G58" s="115">
        <v>0</v>
      </c>
      <c r="H58" s="115">
        <v>2957</v>
      </c>
      <c r="I58" s="115">
        <v>24562</v>
      </c>
      <c r="J58" s="115">
        <v>4871</v>
      </c>
      <c r="K58" s="115">
        <v>5333</v>
      </c>
      <c r="L58" s="115">
        <v>1999</v>
      </c>
      <c r="M58" s="115">
        <v>11916</v>
      </c>
      <c r="N58" s="115">
        <v>930</v>
      </c>
      <c r="O58" s="115">
        <v>256</v>
      </c>
      <c r="P58" s="115">
        <v>0</v>
      </c>
      <c r="Q58" s="115">
        <v>1268</v>
      </c>
      <c r="R58" s="115">
        <v>0</v>
      </c>
      <c r="S58" s="115">
        <v>0</v>
      </c>
      <c r="T58" s="115">
        <v>0</v>
      </c>
      <c r="U58" s="115">
        <v>39913</v>
      </c>
      <c r="V58" s="115">
        <v>5144</v>
      </c>
      <c r="W58" s="115">
        <v>7799</v>
      </c>
      <c r="X58" s="115">
        <v>10090</v>
      </c>
      <c r="Y58" s="115">
        <v>0</v>
      </c>
      <c r="Z58" s="115">
        <v>11300</v>
      </c>
      <c r="AA58" s="115">
        <v>15</v>
      </c>
      <c r="AB58" s="115">
        <v>5565</v>
      </c>
      <c r="AC58" s="115">
        <v>0</v>
      </c>
    </row>
    <row r="59" spans="1:29" ht="14.25">
      <c r="A59" s="70" t="s">
        <v>116</v>
      </c>
      <c r="B59" s="115">
        <v>723370</v>
      </c>
      <c r="C59" s="115">
        <v>567305</v>
      </c>
      <c r="D59" s="115">
        <v>269345</v>
      </c>
      <c r="E59" s="115">
        <v>1111</v>
      </c>
      <c r="F59" s="115">
        <v>45382</v>
      </c>
      <c r="G59" s="115">
        <v>0</v>
      </c>
      <c r="H59" s="115">
        <v>42101</v>
      </c>
      <c r="I59" s="115">
        <v>33631</v>
      </c>
      <c r="J59" s="115">
        <v>29491</v>
      </c>
      <c r="K59" s="115">
        <v>20942</v>
      </c>
      <c r="L59" s="115">
        <v>7711</v>
      </c>
      <c r="M59" s="115">
        <v>41889</v>
      </c>
      <c r="N59" s="115">
        <v>15980</v>
      </c>
      <c r="O59" s="115">
        <v>13530</v>
      </c>
      <c r="P59" s="115">
        <v>28992</v>
      </c>
      <c r="Q59" s="115">
        <v>16803</v>
      </c>
      <c r="R59" s="115">
        <v>0</v>
      </c>
      <c r="S59" s="115">
        <v>397</v>
      </c>
      <c r="T59" s="115">
        <v>0</v>
      </c>
      <c r="U59" s="115">
        <v>156065</v>
      </c>
      <c r="V59" s="115">
        <v>35446</v>
      </c>
      <c r="W59" s="115">
        <v>23220</v>
      </c>
      <c r="X59" s="115">
        <v>17463</v>
      </c>
      <c r="Y59" s="115">
        <v>14741</v>
      </c>
      <c r="Z59" s="115">
        <v>57818</v>
      </c>
      <c r="AA59" s="115">
        <v>302</v>
      </c>
      <c r="AB59" s="115">
        <v>2108</v>
      </c>
      <c r="AC59" s="115">
        <v>4967</v>
      </c>
    </row>
    <row r="60" spans="1:29" ht="14.25">
      <c r="A60" s="70" t="s">
        <v>158</v>
      </c>
      <c r="B60" s="115">
        <v>378400</v>
      </c>
      <c r="C60" s="115">
        <v>289692</v>
      </c>
      <c r="D60" s="115">
        <v>142875</v>
      </c>
      <c r="E60" s="115">
        <v>938</v>
      </c>
      <c r="F60" s="115">
        <v>23409</v>
      </c>
      <c r="G60" s="115">
        <v>0</v>
      </c>
      <c r="H60" s="115">
        <v>27808</v>
      </c>
      <c r="I60" s="115">
        <v>1393</v>
      </c>
      <c r="J60" s="115">
        <v>14567</v>
      </c>
      <c r="K60" s="115">
        <v>13153</v>
      </c>
      <c r="L60" s="115">
        <v>4281</v>
      </c>
      <c r="M60" s="115">
        <v>22621</v>
      </c>
      <c r="N60" s="115">
        <v>13450</v>
      </c>
      <c r="O60" s="115">
        <v>8182</v>
      </c>
      <c r="P60" s="115">
        <v>2500</v>
      </c>
      <c r="Q60" s="115">
        <v>14250</v>
      </c>
      <c r="R60" s="115"/>
      <c r="S60" s="115">
        <v>265</v>
      </c>
      <c r="T60" s="115"/>
      <c r="U60" s="115">
        <v>88708</v>
      </c>
      <c r="V60" s="115">
        <v>17604</v>
      </c>
      <c r="W60" s="115">
        <v>12588</v>
      </c>
      <c r="X60" s="115">
        <v>3911</v>
      </c>
      <c r="Y60" s="115">
        <v>14091</v>
      </c>
      <c r="Z60" s="115">
        <v>38346</v>
      </c>
      <c r="AA60" s="115">
        <v>131</v>
      </c>
      <c r="AB60" s="115">
        <v>152</v>
      </c>
      <c r="AC60" s="115">
        <v>1885</v>
      </c>
    </row>
    <row r="61" spans="1:29" ht="14.25">
      <c r="A61" s="70" t="s">
        <v>159</v>
      </c>
      <c r="B61" s="115">
        <v>85670</v>
      </c>
      <c r="C61" s="115">
        <v>75560</v>
      </c>
      <c r="D61" s="115">
        <v>38000</v>
      </c>
      <c r="E61" s="115"/>
      <c r="F61" s="115">
        <v>3700</v>
      </c>
      <c r="G61" s="115"/>
      <c r="H61" s="115">
        <v>3000</v>
      </c>
      <c r="I61" s="115">
        <v>2800</v>
      </c>
      <c r="J61" s="115">
        <v>4500</v>
      </c>
      <c r="K61" s="115">
        <v>2000</v>
      </c>
      <c r="L61" s="115">
        <v>900</v>
      </c>
      <c r="M61" s="115">
        <v>11000</v>
      </c>
      <c r="N61" s="115">
        <v>200</v>
      </c>
      <c r="O61" s="115">
        <v>970</v>
      </c>
      <c r="P61" s="115">
        <v>8110</v>
      </c>
      <c r="Q61" s="115">
        <v>380</v>
      </c>
      <c r="R61" s="115"/>
      <c r="S61" s="115"/>
      <c r="T61" s="115"/>
      <c r="U61" s="115">
        <v>10110</v>
      </c>
      <c r="V61" s="115">
        <v>3000</v>
      </c>
      <c r="W61" s="115">
        <v>600</v>
      </c>
      <c r="X61" s="115">
        <v>2500</v>
      </c>
      <c r="Y61" s="115"/>
      <c r="Z61" s="115">
        <v>2000</v>
      </c>
      <c r="AA61" s="115"/>
      <c r="AB61" s="115">
        <v>8</v>
      </c>
      <c r="AC61" s="115">
        <v>2002</v>
      </c>
    </row>
    <row r="62" spans="1:29" ht="14.25">
      <c r="A62" s="70" t="s">
        <v>160</v>
      </c>
      <c r="B62" s="115">
        <v>28893</v>
      </c>
      <c r="C62" s="115">
        <v>23393</v>
      </c>
      <c r="D62" s="115">
        <v>11235</v>
      </c>
      <c r="E62" s="115">
        <v>124</v>
      </c>
      <c r="F62" s="115">
        <v>2344</v>
      </c>
      <c r="G62" s="115"/>
      <c r="H62" s="115">
        <v>1600</v>
      </c>
      <c r="I62" s="115">
        <v>220</v>
      </c>
      <c r="J62" s="115">
        <v>1252</v>
      </c>
      <c r="K62" s="115">
        <v>561</v>
      </c>
      <c r="L62" s="115">
        <v>539</v>
      </c>
      <c r="M62" s="115">
        <v>1796</v>
      </c>
      <c r="N62" s="115">
        <v>1038</v>
      </c>
      <c r="O62" s="115">
        <v>758</v>
      </c>
      <c r="P62" s="115">
        <v>1420</v>
      </c>
      <c r="Q62" s="115">
        <v>426</v>
      </c>
      <c r="R62" s="115"/>
      <c r="S62" s="115">
        <v>80</v>
      </c>
      <c r="T62" s="115"/>
      <c r="U62" s="115">
        <v>5500</v>
      </c>
      <c r="V62" s="115">
        <v>900</v>
      </c>
      <c r="W62" s="115">
        <v>3200</v>
      </c>
      <c r="X62" s="115">
        <v>1400</v>
      </c>
      <c r="Y62" s="115"/>
      <c r="Z62" s="115"/>
      <c r="AA62" s="115"/>
      <c r="AB62" s="115"/>
      <c r="AC62" s="115"/>
    </row>
    <row r="63" spans="1:29" ht="14.25">
      <c r="A63" s="70" t="s">
        <v>161</v>
      </c>
      <c r="B63" s="115">
        <v>29050</v>
      </c>
      <c r="C63" s="115">
        <v>25485</v>
      </c>
      <c r="D63" s="115">
        <v>17140</v>
      </c>
      <c r="E63" s="115"/>
      <c r="F63" s="115">
        <v>600</v>
      </c>
      <c r="G63" s="115"/>
      <c r="H63" s="115">
        <v>1100</v>
      </c>
      <c r="I63" s="115">
        <v>1650</v>
      </c>
      <c r="J63" s="115">
        <v>1450</v>
      </c>
      <c r="K63" s="115">
        <v>360</v>
      </c>
      <c r="L63" s="115">
        <v>135</v>
      </c>
      <c r="M63" s="115">
        <v>420</v>
      </c>
      <c r="N63" s="115">
        <v>80</v>
      </c>
      <c r="O63" s="115">
        <v>350</v>
      </c>
      <c r="P63" s="115">
        <v>2000</v>
      </c>
      <c r="Q63" s="115">
        <v>200</v>
      </c>
      <c r="R63" s="115"/>
      <c r="S63" s="115"/>
      <c r="T63" s="115"/>
      <c r="U63" s="115">
        <v>3565</v>
      </c>
      <c r="V63" s="115">
        <v>1615</v>
      </c>
      <c r="W63" s="115">
        <v>100</v>
      </c>
      <c r="X63" s="115">
        <v>500</v>
      </c>
      <c r="Y63" s="115"/>
      <c r="Z63" s="115">
        <v>230</v>
      </c>
      <c r="AA63" s="115">
        <v>140</v>
      </c>
      <c r="AB63" s="115">
        <v>200</v>
      </c>
      <c r="AC63" s="115">
        <v>780</v>
      </c>
    </row>
    <row r="64" spans="1:29" ht="14.25">
      <c r="A64" s="70" t="s">
        <v>162</v>
      </c>
      <c r="B64" s="115">
        <v>72578</v>
      </c>
      <c r="C64" s="115">
        <v>57230</v>
      </c>
      <c r="D64" s="115">
        <v>13000</v>
      </c>
      <c r="E64" s="115"/>
      <c r="F64" s="115">
        <v>5500</v>
      </c>
      <c r="G64" s="115"/>
      <c r="H64" s="115">
        <v>2000</v>
      </c>
      <c r="I64" s="115">
        <v>24000</v>
      </c>
      <c r="J64" s="115">
        <v>3000</v>
      </c>
      <c r="K64" s="115">
        <v>1650</v>
      </c>
      <c r="L64" s="115">
        <v>500</v>
      </c>
      <c r="M64" s="115">
        <v>2400</v>
      </c>
      <c r="N64" s="115">
        <v>350</v>
      </c>
      <c r="O64" s="115">
        <v>230</v>
      </c>
      <c r="P64" s="115">
        <v>4500</v>
      </c>
      <c r="Q64" s="115">
        <v>100</v>
      </c>
      <c r="R64" s="115"/>
      <c r="S64" s="115"/>
      <c r="T64" s="115"/>
      <c r="U64" s="115">
        <v>15348</v>
      </c>
      <c r="V64" s="115">
        <v>8000</v>
      </c>
      <c r="W64" s="115">
        <v>320</v>
      </c>
      <c r="X64" s="115">
        <v>1800</v>
      </c>
      <c r="Y64" s="115"/>
      <c r="Z64" s="115">
        <v>5100</v>
      </c>
      <c r="AA64" s="115">
        <v>10</v>
      </c>
      <c r="AB64" s="115">
        <v>118</v>
      </c>
      <c r="AC64" s="115"/>
    </row>
    <row r="65" spans="1:29" ht="14.25">
      <c r="A65" s="70" t="s">
        <v>163</v>
      </c>
      <c r="B65" s="115">
        <v>39311</v>
      </c>
      <c r="C65" s="115">
        <v>30495</v>
      </c>
      <c r="D65" s="115">
        <v>12162</v>
      </c>
      <c r="E65" s="115"/>
      <c r="F65" s="115">
        <v>2743</v>
      </c>
      <c r="G65" s="115"/>
      <c r="H65" s="115">
        <v>2100</v>
      </c>
      <c r="I65" s="115">
        <v>250</v>
      </c>
      <c r="J65" s="115">
        <v>1600</v>
      </c>
      <c r="K65" s="115">
        <v>850</v>
      </c>
      <c r="L65" s="115">
        <v>350</v>
      </c>
      <c r="M65" s="115">
        <v>930</v>
      </c>
      <c r="N65" s="115">
        <v>350</v>
      </c>
      <c r="O65" s="115">
        <v>1230</v>
      </c>
      <c r="P65" s="115">
        <v>7450</v>
      </c>
      <c r="Q65" s="115">
        <v>480</v>
      </c>
      <c r="R65" s="115"/>
      <c r="S65" s="115"/>
      <c r="T65" s="115"/>
      <c r="U65" s="115">
        <v>8816</v>
      </c>
      <c r="V65" s="115">
        <v>700</v>
      </c>
      <c r="W65" s="115">
        <v>850</v>
      </c>
      <c r="X65" s="115">
        <v>2000</v>
      </c>
      <c r="Y65" s="115"/>
      <c r="Z65" s="115">
        <v>4566</v>
      </c>
      <c r="AA65" s="115"/>
      <c r="AB65" s="115">
        <v>700</v>
      </c>
      <c r="AC65" s="115"/>
    </row>
    <row r="66" spans="1:29" ht="14.25">
      <c r="A66" s="70" t="s">
        <v>164</v>
      </c>
      <c r="B66" s="115">
        <v>50241</v>
      </c>
      <c r="C66" s="115">
        <v>39446</v>
      </c>
      <c r="D66" s="115">
        <v>20807</v>
      </c>
      <c r="E66" s="115">
        <v>49</v>
      </c>
      <c r="F66" s="115">
        <v>4544</v>
      </c>
      <c r="G66" s="115">
        <v>0</v>
      </c>
      <c r="H66" s="115">
        <v>2515</v>
      </c>
      <c r="I66" s="115">
        <v>3019</v>
      </c>
      <c r="J66" s="115">
        <v>1647</v>
      </c>
      <c r="K66" s="115">
        <v>1906</v>
      </c>
      <c r="L66" s="115">
        <v>691</v>
      </c>
      <c r="M66" s="115">
        <v>1674</v>
      </c>
      <c r="N66" s="115">
        <v>288</v>
      </c>
      <c r="O66" s="115">
        <v>1111</v>
      </c>
      <c r="P66" s="115">
        <v>704</v>
      </c>
      <c r="Q66" s="115">
        <v>491</v>
      </c>
      <c r="R66" s="115"/>
      <c r="S66" s="115"/>
      <c r="T66" s="115"/>
      <c r="U66" s="115">
        <v>10795</v>
      </c>
      <c r="V66" s="115">
        <v>2002</v>
      </c>
      <c r="W66" s="115">
        <v>2845</v>
      </c>
      <c r="X66" s="115">
        <v>2027</v>
      </c>
      <c r="Y66" s="115"/>
      <c r="Z66" s="115">
        <v>3393</v>
      </c>
      <c r="AA66" s="115"/>
      <c r="AB66" s="115">
        <v>528</v>
      </c>
      <c r="AC66" s="115"/>
    </row>
    <row r="67" spans="1:29" ht="14.25">
      <c r="A67" s="70" t="s">
        <v>165</v>
      </c>
      <c r="B67" s="115">
        <v>20020</v>
      </c>
      <c r="C67" s="115">
        <v>13905</v>
      </c>
      <c r="D67" s="115">
        <v>7239</v>
      </c>
      <c r="E67" s="115">
        <v>0</v>
      </c>
      <c r="F67" s="115">
        <v>1308</v>
      </c>
      <c r="G67" s="115">
        <v>0</v>
      </c>
      <c r="H67" s="115">
        <v>1104</v>
      </c>
      <c r="I67" s="115">
        <v>241</v>
      </c>
      <c r="J67" s="115">
        <v>724</v>
      </c>
      <c r="K67" s="115">
        <v>237</v>
      </c>
      <c r="L67" s="115">
        <v>194</v>
      </c>
      <c r="M67" s="115">
        <v>808</v>
      </c>
      <c r="N67" s="115">
        <v>200</v>
      </c>
      <c r="O67" s="115">
        <v>474</v>
      </c>
      <c r="P67" s="115">
        <v>1140</v>
      </c>
      <c r="Q67" s="115">
        <v>236</v>
      </c>
      <c r="R67" s="115">
        <v>0</v>
      </c>
      <c r="S67" s="115">
        <v>0</v>
      </c>
      <c r="T67" s="115">
        <v>0</v>
      </c>
      <c r="U67" s="115">
        <v>6115</v>
      </c>
      <c r="V67" s="115">
        <v>897</v>
      </c>
      <c r="W67" s="115">
        <v>464</v>
      </c>
      <c r="X67" s="115">
        <v>2904</v>
      </c>
      <c r="Y67" s="115">
        <v>650</v>
      </c>
      <c r="Z67" s="115">
        <v>1000</v>
      </c>
      <c r="AA67" s="115">
        <v>0</v>
      </c>
      <c r="AB67" s="115">
        <v>200</v>
      </c>
      <c r="AC67" s="115">
        <v>0</v>
      </c>
    </row>
    <row r="68" spans="1:29" ht="14.25">
      <c r="A68" s="70" t="s">
        <v>166</v>
      </c>
      <c r="B68" s="115">
        <v>19207</v>
      </c>
      <c r="C68" s="115">
        <v>12099</v>
      </c>
      <c r="D68" s="115">
        <v>6887</v>
      </c>
      <c r="E68" s="115"/>
      <c r="F68" s="115">
        <v>1234</v>
      </c>
      <c r="G68" s="115"/>
      <c r="H68" s="115">
        <v>874</v>
      </c>
      <c r="I68" s="115">
        <v>58</v>
      </c>
      <c r="J68" s="115">
        <v>751</v>
      </c>
      <c r="K68" s="115">
        <v>225</v>
      </c>
      <c r="L68" s="115">
        <v>121</v>
      </c>
      <c r="M68" s="115">
        <v>240</v>
      </c>
      <c r="N68" s="115">
        <v>24</v>
      </c>
      <c r="O68" s="115">
        <v>225</v>
      </c>
      <c r="P68" s="115">
        <v>1168</v>
      </c>
      <c r="Q68" s="115">
        <v>240</v>
      </c>
      <c r="R68" s="115"/>
      <c r="S68" s="115">
        <v>52</v>
      </c>
      <c r="T68" s="115"/>
      <c r="U68" s="115">
        <v>7108</v>
      </c>
      <c r="V68" s="115">
        <v>728</v>
      </c>
      <c r="W68" s="115">
        <v>2253</v>
      </c>
      <c r="X68" s="115">
        <v>421</v>
      </c>
      <c r="Y68" s="115"/>
      <c r="Z68" s="115">
        <v>3183</v>
      </c>
      <c r="AA68" s="115">
        <v>21</v>
      </c>
      <c r="AB68" s="115">
        <v>202</v>
      </c>
      <c r="AC68" s="115">
        <v>300</v>
      </c>
    </row>
    <row r="69" spans="1:29" ht="14.25">
      <c r="A69" s="70" t="s">
        <v>167</v>
      </c>
      <c r="B69" s="115">
        <v>1054300</v>
      </c>
      <c r="C69" s="115">
        <v>900555</v>
      </c>
      <c r="D69" s="115">
        <v>524530</v>
      </c>
      <c r="E69" s="115">
        <v>50</v>
      </c>
      <c r="F69" s="115">
        <v>56532</v>
      </c>
      <c r="G69" s="115">
        <v>0</v>
      </c>
      <c r="H69" s="115">
        <v>35332</v>
      </c>
      <c r="I69" s="115">
        <v>76284</v>
      </c>
      <c r="J69" s="115">
        <v>66011</v>
      </c>
      <c r="K69" s="115">
        <v>16741</v>
      </c>
      <c r="L69" s="115">
        <v>8364</v>
      </c>
      <c r="M69" s="115">
        <v>35362</v>
      </c>
      <c r="N69" s="115">
        <v>14353</v>
      </c>
      <c r="O69" s="115">
        <v>12061</v>
      </c>
      <c r="P69" s="115">
        <v>33755</v>
      </c>
      <c r="Q69" s="115">
        <v>19170</v>
      </c>
      <c r="R69" s="115">
        <v>0</v>
      </c>
      <c r="S69" s="115">
        <v>2010</v>
      </c>
      <c r="T69" s="115">
        <v>0</v>
      </c>
      <c r="U69" s="115">
        <v>153745</v>
      </c>
      <c r="V69" s="115">
        <v>51946</v>
      </c>
      <c r="W69" s="115">
        <v>24104</v>
      </c>
      <c r="X69" s="115">
        <v>19267</v>
      </c>
      <c r="Y69" s="115">
        <v>0</v>
      </c>
      <c r="Z69" s="115">
        <v>50625</v>
      </c>
      <c r="AA69" s="115">
        <v>1000</v>
      </c>
      <c r="AB69" s="115">
        <v>6800</v>
      </c>
      <c r="AC69" s="115">
        <v>3</v>
      </c>
    </row>
    <row r="70" spans="1:29" ht="14.25">
      <c r="A70" s="70" t="s">
        <v>168</v>
      </c>
      <c r="B70" s="115">
        <v>43000</v>
      </c>
      <c r="C70" s="115">
        <v>13950</v>
      </c>
      <c r="D70" s="115">
        <v>3800</v>
      </c>
      <c r="E70" s="115">
        <v>40</v>
      </c>
      <c r="F70" s="115">
        <v>2230</v>
      </c>
      <c r="G70" s="115"/>
      <c r="H70" s="115">
        <v>500</v>
      </c>
      <c r="I70" s="115"/>
      <c r="J70" s="115">
        <v>700</v>
      </c>
      <c r="K70" s="115">
        <v>1300</v>
      </c>
      <c r="L70" s="115">
        <v>750</v>
      </c>
      <c r="M70" s="115">
        <v>4200</v>
      </c>
      <c r="N70" s="115">
        <v>150</v>
      </c>
      <c r="O70" s="115"/>
      <c r="P70" s="115"/>
      <c r="Q70" s="115">
        <v>200</v>
      </c>
      <c r="R70" s="115"/>
      <c r="S70" s="115">
        <v>80</v>
      </c>
      <c r="T70" s="115"/>
      <c r="U70" s="115">
        <v>29050</v>
      </c>
      <c r="V70" s="115">
        <v>6677</v>
      </c>
      <c r="W70" s="115">
        <v>2453</v>
      </c>
      <c r="X70" s="115">
        <v>620</v>
      </c>
      <c r="Y70" s="115"/>
      <c r="Z70" s="115">
        <v>15100</v>
      </c>
      <c r="AA70" s="115"/>
      <c r="AB70" s="115">
        <v>4200</v>
      </c>
      <c r="AC70" s="115"/>
    </row>
    <row r="71" spans="1:29" ht="14.25">
      <c r="A71" s="70" t="s">
        <v>116</v>
      </c>
      <c r="B71" s="115">
        <v>1011300</v>
      </c>
      <c r="C71" s="115">
        <v>886605</v>
      </c>
      <c r="D71" s="115">
        <v>520730</v>
      </c>
      <c r="E71" s="115">
        <v>10</v>
      </c>
      <c r="F71" s="115">
        <v>54302</v>
      </c>
      <c r="G71" s="115">
        <v>0</v>
      </c>
      <c r="H71" s="115">
        <v>34832</v>
      </c>
      <c r="I71" s="115">
        <v>76284</v>
      </c>
      <c r="J71" s="115">
        <v>65311</v>
      </c>
      <c r="K71" s="115">
        <v>15441</v>
      </c>
      <c r="L71" s="115">
        <v>7614</v>
      </c>
      <c r="M71" s="115">
        <v>31162</v>
      </c>
      <c r="N71" s="115">
        <v>14203</v>
      </c>
      <c r="O71" s="115">
        <v>12061</v>
      </c>
      <c r="P71" s="115">
        <v>33755</v>
      </c>
      <c r="Q71" s="115">
        <v>18970</v>
      </c>
      <c r="R71" s="115">
        <v>0</v>
      </c>
      <c r="S71" s="115">
        <v>1930</v>
      </c>
      <c r="T71" s="115">
        <v>0</v>
      </c>
      <c r="U71" s="115">
        <v>124695</v>
      </c>
      <c r="V71" s="115">
        <v>45269</v>
      </c>
      <c r="W71" s="115">
        <v>21651</v>
      </c>
      <c r="X71" s="115">
        <v>18647</v>
      </c>
      <c r="Y71" s="115">
        <v>0</v>
      </c>
      <c r="Z71" s="115">
        <v>35525</v>
      </c>
      <c r="AA71" s="115">
        <v>1000</v>
      </c>
      <c r="AB71" s="115">
        <v>2600</v>
      </c>
      <c r="AC71" s="115">
        <v>3</v>
      </c>
    </row>
    <row r="72" spans="1:29" ht="14.25">
      <c r="A72" s="70" t="s">
        <v>169</v>
      </c>
      <c r="B72" s="115">
        <v>216700</v>
      </c>
      <c r="C72" s="115">
        <v>177000</v>
      </c>
      <c r="D72" s="115">
        <v>80000</v>
      </c>
      <c r="E72" s="115"/>
      <c r="F72" s="115">
        <v>17700</v>
      </c>
      <c r="G72" s="115"/>
      <c r="H72" s="115">
        <v>15900</v>
      </c>
      <c r="I72" s="115">
        <v>200</v>
      </c>
      <c r="J72" s="115">
        <v>12500</v>
      </c>
      <c r="K72" s="115">
        <v>7700</v>
      </c>
      <c r="L72" s="115">
        <v>3100</v>
      </c>
      <c r="M72" s="115">
        <v>15500</v>
      </c>
      <c r="N72" s="115">
        <v>8400</v>
      </c>
      <c r="O72" s="115">
        <v>6800</v>
      </c>
      <c r="P72" s="115">
        <v>1000</v>
      </c>
      <c r="Q72" s="115">
        <v>7700</v>
      </c>
      <c r="R72" s="115"/>
      <c r="S72" s="115">
        <v>500</v>
      </c>
      <c r="T72" s="115"/>
      <c r="U72" s="115">
        <v>39700</v>
      </c>
      <c r="V72" s="115">
        <v>8500</v>
      </c>
      <c r="W72" s="115">
        <v>7000</v>
      </c>
      <c r="X72" s="115">
        <v>10000</v>
      </c>
      <c r="Y72" s="115"/>
      <c r="Z72" s="115">
        <v>13100</v>
      </c>
      <c r="AA72" s="115">
        <v>600</v>
      </c>
      <c r="AB72" s="115">
        <v>500</v>
      </c>
      <c r="AC72" s="115"/>
    </row>
    <row r="73" spans="1:29" ht="14.25">
      <c r="A73" s="70" t="s">
        <v>170</v>
      </c>
      <c r="B73" s="115">
        <v>380000</v>
      </c>
      <c r="C73" s="115">
        <v>346794</v>
      </c>
      <c r="D73" s="115">
        <v>225935</v>
      </c>
      <c r="E73" s="115"/>
      <c r="F73" s="115">
        <v>21862</v>
      </c>
      <c r="G73" s="115"/>
      <c r="H73" s="115">
        <v>6312</v>
      </c>
      <c r="I73" s="115">
        <v>35433</v>
      </c>
      <c r="J73" s="115">
        <v>28889</v>
      </c>
      <c r="K73" s="115">
        <v>4071</v>
      </c>
      <c r="L73" s="115">
        <v>1689</v>
      </c>
      <c r="M73" s="115">
        <v>8816</v>
      </c>
      <c r="N73" s="115">
        <v>1933</v>
      </c>
      <c r="O73" s="115">
        <v>1851</v>
      </c>
      <c r="P73" s="115">
        <v>1503</v>
      </c>
      <c r="Q73" s="115">
        <v>8000</v>
      </c>
      <c r="R73" s="115"/>
      <c r="S73" s="115">
        <v>500</v>
      </c>
      <c r="T73" s="115"/>
      <c r="U73" s="115">
        <v>33206</v>
      </c>
      <c r="V73" s="115">
        <v>20575</v>
      </c>
      <c r="W73" s="115">
        <v>3753</v>
      </c>
      <c r="X73" s="115">
        <v>1294</v>
      </c>
      <c r="Y73" s="115"/>
      <c r="Z73" s="115">
        <v>7584</v>
      </c>
      <c r="AA73" s="115"/>
      <c r="AB73" s="115"/>
      <c r="AC73" s="115"/>
    </row>
    <row r="74" spans="1:29" ht="14.25">
      <c r="A74" s="70" t="s">
        <v>171</v>
      </c>
      <c r="B74" s="115">
        <v>156000</v>
      </c>
      <c r="C74" s="115">
        <v>138100</v>
      </c>
      <c r="D74" s="115">
        <v>90000</v>
      </c>
      <c r="E74" s="115"/>
      <c r="F74" s="115">
        <v>3000</v>
      </c>
      <c r="G74" s="115"/>
      <c r="H74" s="115">
        <v>3500</v>
      </c>
      <c r="I74" s="115">
        <v>26000</v>
      </c>
      <c r="J74" s="115">
        <v>11000</v>
      </c>
      <c r="K74" s="115">
        <v>650</v>
      </c>
      <c r="L74" s="115">
        <v>600</v>
      </c>
      <c r="M74" s="115">
        <v>1350</v>
      </c>
      <c r="N74" s="115">
        <v>600</v>
      </c>
      <c r="O74" s="115">
        <v>500</v>
      </c>
      <c r="P74" s="115">
        <v>150</v>
      </c>
      <c r="Q74" s="115">
        <v>250</v>
      </c>
      <c r="R74" s="115"/>
      <c r="S74" s="115">
        <v>500</v>
      </c>
      <c r="T74" s="115"/>
      <c r="U74" s="115">
        <v>17900</v>
      </c>
      <c r="V74" s="115">
        <v>6500</v>
      </c>
      <c r="W74" s="115">
        <v>2200</v>
      </c>
      <c r="X74" s="115">
        <v>2500</v>
      </c>
      <c r="Y74" s="115"/>
      <c r="Z74" s="115">
        <v>6000</v>
      </c>
      <c r="AA74" s="115"/>
      <c r="AB74" s="115">
        <v>700</v>
      </c>
      <c r="AC74" s="115"/>
    </row>
    <row r="75" spans="1:29" ht="14.25">
      <c r="A75" s="70" t="s">
        <v>172</v>
      </c>
      <c r="B75" s="115">
        <v>51000</v>
      </c>
      <c r="C75" s="115">
        <v>46249</v>
      </c>
      <c r="D75" s="115">
        <v>25100</v>
      </c>
      <c r="E75" s="115">
        <v>10</v>
      </c>
      <c r="F75" s="115">
        <v>1730</v>
      </c>
      <c r="G75" s="115"/>
      <c r="H75" s="115">
        <v>935</v>
      </c>
      <c r="I75" s="115">
        <v>4045</v>
      </c>
      <c r="J75" s="115">
        <v>1238</v>
      </c>
      <c r="K75" s="115">
        <v>500</v>
      </c>
      <c r="L75" s="115">
        <v>500</v>
      </c>
      <c r="M75" s="115">
        <v>1161</v>
      </c>
      <c r="N75" s="115">
        <v>400</v>
      </c>
      <c r="O75" s="115">
        <v>500</v>
      </c>
      <c r="P75" s="115">
        <v>9130</v>
      </c>
      <c r="Q75" s="115">
        <v>1000</v>
      </c>
      <c r="R75" s="115"/>
      <c r="S75" s="115"/>
      <c r="T75" s="115"/>
      <c r="U75" s="115">
        <v>4751</v>
      </c>
      <c r="V75" s="115">
        <v>1251</v>
      </c>
      <c r="W75" s="115">
        <v>1100</v>
      </c>
      <c r="X75" s="115"/>
      <c r="Y75" s="115"/>
      <c r="Z75" s="115">
        <v>2300</v>
      </c>
      <c r="AA75" s="115"/>
      <c r="AB75" s="115">
        <v>100</v>
      </c>
      <c r="AC75" s="115"/>
    </row>
    <row r="76" spans="1:29" ht="14.25">
      <c r="A76" s="70" t="s">
        <v>173</v>
      </c>
      <c r="B76" s="115">
        <v>115000</v>
      </c>
      <c r="C76" s="115">
        <v>104883</v>
      </c>
      <c r="D76" s="115">
        <v>61250</v>
      </c>
      <c r="E76" s="115"/>
      <c r="F76" s="115">
        <v>2460</v>
      </c>
      <c r="G76" s="115"/>
      <c r="H76" s="115">
        <v>1635</v>
      </c>
      <c r="I76" s="115">
        <v>10200</v>
      </c>
      <c r="J76" s="115">
        <v>8634</v>
      </c>
      <c r="K76" s="115">
        <v>1080</v>
      </c>
      <c r="L76" s="115">
        <v>675</v>
      </c>
      <c r="M76" s="115">
        <v>1175</v>
      </c>
      <c r="N76" s="115">
        <v>600</v>
      </c>
      <c r="O76" s="115">
        <v>560</v>
      </c>
      <c r="P76" s="115">
        <v>15694</v>
      </c>
      <c r="Q76" s="115">
        <v>720</v>
      </c>
      <c r="R76" s="115"/>
      <c r="S76" s="115">
        <v>200</v>
      </c>
      <c r="T76" s="115"/>
      <c r="U76" s="115">
        <v>10117</v>
      </c>
      <c r="V76" s="115">
        <v>4377</v>
      </c>
      <c r="W76" s="115">
        <v>660</v>
      </c>
      <c r="X76" s="115">
        <v>1480</v>
      </c>
      <c r="Y76" s="115"/>
      <c r="Z76" s="115">
        <v>3000</v>
      </c>
      <c r="AA76" s="115"/>
      <c r="AB76" s="115">
        <v>600</v>
      </c>
      <c r="AC76" s="115"/>
    </row>
    <row r="77" spans="1:29" ht="14.25">
      <c r="A77" s="70" t="s">
        <v>174</v>
      </c>
      <c r="B77" s="115">
        <v>48500</v>
      </c>
      <c r="C77" s="115">
        <v>43275</v>
      </c>
      <c r="D77" s="115">
        <v>22615</v>
      </c>
      <c r="E77" s="115"/>
      <c r="F77" s="115">
        <v>4400</v>
      </c>
      <c r="G77" s="115"/>
      <c r="H77" s="115">
        <v>2900</v>
      </c>
      <c r="I77" s="115">
        <v>400</v>
      </c>
      <c r="J77" s="115">
        <v>1600</v>
      </c>
      <c r="K77" s="115">
        <v>760</v>
      </c>
      <c r="L77" s="115">
        <v>500</v>
      </c>
      <c r="M77" s="115">
        <v>2000</v>
      </c>
      <c r="N77" s="115">
        <v>1800</v>
      </c>
      <c r="O77" s="115">
        <v>600</v>
      </c>
      <c r="P77" s="115">
        <v>4850</v>
      </c>
      <c r="Q77" s="115">
        <v>700</v>
      </c>
      <c r="R77" s="115"/>
      <c r="S77" s="115">
        <v>150</v>
      </c>
      <c r="T77" s="115"/>
      <c r="U77" s="115">
        <v>5225</v>
      </c>
      <c r="V77" s="115">
        <v>2622</v>
      </c>
      <c r="W77" s="115">
        <v>900</v>
      </c>
      <c r="X77" s="115">
        <v>700</v>
      </c>
      <c r="Y77" s="115"/>
      <c r="Z77" s="115">
        <v>600</v>
      </c>
      <c r="AA77" s="115">
        <v>100</v>
      </c>
      <c r="AB77" s="115">
        <v>300</v>
      </c>
      <c r="AC77" s="115">
        <v>3</v>
      </c>
    </row>
    <row r="78" spans="1:29" ht="14.25">
      <c r="A78" s="70" t="s">
        <v>175</v>
      </c>
      <c r="B78" s="115">
        <v>14100</v>
      </c>
      <c r="C78" s="115">
        <v>11124</v>
      </c>
      <c r="D78" s="115">
        <v>5800</v>
      </c>
      <c r="E78" s="115"/>
      <c r="F78" s="115">
        <v>1000</v>
      </c>
      <c r="G78" s="115"/>
      <c r="H78" s="115">
        <v>1500</v>
      </c>
      <c r="I78" s="115">
        <v>6</v>
      </c>
      <c r="J78" s="115">
        <v>500</v>
      </c>
      <c r="K78" s="115">
        <v>170</v>
      </c>
      <c r="L78" s="115">
        <v>150</v>
      </c>
      <c r="M78" s="115">
        <v>310</v>
      </c>
      <c r="N78" s="115">
        <v>70</v>
      </c>
      <c r="O78" s="115">
        <v>300</v>
      </c>
      <c r="P78" s="115">
        <v>1218</v>
      </c>
      <c r="Q78" s="115">
        <v>100</v>
      </c>
      <c r="R78" s="115"/>
      <c r="S78" s="115"/>
      <c r="T78" s="115"/>
      <c r="U78" s="115">
        <v>2976</v>
      </c>
      <c r="V78" s="115">
        <v>524</v>
      </c>
      <c r="W78" s="115">
        <v>1038</v>
      </c>
      <c r="X78" s="115">
        <v>473</v>
      </c>
      <c r="Y78" s="115"/>
      <c r="Z78" s="115">
        <v>941</v>
      </c>
      <c r="AA78" s="115"/>
      <c r="AB78" s="115"/>
      <c r="AC78" s="115"/>
    </row>
    <row r="79" spans="1:29" ht="14.25">
      <c r="A79" s="70" t="s">
        <v>176</v>
      </c>
      <c r="B79" s="115">
        <v>23000</v>
      </c>
      <c r="C79" s="115">
        <v>14400</v>
      </c>
      <c r="D79" s="115">
        <v>7200</v>
      </c>
      <c r="E79" s="115"/>
      <c r="F79" s="115">
        <v>1850</v>
      </c>
      <c r="G79" s="115"/>
      <c r="H79" s="115">
        <v>1750</v>
      </c>
      <c r="I79" s="115"/>
      <c r="J79" s="115">
        <v>700</v>
      </c>
      <c r="K79" s="115">
        <v>440</v>
      </c>
      <c r="L79" s="115">
        <v>300</v>
      </c>
      <c r="M79" s="115">
        <v>400</v>
      </c>
      <c r="N79" s="115">
        <v>400</v>
      </c>
      <c r="O79" s="115">
        <v>800</v>
      </c>
      <c r="P79" s="115">
        <v>200</v>
      </c>
      <c r="Q79" s="115">
        <v>300</v>
      </c>
      <c r="R79" s="115"/>
      <c r="S79" s="115">
        <v>60</v>
      </c>
      <c r="T79" s="115"/>
      <c r="U79" s="115">
        <v>8600</v>
      </c>
      <c r="V79" s="115">
        <v>700</v>
      </c>
      <c r="W79" s="115">
        <v>4300</v>
      </c>
      <c r="X79" s="115">
        <v>1400</v>
      </c>
      <c r="Y79" s="115"/>
      <c r="Z79" s="115">
        <v>1800</v>
      </c>
      <c r="AA79" s="115"/>
      <c r="AB79" s="115">
        <v>400</v>
      </c>
      <c r="AC79" s="115"/>
    </row>
    <row r="80" spans="1:29" ht="14.25">
      <c r="A80" s="70" t="s">
        <v>177</v>
      </c>
      <c r="B80" s="115">
        <v>7000</v>
      </c>
      <c r="C80" s="115">
        <v>4780</v>
      </c>
      <c r="D80" s="115">
        <v>2830</v>
      </c>
      <c r="E80" s="115"/>
      <c r="F80" s="115">
        <v>300</v>
      </c>
      <c r="G80" s="115"/>
      <c r="H80" s="115">
        <v>400</v>
      </c>
      <c r="I80" s="115"/>
      <c r="J80" s="115">
        <v>250</v>
      </c>
      <c r="K80" s="115">
        <v>70</v>
      </c>
      <c r="L80" s="115">
        <v>100</v>
      </c>
      <c r="M80" s="115">
        <v>450</v>
      </c>
      <c r="N80" s="115"/>
      <c r="O80" s="115">
        <v>150</v>
      </c>
      <c r="P80" s="115">
        <v>10</v>
      </c>
      <c r="Q80" s="115">
        <v>200</v>
      </c>
      <c r="R80" s="115"/>
      <c r="S80" s="115">
        <v>20</v>
      </c>
      <c r="T80" s="115"/>
      <c r="U80" s="115">
        <v>2220</v>
      </c>
      <c r="V80" s="115">
        <v>220</v>
      </c>
      <c r="W80" s="115">
        <v>700</v>
      </c>
      <c r="X80" s="115">
        <v>800</v>
      </c>
      <c r="Y80" s="115"/>
      <c r="Z80" s="115">
        <v>200</v>
      </c>
      <c r="AA80" s="115">
        <v>300</v>
      </c>
      <c r="AB80" s="115"/>
      <c r="AC80" s="115"/>
    </row>
    <row r="81" spans="1:29" ht="14.25">
      <c r="A81" s="70" t="s">
        <v>178</v>
      </c>
      <c r="B81" s="115">
        <v>139018</v>
      </c>
      <c r="C81" s="115">
        <v>102018</v>
      </c>
      <c r="D81" s="115">
        <v>51920</v>
      </c>
      <c r="E81" s="115">
        <v>458</v>
      </c>
      <c r="F81" s="115">
        <v>9870</v>
      </c>
      <c r="G81" s="115"/>
      <c r="H81" s="115">
        <v>8480</v>
      </c>
      <c r="I81" s="115">
        <v>15900</v>
      </c>
      <c r="J81" s="115">
        <v>4960</v>
      </c>
      <c r="K81" s="115">
        <v>1560</v>
      </c>
      <c r="L81" s="115">
        <v>1260</v>
      </c>
      <c r="M81" s="115">
        <v>1050</v>
      </c>
      <c r="N81" s="115">
        <v>1260</v>
      </c>
      <c r="O81" s="115">
        <v>2100</v>
      </c>
      <c r="P81" s="115">
        <v>2320</v>
      </c>
      <c r="Q81" s="115">
        <v>880</v>
      </c>
      <c r="R81" s="115"/>
      <c r="S81" s="115"/>
      <c r="T81" s="115"/>
      <c r="U81" s="115">
        <v>37000</v>
      </c>
      <c r="V81" s="115">
        <v>5500</v>
      </c>
      <c r="W81" s="115">
        <v>17380</v>
      </c>
      <c r="X81" s="115">
        <v>3150</v>
      </c>
      <c r="Y81" s="115">
        <v>130</v>
      </c>
      <c r="Z81" s="115">
        <v>7500</v>
      </c>
      <c r="AA81" s="115">
        <v>240</v>
      </c>
      <c r="AB81" s="115">
        <v>1700</v>
      </c>
      <c r="AC81" s="115">
        <v>1400</v>
      </c>
    </row>
    <row r="82" spans="1:29" ht="14.25">
      <c r="A82" s="70" t="s">
        <v>179</v>
      </c>
      <c r="B82" s="115">
        <v>11074</v>
      </c>
      <c r="C82" s="115">
        <v>1244</v>
      </c>
      <c r="D82" s="115">
        <v>620</v>
      </c>
      <c r="E82" s="115"/>
      <c r="F82" s="115">
        <v>150</v>
      </c>
      <c r="G82" s="115"/>
      <c r="H82" s="115">
        <v>360</v>
      </c>
      <c r="I82" s="115"/>
      <c r="J82" s="115">
        <v>10</v>
      </c>
      <c r="K82" s="115">
        <v>20</v>
      </c>
      <c r="L82" s="115">
        <v>50</v>
      </c>
      <c r="M82" s="115">
        <v>25</v>
      </c>
      <c r="N82" s="115"/>
      <c r="O82" s="115"/>
      <c r="P82" s="115">
        <v>9</v>
      </c>
      <c r="Q82" s="115"/>
      <c r="R82" s="115"/>
      <c r="S82" s="115"/>
      <c r="T82" s="115"/>
      <c r="U82" s="115">
        <v>9830</v>
      </c>
      <c r="V82" s="115">
        <v>330</v>
      </c>
      <c r="W82" s="115">
        <v>2900</v>
      </c>
      <c r="X82" s="115">
        <v>1500</v>
      </c>
      <c r="Y82" s="115">
        <v>100</v>
      </c>
      <c r="Z82" s="115">
        <v>2000</v>
      </c>
      <c r="AA82" s="115">
        <v>100</v>
      </c>
      <c r="AB82" s="115">
        <v>1700</v>
      </c>
      <c r="AC82" s="115">
        <v>1200</v>
      </c>
    </row>
    <row r="83" spans="1:29" ht="14.25">
      <c r="A83" s="70" t="s">
        <v>116</v>
      </c>
      <c r="B83" s="115">
        <v>127944</v>
      </c>
      <c r="C83" s="115">
        <v>100774</v>
      </c>
      <c r="D83" s="115">
        <v>51300</v>
      </c>
      <c r="E83" s="115">
        <v>458</v>
      </c>
      <c r="F83" s="115">
        <v>9720</v>
      </c>
      <c r="G83" s="115">
        <v>0</v>
      </c>
      <c r="H83" s="115">
        <v>8120</v>
      </c>
      <c r="I83" s="115">
        <v>15900</v>
      </c>
      <c r="J83" s="115">
        <v>4950</v>
      </c>
      <c r="K83" s="115">
        <v>1540</v>
      </c>
      <c r="L83" s="115">
        <v>1210</v>
      </c>
      <c r="M83" s="115">
        <v>1025</v>
      </c>
      <c r="N83" s="115">
        <v>1260</v>
      </c>
      <c r="O83" s="115">
        <v>2100</v>
      </c>
      <c r="P83" s="115">
        <v>2311</v>
      </c>
      <c r="Q83" s="115">
        <v>880</v>
      </c>
      <c r="R83" s="115">
        <v>0</v>
      </c>
      <c r="S83" s="115">
        <v>0</v>
      </c>
      <c r="T83" s="115">
        <v>0</v>
      </c>
      <c r="U83" s="115">
        <v>27170</v>
      </c>
      <c r="V83" s="115">
        <v>5170</v>
      </c>
      <c r="W83" s="115">
        <v>14480</v>
      </c>
      <c r="X83" s="115">
        <v>1650</v>
      </c>
      <c r="Y83" s="115">
        <v>30</v>
      </c>
      <c r="Z83" s="115">
        <v>5500</v>
      </c>
      <c r="AA83" s="115">
        <v>140</v>
      </c>
      <c r="AB83" s="115">
        <v>0</v>
      </c>
      <c r="AC83" s="115">
        <v>200</v>
      </c>
    </row>
    <row r="84" spans="1:29" ht="14.25">
      <c r="A84" s="70" t="s">
        <v>180</v>
      </c>
      <c r="B84" s="115">
        <v>42471</v>
      </c>
      <c r="C84" s="115">
        <v>31841</v>
      </c>
      <c r="D84" s="115">
        <v>17360</v>
      </c>
      <c r="E84" s="115">
        <v>120</v>
      </c>
      <c r="F84" s="115">
        <v>3440</v>
      </c>
      <c r="G84" s="115"/>
      <c r="H84" s="115">
        <v>2600</v>
      </c>
      <c r="I84" s="115">
        <v>2962</v>
      </c>
      <c r="J84" s="115">
        <v>1850</v>
      </c>
      <c r="K84" s="115">
        <v>653</v>
      </c>
      <c r="L84" s="115">
        <v>438</v>
      </c>
      <c r="M84" s="115">
        <v>410</v>
      </c>
      <c r="N84" s="115">
        <v>556</v>
      </c>
      <c r="O84" s="115">
        <v>396</v>
      </c>
      <c r="P84" s="115">
        <v>706</v>
      </c>
      <c r="Q84" s="115">
        <v>350</v>
      </c>
      <c r="R84" s="115"/>
      <c r="S84" s="115"/>
      <c r="T84" s="115"/>
      <c r="U84" s="115">
        <v>10630</v>
      </c>
      <c r="V84" s="115">
        <v>2497</v>
      </c>
      <c r="W84" s="115">
        <v>5279</v>
      </c>
      <c r="X84" s="115">
        <v>820</v>
      </c>
      <c r="Y84" s="115">
        <v>10</v>
      </c>
      <c r="Z84" s="115">
        <v>1912</v>
      </c>
      <c r="AA84" s="115">
        <v>40</v>
      </c>
      <c r="AB84" s="115"/>
      <c r="AC84" s="115">
        <v>72</v>
      </c>
    </row>
    <row r="85" spans="1:29" ht="14.25">
      <c r="A85" s="70" t="s">
        <v>181</v>
      </c>
      <c r="B85" s="115">
        <v>37287</v>
      </c>
      <c r="C85" s="115">
        <v>29679</v>
      </c>
      <c r="D85" s="115">
        <v>15400</v>
      </c>
      <c r="E85" s="115">
        <v>125</v>
      </c>
      <c r="F85" s="115">
        <v>2400</v>
      </c>
      <c r="G85" s="115"/>
      <c r="H85" s="115">
        <v>2800</v>
      </c>
      <c r="I85" s="115">
        <v>3473</v>
      </c>
      <c r="J85" s="115">
        <v>1902</v>
      </c>
      <c r="K85" s="115">
        <v>480</v>
      </c>
      <c r="L85" s="115">
        <v>492</v>
      </c>
      <c r="M85" s="115">
        <v>366</v>
      </c>
      <c r="N85" s="115">
        <v>412</v>
      </c>
      <c r="O85" s="115">
        <v>966</v>
      </c>
      <c r="P85" s="115">
        <v>623</v>
      </c>
      <c r="Q85" s="115">
        <v>240</v>
      </c>
      <c r="R85" s="115"/>
      <c r="S85" s="115"/>
      <c r="T85" s="115"/>
      <c r="U85" s="115">
        <v>7608</v>
      </c>
      <c r="V85" s="115">
        <v>1496</v>
      </c>
      <c r="W85" s="115">
        <v>3776</v>
      </c>
      <c r="X85" s="115">
        <v>480</v>
      </c>
      <c r="Y85" s="115">
        <v>20</v>
      </c>
      <c r="Z85" s="115">
        <v>1650</v>
      </c>
      <c r="AA85" s="115">
        <v>100</v>
      </c>
      <c r="AB85" s="115"/>
      <c r="AC85" s="115">
        <v>86</v>
      </c>
    </row>
    <row r="86" spans="1:29" ht="14.25">
      <c r="A86" s="70" t="s">
        <v>182</v>
      </c>
      <c r="B86" s="115">
        <v>38133</v>
      </c>
      <c r="C86" s="115">
        <v>33125</v>
      </c>
      <c r="D86" s="115">
        <v>15700</v>
      </c>
      <c r="E86" s="115">
        <v>133</v>
      </c>
      <c r="F86" s="115">
        <v>3294</v>
      </c>
      <c r="G86" s="115"/>
      <c r="H86" s="115">
        <v>1900</v>
      </c>
      <c r="I86" s="115">
        <v>8762</v>
      </c>
      <c r="J86" s="115">
        <v>840</v>
      </c>
      <c r="K86" s="115">
        <v>332</v>
      </c>
      <c r="L86" s="115">
        <v>195</v>
      </c>
      <c r="M86" s="115">
        <v>217</v>
      </c>
      <c r="N86" s="115">
        <v>232</v>
      </c>
      <c r="O86" s="115">
        <v>586</v>
      </c>
      <c r="P86" s="115">
        <v>754</v>
      </c>
      <c r="Q86" s="115">
        <v>180</v>
      </c>
      <c r="R86" s="115"/>
      <c r="S86" s="115"/>
      <c r="T86" s="115"/>
      <c r="U86" s="115">
        <v>5008</v>
      </c>
      <c r="V86" s="115">
        <v>681</v>
      </c>
      <c r="W86" s="115">
        <v>2900</v>
      </c>
      <c r="X86" s="115">
        <v>200</v>
      </c>
      <c r="Y86" s="115"/>
      <c r="Z86" s="115">
        <v>1208</v>
      </c>
      <c r="AA86" s="115"/>
      <c r="AB86" s="115"/>
      <c r="AC86" s="115">
        <v>19</v>
      </c>
    </row>
    <row r="87" spans="1:29" ht="14.25">
      <c r="A87" s="70" t="s">
        <v>183</v>
      </c>
      <c r="B87" s="115">
        <v>10053</v>
      </c>
      <c r="C87" s="115">
        <v>6129</v>
      </c>
      <c r="D87" s="115">
        <v>2840</v>
      </c>
      <c r="E87" s="115">
        <v>80</v>
      </c>
      <c r="F87" s="115">
        <v>586</v>
      </c>
      <c r="G87" s="115"/>
      <c r="H87" s="115">
        <v>820</v>
      </c>
      <c r="I87" s="115">
        <v>703</v>
      </c>
      <c r="J87" s="115">
        <v>358</v>
      </c>
      <c r="K87" s="115">
        <v>75</v>
      </c>
      <c r="L87" s="115">
        <v>85</v>
      </c>
      <c r="M87" s="115">
        <v>32</v>
      </c>
      <c r="N87" s="115">
        <v>60</v>
      </c>
      <c r="O87" s="115">
        <v>152</v>
      </c>
      <c r="P87" s="115">
        <v>228</v>
      </c>
      <c r="Q87" s="115">
        <v>110</v>
      </c>
      <c r="R87" s="115"/>
      <c r="S87" s="115"/>
      <c r="T87" s="115"/>
      <c r="U87" s="115">
        <v>3924</v>
      </c>
      <c r="V87" s="115">
        <v>496</v>
      </c>
      <c r="W87" s="115">
        <v>2525</v>
      </c>
      <c r="X87" s="115">
        <v>150</v>
      </c>
      <c r="Y87" s="115"/>
      <c r="Z87" s="115">
        <v>730</v>
      </c>
      <c r="AA87" s="115"/>
      <c r="AB87" s="115"/>
      <c r="AC87" s="115">
        <v>23</v>
      </c>
    </row>
    <row r="88" spans="1:29" ht="14.25">
      <c r="A88" s="70" t="s">
        <v>184</v>
      </c>
      <c r="B88" s="115">
        <v>608355</v>
      </c>
      <c r="C88" s="115">
        <v>412914</v>
      </c>
      <c r="D88" s="115">
        <v>213291</v>
      </c>
      <c r="E88" s="115">
        <v>838</v>
      </c>
      <c r="F88" s="115">
        <v>35598</v>
      </c>
      <c r="G88" s="115">
        <v>0</v>
      </c>
      <c r="H88" s="115">
        <v>42406</v>
      </c>
      <c r="I88" s="115">
        <v>3456</v>
      </c>
      <c r="J88" s="115">
        <v>24339</v>
      </c>
      <c r="K88" s="115">
        <v>15185</v>
      </c>
      <c r="L88" s="115">
        <v>8668</v>
      </c>
      <c r="M88" s="115">
        <v>25976</v>
      </c>
      <c r="N88" s="115">
        <v>13901</v>
      </c>
      <c r="O88" s="115">
        <v>11720</v>
      </c>
      <c r="P88" s="115">
        <v>3997</v>
      </c>
      <c r="Q88" s="115">
        <v>12818</v>
      </c>
      <c r="R88" s="115">
        <v>0</v>
      </c>
      <c r="S88" s="115">
        <v>721</v>
      </c>
      <c r="T88" s="115">
        <v>0</v>
      </c>
      <c r="U88" s="115">
        <v>195441</v>
      </c>
      <c r="V88" s="115">
        <v>27150</v>
      </c>
      <c r="W88" s="115">
        <v>56994</v>
      </c>
      <c r="X88" s="115">
        <v>20920</v>
      </c>
      <c r="Y88" s="115">
        <v>0</v>
      </c>
      <c r="Z88" s="115">
        <v>49583</v>
      </c>
      <c r="AA88" s="115">
        <v>9181</v>
      </c>
      <c r="AB88" s="115">
        <v>18606</v>
      </c>
      <c r="AC88" s="115">
        <v>13007</v>
      </c>
    </row>
    <row r="89" spans="1:29" ht="14.25">
      <c r="A89" s="70" t="s">
        <v>185</v>
      </c>
      <c r="B89" s="115">
        <v>98847</v>
      </c>
      <c r="C89" s="115">
        <v>65000</v>
      </c>
      <c r="D89" s="115">
        <v>46810</v>
      </c>
      <c r="E89" s="115">
        <v>0</v>
      </c>
      <c r="F89" s="115">
        <v>2340</v>
      </c>
      <c r="G89" s="115">
        <v>0</v>
      </c>
      <c r="H89" s="115">
        <v>4500</v>
      </c>
      <c r="I89" s="115">
        <v>0</v>
      </c>
      <c r="J89" s="115">
        <v>4310</v>
      </c>
      <c r="K89" s="115">
        <v>2100</v>
      </c>
      <c r="L89" s="115">
        <v>1800</v>
      </c>
      <c r="M89" s="115">
        <v>2200</v>
      </c>
      <c r="N89" s="115">
        <v>650</v>
      </c>
      <c r="O89" s="115">
        <v>0</v>
      </c>
      <c r="P89" s="115">
        <v>0</v>
      </c>
      <c r="Q89" s="115">
        <v>290</v>
      </c>
      <c r="R89" s="115">
        <v>0</v>
      </c>
      <c r="S89" s="115">
        <v>0</v>
      </c>
      <c r="T89" s="115">
        <v>0</v>
      </c>
      <c r="U89" s="115">
        <v>33847</v>
      </c>
      <c r="V89" s="115">
        <v>3315</v>
      </c>
      <c r="W89" s="115">
        <v>4457</v>
      </c>
      <c r="X89" s="115">
        <v>4136</v>
      </c>
      <c r="Y89" s="115">
        <v>0</v>
      </c>
      <c r="Z89" s="115">
        <v>3131</v>
      </c>
      <c r="AA89" s="115">
        <v>0</v>
      </c>
      <c r="AB89" s="115">
        <v>15090</v>
      </c>
      <c r="AC89" s="115">
        <v>3718</v>
      </c>
    </row>
    <row r="90" spans="1:29" ht="14.25">
      <c r="A90" s="70" t="s">
        <v>116</v>
      </c>
      <c r="B90" s="115">
        <v>509508</v>
      </c>
      <c r="C90" s="115">
        <v>347914</v>
      </c>
      <c r="D90" s="115">
        <v>166481</v>
      </c>
      <c r="E90" s="115">
        <v>838</v>
      </c>
      <c r="F90" s="115">
        <v>33258</v>
      </c>
      <c r="G90" s="115">
        <v>0</v>
      </c>
      <c r="H90" s="115">
        <v>37906</v>
      </c>
      <c r="I90" s="115">
        <v>3456</v>
      </c>
      <c r="J90" s="115">
        <v>20029</v>
      </c>
      <c r="K90" s="115">
        <v>13085</v>
      </c>
      <c r="L90" s="115">
        <v>6868</v>
      </c>
      <c r="M90" s="115">
        <v>23776</v>
      </c>
      <c r="N90" s="115">
        <v>13251</v>
      </c>
      <c r="O90" s="115">
        <v>11720</v>
      </c>
      <c r="P90" s="115">
        <v>3997</v>
      </c>
      <c r="Q90" s="115">
        <v>12528</v>
      </c>
      <c r="R90" s="115">
        <v>0</v>
      </c>
      <c r="S90" s="115">
        <v>721</v>
      </c>
      <c r="T90" s="115">
        <v>0</v>
      </c>
      <c r="U90" s="115">
        <v>161594</v>
      </c>
      <c r="V90" s="115">
        <v>23835</v>
      </c>
      <c r="W90" s="115">
        <v>52537</v>
      </c>
      <c r="X90" s="115">
        <v>16784</v>
      </c>
      <c r="Y90" s="115">
        <v>0</v>
      </c>
      <c r="Z90" s="115">
        <v>46452</v>
      </c>
      <c r="AA90" s="115">
        <v>9181</v>
      </c>
      <c r="AB90" s="115">
        <v>3516</v>
      </c>
      <c r="AC90" s="115">
        <v>9289</v>
      </c>
    </row>
    <row r="91" spans="1:29" ht="14.25">
      <c r="A91" s="70" t="s">
        <v>186</v>
      </c>
      <c r="B91" s="115">
        <v>182300</v>
      </c>
      <c r="C91" s="115">
        <v>139300</v>
      </c>
      <c r="D91" s="115">
        <v>58043</v>
      </c>
      <c r="E91" s="115"/>
      <c r="F91" s="115">
        <v>11887</v>
      </c>
      <c r="G91" s="115"/>
      <c r="H91" s="115">
        <v>16160</v>
      </c>
      <c r="I91" s="115">
        <v>104</v>
      </c>
      <c r="J91" s="115">
        <v>9566</v>
      </c>
      <c r="K91" s="115">
        <v>6687</v>
      </c>
      <c r="L91" s="115">
        <v>2972</v>
      </c>
      <c r="M91" s="115">
        <v>11888</v>
      </c>
      <c r="N91" s="115">
        <v>7430</v>
      </c>
      <c r="O91" s="115">
        <v>5201</v>
      </c>
      <c r="P91" s="115">
        <v>297</v>
      </c>
      <c r="Q91" s="115">
        <v>8916</v>
      </c>
      <c r="R91" s="115"/>
      <c r="S91" s="115">
        <v>149</v>
      </c>
      <c r="T91" s="115"/>
      <c r="U91" s="115">
        <v>43000</v>
      </c>
      <c r="V91" s="115">
        <v>10573</v>
      </c>
      <c r="W91" s="115">
        <v>11577</v>
      </c>
      <c r="X91" s="115">
        <v>2321</v>
      </c>
      <c r="Y91" s="115"/>
      <c r="Z91" s="115">
        <v>15968</v>
      </c>
      <c r="AA91" s="115"/>
      <c r="AB91" s="115">
        <v>561</v>
      </c>
      <c r="AC91" s="115">
        <v>2000</v>
      </c>
    </row>
    <row r="92" spans="1:29" ht="14.25">
      <c r="A92" s="70" t="s">
        <v>187</v>
      </c>
      <c r="B92" s="115">
        <v>22100</v>
      </c>
      <c r="C92" s="115">
        <v>15500</v>
      </c>
      <c r="D92" s="115">
        <v>6300</v>
      </c>
      <c r="E92" s="115"/>
      <c r="F92" s="115">
        <v>1500</v>
      </c>
      <c r="G92" s="115"/>
      <c r="H92" s="115">
        <v>2000</v>
      </c>
      <c r="I92" s="115">
        <v>200</v>
      </c>
      <c r="J92" s="115">
        <v>500</v>
      </c>
      <c r="K92" s="115">
        <v>450</v>
      </c>
      <c r="L92" s="115">
        <v>350</v>
      </c>
      <c r="M92" s="115">
        <v>1500</v>
      </c>
      <c r="N92" s="115">
        <v>300</v>
      </c>
      <c r="O92" s="115">
        <v>550</v>
      </c>
      <c r="P92" s="115">
        <v>850</v>
      </c>
      <c r="Q92" s="115">
        <v>1000</v>
      </c>
      <c r="R92" s="115"/>
      <c r="S92" s="115"/>
      <c r="T92" s="115"/>
      <c r="U92" s="115">
        <v>6600</v>
      </c>
      <c r="V92" s="115">
        <v>900</v>
      </c>
      <c r="W92" s="115">
        <v>2500</v>
      </c>
      <c r="X92" s="115">
        <v>1500</v>
      </c>
      <c r="Y92" s="115"/>
      <c r="Z92" s="115">
        <v>1500</v>
      </c>
      <c r="AA92" s="115"/>
      <c r="AB92" s="115">
        <v>150</v>
      </c>
      <c r="AC92" s="115">
        <v>50</v>
      </c>
    </row>
    <row r="93" spans="1:29" ht="14.25">
      <c r="A93" s="70" t="s">
        <v>188</v>
      </c>
      <c r="B93" s="115">
        <v>36661</v>
      </c>
      <c r="C93" s="115">
        <v>23791</v>
      </c>
      <c r="D93" s="115">
        <v>14241</v>
      </c>
      <c r="E93" s="115"/>
      <c r="F93" s="115">
        <v>3000</v>
      </c>
      <c r="G93" s="115"/>
      <c r="H93" s="115">
        <v>2290</v>
      </c>
      <c r="I93" s="115">
        <v>65</v>
      </c>
      <c r="J93" s="115">
        <v>1290</v>
      </c>
      <c r="K93" s="115">
        <v>1145</v>
      </c>
      <c r="L93" s="115">
        <v>558</v>
      </c>
      <c r="M93" s="115"/>
      <c r="N93" s="115">
        <v>200</v>
      </c>
      <c r="O93" s="115">
        <v>858</v>
      </c>
      <c r="P93" s="115"/>
      <c r="Q93" s="115">
        <v>72</v>
      </c>
      <c r="R93" s="115"/>
      <c r="S93" s="115">
        <v>72</v>
      </c>
      <c r="T93" s="115"/>
      <c r="U93" s="115">
        <v>12870</v>
      </c>
      <c r="V93" s="115">
        <v>33</v>
      </c>
      <c r="W93" s="115">
        <v>6123</v>
      </c>
      <c r="X93" s="115">
        <v>754</v>
      </c>
      <c r="Y93" s="115"/>
      <c r="Z93" s="115">
        <v>3488</v>
      </c>
      <c r="AA93" s="115">
        <v>130</v>
      </c>
      <c r="AB93" s="115">
        <v>186</v>
      </c>
      <c r="AC93" s="115">
        <v>2156</v>
      </c>
    </row>
    <row r="94" spans="1:29" ht="14.25">
      <c r="A94" s="70" t="s">
        <v>189</v>
      </c>
      <c r="B94" s="115">
        <v>20739</v>
      </c>
      <c r="C94" s="115">
        <v>12439</v>
      </c>
      <c r="D94" s="115">
        <v>6600</v>
      </c>
      <c r="E94" s="115"/>
      <c r="F94" s="115">
        <v>1100</v>
      </c>
      <c r="G94" s="115"/>
      <c r="H94" s="115">
        <v>1223</v>
      </c>
      <c r="I94" s="115">
        <v>320</v>
      </c>
      <c r="J94" s="115">
        <v>580</v>
      </c>
      <c r="K94" s="115">
        <v>500</v>
      </c>
      <c r="L94" s="115">
        <v>360</v>
      </c>
      <c r="M94" s="115">
        <v>380</v>
      </c>
      <c r="N94" s="115">
        <v>320</v>
      </c>
      <c r="O94" s="115">
        <v>356</v>
      </c>
      <c r="P94" s="115">
        <v>220</v>
      </c>
      <c r="Q94" s="115">
        <v>380</v>
      </c>
      <c r="R94" s="115">
        <v>0</v>
      </c>
      <c r="S94" s="115">
        <v>100</v>
      </c>
      <c r="T94" s="115"/>
      <c r="U94" s="115">
        <v>8300</v>
      </c>
      <c r="V94" s="115">
        <v>690</v>
      </c>
      <c r="W94" s="115">
        <v>2600</v>
      </c>
      <c r="X94" s="115">
        <v>310</v>
      </c>
      <c r="Y94" s="115"/>
      <c r="Z94" s="115">
        <v>4600</v>
      </c>
      <c r="AA94" s="115"/>
      <c r="AB94" s="115">
        <v>100</v>
      </c>
      <c r="AC94" s="115"/>
    </row>
    <row r="95" spans="1:29" ht="14.25">
      <c r="A95" s="70" t="s">
        <v>190</v>
      </c>
      <c r="B95" s="115">
        <v>25795</v>
      </c>
      <c r="C95" s="115">
        <v>19495</v>
      </c>
      <c r="D95" s="115">
        <v>7855</v>
      </c>
      <c r="E95" s="115"/>
      <c r="F95" s="115">
        <v>1750</v>
      </c>
      <c r="G95" s="115"/>
      <c r="H95" s="115">
        <v>2600</v>
      </c>
      <c r="I95" s="115">
        <v>80</v>
      </c>
      <c r="J95" s="115">
        <v>900</v>
      </c>
      <c r="K95" s="115">
        <v>580</v>
      </c>
      <c r="L95" s="115">
        <v>170</v>
      </c>
      <c r="M95" s="115">
        <v>4600</v>
      </c>
      <c r="N95" s="115">
        <v>340</v>
      </c>
      <c r="O95" s="115">
        <v>520</v>
      </c>
      <c r="P95" s="115">
        <v>10</v>
      </c>
      <c r="Q95" s="115">
        <v>90</v>
      </c>
      <c r="R95" s="115"/>
      <c r="S95" s="115"/>
      <c r="T95" s="115"/>
      <c r="U95" s="115">
        <v>6300</v>
      </c>
      <c r="V95" s="115">
        <v>2000</v>
      </c>
      <c r="W95" s="115">
        <v>700</v>
      </c>
      <c r="X95" s="115">
        <v>200</v>
      </c>
      <c r="Y95" s="115"/>
      <c r="Z95" s="115">
        <v>1500</v>
      </c>
      <c r="AA95" s="115"/>
      <c r="AB95" s="115"/>
      <c r="AC95" s="115">
        <v>1900</v>
      </c>
    </row>
    <row r="96" spans="1:29" ht="14.25">
      <c r="A96" s="70" t="s">
        <v>191</v>
      </c>
      <c r="B96" s="115">
        <v>53893</v>
      </c>
      <c r="C96" s="115">
        <v>35033</v>
      </c>
      <c r="D96" s="115">
        <v>18607</v>
      </c>
      <c r="E96" s="115">
        <v>407</v>
      </c>
      <c r="F96" s="115">
        <v>2818</v>
      </c>
      <c r="G96" s="115"/>
      <c r="H96" s="115">
        <v>4050</v>
      </c>
      <c r="I96" s="115">
        <v>208</v>
      </c>
      <c r="J96" s="115">
        <v>1616</v>
      </c>
      <c r="K96" s="115">
        <v>1070</v>
      </c>
      <c r="L96" s="115">
        <v>677</v>
      </c>
      <c r="M96" s="115">
        <v>1282</v>
      </c>
      <c r="N96" s="115">
        <v>2153</v>
      </c>
      <c r="O96" s="115">
        <v>1341</v>
      </c>
      <c r="P96" s="115">
        <v>5</v>
      </c>
      <c r="Q96" s="115">
        <v>799</v>
      </c>
      <c r="R96" s="115"/>
      <c r="S96" s="115"/>
      <c r="T96" s="115"/>
      <c r="U96" s="115">
        <v>18860</v>
      </c>
      <c r="V96" s="115">
        <v>1305</v>
      </c>
      <c r="W96" s="115">
        <v>8228</v>
      </c>
      <c r="X96" s="115">
        <v>3511</v>
      </c>
      <c r="Y96" s="115"/>
      <c r="Z96" s="115">
        <v>4834</v>
      </c>
      <c r="AA96" s="115"/>
      <c r="AB96" s="115">
        <v>982</v>
      </c>
      <c r="AC96" s="115"/>
    </row>
    <row r="97" spans="1:29" ht="14.25">
      <c r="A97" s="70" t="s">
        <v>192</v>
      </c>
      <c r="B97" s="115">
        <v>50000</v>
      </c>
      <c r="C97" s="115">
        <v>32365</v>
      </c>
      <c r="D97" s="115">
        <v>16651</v>
      </c>
      <c r="E97" s="115">
        <v>241</v>
      </c>
      <c r="F97" s="115">
        <v>4176</v>
      </c>
      <c r="G97" s="115"/>
      <c r="H97" s="115">
        <v>2692</v>
      </c>
      <c r="I97" s="115">
        <v>1028</v>
      </c>
      <c r="J97" s="115">
        <v>2892</v>
      </c>
      <c r="K97" s="115">
        <v>603</v>
      </c>
      <c r="L97" s="115">
        <v>381</v>
      </c>
      <c r="M97" s="115">
        <v>1156</v>
      </c>
      <c r="N97" s="115">
        <v>1158</v>
      </c>
      <c r="O97" s="115">
        <v>724</v>
      </c>
      <c r="P97" s="115">
        <v>385</v>
      </c>
      <c r="Q97" s="115">
        <v>278</v>
      </c>
      <c r="R97" s="115"/>
      <c r="S97" s="115"/>
      <c r="T97" s="115"/>
      <c r="U97" s="115">
        <v>17635</v>
      </c>
      <c r="V97" s="115">
        <v>3381</v>
      </c>
      <c r="W97" s="115">
        <v>6058</v>
      </c>
      <c r="X97" s="115">
        <v>2132</v>
      </c>
      <c r="Y97" s="115"/>
      <c r="Z97" s="115">
        <v>3250</v>
      </c>
      <c r="AA97" s="115">
        <v>1183</v>
      </c>
      <c r="AB97" s="115">
        <v>837</v>
      </c>
      <c r="AC97" s="115">
        <v>794</v>
      </c>
    </row>
    <row r="98" spans="1:29" ht="14.25">
      <c r="A98" s="70" t="s">
        <v>193</v>
      </c>
      <c r="B98" s="115">
        <v>22652</v>
      </c>
      <c r="C98" s="115">
        <v>13460</v>
      </c>
      <c r="D98" s="115">
        <v>6300</v>
      </c>
      <c r="E98" s="115"/>
      <c r="F98" s="115">
        <v>1050</v>
      </c>
      <c r="G98" s="115"/>
      <c r="H98" s="115">
        <v>1705</v>
      </c>
      <c r="I98" s="115">
        <v>5</v>
      </c>
      <c r="J98" s="115">
        <v>450</v>
      </c>
      <c r="K98" s="115">
        <v>400</v>
      </c>
      <c r="L98" s="115">
        <v>300</v>
      </c>
      <c r="M98" s="115">
        <v>500</v>
      </c>
      <c r="N98" s="115">
        <v>450</v>
      </c>
      <c r="O98" s="115">
        <v>400</v>
      </c>
      <c r="P98" s="115">
        <v>1500</v>
      </c>
      <c r="Q98" s="115">
        <v>200</v>
      </c>
      <c r="R98" s="115"/>
      <c r="S98" s="115">
        <v>200</v>
      </c>
      <c r="T98" s="115"/>
      <c r="U98" s="115">
        <v>9192</v>
      </c>
      <c r="V98" s="115">
        <v>2150</v>
      </c>
      <c r="W98" s="115">
        <v>2202</v>
      </c>
      <c r="X98" s="115">
        <v>820</v>
      </c>
      <c r="Y98" s="115"/>
      <c r="Z98" s="115">
        <v>3020</v>
      </c>
      <c r="AA98" s="115">
        <v>500</v>
      </c>
      <c r="AB98" s="115">
        <v>500</v>
      </c>
      <c r="AC98" s="115"/>
    </row>
    <row r="99" spans="1:29" ht="14.25">
      <c r="A99" s="70" t="s">
        <v>194</v>
      </c>
      <c r="B99" s="115">
        <v>17422</v>
      </c>
      <c r="C99" s="115">
        <v>10453</v>
      </c>
      <c r="D99" s="115">
        <v>6394</v>
      </c>
      <c r="E99" s="115"/>
      <c r="F99" s="115">
        <v>736</v>
      </c>
      <c r="G99" s="115"/>
      <c r="H99" s="115">
        <v>920</v>
      </c>
      <c r="I99" s="115"/>
      <c r="J99" s="115">
        <v>300</v>
      </c>
      <c r="K99" s="115">
        <v>350</v>
      </c>
      <c r="L99" s="115">
        <v>200</v>
      </c>
      <c r="M99" s="115">
        <v>500</v>
      </c>
      <c r="N99" s="115">
        <v>300</v>
      </c>
      <c r="O99" s="115">
        <v>300</v>
      </c>
      <c r="P99" s="115"/>
      <c r="Q99" s="115">
        <v>353</v>
      </c>
      <c r="R99" s="115"/>
      <c r="S99" s="115">
        <v>100</v>
      </c>
      <c r="T99" s="115"/>
      <c r="U99" s="115">
        <v>6969</v>
      </c>
      <c r="V99" s="115">
        <v>400</v>
      </c>
      <c r="W99" s="115">
        <v>2300</v>
      </c>
      <c r="X99" s="115">
        <v>1200</v>
      </c>
      <c r="Y99" s="115"/>
      <c r="Z99" s="115">
        <v>2000</v>
      </c>
      <c r="AA99" s="115">
        <v>600</v>
      </c>
      <c r="AB99" s="115"/>
      <c r="AC99" s="115">
        <v>469</v>
      </c>
    </row>
    <row r="100" spans="1:29" ht="14.25">
      <c r="A100" s="70" t="s">
        <v>195</v>
      </c>
      <c r="B100" s="115">
        <v>27322</v>
      </c>
      <c r="C100" s="115">
        <v>19672</v>
      </c>
      <c r="D100" s="115">
        <v>10490</v>
      </c>
      <c r="E100" s="115">
        <v>30</v>
      </c>
      <c r="F100" s="115">
        <v>2741</v>
      </c>
      <c r="G100" s="115"/>
      <c r="H100" s="115">
        <v>1266</v>
      </c>
      <c r="I100" s="115">
        <v>1300</v>
      </c>
      <c r="J100" s="115">
        <v>565</v>
      </c>
      <c r="K100" s="115">
        <v>400</v>
      </c>
      <c r="L100" s="115">
        <v>250</v>
      </c>
      <c r="M100" s="115">
        <v>550</v>
      </c>
      <c r="N100" s="115">
        <v>450</v>
      </c>
      <c r="O100" s="115">
        <v>600</v>
      </c>
      <c r="P100" s="115">
        <v>700</v>
      </c>
      <c r="Q100" s="115">
        <v>230</v>
      </c>
      <c r="R100" s="115"/>
      <c r="S100" s="115">
        <v>100</v>
      </c>
      <c r="T100" s="115"/>
      <c r="U100" s="115">
        <v>7650</v>
      </c>
      <c r="V100" s="115">
        <v>750</v>
      </c>
      <c r="W100" s="115">
        <v>4400</v>
      </c>
      <c r="X100" s="115">
        <v>500</v>
      </c>
      <c r="Y100" s="115"/>
      <c r="Z100" s="115">
        <v>2000</v>
      </c>
      <c r="AA100" s="115"/>
      <c r="AB100" s="115"/>
      <c r="AC100" s="115"/>
    </row>
    <row r="101" spans="1:29" ht="14.25">
      <c r="A101" s="70" t="s">
        <v>196</v>
      </c>
      <c r="B101" s="115">
        <v>34610</v>
      </c>
      <c r="C101" s="115">
        <v>21240</v>
      </c>
      <c r="D101" s="115">
        <v>11500</v>
      </c>
      <c r="E101" s="115">
        <v>160</v>
      </c>
      <c r="F101" s="115">
        <v>2100</v>
      </c>
      <c r="G101" s="115"/>
      <c r="H101" s="115">
        <v>2300</v>
      </c>
      <c r="I101" s="115">
        <v>100</v>
      </c>
      <c r="J101" s="115">
        <v>1100</v>
      </c>
      <c r="K101" s="115">
        <v>800</v>
      </c>
      <c r="L101" s="115">
        <v>600</v>
      </c>
      <c r="M101" s="115">
        <v>1400</v>
      </c>
      <c r="N101" s="115">
        <v>150</v>
      </c>
      <c r="O101" s="115">
        <v>800</v>
      </c>
      <c r="P101" s="115">
        <v>30</v>
      </c>
      <c r="Q101" s="115">
        <v>200</v>
      </c>
      <c r="R101" s="115"/>
      <c r="S101" s="115"/>
      <c r="T101" s="115"/>
      <c r="U101" s="115">
        <v>13370</v>
      </c>
      <c r="V101" s="115">
        <v>1400</v>
      </c>
      <c r="W101" s="115">
        <v>5800</v>
      </c>
      <c r="X101" s="115">
        <v>3370</v>
      </c>
      <c r="Y101" s="115"/>
      <c r="Z101" s="115">
        <v>2500</v>
      </c>
      <c r="AA101" s="115">
        <v>100</v>
      </c>
      <c r="AB101" s="115">
        <v>200</v>
      </c>
      <c r="AC101" s="115"/>
    </row>
    <row r="102" spans="1:29" ht="14.25">
      <c r="A102" s="70" t="s">
        <v>197</v>
      </c>
      <c r="B102" s="115">
        <v>16014</v>
      </c>
      <c r="C102" s="115">
        <v>5166</v>
      </c>
      <c r="D102" s="115">
        <v>3500</v>
      </c>
      <c r="E102" s="115"/>
      <c r="F102" s="115">
        <v>400</v>
      </c>
      <c r="G102" s="115"/>
      <c r="H102" s="115">
        <v>700</v>
      </c>
      <c r="I102" s="115">
        <v>46</v>
      </c>
      <c r="J102" s="115">
        <v>270</v>
      </c>
      <c r="K102" s="115">
        <v>100</v>
      </c>
      <c r="L102" s="115">
        <v>50</v>
      </c>
      <c r="M102" s="115">
        <v>20</v>
      </c>
      <c r="N102" s="115"/>
      <c r="O102" s="115">
        <v>70</v>
      </c>
      <c r="P102" s="115"/>
      <c r="Q102" s="115">
        <v>10</v>
      </c>
      <c r="R102" s="115"/>
      <c r="S102" s="115"/>
      <c r="T102" s="115"/>
      <c r="U102" s="115">
        <v>10848</v>
      </c>
      <c r="V102" s="115">
        <v>253</v>
      </c>
      <c r="W102" s="115">
        <v>49</v>
      </c>
      <c r="X102" s="115">
        <v>166</v>
      </c>
      <c r="Y102" s="115"/>
      <c r="Z102" s="115">
        <v>1792</v>
      </c>
      <c r="AA102" s="115">
        <v>6668</v>
      </c>
      <c r="AB102" s="115"/>
      <c r="AC102" s="115">
        <v>1920</v>
      </c>
    </row>
    <row r="103" spans="1:29" ht="14.25">
      <c r="A103" s="70" t="s">
        <v>198</v>
      </c>
      <c r="B103" s="115">
        <v>294071</v>
      </c>
      <c r="C103" s="115">
        <v>184092</v>
      </c>
      <c r="D103" s="115">
        <v>94104</v>
      </c>
      <c r="E103" s="115">
        <v>500</v>
      </c>
      <c r="F103" s="115">
        <v>19686</v>
      </c>
      <c r="G103" s="115">
        <v>0</v>
      </c>
      <c r="H103" s="115">
        <v>19003</v>
      </c>
      <c r="I103" s="115">
        <v>3889</v>
      </c>
      <c r="J103" s="115">
        <v>9090</v>
      </c>
      <c r="K103" s="115">
        <v>5895</v>
      </c>
      <c r="L103" s="115">
        <v>2631</v>
      </c>
      <c r="M103" s="115">
        <v>3533</v>
      </c>
      <c r="N103" s="115">
        <v>5500</v>
      </c>
      <c r="O103" s="115">
        <v>7846</v>
      </c>
      <c r="P103" s="115">
        <v>5476</v>
      </c>
      <c r="Q103" s="115">
        <v>6589</v>
      </c>
      <c r="R103" s="115">
        <v>0</v>
      </c>
      <c r="S103" s="115">
        <v>350</v>
      </c>
      <c r="T103" s="115">
        <v>0</v>
      </c>
      <c r="U103" s="115">
        <v>109979</v>
      </c>
      <c r="V103" s="115">
        <v>11243</v>
      </c>
      <c r="W103" s="115">
        <v>52421</v>
      </c>
      <c r="X103" s="115">
        <v>18677</v>
      </c>
      <c r="Y103" s="115">
        <v>0</v>
      </c>
      <c r="Z103" s="115">
        <v>21074</v>
      </c>
      <c r="AA103" s="115">
        <v>75</v>
      </c>
      <c r="AB103" s="115">
        <v>6489</v>
      </c>
      <c r="AC103" s="115">
        <v>0</v>
      </c>
    </row>
    <row r="104" spans="1:29" ht="14.25">
      <c r="A104" s="70" t="s">
        <v>199</v>
      </c>
      <c r="B104" s="115">
        <v>24261</v>
      </c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>
        <v>24261</v>
      </c>
      <c r="V104" s="115">
        <v>1269</v>
      </c>
      <c r="W104" s="115">
        <v>6404</v>
      </c>
      <c r="X104" s="115">
        <v>5948</v>
      </c>
      <c r="Y104" s="115"/>
      <c r="Z104" s="115">
        <v>6117</v>
      </c>
      <c r="AA104" s="115">
        <v>71</v>
      </c>
      <c r="AB104" s="115">
        <v>4452</v>
      </c>
      <c r="AC104" s="115"/>
    </row>
    <row r="105" spans="1:29" ht="14.25">
      <c r="A105" s="70" t="s">
        <v>116</v>
      </c>
      <c r="B105" s="115">
        <v>269810</v>
      </c>
      <c r="C105" s="115">
        <v>184092</v>
      </c>
      <c r="D105" s="115">
        <v>94104</v>
      </c>
      <c r="E105" s="115">
        <v>500</v>
      </c>
      <c r="F105" s="115">
        <v>19686</v>
      </c>
      <c r="G105" s="115">
        <v>0</v>
      </c>
      <c r="H105" s="115">
        <v>19003</v>
      </c>
      <c r="I105" s="115">
        <v>3889</v>
      </c>
      <c r="J105" s="115">
        <v>9090</v>
      </c>
      <c r="K105" s="115">
        <v>5895</v>
      </c>
      <c r="L105" s="115">
        <v>2631</v>
      </c>
      <c r="M105" s="115">
        <v>3533</v>
      </c>
      <c r="N105" s="115">
        <v>5500</v>
      </c>
      <c r="O105" s="115">
        <v>7846</v>
      </c>
      <c r="P105" s="115">
        <v>5476</v>
      </c>
      <c r="Q105" s="115">
        <v>6589</v>
      </c>
      <c r="R105" s="115">
        <v>0</v>
      </c>
      <c r="S105" s="115">
        <v>350</v>
      </c>
      <c r="T105" s="115">
        <v>0</v>
      </c>
      <c r="U105" s="115">
        <v>85718</v>
      </c>
      <c r="V105" s="115">
        <v>9974</v>
      </c>
      <c r="W105" s="115">
        <v>46017</v>
      </c>
      <c r="X105" s="115">
        <v>12729</v>
      </c>
      <c r="Y105" s="115">
        <v>0</v>
      </c>
      <c r="Z105" s="115">
        <v>14957</v>
      </c>
      <c r="AA105" s="115">
        <v>4</v>
      </c>
      <c r="AB105" s="115">
        <v>2037</v>
      </c>
      <c r="AC105" s="115">
        <v>0</v>
      </c>
    </row>
    <row r="106" spans="1:29" ht="14.25">
      <c r="A106" s="70" t="s">
        <v>200</v>
      </c>
      <c r="B106" s="115">
        <v>91742</v>
      </c>
      <c r="C106" s="115">
        <v>67142</v>
      </c>
      <c r="D106" s="115">
        <v>29507</v>
      </c>
      <c r="E106" s="115">
        <v>500</v>
      </c>
      <c r="F106" s="115">
        <v>7500</v>
      </c>
      <c r="G106" s="115"/>
      <c r="H106" s="115">
        <v>7350</v>
      </c>
      <c r="I106" s="115">
        <v>85</v>
      </c>
      <c r="J106" s="115">
        <v>4100</v>
      </c>
      <c r="K106" s="115">
        <v>3200</v>
      </c>
      <c r="L106" s="115">
        <v>900</v>
      </c>
      <c r="M106" s="115">
        <v>2000</v>
      </c>
      <c r="N106" s="115">
        <v>3200</v>
      </c>
      <c r="O106" s="115">
        <v>3100</v>
      </c>
      <c r="P106" s="115">
        <v>500</v>
      </c>
      <c r="Q106" s="115">
        <v>5000</v>
      </c>
      <c r="R106" s="115"/>
      <c r="S106" s="115">
        <v>200</v>
      </c>
      <c r="T106" s="115"/>
      <c r="U106" s="115">
        <v>24600</v>
      </c>
      <c r="V106" s="115">
        <v>3600</v>
      </c>
      <c r="W106" s="115">
        <v>13859</v>
      </c>
      <c r="X106" s="115">
        <v>4041</v>
      </c>
      <c r="Y106" s="115"/>
      <c r="Z106" s="115">
        <v>3000</v>
      </c>
      <c r="AA106" s="115"/>
      <c r="AB106" s="115">
        <v>100</v>
      </c>
      <c r="AC106" s="115"/>
    </row>
    <row r="107" spans="1:29" ht="14.25">
      <c r="A107" s="70" t="s">
        <v>201</v>
      </c>
      <c r="B107" s="115">
        <v>24370</v>
      </c>
      <c r="C107" s="115">
        <v>18370</v>
      </c>
      <c r="D107" s="115">
        <v>11000</v>
      </c>
      <c r="E107" s="115"/>
      <c r="F107" s="115">
        <v>1750</v>
      </c>
      <c r="G107" s="115"/>
      <c r="H107" s="115">
        <v>1950</v>
      </c>
      <c r="I107" s="115">
        <v>790</v>
      </c>
      <c r="J107" s="115">
        <v>650</v>
      </c>
      <c r="K107" s="115">
        <v>350</v>
      </c>
      <c r="L107" s="115">
        <v>350</v>
      </c>
      <c r="M107" s="115">
        <v>320</v>
      </c>
      <c r="N107" s="115">
        <v>210</v>
      </c>
      <c r="O107" s="115">
        <v>750</v>
      </c>
      <c r="P107" s="115">
        <v>150</v>
      </c>
      <c r="Q107" s="115">
        <v>100</v>
      </c>
      <c r="R107" s="115"/>
      <c r="S107" s="115"/>
      <c r="T107" s="115"/>
      <c r="U107" s="115">
        <v>6000</v>
      </c>
      <c r="V107" s="115">
        <v>1400</v>
      </c>
      <c r="W107" s="115">
        <v>2200</v>
      </c>
      <c r="X107" s="115">
        <v>1100</v>
      </c>
      <c r="Y107" s="115"/>
      <c r="Z107" s="115">
        <v>1300</v>
      </c>
      <c r="AA107" s="115"/>
      <c r="AB107" s="115"/>
      <c r="AC107" s="115"/>
    </row>
    <row r="108" spans="1:29" ht="14.25">
      <c r="A108" s="70" t="s">
        <v>202</v>
      </c>
      <c r="B108" s="115">
        <v>48870</v>
      </c>
      <c r="C108" s="115">
        <v>24335</v>
      </c>
      <c r="D108" s="115">
        <v>13418</v>
      </c>
      <c r="E108" s="115"/>
      <c r="F108" s="115">
        <v>2589</v>
      </c>
      <c r="G108" s="115"/>
      <c r="H108" s="115">
        <v>2680</v>
      </c>
      <c r="I108" s="115">
        <v>600</v>
      </c>
      <c r="J108" s="115">
        <v>1000</v>
      </c>
      <c r="K108" s="115">
        <v>758</v>
      </c>
      <c r="L108" s="115">
        <v>290</v>
      </c>
      <c r="M108" s="115">
        <v>310</v>
      </c>
      <c r="N108" s="115">
        <v>250</v>
      </c>
      <c r="O108" s="115">
        <v>1600</v>
      </c>
      <c r="P108" s="115">
        <v>500</v>
      </c>
      <c r="Q108" s="115">
        <v>340</v>
      </c>
      <c r="R108" s="115"/>
      <c r="S108" s="115"/>
      <c r="T108" s="115"/>
      <c r="U108" s="115">
        <v>24535</v>
      </c>
      <c r="V108" s="115">
        <v>1300</v>
      </c>
      <c r="W108" s="115">
        <v>19657</v>
      </c>
      <c r="X108" s="115">
        <v>950</v>
      </c>
      <c r="Y108" s="115"/>
      <c r="Z108" s="115">
        <v>1928</v>
      </c>
      <c r="AA108" s="115"/>
      <c r="AB108" s="115">
        <v>700</v>
      </c>
      <c r="AC108" s="115"/>
    </row>
    <row r="109" spans="1:29" ht="14.25">
      <c r="A109" s="70" t="s">
        <v>203</v>
      </c>
      <c r="B109" s="115">
        <v>20503</v>
      </c>
      <c r="C109" s="115">
        <v>13500</v>
      </c>
      <c r="D109" s="115">
        <v>6000</v>
      </c>
      <c r="E109" s="115"/>
      <c r="F109" s="115">
        <v>1500</v>
      </c>
      <c r="G109" s="115"/>
      <c r="H109" s="115">
        <v>1500</v>
      </c>
      <c r="I109" s="115">
        <v>300</v>
      </c>
      <c r="J109" s="115">
        <v>500</v>
      </c>
      <c r="K109" s="115">
        <v>200</v>
      </c>
      <c r="L109" s="115">
        <v>300</v>
      </c>
      <c r="M109" s="115">
        <v>200</v>
      </c>
      <c r="N109" s="115">
        <v>350</v>
      </c>
      <c r="O109" s="115">
        <v>500</v>
      </c>
      <c r="P109" s="115">
        <v>1850</v>
      </c>
      <c r="Q109" s="115">
        <v>200</v>
      </c>
      <c r="R109" s="115"/>
      <c r="S109" s="115">
        <v>100</v>
      </c>
      <c r="T109" s="115"/>
      <c r="U109" s="115">
        <v>7003</v>
      </c>
      <c r="V109" s="115">
        <v>600</v>
      </c>
      <c r="W109" s="115">
        <v>2921</v>
      </c>
      <c r="X109" s="115">
        <v>1300</v>
      </c>
      <c r="Y109" s="115"/>
      <c r="Z109" s="115">
        <v>2182</v>
      </c>
      <c r="AA109" s="115"/>
      <c r="AB109" s="115"/>
      <c r="AC109" s="115"/>
    </row>
    <row r="110" spans="1:29" ht="14.25">
      <c r="A110" s="70" t="s">
        <v>204</v>
      </c>
      <c r="B110" s="115">
        <v>30614</v>
      </c>
      <c r="C110" s="115">
        <v>18343</v>
      </c>
      <c r="D110" s="115">
        <v>10300</v>
      </c>
      <c r="E110" s="115"/>
      <c r="F110" s="115">
        <v>1950</v>
      </c>
      <c r="G110" s="115"/>
      <c r="H110" s="115">
        <v>1966</v>
      </c>
      <c r="I110" s="115">
        <v>225</v>
      </c>
      <c r="J110" s="115">
        <v>1060</v>
      </c>
      <c r="K110" s="115">
        <v>468</v>
      </c>
      <c r="L110" s="115">
        <v>228</v>
      </c>
      <c r="M110" s="115">
        <v>316</v>
      </c>
      <c r="N110" s="115">
        <v>584</v>
      </c>
      <c r="O110" s="115">
        <v>825</v>
      </c>
      <c r="P110" s="115">
        <v>326</v>
      </c>
      <c r="Q110" s="115">
        <v>95</v>
      </c>
      <c r="R110" s="115"/>
      <c r="S110" s="115"/>
      <c r="T110" s="115"/>
      <c r="U110" s="115">
        <v>12271</v>
      </c>
      <c r="V110" s="115">
        <v>1600</v>
      </c>
      <c r="W110" s="115">
        <v>5112</v>
      </c>
      <c r="X110" s="115">
        <v>1960</v>
      </c>
      <c r="Y110" s="115"/>
      <c r="Z110" s="115">
        <v>3189</v>
      </c>
      <c r="AA110" s="115"/>
      <c r="AB110" s="115">
        <v>410</v>
      </c>
      <c r="AC110" s="115"/>
    </row>
    <row r="111" spans="1:29" ht="14.25">
      <c r="A111" s="70" t="s">
        <v>205</v>
      </c>
      <c r="B111" s="115">
        <v>13790</v>
      </c>
      <c r="C111" s="115">
        <v>9802</v>
      </c>
      <c r="D111" s="115">
        <v>4322</v>
      </c>
      <c r="E111" s="115"/>
      <c r="F111" s="115">
        <v>1347</v>
      </c>
      <c r="G111" s="115"/>
      <c r="H111" s="115">
        <v>1380</v>
      </c>
      <c r="I111" s="115">
        <v>339</v>
      </c>
      <c r="J111" s="115">
        <v>439</v>
      </c>
      <c r="K111" s="115">
        <v>390</v>
      </c>
      <c r="L111" s="115">
        <v>180</v>
      </c>
      <c r="M111" s="115">
        <v>130</v>
      </c>
      <c r="N111" s="115">
        <v>114</v>
      </c>
      <c r="O111" s="115">
        <v>365</v>
      </c>
      <c r="P111" s="115">
        <v>650</v>
      </c>
      <c r="Q111" s="115">
        <v>146</v>
      </c>
      <c r="R111" s="115"/>
      <c r="S111" s="115"/>
      <c r="T111" s="115"/>
      <c r="U111" s="115">
        <v>3988</v>
      </c>
      <c r="V111" s="115">
        <v>280</v>
      </c>
      <c r="W111" s="115">
        <v>550</v>
      </c>
      <c r="X111" s="115">
        <v>2278</v>
      </c>
      <c r="Y111" s="115"/>
      <c r="Z111" s="115">
        <v>420</v>
      </c>
      <c r="AA111" s="115"/>
      <c r="AB111" s="115">
        <v>460</v>
      </c>
      <c r="AC111" s="115"/>
    </row>
    <row r="112" spans="1:29" ht="14.25">
      <c r="A112" s="70" t="s">
        <v>206</v>
      </c>
      <c r="B112" s="115">
        <v>28031</v>
      </c>
      <c r="C112" s="115">
        <v>23031</v>
      </c>
      <c r="D112" s="115">
        <v>13153</v>
      </c>
      <c r="E112" s="115"/>
      <c r="F112" s="115">
        <v>2928</v>
      </c>
      <c r="G112" s="115"/>
      <c r="H112" s="115">
        <v>1900</v>
      </c>
      <c r="I112" s="115">
        <v>100</v>
      </c>
      <c r="J112" s="115">
        <v>450</v>
      </c>
      <c r="K112" s="115">
        <v>400</v>
      </c>
      <c r="L112" s="115">
        <v>320</v>
      </c>
      <c r="M112" s="115">
        <v>200</v>
      </c>
      <c r="N112" s="115">
        <v>780</v>
      </c>
      <c r="O112" s="115">
        <v>550</v>
      </c>
      <c r="P112" s="115">
        <v>1500</v>
      </c>
      <c r="Q112" s="115">
        <v>700</v>
      </c>
      <c r="R112" s="115"/>
      <c r="S112" s="115">
        <v>50</v>
      </c>
      <c r="T112" s="115"/>
      <c r="U112" s="115">
        <v>5000</v>
      </c>
      <c r="V112" s="115">
        <v>500</v>
      </c>
      <c r="W112" s="115">
        <v>1100</v>
      </c>
      <c r="X112" s="115">
        <v>900</v>
      </c>
      <c r="Y112" s="115"/>
      <c r="Z112" s="115">
        <v>2200</v>
      </c>
      <c r="AA112" s="115"/>
      <c r="AB112" s="115">
        <v>300</v>
      </c>
      <c r="AC112" s="115"/>
    </row>
    <row r="113" spans="1:29" ht="14.25">
      <c r="A113" s="70" t="s">
        <v>207</v>
      </c>
      <c r="B113" s="115">
        <v>11890</v>
      </c>
      <c r="C113" s="115">
        <v>9569</v>
      </c>
      <c r="D113" s="115">
        <v>6404</v>
      </c>
      <c r="E113" s="115"/>
      <c r="F113" s="115">
        <v>122</v>
      </c>
      <c r="G113" s="115"/>
      <c r="H113" s="115">
        <v>277</v>
      </c>
      <c r="I113" s="115">
        <v>1450</v>
      </c>
      <c r="J113" s="115">
        <v>891</v>
      </c>
      <c r="K113" s="115">
        <v>129</v>
      </c>
      <c r="L113" s="115">
        <v>63</v>
      </c>
      <c r="M113" s="115">
        <v>57</v>
      </c>
      <c r="N113" s="115">
        <v>12</v>
      </c>
      <c r="O113" s="115">
        <v>156</v>
      </c>
      <c r="P113" s="115"/>
      <c r="Q113" s="115">
        <v>8</v>
      </c>
      <c r="R113" s="115"/>
      <c r="S113" s="115"/>
      <c r="T113" s="115"/>
      <c r="U113" s="115">
        <v>2321</v>
      </c>
      <c r="V113" s="115">
        <v>694</v>
      </c>
      <c r="W113" s="115">
        <v>618</v>
      </c>
      <c r="X113" s="115">
        <v>200</v>
      </c>
      <c r="Y113" s="115"/>
      <c r="Z113" s="115">
        <v>738</v>
      </c>
      <c r="AA113" s="115">
        <v>4</v>
      </c>
      <c r="AB113" s="115">
        <v>67</v>
      </c>
      <c r="AC113" s="115"/>
    </row>
    <row r="114" spans="1:29" ht="14.25">
      <c r="A114" s="70" t="s">
        <v>208</v>
      </c>
      <c r="B114" s="115">
        <v>962899</v>
      </c>
      <c r="C114" s="115">
        <v>815567</v>
      </c>
      <c r="D114" s="115">
        <v>421780</v>
      </c>
      <c r="E114" s="115">
        <v>2602</v>
      </c>
      <c r="F114" s="115">
        <v>68796</v>
      </c>
      <c r="G114" s="115"/>
      <c r="H114" s="115">
        <v>68098</v>
      </c>
      <c r="I114" s="115">
        <v>14129</v>
      </c>
      <c r="J114" s="115">
        <v>48743</v>
      </c>
      <c r="K114" s="115">
        <v>31398</v>
      </c>
      <c r="L114" s="115">
        <v>13480</v>
      </c>
      <c r="M114" s="115">
        <v>44888</v>
      </c>
      <c r="N114" s="115">
        <v>24079</v>
      </c>
      <c r="O114" s="115">
        <v>17064</v>
      </c>
      <c r="P114" s="115">
        <v>22547</v>
      </c>
      <c r="Q114" s="115">
        <v>35903</v>
      </c>
      <c r="R114" s="115"/>
      <c r="S114" s="115">
        <v>1760</v>
      </c>
      <c r="T114" s="115">
        <v>300</v>
      </c>
      <c r="U114" s="115">
        <v>147332</v>
      </c>
      <c r="V114" s="115">
        <v>42311</v>
      </c>
      <c r="W114" s="115">
        <v>38739</v>
      </c>
      <c r="X114" s="115">
        <v>28485</v>
      </c>
      <c r="Y114" s="115">
        <v>534</v>
      </c>
      <c r="Z114" s="115">
        <v>25725</v>
      </c>
      <c r="AA114" s="115">
        <v>2234</v>
      </c>
      <c r="AB114" s="115">
        <v>3749</v>
      </c>
      <c r="AC114" s="115">
        <v>5555</v>
      </c>
    </row>
    <row r="115" spans="1:29" ht="14.25">
      <c r="A115" s="70" t="s">
        <v>209</v>
      </c>
      <c r="B115" s="115">
        <v>28965</v>
      </c>
      <c r="C115" s="115">
        <v>628</v>
      </c>
      <c r="D115" s="115">
        <v>105</v>
      </c>
      <c r="E115" s="115"/>
      <c r="F115" s="115">
        <v>226</v>
      </c>
      <c r="G115" s="115"/>
      <c r="H115" s="115">
        <v>5</v>
      </c>
      <c r="I115" s="115"/>
      <c r="J115" s="115">
        <v>2</v>
      </c>
      <c r="K115" s="115"/>
      <c r="L115" s="115">
        <v>275</v>
      </c>
      <c r="M115" s="115"/>
      <c r="N115" s="115"/>
      <c r="O115" s="115"/>
      <c r="P115" s="115"/>
      <c r="Q115" s="115">
        <v>15</v>
      </c>
      <c r="R115" s="115"/>
      <c r="S115" s="115"/>
      <c r="T115" s="115"/>
      <c r="U115" s="115">
        <v>28337</v>
      </c>
      <c r="V115" s="115">
        <v>2023</v>
      </c>
      <c r="W115" s="115">
        <v>8392</v>
      </c>
      <c r="X115" s="115">
        <v>10391</v>
      </c>
      <c r="Y115" s="115"/>
      <c r="Z115" s="115">
        <v>2119</v>
      </c>
      <c r="AA115" s="115">
        <v>162</v>
      </c>
      <c r="AB115" s="115"/>
      <c r="AC115" s="115">
        <v>5250</v>
      </c>
    </row>
    <row r="116" spans="1:29" ht="14.25">
      <c r="A116" s="70" t="s">
        <v>116</v>
      </c>
      <c r="B116" s="115">
        <v>933934</v>
      </c>
      <c r="C116" s="115">
        <v>814939</v>
      </c>
      <c r="D116" s="115">
        <v>421675</v>
      </c>
      <c r="E116" s="115">
        <v>2602</v>
      </c>
      <c r="F116" s="115">
        <v>68570</v>
      </c>
      <c r="G116" s="115"/>
      <c r="H116" s="115">
        <v>68093</v>
      </c>
      <c r="I116" s="115">
        <v>14129</v>
      </c>
      <c r="J116" s="115">
        <v>48741</v>
      </c>
      <c r="K116" s="115">
        <v>31398</v>
      </c>
      <c r="L116" s="115">
        <v>13205</v>
      </c>
      <c r="M116" s="115">
        <v>44888</v>
      </c>
      <c r="N116" s="115">
        <v>24079</v>
      </c>
      <c r="O116" s="115">
        <v>17064</v>
      </c>
      <c r="P116" s="115">
        <v>22547</v>
      </c>
      <c r="Q116" s="115">
        <v>35888</v>
      </c>
      <c r="R116" s="115"/>
      <c r="S116" s="115">
        <v>1760</v>
      </c>
      <c r="T116" s="115">
        <v>300</v>
      </c>
      <c r="U116" s="115">
        <v>118995</v>
      </c>
      <c r="V116" s="115">
        <v>40288</v>
      </c>
      <c r="W116" s="115">
        <v>30347</v>
      </c>
      <c r="X116" s="115">
        <v>18094</v>
      </c>
      <c r="Y116" s="115">
        <v>534</v>
      </c>
      <c r="Z116" s="115">
        <v>23606</v>
      </c>
      <c r="AA116" s="115">
        <v>2072</v>
      </c>
      <c r="AB116" s="115">
        <v>3749</v>
      </c>
      <c r="AC116" s="115">
        <v>305</v>
      </c>
    </row>
    <row r="117" spans="1:29" ht="14.25">
      <c r="A117" s="70" t="s">
        <v>210</v>
      </c>
      <c r="B117" s="115">
        <v>237335</v>
      </c>
      <c r="C117" s="115">
        <v>210154</v>
      </c>
      <c r="D117" s="115">
        <v>80620</v>
      </c>
      <c r="E117" s="115"/>
      <c r="F117" s="115">
        <v>19490</v>
      </c>
      <c r="G117" s="115"/>
      <c r="H117" s="115">
        <v>17335</v>
      </c>
      <c r="I117" s="115">
        <v>75</v>
      </c>
      <c r="J117" s="115">
        <v>12839</v>
      </c>
      <c r="K117" s="115">
        <v>14484</v>
      </c>
      <c r="L117" s="115">
        <v>3074</v>
      </c>
      <c r="M117" s="115">
        <v>15971</v>
      </c>
      <c r="N117" s="115">
        <v>15813</v>
      </c>
      <c r="O117" s="115">
        <v>7321</v>
      </c>
      <c r="P117" s="115">
        <v>2031</v>
      </c>
      <c r="Q117" s="115">
        <v>21101</v>
      </c>
      <c r="R117" s="115"/>
      <c r="S117" s="115"/>
      <c r="T117" s="115"/>
      <c r="U117" s="115">
        <v>27181</v>
      </c>
      <c r="V117" s="115">
        <v>8000</v>
      </c>
      <c r="W117" s="115">
        <v>10271</v>
      </c>
      <c r="X117" s="115">
        <v>3610</v>
      </c>
      <c r="Y117" s="115"/>
      <c r="Z117" s="115">
        <v>2400</v>
      </c>
      <c r="AA117" s="115"/>
      <c r="AB117" s="115">
        <v>2700</v>
      </c>
      <c r="AC117" s="115">
        <v>200</v>
      </c>
    </row>
    <row r="118" spans="1:29" ht="14.25">
      <c r="A118" s="70" t="s">
        <v>211</v>
      </c>
      <c r="B118" s="115">
        <v>136080</v>
      </c>
      <c r="C118" s="115">
        <v>117270</v>
      </c>
      <c r="D118" s="115">
        <v>44500</v>
      </c>
      <c r="E118" s="115">
        <v>2087</v>
      </c>
      <c r="F118" s="115">
        <v>13000</v>
      </c>
      <c r="G118" s="115"/>
      <c r="H118" s="115">
        <v>7500</v>
      </c>
      <c r="I118" s="115">
        <v>30</v>
      </c>
      <c r="J118" s="115">
        <v>7200</v>
      </c>
      <c r="K118" s="115">
        <v>8500</v>
      </c>
      <c r="L118" s="115">
        <v>2800</v>
      </c>
      <c r="M118" s="115">
        <v>17560</v>
      </c>
      <c r="N118" s="115">
        <v>2980</v>
      </c>
      <c r="O118" s="115">
        <v>3600</v>
      </c>
      <c r="P118" s="115">
        <v>2283</v>
      </c>
      <c r="Q118" s="115">
        <v>5230</v>
      </c>
      <c r="R118" s="115"/>
      <c r="S118" s="115"/>
      <c r="T118" s="115"/>
      <c r="U118" s="115">
        <v>18810</v>
      </c>
      <c r="V118" s="115">
        <v>3700</v>
      </c>
      <c r="W118" s="115">
        <v>6855</v>
      </c>
      <c r="X118" s="115">
        <v>4553</v>
      </c>
      <c r="Y118" s="115"/>
      <c r="Z118" s="115">
        <v>3597</v>
      </c>
      <c r="AA118" s="115"/>
      <c r="AB118" s="115"/>
      <c r="AC118" s="115">
        <v>105</v>
      </c>
    </row>
    <row r="119" spans="1:29" ht="14.25">
      <c r="A119" s="70" t="s">
        <v>212</v>
      </c>
      <c r="B119" s="115">
        <v>273190</v>
      </c>
      <c r="C119" s="115">
        <v>256780</v>
      </c>
      <c r="D119" s="115">
        <v>179720</v>
      </c>
      <c r="E119" s="115"/>
      <c r="F119" s="115">
        <v>11300</v>
      </c>
      <c r="G119" s="115"/>
      <c r="H119" s="115">
        <v>29270</v>
      </c>
      <c r="I119" s="115">
        <v>40</v>
      </c>
      <c r="J119" s="115">
        <v>20000</v>
      </c>
      <c r="K119" s="115">
        <v>800</v>
      </c>
      <c r="L119" s="115">
        <v>4500</v>
      </c>
      <c r="M119" s="115">
        <v>3000</v>
      </c>
      <c r="N119" s="115">
        <v>1300</v>
      </c>
      <c r="O119" s="115">
        <v>350</v>
      </c>
      <c r="P119" s="115">
        <v>4800</v>
      </c>
      <c r="Q119" s="115">
        <v>1400</v>
      </c>
      <c r="R119" s="115"/>
      <c r="S119" s="115"/>
      <c r="T119" s="115">
        <v>300</v>
      </c>
      <c r="U119" s="115">
        <v>16410</v>
      </c>
      <c r="V119" s="115">
        <v>14200</v>
      </c>
      <c r="W119" s="115">
        <v>1150</v>
      </c>
      <c r="X119" s="115">
        <v>300</v>
      </c>
      <c r="Y119" s="115"/>
      <c r="Z119" s="115">
        <v>560</v>
      </c>
      <c r="AA119" s="115"/>
      <c r="AB119" s="115">
        <v>200</v>
      </c>
      <c r="AC119" s="115"/>
    </row>
    <row r="120" spans="1:29" ht="14.25">
      <c r="A120" s="70" t="s">
        <v>213</v>
      </c>
      <c r="B120" s="115">
        <v>48305</v>
      </c>
      <c r="C120" s="115">
        <v>41494</v>
      </c>
      <c r="D120" s="115">
        <v>16689</v>
      </c>
      <c r="E120" s="115"/>
      <c r="F120" s="115">
        <v>7028</v>
      </c>
      <c r="G120" s="115"/>
      <c r="H120" s="115">
        <v>2126</v>
      </c>
      <c r="I120" s="115">
        <v>6286</v>
      </c>
      <c r="J120" s="115">
        <v>1321</v>
      </c>
      <c r="K120" s="115">
        <v>1773</v>
      </c>
      <c r="L120" s="115">
        <v>419</v>
      </c>
      <c r="M120" s="115">
        <v>1675</v>
      </c>
      <c r="N120" s="115">
        <v>340</v>
      </c>
      <c r="O120" s="115">
        <v>852</v>
      </c>
      <c r="P120" s="115">
        <v>750</v>
      </c>
      <c r="Q120" s="115">
        <v>1175</v>
      </c>
      <c r="R120" s="115"/>
      <c r="S120" s="115">
        <v>1060</v>
      </c>
      <c r="T120" s="115"/>
      <c r="U120" s="115">
        <v>6811</v>
      </c>
      <c r="V120" s="115">
        <v>3257</v>
      </c>
      <c r="W120" s="115">
        <v>1216</v>
      </c>
      <c r="X120" s="115">
        <v>2116</v>
      </c>
      <c r="Y120" s="115"/>
      <c r="Z120" s="115">
        <v>222</v>
      </c>
      <c r="AA120" s="115"/>
      <c r="AB120" s="115"/>
      <c r="AC120" s="115"/>
    </row>
    <row r="121" spans="1:29" ht="14.25">
      <c r="A121" s="70" t="s">
        <v>214</v>
      </c>
      <c r="B121" s="115">
        <v>29374</v>
      </c>
      <c r="C121" s="115">
        <v>22444</v>
      </c>
      <c r="D121" s="115">
        <v>9494</v>
      </c>
      <c r="E121" s="115"/>
      <c r="F121" s="115">
        <v>2125</v>
      </c>
      <c r="G121" s="115"/>
      <c r="H121" s="115">
        <v>1550</v>
      </c>
      <c r="I121" s="115">
        <v>445</v>
      </c>
      <c r="J121" s="115">
        <v>580</v>
      </c>
      <c r="K121" s="115">
        <v>670</v>
      </c>
      <c r="L121" s="115">
        <v>440</v>
      </c>
      <c r="M121" s="115">
        <v>1560</v>
      </c>
      <c r="N121" s="115">
        <v>470</v>
      </c>
      <c r="O121" s="115">
        <v>640</v>
      </c>
      <c r="P121" s="115">
        <v>3580</v>
      </c>
      <c r="Q121" s="115">
        <v>890</v>
      </c>
      <c r="R121" s="115"/>
      <c r="S121" s="115"/>
      <c r="T121" s="115"/>
      <c r="U121" s="115">
        <v>6930</v>
      </c>
      <c r="V121" s="115">
        <v>1054</v>
      </c>
      <c r="W121" s="115">
        <v>3000</v>
      </c>
      <c r="X121" s="115">
        <v>886</v>
      </c>
      <c r="Y121" s="115"/>
      <c r="Z121" s="115">
        <v>860</v>
      </c>
      <c r="AA121" s="115">
        <v>1050</v>
      </c>
      <c r="AB121" s="115">
        <v>80</v>
      </c>
      <c r="AC121" s="115"/>
    </row>
    <row r="122" spans="1:29" ht="14.25">
      <c r="A122" s="70" t="s">
        <v>215</v>
      </c>
      <c r="B122" s="115">
        <v>41868</v>
      </c>
      <c r="C122" s="115">
        <v>34418</v>
      </c>
      <c r="D122" s="115">
        <v>19148</v>
      </c>
      <c r="E122" s="115">
        <v>20</v>
      </c>
      <c r="F122" s="115">
        <v>2500</v>
      </c>
      <c r="G122" s="115"/>
      <c r="H122" s="115">
        <v>2000</v>
      </c>
      <c r="I122" s="115">
        <v>1400</v>
      </c>
      <c r="J122" s="115">
        <v>1300</v>
      </c>
      <c r="K122" s="115">
        <v>1600</v>
      </c>
      <c r="L122" s="115">
        <v>450</v>
      </c>
      <c r="M122" s="115">
        <v>1500</v>
      </c>
      <c r="N122" s="115">
        <v>600</v>
      </c>
      <c r="O122" s="115">
        <v>1100</v>
      </c>
      <c r="P122" s="115">
        <v>1000</v>
      </c>
      <c r="Q122" s="115">
        <v>1800</v>
      </c>
      <c r="R122" s="115"/>
      <c r="S122" s="115"/>
      <c r="T122" s="115"/>
      <c r="U122" s="115">
        <v>7450</v>
      </c>
      <c r="V122" s="115">
        <v>1300</v>
      </c>
      <c r="W122" s="115">
        <v>2100</v>
      </c>
      <c r="X122" s="115">
        <v>1300</v>
      </c>
      <c r="Y122" s="115">
        <v>500</v>
      </c>
      <c r="Z122" s="115">
        <v>1650</v>
      </c>
      <c r="AA122" s="115">
        <v>500</v>
      </c>
      <c r="AB122" s="115">
        <v>100</v>
      </c>
      <c r="AC122" s="115"/>
    </row>
    <row r="123" spans="1:29" ht="14.25">
      <c r="A123" s="70" t="s">
        <v>216</v>
      </c>
      <c r="B123" s="115">
        <v>22816</v>
      </c>
      <c r="C123" s="115">
        <v>17885</v>
      </c>
      <c r="D123" s="115">
        <v>10598</v>
      </c>
      <c r="E123" s="115">
        <v>160</v>
      </c>
      <c r="F123" s="115">
        <v>1288</v>
      </c>
      <c r="G123" s="115"/>
      <c r="H123" s="115">
        <v>1399</v>
      </c>
      <c r="I123" s="115">
        <v>184</v>
      </c>
      <c r="J123" s="115">
        <v>592</v>
      </c>
      <c r="K123" s="115">
        <v>633</v>
      </c>
      <c r="L123" s="115">
        <v>186</v>
      </c>
      <c r="M123" s="115">
        <v>488</v>
      </c>
      <c r="N123" s="115">
        <v>569</v>
      </c>
      <c r="O123" s="115">
        <v>543</v>
      </c>
      <c r="P123" s="115">
        <v>813</v>
      </c>
      <c r="Q123" s="115">
        <v>432</v>
      </c>
      <c r="R123" s="115"/>
      <c r="S123" s="115"/>
      <c r="T123" s="115"/>
      <c r="U123" s="115">
        <v>4931</v>
      </c>
      <c r="V123" s="115">
        <v>1007</v>
      </c>
      <c r="W123" s="115">
        <v>1297</v>
      </c>
      <c r="X123" s="115">
        <v>1066</v>
      </c>
      <c r="Y123" s="115"/>
      <c r="Z123" s="115">
        <v>1515</v>
      </c>
      <c r="AA123" s="115">
        <v>2</v>
      </c>
      <c r="AB123" s="115">
        <v>44</v>
      </c>
      <c r="AC123" s="115"/>
    </row>
    <row r="124" spans="1:29" ht="14.25">
      <c r="A124" s="70" t="s">
        <v>217</v>
      </c>
      <c r="B124" s="115">
        <v>75330</v>
      </c>
      <c r="C124" s="115">
        <v>57908</v>
      </c>
      <c r="D124" s="115">
        <v>32868</v>
      </c>
      <c r="E124" s="115"/>
      <c r="F124" s="115">
        <v>6020</v>
      </c>
      <c r="G124" s="115"/>
      <c r="H124" s="115">
        <v>2850</v>
      </c>
      <c r="I124" s="115">
        <v>2200</v>
      </c>
      <c r="J124" s="115">
        <v>3350</v>
      </c>
      <c r="K124" s="115">
        <v>1850</v>
      </c>
      <c r="L124" s="115">
        <v>700</v>
      </c>
      <c r="M124" s="115">
        <v>2100</v>
      </c>
      <c r="N124" s="115">
        <v>1000</v>
      </c>
      <c r="O124" s="115">
        <v>1200</v>
      </c>
      <c r="P124" s="115">
        <v>1370</v>
      </c>
      <c r="Q124" s="115">
        <v>1800</v>
      </c>
      <c r="R124" s="115"/>
      <c r="S124" s="115">
        <v>600</v>
      </c>
      <c r="T124" s="115"/>
      <c r="U124" s="115">
        <v>17422</v>
      </c>
      <c r="V124" s="115">
        <v>4164</v>
      </c>
      <c r="W124" s="115">
        <v>2258</v>
      </c>
      <c r="X124" s="115">
        <v>2343</v>
      </c>
      <c r="Y124" s="115"/>
      <c r="Z124" s="115">
        <v>8187</v>
      </c>
      <c r="AA124" s="115">
        <v>320</v>
      </c>
      <c r="AB124" s="115">
        <v>150</v>
      </c>
      <c r="AC124" s="115"/>
    </row>
    <row r="125" spans="1:29" ht="14.25">
      <c r="A125" s="70" t="s">
        <v>218</v>
      </c>
      <c r="B125" s="115">
        <v>17328</v>
      </c>
      <c r="C125" s="115">
        <v>11398</v>
      </c>
      <c r="D125" s="115">
        <v>5000</v>
      </c>
      <c r="E125" s="115"/>
      <c r="F125" s="115">
        <v>1203</v>
      </c>
      <c r="G125" s="115"/>
      <c r="H125" s="115">
        <v>1225</v>
      </c>
      <c r="I125" s="115">
        <v>75</v>
      </c>
      <c r="J125" s="115">
        <v>300</v>
      </c>
      <c r="K125" s="115">
        <v>275</v>
      </c>
      <c r="L125" s="115">
        <v>150</v>
      </c>
      <c r="M125" s="115">
        <v>190</v>
      </c>
      <c r="N125" s="115">
        <v>220</v>
      </c>
      <c r="O125" s="115">
        <v>330</v>
      </c>
      <c r="P125" s="115">
        <v>2100</v>
      </c>
      <c r="Q125" s="115">
        <v>330</v>
      </c>
      <c r="R125" s="115"/>
      <c r="S125" s="115"/>
      <c r="T125" s="115"/>
      <c r="U125" s="115">
        <v>5930</v>
      </c>
      <c r="V125" s="115">
        <v>1900</v>
      </c>
      <c r="W125" s="115">
        <v>850</v>
      </c>
      <c r="X125" s="115">
        <v>380</v>
      </c>
      <c r="Y125" s="115"/>
      <c r="Z125" s="115">
        <v>2715</v>
      </c>
      <c r="AA125" s="115"/>
      <c r="AB125" s="115">
        <v>85</v>
      </c>
      <c r="AC125" s="115"/>
    </row>
    <row r="126" spans="1:29" ht="14.25">
      <c r="A126" s="70" t="s">
        <v>219</v>
      </c>
      <c r="B126" s="115">
        <v>20000</v>
      </c>
      <c r="C126" s="115">
        <v>15130</v>
      </c>
      <c r="D126" s="115">
        <v>7700</v>
      </c>
      <c r="E126" s="115"/>
      <c r="F126" s="115">
        <v>1100</v>
      </c>
      <c r="G126" s="115"/>
      <c r="H126" s="115">
        <v>1150</v>
      </c>
      <c r="I126" s="115">
        <v>850</v>
      </c>
      <c r="J126" s="115">
        <v>500</v>
      </c>
      <c r="K126" s="115">
        <v>250</v>
      </c>
      <c r="L126" s="115">
        <v>150</v>
      </c>
      <c r="M126" s="115">
        <v>350</v>
      </c>
      <c r="N126" s="115">
        <v>350</v>
      </c>
      <c r="O126" s="115">
        <v>500</v>
      </c>
      <c r="P126" s="115">
        <v>1850</v>
      </c>
      <c r="Q126" s="115">
        <v>350</v>
      </c>
      <c r="R126" s="115"/>
      <c r="S126" s="115">
        <v>30</v>
      </c>
      <c r="T126" s="115"/>
      <c r="U126" s="115">
        <v>4870</v>
      </c>
      <c r="V126" s="115">
        <v>800</v>
      </c>
      <c r="W126" s="115">
        <v>950</v>
      </c>
      <c r="X126" s="115">
        <v>990</v>
      </c>
      <c r="Y126" s="115">
        <v>30</v>
      </c>
      <c r="Z126" s="115">
        <v>1600</v>
      </c>
      <c r="AA126" s="115">
        <v>200</v>
      </c>
      <c r="AB126" s="115">
        <v>300</v>
      </c>
      <c r="AC126" s="115"/>
    </row>
    <row r="127" spans="1:29" ht="14.25">
      <c r="A127" s="70" t="s">
        <v>220</v>
      </c>
      <c r="B127" s="115">
        <v>32308</v>
      </c>
      <c r="C127" s="115">
        <v>30058</v>
      </c>
      <c r="D127" s="115">
        <v>15338</v>
      </c>
      <c r="E127" s="115">
        <v>335</v>
      </c>
      <c r="F127" s="115">
        <v>3516</v>
      </c>
      <c r="G127" s="115"/>
      <c r="H127" s="115">
        <v>1688</v>
      </c>
      <c r="I127" s="115">
        <v>2544</v>
      </c>
      <c r="J127" s="115">
        <v>759</v>
      </c>
      <c r="K127" s="115">
        <v>563</v>
      </c>
      <c r="L127" s="115">
        <v>336</v>
      </c>
      <c r="M127" s="115">
        <v>494</v>
      </c>
      <c r="N127" s="115">
        <v>437</v>
      </c>
      <c r="O127" s="115">
        <v>628</v>
      </c>
      <c r="P127" s="115">
        <v>1970</v>
      </c>
      <c r="Q127" s="115">
        <v>1380</v>
      </c>
      <c r="R127" s="115"/>
      <c r="S127" s="115">
        <v>70</v>
      </c>
      <c r="T127" s="115"/>
      <c r="U127" s="115">
        <v>2250</v>
      </c>
      <c r="V127" s="115">
        <v>906</v>
      </c>
      <c r="W127" s="115">
        <v>400</v>
      </c>
      <c r="X127" s="115">
        <v>550</v>
      </c>
      <c r="Y127" s="115">
        <v>4</v>
      </c>
      <c r="Z127" s="115">
        <v>300</v>
      </c>
      <c r="AA127" s="115"/>
      <c r="AB127" s="115">
        <v>90</v>
      </c>
      <c r="AC127" s="115"/>
    </row>
    <row r="128" spans="1:29" ht="14.25">
      <c r="A128" s="70" t="s">
        <v>221</v>
      </c>
      <c r="B128" s="115">
        <v>473525</v>
      </c>
      <c r="C128" s="115">
        <v>335851</v>
      </c>
      <c r="D128" s="115">
        <v>121327</v>
      </c>
      <c r="E128" s="115">
        <v>164</v>
      </c>
      <c r="F128" s="115">
        <v>34646</v>
      </c>
      <c r="G128" s="115">
        <v>0</v>
      </c>
      <c r="H128" s="115">
        <v>16877</v>
      </c>
      <c r="I128" s="115">
        <v>20754</v>
      </c>
      <c r="J128" s="115">
        <v>14258</v>
      </c>
      <c r="K128" s="115">
        <v>8289</v>
      </c>
      <c r="L128" s="115">
        <v>3795</v>
      </c>
      <c r="M128" s="115">
        <v>22552</v>
      </c>
      <c r="N128" s="115">
        <v>6357</v>
      </c>
      <c r="O128" s="115">
        <v>5712</v>
      </c>
      <c r="P128" s="115">
        <v>71661</v>
      </c>
      <c r="Q128" s="115">
        <v>8899</v>
      </c>
      <c r="R128" s="115">
        <v>0</v>
      </c>
      <c r="S128" s="115">
        <v>560</v>
      </c>
      <c r="T128" s="115">
        <v>0</v>
      </c>
      <c r="U128" s="115">
        <v>137674</v>
      </c>
      <c r="V128" s="115">
        <v>20615</v>
      </c>
      <c r="W128" s="115">
        <v>33640</v>
      </c>
      <c r="X128" s="115">
        <v>10937</v>
      </c>
      <c r="Y128" s="115">
        <v>20000</v>
      </c>
      <c r="Z128" s="115">
        <v>37227</v>
      </c>
      <c r="AA128" s="115">
        <v>100</v>
      </c>
      <c r="AB128" s="115">
        <v>2301</v>
      </c>
      <c r="AC128" s="115">
        <v>12854</v>
      </c>
    </row>
    <row r="129" spans="1:29" ht="14.25">
      <c r="A129" s="70" t="s">
        <v>222</v>
      </c>
      <c r="B129" s="115">
        <v>10004</v>
      </c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>
        <v>10004</v>
      </c>
      <c r="V129" s="115">
        <v>926</v>
      </c>
      <c r="W129" s="115">
        <v>3624</v>
      </c>
      <c r="X129" s="115">
        <v>1133</v>
      </c>
      <c r="Y129" s="115"/>
      <c r="Z129" s="115">
        <v>1863</v>
      </c>
      <c r="AA129" s="115"/>
      <c r="AB129" s="115">
        <v>1402</v>
      </c>
      <c r="AC129" s="115">
        <v>1056</v>
      </c>
    </row>
    <row r="130" spans="1:29" ht="14.25">
      <c r="A130" s="70" t="s">
        <v>116</v>
      </c>
      <c r="B130" s="115">
        <v>463521</v>
      </c>
      <c r="C130" s="115">
        <v>335851</v>
      </c>
      <c r="D130" s="115">
        <v>121327</v>
      </c>
      <c r="E130" s="115">
        <v>164</v>
      </c>
      <c r="F130" s="115">
        <v>34646</v>
      </c>
      <c r="G130" s="115">
        <v>0</v>
      </c>
      <c r="H130" s="115">
        <v>16877</v>
      </c>
      <c r="I130" s="115">
        <v>20754</v>
      </c>
      <c r="J130" s="115">
        <v>14258</v>
      </c>
      <c r="K130" s="115">
        <v>8289</v>
      </c>
      <c r="L130" s="115">
        <v>3795</v>
      </c>
      <c r="M130" s="115">
        <v>22552</v>
      </c>
      <c r="N130" s="115">
        <v>6357</v>
      </c>
      <c r="O130" s="115">
        <v>5712</v>
      </c>
      <c r="P130" s="115">
        <v>71661</v>
      </c>
      <c r="Q130" s="115">
        <v>8899</v>
      </c>
      <c r="R130" s="115">
        <v>0</v>
      </c>
      <c r="S130" s="115">
        <v>560</v>
      </c>
      <c r="T130" s="115">
        <v>0</v>
      </c>
      <c r="U130" s="115">
        <v>127670</v>
      </c>
      <c r="V130" s="115">
        <v>19689</v>
      </c>
      <c r="W130" s="115">
        <v>30016</v>
      </c>
      <c r="X130" s="115">
        <v>9804</v>
      </c>
      <c r="Y130" s="115">
        <v>20000</v>
      </c>
      <c r="Z130" s="115">
        <v>35364</v>
      </c>
      <c r="AA130" s="115">
        <v>100</v>
      </c>
      <c r="AB130" s="115">
        <v>899</v>
      </c>
      <c r="AC130" s="115">
        <v>11798</v>
      </c>
    </row>
    <row r="131" spans="1:29" ht="14.25">
      <c r="A131" s="70" t="s">
        <v>223</v>
      </c>
      <c r="B131" s="115">
        <v>46358</v>
      </c>
      <c r="C131" s="115">
        <v>41300</v>
      </c>
      <c r="D131" s="115">
        <v>12000</v>
      </c>
      <c r="E131" s="115"/>
      <c r="F131" s="115">
        <v>15570</v>
      </c>
      <c r="G131" s="115"/>
      <c r="H131" s="115">
        <v>3500</v>
      </c>
      <c r="I131" s="115">
        <v>30</v>
      </c>
      <c r="J131" s="115">
        <v>1700</v>
      </c>
      <c r="K131" s="115">
        <v>1300</v>
      </c>
      <c r="L131" s="115">
        <v>600</v>
      </c>
      <c r="M131" s="115">
        <v>1400</v>
      </c>
      <c r="N131" s="115">
        <v>1000</v>
      </c>
      <c r="O131" s="115">
        <v>1400</v>
      </c>
      <c r="P131" s="115">
        <v>2000</v>
      </c>
      <c r="Q131" s="115">
        <v>800</v>
      </c>
      <c r="R131" s="115"/>
      <c r="S131" s="115"/>
      <c r="T131" s="115"/>
      <c r="U131" s="115">
        <v>5058</v>
      </c>
      <c r="V131" s="115">
        <v>1100</v>
      </c>
      <c r="W131" s="115">
        <v>1200</v>
      </c>
      <c r="X131" s="115">
        <v>1300</v>
      </c>
      <c r="Y131" s="115"/>
      <c r="Z131" s="115">
        <v>658</v>
      </c>
      <c r="AA131" s="115"/>
      <c r="AB131" s="115"/>
      <c r="AC131" s="115">
        <v>800</v>
      </c>
    </row>
    <row r="132" spans="1:29" ht="14.25">
      <c r="A132" s="70" t="s">
        <v>224</v>
      </c>
      <c r="B132" s="115">
        <v>159831</v>
      </c>
      <c r="C132" s="115">
        <v>110340</v>
      </c>
      <c r="D132" s="115">
        <v>37430</v>
      </c>
      <c r="E132" s="115">
        <v>150</v>
      </c>
      <c r="F132" s="115">
        <v>5300</v>
      </c>
      <c r="G132" s="115"/>
      <c r="H132" s="115">
        <v>3550</v>
      </c>
      <c r="I132" s="115">
        <v>4500</v>
      </c>
      <c r="J132" s="115">
        <v>3810</v>
      </c>
      <c r="K132" s="115">
        <v>2000</v>
      </c>
      <c r="L132" s="115">
        <v>1170</v>
      </c>
      <c r="M132" s="115">
        <v>5000</v>
      </c>
      <c r="N132" s="115">
        <v>2050</v>
      </c>
      <c r="O132" s="115">
        <v>1280</v>
      </c>
      <c r="P132" s="115">
        <v>40700</v>
      </c>
      <c r="Q132" s="115">
        <v>3000</v>
      </c>
      <c r="R132" s="115">
        <v>0</v>
      </c>
      <c r="S132" s="115">
        <v>400</v>
      </c>
      <c r="T132" s="115"/>
      <c r="U132" s="115">
        <v>49491</v>
      </c>
      <c r="V132" s="115">
        <v>8000</v>
      </c>
      <c r="W132" s="115">
        <v>20000</v>
      </c>
      <c r="X132" s="115">
        <v>3724</v>
      </c>
      <c r="Y132" s="115"/>
      <c r="Z132" s="115">
        <v>17237</v>
      </c>
      <c r="AA132" s="115"/>
      <c r="AB132" s="115">
        <v>530</v>
      </c>
      <c r="AC132" s="115"/>
    </row>
    <row r="133" spans="1:29" ht="14.25">
      <c r="A133" s="70" t="s">
        <v>225</v>
      </c>
      <c r="B133" s="115">
        <v>38817</v>
      </c>
      <c r="C133" s="115">
        <v>30750</v>
      </c>
      <c r="D133" s="115">
        <v>10500</v>
      </c>
      <c r="E133" s="115"/>
      <c r="F133" s="115">
        <v>4000</v>
      </c>
      <c r="G133" s="115"/>
      <c r="H133" s="115">
        <v>3000</v>
      </c>
      <c r="I133" s="115">
        <v>50</v>
      </c>
      <c r="J133" s="115">
        <v>1300</v>
      </c>
      <c r="K133" s="115">
        <v>950</v>
      </c>
      <c r="L133" s="115">
        <v>350</v>
      </c>
      <c r="M133" s="115">
        <v>1500</v>
      </c>
      <c r="N133" s="115">
        <v>1500</v>
      </c>
      <c r="O133" s="115">
        <v>900</v>
      </c>
      <c r="P133" s="115">
        <v>4500</v>
      </c>
      <c r="Q133" s="115">
        <v>2200</v>
      </c>
      <c r="R133" s="115"/>
      <c r="S133" s="115"/>
      <c r="T133" s="115"/>
      <c r="U133" s="115">
        <v>8067</v>
      </c>
      <c r="V133" s="115">
        <v>2500</v>
      </c>
      <c r="W133" s="115">
        <v>850</v>
      </c>
      <c r="X133" s="115">
        <v>1000</v>
      </c>
      <c r="Y133" s="115"/>
      <c r="Z133" s="115">
        <v>850</v>
      </c>
      <c r="AA133" s="115"/>
      <c r="AB133" s="115">
        <v>50</v>
      </c>
      <c r="AC133" s="115">
        <v>2817</v>
      </c>
    </row>
    <row r="134" spans="1:29" ht="14.25">
      <c r="A134" s="70" t="s">
        <v>226</v>
      </c>
      <c r="B134" s="115">
        <v>99949</v>
      </c>
      <c r="C134" s="115">
        <v>50295</v>
      </c>
      <c r="D134" s="115">
        <v>20036</v>
      </c>
      <c r="E134" s="115">
        <v>0</v>
      </c>
      <c r="F134" s="115">
        <v>4642</v>
      </c>
      <c r="G134" s="115">
        <v>0</v>
      </c>
      <c r="H134" s="115">
        <v>3295</v>
      </c>
      <c r="I134" s="115">
        <v>600</v>
      </c>
      <c r="J134" s="115">
        <v>2822</v>
      </c>
      <c r="K134" s="115">
        <v>1700</v>
      </c>
      <c r="L134" s="115">
        <v>1100</v>
      </c>
      <c r="M134" s="115">
        <v>1950</v>
      </c>
      <c r="N134" s="115">
        <v>1500</v>
      </c>
      <c r="O134" s="115">
        <v>1150</v>
      </c>
      <c r="P134" s="115">
        <v>9100</v>
      </c>
      <c r="Q134" s="115">
        <v>2400</v>
      </c>
      <c r="R134" s="115">
        <v>0</v>
      </c>
      <c r="S134" s="115"/>
      <c r="T134" s="115">
        <v>0</v>
      </c>
      <c r="U134" s="115">
        <v>49654</v>
      </c>
      <c r="V134" s="115">
        <v>3770</v>
      </c>
      <c r="W134" s="115">
        <v>6000</v>
      </c>
      <c r="X134" s="115">
        <v>1700</v>
      </c>
      <c r="Y134" s="115">
        <v>20000</v>
      </c>
      <c r="Z134" s="115">
        <v>10000</v>
      </c>
      <c r="AA134" s="115">
        <v>100</v>
      </c>
      <c r="AB134" s="115">
        <v>84</v>
      </c>
      <c r="AC134" s="115">
        <v>8000</v>
      </c>
    </row>
    <row r="135" spans="1:29" ht="14.25">
      <c r="A135" s="70" t="s">
        <v>227</v>
      </c>
      <c r="B135" s="115">
        <v>24142</v>
      </c>
      <c r="C135" s="115">
        <v>20890</v>
      </c>
      <c r="D135" s="115">
        <v>5054</v>
      </c>
      <c r="E135" s="115"/>
      <c r="F135" s="115">
        <v>2884</v>
      </c>
      <c r="G135" s="115"/>
      <c r="H135" s="115">
        <v>1028</v>
      </c>
      <c r="I135" s="115">
        <v>3055</v>
      </c>
      <c r="J135" s="115">
        <v>533</v>
      </c>
      <c r="K135" s="115">
        <v>968</v>
      </c>
      <c r="L135" s="115">
        <v>185</v>
      </c>
      <c r="M135" s="115">
        <v>569</v>
      </c>
      <c r="N135" s="115">
        <v>161</v>
      </c>
      <c r="O135" s="115">
        <v>392</v>
      </c>
      <c r="P135" s="115">
        <v>5791</v>
      </c>
      <c r="Q135" s="115">
        <v>270</v>
      </c>
      <c r="R135" s="115"/>
      <c r="S135" s="115"/>
      <c r="T135" s="115"/>
      <c r="U135" s="115">
        <v>3252</v>
      </c>
      <c r="V135" s="115">
        <v>730</v>
      </c>
      <c r="W135" s="115">
        <v>456</v>
      </c>
      <c r="X135" s="115">
        <v>1208</v>
      </c>
      <c r="Y135" s="115"/>
      <c r="Z135" s="115">
        <v>736</v>
      </c>
      <c r="AA135" s="115"/>
      <c r="AB135" s="115">
        <v>91</v>
      </c>
      <c r="AC135" s="115">
        <v>31</v>
      </c>
    </row>
    <row r="136" spans="1:29" ht="14.25">
      <c r="A136" s="70" t="s">
        <v>228</v>
      </c>
      <c r="B136" s="115">
        <v>8569</v>
      </c>
      <c r="C136" s="115">
        <v>4903</v>
      </c>
      <c r="D136" s="115">
        <v>2555</v>
      </c>
      <c r="E136" s="115">
        <v>14</v>
      </c>
      <c r="F136" s="115">
        <v>680</v>
      </c>
      <c r="G136" s="115">
        <v>0</v>
      </c>
      <c r="H136" s="115">
        <v>356</v>
      </c>
      <c r="I136" s="115">
        <v>24</v>
      </c>
      <c r="J136" s="115">
        <v>253</v>
      </c>
      <c r="K136" s="115">
        <v>171</v>
      </c>
      <c r="L136" s="115">
        <v>91</v>
      </c>
      <c r="M136" s="115">
        <v>53</v>
      </c>
      <c r="N136" s="115">
        <v>116</v>
      </c>
      <c r="O136" s="115">
        <v>298</v>
      </c>
      <c r="P136" s="115">
        <v>100</v>
      </c>
      <c r="Q136" s="115">
        <v>192</v>
      </c>
      <c r="R136" s="115"/>
      <c r="S136" s="115"/>
      <c r="T136" s="115"/>
      <c r="U136" s="115">
        <v>3666</v>
      </c>
      <c r="V136" s="115">
        <v>257</v>
      </c>
      <c r="W136" s="115">
        <v>210</v>
      </c>
      <c r="X136" s="115">
        <v>472</v>
      </c>
      <c r="Y136" s="115"/>
      <c r="Z136" s="115">
        <v>2683</v>
      </c>
      <c r="AA136" s="115"/>
      <c r="AB136" s="115">
        <v>44</v>
      </c>
      <c r="AC136" s="115"/>
    </row>
    <row r="137" spans="1:29" ht="14.25">
      <c r="A137" s="70" t="s">
        <v>229</v>
      </c>
      <c r="B137" s="115">
        <v>85855</v>
      </c>
      <c r="C137" s="115">
        <v>77373</v>
      </c>
      <c r="D137" s="115">
        <v>33752</v>
      </c>
      <c r="E137" s="115"/>
      <c r="F137" s="115">
        <v>1570</v>
      </c>
      <c r="G137" s="115"/>
      <c r="H137" s="115">
        <v>2148</v>
      </c>
      <c r="I137" s="115">
        <v>12495</v>
      </c>
      <c r="J137" s="115">
        <v>3840</v>
      </c>
      <c r="K137" s="115">
        <v>1200</v>
      </c>
      <c r="L137" s="115">
        <v>299</v>
      </c>
      <c r="M137" s="115">
        <v>12080</v>
      </c>
      <c r="N137" s="115">
        <v>30</v>
      </c>
      <c r="O137" s="115">
        <v>292</v>
      </c>
      <c r="P137" s="115">
        <v>9470</v>
      </c>
      <c r="Q137" s="115">
        <v>37</v>
      </c>
      <c r="R137" s="115"/>
      <c r="S137" s="115">
        <v>160</v>
      </c>
      <c r="T137" s="115"/>
      <c r="U137" s="115">
        <v>8482</v>
      </c>
      <c r="V137" s="115">
        <v>3332</v>
      </c>
      <c r="W137" s="115">
        <v>1300</v>
      </c>
      <c r="X137" s="115">
        <v>400</v>
      </c>
      <c r="Y137" s="115"/>
      <c r="Z137" s="115">
        <v>3200</v>
      </c>
      <c r="AA137" s="115"/>
      <c r="AB137" s="115">
        <v>100</v>
      </c>
      <c r="AC137" s="115">
        <v>150</v>
      </c>
    </row>
    <row r="138" spans="1:29" ht="14.25">
      <c r="A138" s="70" t="s">
        <v>230</v>
      </c>
      <c r="B138" s="115">
        <v>377100</v>
      </c>
      <c r="C138" s="115">
        <v>273637</v>
      </c>
      <c r="D138" s="115">
        <v>109458</v>
      </c>
      <c r="E138" s="115">
        <v>0</v>
      </c>
      <c r="F138" s="115">
        <v>26310</v>
      </c>
      <c r="G138" s="115">
        <v>100</v>
      </c>
      <c r="H138" s="115">
        <v>9230</v>
      </c>
      <c r="I138" s="115">
        <v>27152</v>
      </c>
      <c r="J138" s="115">
        <v>10857</v>
      </c>
      <c r="K138" s="115">
        <v>5187</v>
      </c>
      <c r="L138" s="115">
        <v>2228</v>
      </c>
      <c r="M138" s="115">
        <v>3842</v>
      </c>
      <c r="N138" s="115">
        <v>4173</v>
      </c>
      <c r="O138" s="115">
        <v>3325</v>
      </c>
      <c r="P138" s="115">
        <v>66290</v>
      </c>
      <c r="Q138" s="115">
        <v>3990</v>
      </c>
      <c r="R138" s="115">
        <v>0</v>
      </c>
      <c r="S138" s="115">
        <v>1495</v>
      </c>
      <c r="T138" s="115">
        <v>0</v>
      </c>
      <c r="U138" s="115">
        <v>103463</v>
      </c>
      <c r="V138" s="115">
        <v>13334</v>
      </c>
      <c r="W138" s="115">
        <v>12254</v>
      </c>
      <c r="X138" s="115">
        <v>5632</v>
      </c>
      <c r="Y138" s="115">
        <v>400</v>
      </c>
      <c r="Z138" s="115">
        <v>30699</v>
      </c>
      <c r="AA138" s="115">
        <v>7870</v>
      </c>
      <c r="AB138" s="115">
        <v>5036</v>
      </c>
      <c r="AC138" s="115">
        <v>28238</v>
      </c>
    </row>
    <row r="139" spans="1:29" ht="14.25">
      <c r="A139" s="70" t="s">
        <v>231</v>
      </c>
      <c r="B139" s="115">
        <v>31870</v>
      </c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>
        <v>31870</v>
      </c>
      <c r="V139" s="115">
        <v>400</v>
      </c>
      <c r="W139" s="115">
        <v>1085</v>
      </c>
      <c r="X139" s="115">
        <v>471</v>
      </c>
      <c r="Y139" s="115"/>
      <c r="Z139" s="115">
        <v>1650</v>
      </c>
      <c r="AA139" s="115"/>
      <c r="AB139" s="115">
        <v>4726</v>
      </c>
      <c r="AC139" s="115">
        <v>23538</v>
      </c>
    </row>
    <row r="140" spans="1:29" ht="14.25">
      <c r="A140" s="70" t="s">
        <v>116</v>
      </c>
      <c r="B140" s="115">
        <v>345230</v>
      </c>
      <c r="C140" s="115">
        <v>273637</v>
      </c>
      <c r="D140" s="115">
        <v>109458</v>
      </c>
      <c r="E140" s="115">
        <v>0</v>
      </c>
      <c r="F140" s="115">
        <v>26310</v>
      </c>
      <c r="G140" s="115">
        <v>100</v>
      </c>
      <c r="H140" s="115">
        <v>9230</v>
      </c>
      <c r="I140" s="115">
        <v>27152</v>
      </c>
      <c r="J140" s="115">
        <v>10857</v>
      </c>
      <c r="K140" s="115">
        <v>5187</v>
      </c>
      <c r="L140" s="115">
        <v>2228</v>
      </c>
      <c r="M140" s="115">
        <v>3842</v>
      </c>
      <c r="N140" s="115">
        <v>4173</v>
      </c>
      <c r="O140" s="115">
        <v>3325</v>
      </c>
      <c r="P140" s="115">
        <v>66290</v>
      </c>
      <c r="Q140" s="115">
        <v>3990</v>
      </c>
      <c r="R140" s="115">
        <v>0</v>
      </c>
      <c r="S140" s="115">
        <v>1495</v>
      </c>
      <c r="T140" s="115">
        <v>0</v>
      </c>
      <c r="U140" s="115">
        <v>71593</v>
      </c>
      <c r="V140" s="115">
        <v>12934</v>
      </c>
      <c r="W140" s="115">
        <v>11169</v>
      </c>
      <c r="X140" s="115">
        <v>5161</v>
      </c>
      <c r="Y140" s="115">
        <v>400</v>
      </c>
      <c r="Z140" s="115">
        <v>29049</v>
      </c>
      <c r="AA140" s="115">
        <v>7870</v>
      </c>
      <c r="AB140" s="115">
        <v>310</v>
      </c>
      <c r="AC140" s="115">
        <v>4700</v>
      </c>
    </row>
    <row r="141" spans="1:29" ht="14.25">
      <c r="A141" s="70" t="s">
        <v>232</v>
      </c>
      <c r="B141" s="115">
        <v>76100</v>
      </c>
      <c r="C141" s="115">
        <v>62400</v>
      </c>
      <c r="D141" s="115">
        <v>23840</v>
      </c>
      <c r="E141" s="115"/>
      <c r="F141" s="115">
        <v>5300</v>
      </c>
      <c r="G141" s="115"/>
      <c r="H141" s="115">
        <v>3790</v>
      </c>
      <c r="I141" s="115">
        <v>1650</v>
      </c>
      <c r="J141" s="115">
        <v>3620</v>
      </c>
      <c r="K141" s="115">
        <v>1400</v>
      </c>
      <c r="L141" s="115">
        <v>600</v>
      </c>
      <c r="M141" s="115">
        <v>2000</v>
      </c>
      <c r="N141" s="115">
        <v>2600</v>
      </c>
      <c r="O141" s="115">
        <v>1350</v>
      </c>
      <c r="P141" s="115">
        <v>14100</v>
      </c>
      <c r="Q141" s="115">
        <v>1950</v>
      </c>
      <c r="R141" s="115"/>
      <c r="S141" s="115">
        <v>200</v>
      </c>
      <c r="T141" s="115"/>
      <c r="U141" s="115">
        <v>13700</v>
      </c>
      <c r="V141" s="115">
        <v>2700</v>
      </c>
      <c r="W141" s="115">
        <v>740</v>
      </c>
      <c r="X141" s="115">
        <v>1100</v>
      </c>
      <c r="Y141" s="115"/>
      <c r="Z141" s="115">
        <v>7020</v>
      </c>
      <c r="AA141" s="115">
        <v>920</v>
      </c>
      <c r="AB141" s="115">
        <v>20</v>
      </c>
      <c r="AC141" s="115">
        <v>1200</v>
      </c>
    </row>
    <row r="142" spans="1:29" ht="14.25">
      <c r="A142" s="70" t="s">
        <v>233</v>
      </c>
      <c r="B142" s="115">
        <v>40500</v>
      </c>
      <c r="C142" s="115">
        <v>35847</v>
      </c>
      <c r="D142" s="115">
        <v>7601</v>
      </c>
      <c r="E142" s="115"/>
      <c r="F142" s="115">
        <v>1600</v>
      </c>
      <c r="G142" s="115"/>
      <c r="H142" s="115">
        <v>1200</v>
      </c>
      <c r="I142" s="115">
        <v>232</v>
      </c>
      <c r="J142" s="115">
        <v>617</v>
      </c>
      <c r="K142" s="115">
        <v>900</v>
      </c>
      <c r="L142" s="115">
        <v>200</v>
      </c>
      <c r="M142" s="115">
        <v>147</v>
      </c>
      <c r="N142" s="115">
        <v>450</v>
      </c>
      <c r="O142" s="115">
        <v>400</v>
      </c>
      <c r="P142" s="115">
        <v>21840</v>
      </c>
      <c r="Q142" s="115">
        <v>650</v>
      </c>
      <c r="R142" s="115"/>
      <c r="S142" s="115">
        <v>10</v>
      </c>
      <c r="T142" s="115"/>
      <c r="U142" s="115">
        <v>4653</v>
      </c>
      <c r="V142" s="115">
        <v>1244</v>
      </c>
      <c r="W142" s="115">
        <v>279</v>
      </c>
      <c r="X142" s="115">
        <v>471</v>
      </c>
      <c r="Y142" s="115"/>
      <c r="Z142" s="115">
        <v>1159</v>
      </c>
      <c r="AA142" s="115"/>
      <c r="AB142" s="115"/>
      <c r="AC142" s="115">
        <v>1500</v>
      </c>
    </row>
    <row r="143" spans="1:29" ht="14.25">
      <c r="A143" s="70" t="s">
        <v>234</v>
      </c>
      <c r="B143" s="115">
        <v>95300</v>
      </c>
      <c r="C143" s="115">
        <v>73660</v>
      </c>
      <c r="D143" s="115">
        <v>34980</v>
      </c>
      <c r="E143" s="115"/>
      <c r="F143" s="115">
        <v>7850</v>
      </c>
      <c r="G143" s="115"/>
      <c r="H143" s="115">
        <v>1380</v>
      </c>
      <c r="I143" s="115">
        <v>15900</v>
      </c>
      <c r="J143" s="115">
        <v>2980</v>
      </c>
      <c r="K143" s="115">
        <v>1200</v>
      </c>
      <c r="L143" s="115">
        <v>500</v>
      </c>
      <c r="M143" s="115">
        <v>700</v>
      </c>
      <c r="N143" s="115">
        <v>300</v>
      </c>
      <c r="O143" s="115">
        <v>550</v>
      </c>
      <c r="P143" s="115">
        <v>6120</v>
      </c>
      <c r="Q143" s="115">
        <v>400</v>
      </c>
      <c r="R143" s="115"/>
      <c r="S143" s="115">
        <v>800</v>
      </c>
      <c r="T143" s="115"/>
      <c r="U143" s="115">
        <v>21640</v>
      </c>
      <c r="V143" s="115">
        <v>3550</v>
      </c>
      <c r="W143" s="115">
        <v>6000</v>
      </c>
      <c r="X143" s="115">
        <v>1500</v>
      </c>
      <c r="Y143" s="115"/>
      <c r="Z143" s="115">
        <v>10000</v>
      </c>
      <c r="AA143" s="115">
        <v>200</v>
      </c>
      <c r="AB143" s="115">
        <v>190</v>
      </c>
      <c r="AC143" s="115">
        <v>200</v>
      </c>
    </row>
    <row r="144" spans="1:29" ht="14.25">
      <c r="A144" s="70" t="s">
        <v>235</v>
      </c>
      <c r="B144" s="115">
        <v>31900</v>
      </c>
      <c r="C144" s="115">
        <v>25510</v>
      </c>
      <c r="D144" s="115">
        <v>10857</v>
      </c>
      <c r="E144" s="115"/>
      <c r="F144" s="115">
        <v>1370</v>
      </c>
      <c r="G144" s="115"/>
      <c r="H144" s="115">
        <v>900</v>
      </c>
      <c r="I144" s="115">
        <v>750</v>
      </c>
      <c r="J144" s="115">
        <v>1200</v>
      </c>
      <c r="K144" s="115">
        <v>450</v>
      </c>
      <c r="L144" s="115">
        <v>200</v>
      </c>
      <c r="M144" s="115">
        <v>500</v>
      </c>
      <c r="N144" s="115">
        <v>473</v>
      </c>
      <c r="O144" s="115">
        <v>380</v>
      </c>
      <c r="P144" s="115">
        <v>8000</v>
      </c>
      <c r="Q144" s="115">
        <v>350</v>
      </c>
      <c r="R144" s="115"/>
      <c r="S144" s="115">
        <v>80</v>
      </c>
      <c r="T144" s="115"/>
      <c r="U144" s="115">
        <v>6390</v>
      </c>
      <c r="V144" s="115">
        <v>1240</v>
      </c>
      <c r="W144" s="115">
        <v>1500</v>
      </c>
      <c r="X144" s="115">
        <v>500</v>
      </c>
      <c r="Y144" s="115"/>
      <c r="Z144" s="115">
        <v>2500</v>
      </c>
      <c r="AA144" s="115">
        <v>50</v>
      </c>
      <c r="AB144" s="115"/>
      <c r="AC144" s="115">
        <v>600</v>
      </c>
    </row>
    <row r="145" spans="1:29" ht="14.25">
      <c r="A145" s="70" t="s">
        <v>236</v>
      </c>
      <c r="B145" s="115">
        <v>63230</v>
      </c>
      <c r="C145" s="115">
        <v>46320</v>
      </c>
      <c r="D145" s="115">
        <v>19405</v>
      </c>
      <c r="E145" s="115"/>
      <c r="F145" s="115">
        <v>7180</v>
      </c>
      <c r="G145" s="115">
        <v>100</v>
      </c>
      <c r="H145" s="115">
        <v>880</v>
      </c>
      <c r="I145" s="115">
        <v>8160</v>
      </c>
      <c r="J145" s="115">
        <v>1630</v>
      </c>
      <c r="K145" s="115">
        <v>817</v>
      </c>
      <c r="L145" s="115">
        <v>208</v>
      </c>
      <c r="M145" s="115">
        <v>225</v>
      </c>
      <c r="N145" s="115">
        <v>70</v>
      </c>
      <c r="O145" s="115">
        <v>275</v>
      </c>
      <c r="P145" s="115">
        <v>6870</v>
      </c>
      <c r="Q145" s="115">
        <v>300</v>
      </c>
      <c r="R145" s="115"/>
      <c r="S145" s="115">
        <v>200</v>
      </c>
      <c r="T145" s="115"/>
      <c r="U145" s="115">
        <v>16910</v>
      </c>
      <c r="V145" s="115">
        <v>2930</v>
      </c>
      <c r="W145" s="115">
        <v>1900</v>
      </c>
      <c r="X145" s="115">
        <v>600</v>
      </c>
      <c r="Y145" s="115">
        <v>400</v>
      </c>
      <c r="Z145" s="115">
        <v>3770</v>
      </c>
      <c r="AA145" s="115">
        <v>6050</v>
      </c>
      <c r="AB145" s="115">
        <v>60</v>
      </c>
      <c r="AC145" s="115">
        <v>1200</v>
      </c>
    </row>
    <row r="146" spans="1:29" ht="14.25">
      <c r="A146" s="70" t="s">
        <v>237</v>
      </c>
      <c r="B146" s="115">
        <v>24800</v>
      </c>
      <c r="C146" s="115">
        <v>19500</v>
      </c>
      <c r="D146" s="115">
        <v>7940</v>
      </c>
      <c r="E146" s="115">
        <v>0</v>
      </c>
      <c r="F146" s="115">
        <v>910</v>
      </c>
      <c r="G146" s="115">
        <v>0</v>
      </c>
      <c r="H146" s="115">
        <v>780</v>
      </c>
      <c r="I146" s="115">
        <v>450</v>
      </c>
      <c r="J146" s="115">
        <v>310</v>
      </c>
      <c r="K146" s="115">
        <v>320</v>
      </c>
      <c r="L146" s="115">
        <v>400</v>
      </c>
      <c r="M146" s="115">
        <v>200</v>
      </c>
      <c r="N146" s="115">
        <v>100</v>
      </c>
      <c r="O146" s="115">
        <v>240</v>
      </c>
      <c r="P146" s="115">
        <v>7400</v>
      </c>
      <c r="Q146" s="115">
        <v>250</v>
      </c>
      <c r="R146" s="115">
        <v>0</v>
      </c>
      <c r="S146" s="115">
        <v>200</v>
      </c>
      <c r="T146" s="115">
        <v>0</v>
      </c>
      <c r="U146" s="115">
        <v>5300</v>
      </c>
      <c r="V146" s="115">
        <v>800</v>
      </c>
      <c r="W146" s="115">
        <v>350</v>
      </c>
      <c r="X146" s="115">
        <v>760</v>
      </c>
      <c r="Y146" s="115">
        <v>0</v>
      </c>
      <c r="Z146" s="115">
        <v>3320</v>
      </c>
      <c r="AA146" s="115">
        <v>40</v>
      </c>
      <c r="AB146" s="115">
        <v>30</v>
      </c>
      <c r="AC146" s="115">
        <v>0</v>
      </c>
    </row>
    <row r="147" spans="1:29" ht="14.25">
      <c r="A147" s="70" t="s">
        <v>238</v>
      </c>
      <c r="B147" s="115">
        <v>13400</v>
      </c>
      <c r="C147" s="115">
        <v>10400</v>
      </c>
      <c r="D147" s="115">
        <v>4835</v>
      </c>
      <c r="E147" s="115"/>
      <c r="F147" s="115">
        <v>2100</v>
      </c>
      <c r="G147" s="115"/>
      <c r="H147" s="115">
        <v>300</v>
      </c>
      <c r="I147" s="115">
        <v>10</v>
      </c>
      <c r="J147" s="115">
        <v>500</v>
      </c>
      <c r="K147" s="115">
        <v>100</v>
      </c>
      <c r="L147" s="115">
        <v>120</v>
      </c>
      <c r="M147" s="115">
        <v>70</v>
      </c>
      <c r="N147" s="115">
        <v>180</v>
      </c>
      <c r="O147" s="115">
        <v>130</v>
      </c>
      <c r="P147" s="115">
        <v>1960</v>
      </c>
      <c r="Q147" s="115">
        <v>90</v>
      </c>
      <c r="R147" s="115"/>
      <c r="S147" s="115">
        <v>5</v>
      </c>
      <c r="T147" s="115"/>
      <c r="U147" s="115">
        <v>3000</v>
      </c>
      <c r="V147" s="115">
        <v>470</v>
      </c>
      <c r="W147" s="115">
        <v>400</v>
      </c>
      <c r="X147" s="115">
        <v>230</v>
      </c>
      <c r="Y147" s="115"/>
      <c r="Z147" s="115">
        <v>1280</v>
      </c>
      <c r="AA147" s="115">
        <v>610</v>
      </c>
      <c r="AB147" s="115">
        <v>10</v>
      </c>
      <c r="AC147" s="115"/>
    </row>
    <row r="148" spans="1:29" ht="14.25">
      <c r="A148" s="70" t="s">
        <v>239</v>
      </c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</row>
    <row r="149" spans="1:29" ht="14.25">
      <c r="A149" s="70" t="s">
        <v>240</v>
      </c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</row>
    <row r="150" spans="1:29" ht="14.25">
      <c r="A150" s="70" t="s">
        <v>241</v>
      </c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</row>
    <row r="151" spans="1:29" ht="14.25">
      <c r="A151" s="70" t="s">
        <v>242</v>
      </c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</row>
    <row r="152" spans="1:29" ht="14.25">
      <c r="A152" s="70" t="s">
        <v>243</v>
      </c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</row>
    <row r="153" spans="1:29" ht="14.25">
      <c r="A153" s="70" t="s">
        <v>244</v>
      </c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</row>
    <row r="154" spans="1:29" ht="14.25">
      <c r="A154" s="70" t="s">
        <v>245</v>
      </c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</row>
    <row r="155" spans="1:29" ht="14.25">
      <c r="A155" s="70" t="s">
        <v>1611</v>
      </c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</row>
  </sheetData>
  <sheetProtection/>
  <mergeCells count="5">
    <mergeCell ref="A2:AA2"/>
    <mergeCell ref="C5:T5"/>
    <mergeCell ref="U5:AC5"/>
    <mergeCell ref="A4:A6"/>
    <mergeCell ref="B5:B6"/>
  </mergeCells>
  <printOptions horizontalCentered="1"/>
  <pageMargins left="0.1968503937007874" right="0.1968503937007874" top="0.5905511811023623" bottom="0.4724409448818898" header="0.31496062992125984" footer="0.31496062992125984"/>
  <pageSetup fitToHeight="32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刘海燕（预算处）</cp:lastModifiedBy>
  <cp:lastPrinted>2018-04-10T08:09:34Z</cp:lastPrinted>
  <dcterms:created xsi:type="dcterms:W3CDTF">2006-02-13T05:15:25Z</dcterms:created>
  <dcterms:modified xsi:type="dcterms:W3CDTF">2018-04-10T08:09:38Z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