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9030" tabRatio="875" activeTab="1"/>
  </bookViews>
  <sheets>
    <sheet name="收支决算表" sheetId="1" r:id="rId1"/>
    <sheet name="转移性收支决算表" sheetId="2" r:id="rId2"/>
  </sheets>
  <definedNames/>
  <calcPr fullCalcOnLoad="1" fullPrecision="0"/>
</workbook>
</file>

<file path=xl/sharedStrings.xml><?xml version="1.0" encoding="utf-8"?>
<sst xmlns="http://schemas.openxmlformats.org/spreadsheetml/2006/main" count="167" uniqueCount="91">
  <si>
    <t/>
  </si>
  <si>
    <t xml:space="preserve">      其他国有资本经营预算企业利润收入</t>
  </si>
  <si>
    <t>其他支出</t>
  </si>
  <si>
    <t xml:space="preserve">    其他国有资本经营预算收入</t>
  </si>
  <si>
    <t xml:space="preserve">      电子企业利润收入</t>
  </si>
  <si>
    <t xml:space="preserve">    产权转让收入</t>
  </si>
  <si>
    <t xml:space="preserve">      石油石化企业利润收入</t>
  </si>
  <si>
    <t xml:space="preserve">      境外企业利润收入</t>
  </si>
  <si>
    <t>年初预算数</t>
  </si>
  <si>
    <t xml:space="preserve">      科学研究企业利润收入</t>
  </si>
  <si>
    <t xml:space="preserve">      机关社团所属企业利润收入</t>
  </si>
  <si>
    <t>录入10表</t>
  </si>
  <si>
    <t xml:space="preserve">      电力企业利润收入</t>
  </si>
  <si>
    <t>资源勘探信息等支出</t>
  </si>
  <si>
    <t>农林水支出</t>
  </si>
  <si>
    <t xml:space="preserve">    产业升级与发展支出</t>
  </si>
  <si>
    <t xml:space="preserve">      国有参股公司股利、股息收入</t>
  </si>
  <si>
    <t>213</t>
  </si>
  <si>
    <t xml:space="preserve">      国有控股公司股利、股息收入</t>
  </si>
  <si>
    <t xml:space="preserve">    困难企业职工补助支出</t>
  </si>
  <si>
    <t xml:space="preserve">      卫生体育福利企业利润收入</t>
  </si>
  <si>
    <t>支  出  总  计</t>
  </si>
  <si>
    <t>国有资本经营预算年终结余</t>
  </si>
  <si>
    <t>商业服务业等支出</t>
  </si>
  <si>
    <t xml:space="preserve">      运输企业利润收入</t>
  </si>
  <si>
    <t xml:space="preserve">    股利、股息收入</t>
  </si>
  <si>
    <t xml:space="preserve">      转制科研院所利润收入</t>
  </si>
  <si>
    <t xml:space="preserve">      化工企业利润收入</t>
  </si>
  <si>
    <t xml:space="preserve">      贸易企业利润收入</t>
  </si>
  <si>
    <t>科学技术支出</t>
  </si>
  <si>
    <t>录入11表</t>
  </si>
  <si>
    <t>调整预算数</t>
  </si>
  <si>
    <t>国有资本经营支出</t>
  </si>
  <si>
    <t xml:space="preserve">      金融企业利润收入</t>
  </si>
  <si>
    <t xml:space="preserve">    利润收入</t>
  </si>
  <si>
    <t xml:space="preserve">  国有资本经营收入</t>
  </si>
  <si>
    <t xml:space="preserve">      对外合作企业利润收入</t>
  </si>
  <si>
    <t xml:space="preserve">      国有独资企业产权转让收入</t>
  </si>
  <si>
    <t>预算科目</t>
  </si>
  <si>
    <t>国有资本经营预算调出资金</t>
  </si>
  <si>
    <t xml:space="preserve">      烟草企业利润收入</t>
  </si>
  <si>
    <t xml:space="preserve">      钢铁企业利润收入</t>
  </si>
  <si>
    <t xml:space="preserve">      纺织轻工企业利润收入</t>
  </si>
  <si>
    <t>城乡社区支出</t>
  </si>
  <si>
    <t xml:space="preserve">      其他国有股减持收入</t>
  </si>
  <si>
    <t>214</t>
  </si>
  <si>
    <t>节能环保支出</t>
  </si>
  <si>
    <t xml:space="preserve">      其他国有资本经营预算企业股利、股息收入</t>
  </si>
  <si>
    <t xml:space="preserve">      地质勘查企业利润收入</t>
  </si>
  <si>
    <t xml:space="preserve">    国有资本经营预算补充基金支出</t>
  </si>
  <si>
    <t xml:space="preserve">      投资服务企业利润收入</t>
  </si>
  <si>
    <t xml:space="preserve">    境外投资及对外经济技术合作支出</t>
  </si>
  <si>
    <t>单位：万元</t>
  </si>
  <si>
    <t xml:space="preserve">      机械企业利润收入</t>
  </si>
  <si>
    <t xml:space="preserve">      房地产企业利润收入</t>
  </si>
  <si>
    <t>决算数</t>
  </si>
  <si>
    <t xml:space="preserve">      军工企业利润收入</t>
  </si>
  <si>
    <t>文化体育与传媒支出</t>
  </si>
  <si>
    <t xml:space="preserve">  国有资本经营预算支出</t>
  </si>
  <si>
    <t xml:space="preserve">      其他国有资本经营预算企业清算收入</t>
  </si>
  <si>
    <t xml:space="preserve">      医药企业利润收入</t>
  </si>
  <si>
    <t>非税收入</t>
  </si>
  <si>
    <t xml:space="preserve">      有色冶金采掘企业利润收入</t>
  </si>
  <si>
    <t xml:space="preserve">    其他国有资本经营预算支出</t>
  </si>
  <si>
    <t xml:space="preserve">      电信企业利润收入</t>
  </si>
  <si>
    <t>215</t>
  </si>
  <si>
    <t>社会保障和就业支出</t>
  </si>
  <si>
    <t xml:space="preserve">      农林牧渔企业利润收入</t>
  </si>
  <si>
    <t>教育支出</t>
  </si>
  <si>
    <t xml:space="preserve">      金融类企业国有股减持收入</t>
  </si>
  <si>
    <t xml:space="preserve">      其他国有资本经营预算企业产权转让收入</t>
  </si>
  <si>
    <t>国有资本经营收入</t>
  </si>
  <si>
    <t xml:space="preserve">    清算收入</t>
  </si>
  <si>
    <t xml:space="preserve">      国有独资企业清算收入</t>
  </si>
  <si>
    <t>交通运输支出</t>
  </si>
  <si>
    <t xml:space="preserve">    国有经济结构调整支出</t>
  </si>
  <si>
    <t xml:space="preserve">      建材企业利润收入</t>
  </si>
  <si>
    <t xml:space="preserve">      国有股权、股份转让收入</t>
  </si>
  <si>
    <t xml:space="preserve">      建筑施工企业利润收入</t>
  </si>
  <si>
    <t xml:space="preserve">      煤炭企业利润收入</t>
  </si>
  <si>
    <t>216</t>
  </si>
  <si>
    <t xml:space="preserve">      国有股权、股份清算收入</t>
  </si>
  <si>
    <t xml:space="preserve">  补充全国社会保障基金</t>
  </si>
  <si>
    <t xml:space="preserve">      邮政企业利润收入</t>
  </si>
  <si>
    <t xml:space="preserve">    重点项目支出</t>
  </si>
  <si>
    <t>国有资本经营预算上年结余</t>
  </si>
  <si>
    <t xml:space="preserve">      教育文化广播企业利润收入</t>
  </si>
  <si>
    <t>科目编码</t>
  </si>
  <si>
    <t>收  入  总  计</t>
  </si>
  <si>
    <t>2014年度新疆维吾尔自治区本级国有资本经营收支决算表</t>
  </si>
  <si>
    <t>2014年度新疆维吾尔自治区本级国有资本经营转移性收支决算表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</si>
</sst>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.0"/>
    <numFmt numFmtId="191" formatCode="0.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3" fontId="4" fillId="33" borderId="11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0" fillId="33" borderId="10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6" borderId="15" xfId="0" applyNumberFormat="1" applyFont="1" applyFill="1" applyBorder="1" applyAlignment="1" applyProtection="1">
      <alignment horizontal="right" vertical="center"/>
      <protection/>
    </xf>
    <xf numFmtId="3" fontId="4" fillId="36" borderId="12" xfId="0" applyNumberFormat="1" applyFont="1" applyFill="1" applyBorder="1" applyAlignment="1" applyProtection="1">
      <alignment horizontal="right" vertical="center"/>
      <protection/>
    </xf>
    <xf numFmtId="3" fontId="4" fillId="36" borderId="16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5" borderId="12" xfId="0" applyNumberFormat="1" applyFont="1" applyFill="1" applyBorder="1" applyAlignment="1" applyProtection="1">
      <alignment horizontal="right" vertical="center"/>
      <protection/>
    </xf>
    <xf numFmtId="3" fontId="4" fillId="35" borderId="16" xfId="0" applyNumberFormat="1" applyFont="1" applyFill="1" applyBorder="1" applyAlignment="1" applyProtection="1">
      <alignment horizontal="right" vertical="center"/>
      <protection/>
    </xf>
    <xf numFmtId="3" fontId="4" fillId="35" borderId="15" xfId="0" applyNumberFormat="1" applyFont="1" applyFill="1" applyBorder="1" applyAlignment="1" applyProtection="1">
      <alignment horizontal="right" vertical="center"/>
      <protection/>
    </xf>
    <xf numFmtId="0" fontId="4" fillId="37" borderId="15" xfId="0" applyNumberFormat="1" applyFont="1" applyFill="1" applyBorder="1" applyAlignment="1" applyProtection="1">
      <alignment horizontal="right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4" fillId="37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showZeros="0" zoomScalePageLayoutView="0" workbookViewId="0" topLeftCell="A1">
      <selection activeCell="A2" sqref="A2:J2"/>
    </sheetView>
  </sheetViews>
  <sheetFormatPr defaultColWidth="9.125" defaultRowHeight="14.25"/>
  <cols>
    <col min="1" max="1" width="11.00390625" style="0" customWidth="1"/>
    <col min="2" max="2" width="37.25390625" style="0" customWidth="1"/>
    <col min="3" max="5" width="15.75390625" style="0" customWidth="1"/>
    <col min="6" max="6" width="12.75390625" style="23" customWidth="1"/>
    <col min="7" max="7" width="35.00390625" style="0" customWidth="1"/>
    <col min="8" max="8" width="14.375" style="0" customWidth="1"/>
    <col min="9" max="9" width="15.75390625" style="0" customWidth="1"/>
    <col min="10" max="10" width="15.75390625" style="19" customWidth="1"/>
  </cols>
  <sheetData>
    <row r="1" spans="1:10" ht="33.75" customHeight="1">
      <c r="A1" s="38" t="s">
        <v>89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.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 customHeight="1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5" customHeight="1">
      <c r="A4" s="2" t="s">
        <v>87</v>
      </c>
      <c r="B4" s="2" t="s">
        <v>38</v>
      </c>
      <c r="C4" s="2" t="s">
        <v>8</v>
      </c>
      <c r="D4" s="2" t="s">
        <v>31</v>
      </c>
      <c r="E4" s="2" t="s">
        <v>55</v>
      </c>
      <c r="F4" s="2" t="s">
        <v>87</v>
      </c>
      <c r="G4" s="2" t="s">
        <v>38</v>
      </c>
      <c r="H4" s="2" t="s">
        <v>8</v>
      </c>
      <c r="I4" s="2" t="s">
        <v>31</v>
      </c>
      <c r="J4" s="2" t="s">
        <v>55</v>
      </c>
    </row>
    <row r="5" spans="1:10" ht="16.5" customHeight="1">
      <c r="A5" s="1"/>
      <c r="B5" s="2" t="s">
        <v>71</v>
      </c>
      <c r="C5" s="33">
        <f aca="true" t="shared" si="0" ref="C5:E6">C6</f>
        <v>10439</v>
      </c>
      <c r="D5" s="33">
        <f t="shared" si="0"/>
        <v>11816</v>
      </c>
      <c r="E5" s="33">
        <f t="shared" si="0"/>
        <v>11816</v>
      </c>
      <c r="F5" s="3" t="s">
        <v>0</v>
      </c>
      <c r="G5" s="24" t="s">
        <v>32</v>
      </c>
      <c r="H5" s="33">
        <f>SUM(H6,H14,H22,H30,H33,H41,H49,H57,H65,H73,H81)</f>
        <v>10770</v>
      </c>
      <c r="I5" s="33">
        <f>SUM(I6,I14,I22,I30,I33,I41,I49,I57,I65,I73,I81)</f>
        <v>9270</v>
      </c>
      <c r="J5" s="33">
        <f>SUM(J6,J14,J22,J30,J33,J41,J49,J57,J65,J73,J81)</f>
        <v>9270</v>
      </c>
    </row>
    <row r="6" spans="1:10" ht="16.5" customHeight="1">
      <c r="A6" s="3">
        <v>103</v>
      </c>
      <c r="B6" s="9" t="s">
        <v>61</v>
      </c>
      <c r="C6" s="33">
        <f t="shared" si="0"/>
        <v>10439</v>
      </c>
      <c r="D6" s="33">
        <f t="shared" si="0"/>
        <v>11816</v>
      </c>
      <c r="E6" s="33">
        <f t="shared" si="0"/>
        <v>11816</v>
      </c>
      <c r="F6" s="3">
        <v>205</v>
      </c>
      <c r="G6" s="25" t="s">
        <v>68</v>
      </c>
      <c r="H6" s="34">
        <f>H7</f>
        <v>0</v>
      </c>
      <c r="I6" s="34">
        <f>I7</f>
        <v>0</v>
      </c>
      <c r="J6" s="34">
        <f>J7</f>
        <v>0</v>
      </c>
    </row>
    <row r="7" spans="1:10" ht="16.5" customHeight="1">
      <c r="A7" s="3">
        <v>10306</v>
      </c>
      <c r="B7" s="1" t="s">
        <v>35</v>
      </c>
      <c r="C7" s="33">
        <f>C8+C40+C44+C50+C54</f>
        <v>10439</v>
      </c>
      <c r="D7" s="33">
        <f>D8+D40+D44+D50+D54</f>
        <v>11816</v>
      </c>
      <c r="E7" s="33">
        <f>E8+E40+E44+E50+E54</f>
        <v>11816</v>
      </c>
      <c r="F7" s="3">
        <v>20551</v>
      </c>
      <c r="G7" s="11" t="s">
        <v>58</v>
      </c>
      <c r="H7" s="33">
        <f>SUM(H8:H13)</f>
        <v>0</v>
      </c>
      <c r="I7" s="35">
        <f>SUM(I8:I13)</f>
        <v>0</v>
      </c>
      <c r="J7" s="33">
        <f>SUM(J8:J13)</f>
        <v>0</v>
      </c>
    </row>
    <row r="8" spans="1:10" ht="16.5" customHeight="1">
      <c r="A8" s="3">
        <v>1030601</v>
      </c>
      <c r="B8" s="1" t="s">
        <v>34</v>
      </c>
      <c r="C8" s="33">
        <f>SUM(C9:C39)</f>
        <v>7663</v>
      </c>
      <c r="D8" s="33">
        <f>SUM(D9:D39)</f>
        <v>8756</v>
      </c>
      <c r="E8" s="33">
        <f>SUM(E9:E39)</f>
        <v>8756</v>
      </c>
      <c r="F8" s="3">
        <v>2055101</v>
      </c>
      <c r="G8" s="8" t="s">
        <v>75</v>
      </c>
      <c r="H8" s="30">
        <v>0</v>
      </c>
      <c r="I8" s="29">
        <v>0</v>
      </c>
      <c r="J8" s="12">
        <v>0</v>
      </c>
    </row>
    <row r="9" spans="1:10" ht="16.5" customHeight="1">
      <c r="A9" s="3">
        <v>103060102</v>
      </c>
      <c r="B9" s="1" t="s">
        <v>33</v>
      </c>
      <c r="C9" s="29">
        <v>0</v>
      </c>
      <c r="D9" s="29">
        <v>0</v>
      </c>
      <c r="E9" s="12">
        <v>0</v>
      </c>
      <c r="F9" s="3">
        <v>2055102</v>
      </c>
      <c r="G9" s="8" t="s">
        <v>84</v>
      </c>
      <c r="H9" s="29">
        <v>0</v>
      </c>
      <c r="I9" s="29">
        <v>0</v>
      </c>
      <c r="J9" s="12">
        <v>0</v>
      </c>
    </row>
    <row r="10" spans="1:10" ht="16.5" customHeight="1">
      <c r="A10" s="3">
        <v>103060103</v>
      </c>
      <c r="B10" s="1" t="s">
        <v>40</v>
      </c>
      <c r="C10" s="29">
        <v>0</v>
      </c>
      <c r="D10" s="29">
        <v>0</v>
      </c>
      <c r="E10" s="12">
        <v>0</v>
      </c>
      <c r="F10" s="3">
        <v>2055103</v>
      </c>
      <c r="G10" s="8" t="s">
        <v>15</v>
      </c>
      <c r="H10" s="29">
        <v>0</v>
      </c>
      <c r="I10" s="29">
        <v>0</v>
      </c>
      <c r="J10" s="12">
        <v>0</v>
      </c>
    </row>
    <row r="11" spans="1:10" ht="16.5" customHeight="1">
      <c r="A11" s="3">
        <v>103060104</v>
      </c>
      <c r="B11" s="1" t="s">
        <v>6</v>
      </c>
      <c r="C11" s="29">
        <v>0</v>
      </c>
      <c r="D11" s="29">
        <v>0</v>
      </c>
      <c r="E11" s="12">
        <v>0</v>
      </c>
      <c r="F11" s="3">
        <v>2055104</v>
      </c>
      <c r="G11" s="8" t="s">
        <v>51</v>
      </c>
      <c r="H11" s="29">
        <v>0</v>
      </c>
      <c r="I11" s="29">
        <v>0</v>
      </c>
      <c r="J11" s="12">
        <v>0</v>
      </c>
    </row>
    <row r="12" spans="1:10" ht="16.5" customHeight="1">
      <c r="A12" s="3">
        <v>103060105</v>
      </c>
      <c r="B12" s="1" t="s">
        <v>12</v>
      </c>
      <c r="C12" s="29">
        <v>0</v>
      </c>
      <c r="D12" s="29">
        <v>36</v>
      </c>
      <c r="E12" s="12">
        <v>36</v>
      </c>
      <c r="F12" s="3">
        <v>2055105</v>
      </c>
      <c r="G12" s="8" t="s">
        <v>19</v>
      </c>
      <c r="H12" s="29">
        <v>0</v>
      </c>
      <c r="I12" s="29">
        <v>0</v>
      </c>
      <c r="J12" s="12">
        <v>0</v>
      </c>
    </row>
    <row r="13" spans="1:10" ht="16.5" customHeight="1">
      <c r="A13" s="3">
        <v>103060106</v>
      </c>
      <c r="B13" s="1" t="s">
        <v>64</v>
      </c>
      <c r="C13" s="29">
        <v>0</v>
      </c>
      <c r="D13" s="29">
        <v>0</v>
      </c>
      <c r="E13" s="12">
        <v>0</v>
      </c>
      <c r="F13" s="3">
        <v>2055199</v>
      </c>
      <c r="G13" s="8" t="s">
        <v>63</v>
      </c>
      <c r="H13" s="29">
        <v>0</v>
      </c>
      <c r="I13" s="29">
        <v>0</v>
      </c>
      <c r="J13" s="12">
        <v>0</v>
      </c>
    </row>
    <row r="14" spans="1:10" ht="16.5" customHeight="1">
      <c r="A14" s="3">
        <v>103060107</v>
      </c>
      <c r="B14" s="1" t="s">
        <v>79</v>
      </c>
      <c r="C14" s="29">
        <v>8</v>
      </c>
      <c r="D14" s="29">
        <v>8</v>
      </c>
      <c r="E14" s="12">
        <v>8</v>
      </c>
      <c r="F14" s="3">
        <v>206</v>
      </c>
      <c r="G14" s="25" t="s">
        <v>29</v>
      </c>
      <c r="H14" s="33">
        <f>H15</f>
        <v>0</v>
      </c>
      <c r="I14" s="33">
        <f>I15</f>
        <v>0</v>
      </c>
      <c r="J14" s="33">
        <f>J15</f>
        <v>0</v>
      </c>
    </row>
    <row r="15" spans="1:10" ht="16.5" customHeight="1">
      <c r="A15" s="3">
        <v>103060108</v>
      </c>
      <c r="B15" s="1" t="s">
        <v>62</v>
      </c>
      <c r="C15" s="29">
        <v>1911</v>
      </c>
      <c r="D15" s="29">
        <v>1505</v>
      </c>
      <c r="E15" s="12">
        <v>1505</v>
      </c>
      <c r="F15" s="3">
        <v>20651</v>
      </c>
      <c r="G15" s="8" t="s">
        <v>58</v>
      </c>
      <c r="H15" s="33">
        <f>SUM(H16:H21)</f>
        <v>0</v>
      </c>
      <c r="I15" s="33">
        <f>SUM(I16:I21)</f>
        <v>0</v>
      </c>
      <c r="J15" s="33">
        <f>SUM(J16:J21)</f>
        <v>0</v>
      </c>
    </row>
    <row r="16" spans="1:10" ht="16.5" customHeight="1">
      <c r="A16" s="3">
        <v>103060109</v>
      </c>
      <c r="B16" s="1" t="s">
        <v>41</v>
      </c>
      <c r="C16" s="29">
        <v>0</v>
      </c>
      <c r="D16" s="29">
        <v>0</v>
      </c>
      <c r="E16" s="12">
        <v>0</v>
      </c>
      <c r="F16" s="3">
        <v>2065101</v>
      </c>
      <c r="G16" s="8" t="s">
        <v>75</v>
      </c>
      <c r="H16" s="29">
        <v>0</v>
      </c>
      <c r="I16" s="29">
        <v>0</v>
      </c>
      <c r="J16" s="12">
        <v>0</v>
      </c>
    </row>
    <row r="17" spans="1:10" ht="16.5" customHeight="1">
      <c r="A17" s="3">
        <v>103060112</v>
      </c>
      <c r="B17" s="1" t="s">
        <v>27</v>
      </c>
      <c r="C17" s="29">
        <v>39</v>
      </c>
      <c r="D17" s="29">
        <v>0</v>
      </c>
      <c r="E17" s="12">
        <v>0</v>
      </c>
      <c r="F17" s="3">
        <v>2065102</v>
      </c>
      <c r="G17" s="8" t="s">
        <v>84</v>
      </c>
      <c r="H17" s="29">
        <v>0</v>
      </c>
      <c r="I17" s="29">
        <v>0</v>
      </c>
      <c r="J17" s="12">
        <v>0</v>
      </c>
    </row>
    <row r="18" spans="1:10" ht="16.5" customHeight="1">
      <c r="A18" s="3">
        <v>103060113</v>
      </c>
      <c r="B18" s="1" t="s">
        <v>24</v>
      </c>
      <c r="C18" s="29">
        <v>0</v>
      </c>
      <c r="D18" s="29">
        <v>0</v>
      </c>
      <c r="E18" s="12">
        <v>0</v>
      </c>
      <c r="F18" s="3">
        <v>2065103</v>
      </c>
      <c r="G18" s="8" t="s">
        <v>15</v>
      </c>
      <c r="H18" s="29">
        <v>0</v>
      </c>
      <c r="I18" s="29">
        <v>0</v>
      </c>
      <c r="J18" s="12">
        <v>0</v>
      </c>
    </row>
    <row r="19" spans="1:10" ht="16.5" customHeight="1">
      <c r="A19" s="3">
        <v>103060114</v>
      </c>
      <c r="B19" s="1" t="s">
        <v>4</v>
      </c>
      <c r="C19" s="29">
        <v>0</v>
      </c>
      <c r="D19" s="29">
        <v>0</v>
      </c>
      <c r="E19" s="12">
        <v>0</v>
      </c>
      <c r="F19" s="3">
        <v>2065104</v>
      </c>
      <c r="G19" s="8" t="s">
        <v>51</v>
      </c>
      <c r="H19" s="29">
        <v>0</v>
      </c>
      <c r="I19" s="29">
        <v>0</v>
      </c>
      <c r="J19" s="12">
        <v>0</v>
      </c>
    </row>
    <row r="20" spans="1:10" ht="16.5" customHeight="1">
      <c r="A20" s="3">
        <v>103060115</v>
      </c>
      <c r="B20" s="1" t="s">
        <v>53</v>
      </c>
      <c r="C20" s="29">
        <v>0</v>
      </c>
      <c r="D20" s="29">
        <v>0</v>
      </c>
      <c r="E20" s="12">
        <v>0</v>
      </c>
      <c r="F20" s="3">
        <v>2065105</v>
      </c>
      <c r="G20" s="8" t="s">
        <v>19</v>
      </c>
      <c r="H20" s="29">
        <v>0</v>
      </c>
      <c r="I20" s="29">
        <v>0</v>
      </c>
      <c r="J20" s="12">
        <v>0</v>
      </c>
    </row>
    <row r="21" spans="1:10" ht="16.5" customHeight="1">
      <c r="A21" s="3">
        <v>103060116</v>
      </c>
      <c r="B21" s="1" t="s">
        <v>50</v>
      </c>
      <c r="C21" s="29">
        <v>2888</v>
      </c>
      <c r="D21" s="29">
        <v>3798</v>
      </c>
      <c r="E21" s="12">
        <v>3798</v>
      </c>
      <c r="F21" s="3">
        <v>2065199</v>
      </c>
      <c r="G21" s="8" t="s">
        <v>63</v>
      </c>
      <c r="H21" s="29">
        <v>0</v>
      </c>
      <c r="I21" s="29">
        <v>0</v>
      </c>
      <c r="J21" s="12">
        <v>0</v>
      </c>
    </row>
    <row r="22" spans="1:10" ht="16.5" customHeight="1">
      <c r="A22" s="3">
        <v>103060117</v>
      </c>
      <c r="B22" s="1" t="s">
        <v>42</v>
      </c>
      <c r="C22" s="29">
        <v>0</v>
      </c>
      <c r="D22" s="29">
        <v>0</v>
      </c>
      <c r="E22" s="12">
        <v>0</v>
      </c>
      <c r="F22" s="3">
        <v>207</v>
      </c>
      <c r="G22" s="25" t="s">
        <v>57</v>
      </c>
      <c r="H22" s="33">
        <f>H23</f>
        <v>470</v>
      </c>
      <c r="I22" s="33">
        <f>I23</f>
        <v>470</v>
      </c>
      <c r="J22" s="33">
        <f>J23</f>
        <v>470</v>
      </c>
    </row>
    <row r="23" spans="1:10" ht="16.5" customHeight="1">
      <c r="A23" s="3">
        <v>103060118</v>
      </c>
      <c r="B23" s="1" t="s">
        <v>28</v>
      </c>
      <c r="C23" s="29">
        <v>227</v>
      </c>
      <c r="D23" s="29">
        <v>0</v>
      </c>
      <c r="E23" s="12">
        <v>0</v>
      </c>
      <c r="F23" s="3">
        <v>20751</v>
      </c>
      <c r="G23" s="8" t="s">
        <v>58</v>
      </c>
      <c r="H23" s="33">
        <f>SUM(H24:H29)</f>
        <v>470</v>
      </c>
      <c r="I23" s="33">
        <f>SUM(I24:I29)</f>
        <v>470</v>
      </c>
      <c r="J23" s="33">
        <f>SUM(J24:J29)</f>
        <v>470</v>
      </c>
    </row>
    <row r="24" spans="1:10" ht="16.5" customHeight="1">
      <c r="A24" s="3">
        <v>103060119</v>
      </c>
      <c r="B24" s="1" t="s">
        <v>78</v>
      </c>
      <c r="C24" s="29">
        <v>0</v>
      </c>
      <c r="D24" s="29">
        <v>21</v>
      </c>
      <c r="E24" s="12">
        <v>21</v>
      </c>
      <c r="F24" s="3">
        <v>2075101</v>
      </c>
      <c r="G24" s="8" t="s">
        <v>75</v>
      </c>
      <c r="H24" s="29">
        <v>150</v>
      </c>
      <c r="I24" s="29">
        <v>150</v>
      </c>
      <c r="J24" s="12">
        <v>150</v>
      </c>
    </row>
    <row r="25" spans="1:10" ht="16.5" customHeight="1">
      <c r="A25" s="3">
        <v>103060120</v>
      </c>
      <c r="B25" s="1" t="s">
        <v>54</v>
      </c>
      <c r="C25" s="29">
        <v>0</v>
      </c>
      <c r="D25" s="29">
        <v>0</v>
      </c>
      <c r="E25" s="12">
        <v>0</v>
      </c>
      <c r="F25" s="3">
        <v>2075102</v>
      </c>
      <c r="G25" s="8" t="s">
        <v>84</v>
      </c>
      <c r="H25" s="29">
        <v>0</v>
      </c>
      <c r="I25" s="29">
        <v>0</v>
      </c>
      <c r="J25" s="12">
        <v>0</v>
      </c>
    </row>
    <row r="26" spans="1:10" ht="16.5" customHeight="1">
      <c r="A26" s="3">
        <v>103060121</v>
      </c>
      <c r="B26" s="1" t="s">
        <v>76</v>
      </c>
      <c r="C26" s="29">
        <v>0</v>
      </c>
      <c r="D26" s="29">
        <v>0</v>
      </c>
      <c r="E26" s="12">
        <v>0</v>
      </c>
      <c r="F26" s="3">
        <v>2075103</v>
      </c>
      <c r="G26" s="8" t="s">
        <v>15</v>
      </c>
      <c r="H26" s="29">
        <v>320</v>
      </c>
      <c r="I26" s="29">
        <v>320</v>
      </c>
      <c r="J26" s="12">
        <v>320</v>
      </c>
    </row>
    <row r="27" spans="1:10" ht="16.5" customHeight="1">
      <c r="A27" s="3">
        <v>103060122</v>
      </c>
      <c r="B27" s="1" t="s">
        <v>7</v>
      </c>
      <c r="C27" s="29">
        <v>0</v>
      </c>
      <c r="D27" s="29">
        <v>0</v>
      </c>
      <c r="E27" s="12">
        <v>0</v>
      </c>
      <c r="F27" s="3">
        <v>2075104</v>
      </c>
      <c r="G27" s="8" t="s">
        <v>51</v>
      </c>
      <c r="H27" s="29">
        <v>0</v>
      </c>
      <c r="I27" s="29">
        <v>0</v>
      </c>
      <c r="J27" s="12">
        <v>0</v>
      </c>
    </row>
    <row r="28" spans="1:10" ht="16.5" customHeight="1">
      <c r="A28" s="3">
        <v>103060123</v>
      </c>
      <c r="B28" s="1" t="s">
        <v>36</v>
      </c>
      <c r="C28" s="29">
        <v>62</v>
      </c>
      <c r="D28" s="29">
        <v>0</v>
      </c>
      <c r="E28" s="12">
        <v>0</v>
      </c>
      <c r="F28" s="3">
        <v>2075105</v>
      </c>
      <c r="G28" s="8" t="s">
        <v>19</v>
      </c>
      <c r="H28" s="29">
        <v>0</v>
      </c>
      <c r="I28" s="29">
        <v>0</v>
      </c>
      <c r="J28" s="12">
        <v>0</v>
      </c>
    </row>
    <row r="29" spans="1:10" ht="16.5" customHeight="1">
      <c r="A29" s="3">
        <v>103060124</v>
      </c>
      <c r="B29" s="1" t="s">
        <v>60</v>
      </c>
      <c r="C29" s="29">
        <v>0</v>
      </c>
      <c r="D29" s="29">
        <v>0</v>
      </c>
      <c r="E29" s="12">
        <v>0</v>
      </c>
      <c r="F29" s="3">
        <v>2075199</v>
      </c>
      <c r="G29" s="8" t="s">
        <v>63</v>
      </c>
      <c r="H29" s="29">
        <v>0</v>
      </c>
      <c r="I29" s="29">
        <v>0</v>
      </c>
      <c r="J29" s="12">
        <v>0</v>
      </c>
    </row>
    <row r="30" spans="1:10" ht="16.5" customHeight="1">
      <c r="A30" s="3">
        <v>103060125</v>
      </c>
      <c r="B30" s="1" t="s">
        <v>67</v>
      </c>
      <c r="C30" s="29">
        <v>630</v>
      </c>
      <c r="D30" s="29">
        <v>500</v>
      </c>
      <c r="E30" s="12">
        <v>500</v>
      </c>
      <c r="F30" s="3">
        <v>208</v>
      </c>
      <c r="G30" s="25" t="s">
        <v>66</v>
      </c>
      <c r="H30" s="33">
        <f aca="true" t="shared" si="1" ref="H30:J31">H31</f>
        <v>0</v>
      </c>
      <c r="I30" s="33">
        <f t="shared" si="1"/>
        <v>0</v>
      </c>
      <c r="J30" s="33">
        <f t="shared" si="1"/>
        <v>0</v>
      </c>
    </row>
    <row r="31" spans="1:10" ht="16.5" customHeight="1">
      <c r="A31" s="3">
        <v>103060126</v>
      </c>
      <c r="B31" s="1" t="s">
        <v>83</v>
      </c>
      <c r="C31" s="29">
        <v>0</v>
      </c>
      <c r="D31" s="29">
        <v>0</v>
      </c>
      <c r="E31" s="12">
        <v>0</v>
      </c>
      <c r="F31" s="3">
        <v>20804</v>
      </c>
      <c r="G31" s="8" t="s">
        <v>82</v>
      </c>
      <c r="H31" s="33">
        <f t="shared" si="1"/>
        <v>0</v>
      </c>
      <c r="I31" s="33">
        <f t="shared" si="1"/>
        <v>0</v>
      </c>
      <c r="J31" s="33">
        <f t="shared" si="1"/>
        <v>0</v>
      </c>
    </row>
    <row r="32" spans="1:10" ht="16.5" customHeight="1">
      <c r="A32" s="3">
        <v>103060127</v>
      </c>
      <c r="B32" s="1" t="s">
        <v>56</v>
      </c>
      <c r="C32" s="29">
        <v>0</v>
      </c>
      <c r="D32" s="29">
        <v>0</v>
      </c>
      <c r="E32" s="12">
        <v>0</v>
      </c>
      <c r="F32" s="3">
        <v>2080451</v>
      </c>
      <c r="G32" s="8" t="s">
        <v>49</v>
      </c>
      <c r="H32" s="29">
        <v>0</v>
      </c>
      <c r="I32" s="29">
        <v>0</v>
      </c>
      <c r="J32" s="12">
        <v>0</v>
      </c>
    </row>
    <row r="33" spans="1:10" ht="16.5" customHeight="1">
      <c r="A33" s="3">
        <v>103060128</v>
      </c>
      <c r="B33" s="1" t="s">
        <v>26</v>
      </c>
      <c r="C33" s="29">
        <v>0</v>
      </c>
      <c r="D33" s="29">
        <v>0</v>
      </c>
      <c r="E33" s="12">
        <v>0</v>
      </c>
      <c r="F33" s="3">
        <v>211</v>
      </c>
      <c r="G33" s="25" t="s">
        <v>46</v>
      </c>
      <c r="H33" s="33">
        <f>H34</f>
        <v>0</v>
      </c>
      <c r="I33" s="33">
        <f>I34</f>
        <v>0</v>
      </c>
      <c r="J33" s="33">
        <f>J34</f>
        <v>0</v>
      </c>
    </row>
    <row r="34" spans="1:10" ht="16.5" customHeight="1">
      <c r="A34" s="3">
        <v>103060129</v>
      </c>
      <c r="B34" s="1" t="s">
        <v>48</v>
      </c>
      <c r="C34" s="29">
        <v>0</v>
      </c>
      <c r="D34" s="29">
        <v>0</v>
      </c>
      <c r="E34" s="12">
        <v>0</v>
      </c>
      <c r="F34" s="3">
        <v>21151</v>
      </c>
      <c r="G34" s="8" t="s">
        <v>58</v>
      </c>
      <c r="H34" s="33">
        <f>SUM(H35:H40)</f>
        <v>0</v>
      </c>
      <c r="I34" s="33">
        <f>SUM(I35:I40)</f>
        <v>0</v>
      </c>
      <c r="J34" s="33">
        <f>SUM(J35:J40)</f>
        <v>0</v>
      </c>
    </row>
    <row r="35" spans="1:10" ht="16.5" customHeight="1">
      <c r="A35" s="3">
        <v>103060130</v>
      </c>
      <c r="B35" s="1" t="s">
        <v>20</v>
      </c>
      <c r="C35" s="29">
        <v>0</v>
      </c>
      <c r="D35" s="29">
        <v>0</v>
      </c>
      <c r="E35" s="12">
        <v>0</v>
      </c>
      <c r="F35" s="3">
        <v>2115101</v>
      </c>
      <c r="G35" s="8" t="s">
        <v>75</v>
      </c>
      <c r="H35" s="29">
        <v>0</v>
      </c>
      <c r="I35" s="29">
        <v>0</v>
      </c>
      <c r="J35" s="12">
        <v>0</v>
      </c>
    </row>
    <row r="36" spans="1:10" ht="16.5" customHeight="1">
      <c r="A36" s="3">
        <v>103060131</v>
      </c>
      <c r="B36" s="1" t="s">
        <v>86</v>
      </c>
      <c r="C36" s="29">
        <v>1294</v>
      </c>
      <c r="D36" s="29">
        <v>1561</v>
      </c>
      <c r="E36" s="12">
        <v>1561</v>
      </c>
      <c r="F36" s="3">
        <v>2115102</v>
      </c>
      <c r="G36" s="8" t="s">
        <v>84</v>
      </c>
      <c r="H36" s="29">
        <v>0</v>
      </c>
      <c r="I36" s="29">
        <v>0</v>
      </c>
      <c r="J36" s="12">
        <v>0</v>
      </c>
    </row>
    <row r="37" spans="1:10" ht="16.5" customHeight="1">
      <c r="A37" s="3">
        <v>103060132</v>
      </c>
      <c r="B37" s="1" t="s">
        <v>9</v>
      </c>
      <c r="C37" s="29">
        <v>0</v>
      </c>
      <c r="D37" s="29">
        <v>0</v>
      </c>
      <c r="E37" s="12">
        <v>0</v>
      </c>
      <c r="F37" s="3">
        <v>2115103</v>
      </c>
      <c r="G37" s="8" t="s">
        <v>15</v>
      </c>
      <c r="H37" s="29">
        <v>0</v>
      </c>
      <c r="I37" s="29">
        <v>0</v>
      </c>
      <c r="J37" s="12">
        <v>0</v>
      </c>
    </row>
    <row r="38" spans="1:10" ht="16.5" customHeight="1">
      <c r="A38" s="3">
        <v>103060133</v>
      </c>
      <c r="B38" s="1" t="s">
        <v>10</v>
      </c>
      <c r="C38" s="29">
        <v>0</v>
      </c>
      <c r="D38" s="29">
        <v>0</v>
      </c>
      <c r="E38" s="12">
        <v>0</v>
      </c>
      <c r="F38" s="3">
        <v>2115104</v>
      </c>
      <c r="G38" s="8" t="s">
        <v>51</v>
      </c>
      <c r="H38" s="29">
        <v>0</v>
      </c>
      <c r="I38" s="29">
        <v>0</v>
      </c>
      <c r="J38" s="12">
        <v>0</v>
      </c>
    </row>
    <row r="39" spans="1:10" ht="16.5" customHeight="1">
      <c r="A39" s="3">
        <v>103060198</v>
      </c>
      <c r="B39" s="1" t="s">
        <v>1</v>
      </c>
      <c r="C39" s="29">
        <v>604</v>
      </c>
      <c r="D39" s="29">
        <v>1327</v>
      </c>
      <c r="E39" s="12">
        <v>1327</v>
      </c>
      <c r="F39" s="3">
        <v>2115105</v>
      </c>
      <c r="G39" s="8" t="s">
        <v>19</v>
      </c>
      <c r="H39" s="29">
        <v>0</v>
      </c>
      <c r="I39" s="29">
        <v>0</v>
      </c>
      <c r="J39" s="12">
        <v>0</v>
      </c>
    </row>
    <row r="40" spans="1:10" ht="16.5" customHeight="1">
      <c r="A40" s="3">
        <v>1030602</v>
      </c>
      <c r="B40" s="1" t="s">
        <v>25</v>
      </c>
      <c r="C40" s="33">
        <f>SUM(C41:C43)</f>
        <v>2776</v>
      </c>
      <c r="D40" s="33">
        <f>SUM(D41:D43)</f>
        <v>3060</v>
      </c>
      <c r="E40" s="33">
        <f>SUM(E41:E43)</f>
        <v>3060</v>
      </c>
      <c r="F40" s="3">
        <v>2115199</v>
      </c>
      <c r="G40" s="8" t="s">
        <v>63</v>
      </c>
      <c r="H40" s="29">
        <v>0</v>
      </c>
      <c r="I40" s="29">
        <v>0</v>
      </c>
      <c r="J40" s="12">
        <v>0</v>
      </c>
    </row>
    <row r="41" spans="1:10" ht="16.5" customHeight="1">
      <c r="A41" s="3">
        <v>103060202</v>
      </c>
      <c r="B41" s="1" t="s">
        <v>18</v>
      </c>
      <c r="C41" s="29">
        <v>2715</v>
      </c>
      <c r="D41" s="29">
        <v>2606</v>
      </c>
      <c r="E41" s="12">
        <v>2606</v>
      </c>
      <c r="F41" s="3">
        <v>212</v>
      </c>
      <c r="G41" s="25" t="s">
        <v>43</v>
      </c>
      <c r="H41" s="33">
        <f>H42</f>
        <v>0</v>
      </c>
      <c r="I41" s="33">
        <f>I42</f>
        <v>0</v>
      </c>
      <c r="J41" s="33">
        <f>J42</f>
        <v>0</v>
      </c>
    </row>
    <row r="42" spans="1:10" ht="16.5" customHeight="1">
      <c r="A42" s="3">
        <v>103060203</v>
      </c>
      <c r="B42" s="1" t="s">
        <v>16</v>
      </c>
      <c r="C42" s="29">
        <v>61</v>
      </c>
      <c r="D42" s="29">
        <v>0</v>
      </c>
      <c r="E42" s="12">
        <v>0</v>
      </c>
      <c r="F42" s="3">
        <v>21251</v>
      </c>
      <c r="G42" s="8" t="s">
        <v>58</v>
      </c>
      <c r="H42" s="33">
        <f>SUM(H43:H48)</f>
        <v>0</v>
      </c>
      <c r="I42" s="33">
        <f>SUM(I43:I48)</f>
        <v>0</v>
      </c>
      <c r="J42" s="33">
        <f>SUM(J43:J48)</f>
        <v>0</v>
      </c>
    </row>
    <row r="43" spans="1:10" ht="16.5" customHeight="1">
      <c r="A43" s="3">
        <v>103060298</v>
      </c>
      <c r="B43" s="1" t="s">
        <v>47</v>
      </c>
      <c r="C43" s="29">
        <v>0</v>
      </c>
      <c r="D43" s="29">
        <v>454</v>
      </c>
      <c r="E43" s="12">
        <v>454</v>
      </c>
      <c r="F43" s="3">
        <v>2125101</v>
      </c>
      <c r="G43" s="8" t="s">
        <v>75</v>
      </c>
      <c r="H43" s="29">
        <v>0</v>
      </c>
      <c r="I43" s="29">
        <v>0</v>
      </c>
      <c r="J43" s="12">
        <v>0</v>
      </c>
    </row>
    <row r="44" spans="1:10" ht="16.5" customHeight="1">
      <c r="A44" s="3">
        <v>1030603</v>
      </c>
      <c r="B44" s="1" t="s">
        <v>5</v>
      </c>
      <c r="C44" s="33">
        <f>SUM(C45:C49)</f>
        <v>0</v>
      </c>
      <c r="D44" s="33">
        <f>SUM(D45:D49)</f>
        <v>0</v>
      </c>
      <c r="E44" s="33">
        <f>SUM(E45:E49)</f>
        <v>0</v>
      </c>
      <c r="F44" s="3">
        <v>2125102</v>
      </c>
      <c r="G44" s="8" t="s">
        <v>84</v>
      </c>
      <c r="H44" s="29">
        <v>0</v>
      </c>
      <c r="I44" s="29">
        <v>0</v>
      </c>
      <c r="J44" s="12">
        <v>0</v>
      </c>
    </row>
    <row r="45" spans="1:10" ht="16.5" customHeight="1">
      <c r="A45" s="3">
        <v>103060301</v>
      </c>
      <c r="B45" s="1" t="s">
        <v>44</v>
      </c>
      <c r="C45" s="29">
        <v>0</v>
      </c>
      <c r="D45" s="29">
        <v>0</v>
      </c>
      <c r="E45" s="12">
        <v>0</v>
      </c>
      <c r="F45" s="3">
        <v>2125103</v>
      </c>
      <c r="G45" s="8" t="s">
        <v>15</v>
      </c>
      <c r="H45" s="29">
        <v>0</v>
      </c>
      <c r="I45" s="29">
        <v>0</v>
      </c>
      <c r="J45" s="12">
        <v>0</v>
      </c>
    </row>
    <row r="46" spans="1:10" ht="16.5" customHeight="1">
      <c r="A46" s="3">
        <v>103060304</v>
      </c>
      <c r="B46" s="1" t="s">
        <v>77</v>
      </c>
      <c r="C46" s="29">
        <v>0</v>
      </c>
      <c r="D46" s="29">
        <v>0</v>
      </c>
      <c r="E46" s="12">
        <v>0</v>
      </c>
      <c r="F46" s="3">
        <v>2125104</v>
      </c>
      <c r="G46" s="8" t="s">
        <v>51</v>
      </c>
      <c r="H46" s="29">
        <v>0</v>
      </c>
      <c r="I46" s="29">
        <v>0</v>
      </c>
      <c r="J46" s="12">
        <v>0</v>
      </c>
    </row>
    <row r="47" spans="1:10" ht="16.5" customHeight="1">
      <c r="A47" s="3">
        <v>103060305</v>
      </c>
      <c r="B47" s="1" t="s">
        <v>37</v>
      </c>
      <c r="C47" s="29">
        <v>0</v>
      </c>
      <c r="D47" s="29">
        <v>0</v>
      </c>
      <c r="E47" s="12">
        <v>0</v>
      </c>
      <c r="F47" s="3">
        <v>2125105</v>
      </c>
      <c r="G47" s="8" t="s">
        <v>19</v>
      </c>
      <c r="H47" s="29">
        <v>0</v>
      </c>
      <c r="I47" s="29">
        <v>0</v>
      </c>
      <c r="J47" s="12">
        <v>0</v>
      </c>
    </row>
    <row r="48" spans="1:10" ht="16.5" customHeight="1">
      <c r="A48" s="3">
        <v>103060306</v>
      </c>
      <c r="B48" s="1" t="s">
        <v>69</v>
      </c>
      <c r="C48" s="29">
        <v>0</v>
      </c>
      <c r="D48" s="29">
        <v>0</v>
      </c>
      <c r="E48" s="12">
        <v>0</v>
      </c>
      <c r="F48" s="3">
        <v>2125199</v>
      </c>
      <c r="G48" s="8" t="s">
        <v>63</v>
      </c>
      <c r="H48" s="29">
        <v>0</v>
      </c>
      <c r="I48" s="29">
        <v>0</v>
      </c>
      <c r="J48" s="12">
        <v>0</v>
      </c>
    </row>
    <row r="49" spans="1:10" ht="16.5" customHeight="1">
      <c r="A49" s="3">
        <v>103060398</v>
      </c>
      <c r="B49" s="1" t="s">
        <v>70</v>
      </c>
      <c r="C49" s="29">
        <v>0</v>
      </c>
      <c r="D49" s="29">
        <v>0</v>
      </c>
      <c r="E49" s="12">
        <v>0</v>
      </c>
      <c r="F49" s="3" t="s">
        <v>17</v>
      </c>
      <c r="G49" s="26" t="s">
        <v>14</v>
      </c>
      <c r="H49" s="33">
        <f>H50</f>
        <v>0</v>
      </c>
      <c r="I49" s="33">
        <f>I50</f>
        <v>0</v>
      </c>
      <c r="J49" s="33">
        <f>J50</f>
        <v>0</v>
      </c>
    </row>
    <row r="50" spans="1:10" ht="16.5" customHeight="1">
      <c r="A50" s="3">
        <v>1030604</v>
      </c>
      <c r="B50" s="1" t="s">
        <v>72</v>
      </c>
      <c r="C50" s="33">
        <f>SUM(C51:C53)</f>
        <v>0</v>
      </c>
      <c r="D50" s="33">
        <f>SUM(D51:D53)</f>
        <v>0</v>
      </c>
      <c r="E50" s="33">
        <f>SUM(E51:E53)</f>
        <v>0</v>
      </c>
      <c r="F50" s="3">
        <v>21351</v>
      </c>
      <c r="G50" s="28" t="s">
        <v>58</v>
      </c>
      <c r="H50" s="33">
        <f>SUM(H51:H56)</f>
        <v>0</v>
      </c>
      <c r="I50" s="33">
        <f>SUM(I51:I56)</f>
        <v>0</v>
      </c>
      <c r="J50" s="33">
        <f>SUM(J51:J56)</f>
        <v>0</v>
      </c>
    </row>
    <row r="51" spans="1:10" ht="16.5" customHeight="1">
      <c r="A51" s="3">
        <v>103060401</v>
      </c>
      <c r="B51" s="1" t="s">
        <v>81</v>
      </c>
      <c r="C51" s="29">
        <v>0</v>
      </c>
      <c r="D51" s="29">
        <v>0</v>
      </c>
      <c r="E51" s="12">
        <v>0</v>
      </c>
      <c r="F51" s="3">
        <v>2135101</v>
      </c>
      <c r="G51" s="28" t="s">
        <v>75</v>
      </c>
      <c r="H51" s="29">
        <v>0</v>
      </c>
      <c r="I51" s="29">
        <v>0</v>
      </c>
      <c r="J51" s="12">
        <v>0</v>
      </c>
    </row>
    <row r="52" spans="1:10" ht="16.5" customHeight="1">
      <c r="A52" s="3">
        <v>103060402</v>
      </c>
      <c r="B52" s="1" t="s">
        <v>73</v>
      </c>
      <c r="C52" s="29">
        <v>0</v>
      </c>
      <c r="D52" s="29">
        <v>0</v>
      </c>
      <c r="E52" s="12">
        <v>0</v>
      </c>
      <c r="F52" s="3">
        <v>2135102</v>
      </c>
      <c r="G52" s="28" t="s">
        <v>84</v>
      </c>
      <c r="H52" s="29">
        <v>0</v>
      </c>
      <c r="I52" s="29">
        <v>0</v>
      </c>
      <c r="J52" s="12">
        <v>0</v>
      </c>
    </row>
    <row r="53" spans="1:10" ht="16.5" customHeight="1">
      <c r="A53" s="3">
        <v>103060498</v>
      </c>
      <c r="B53" s="1" t="s">
        <v>59</v>
      </c>
      <c r="C53" s="29">
        <v>0</v>
      </c>
      <c r="D53" s="29">
        <v>0</v>
      </c>
      <c r="E53" s="12">
        <v>0</v>
      </c>
      <c r="F53" s="3">
        <v>2135103</v>
      </c>
      <c r="G53" s="28" t="s">
        <v>15</v>
      </c>
      <c r="H53" s="29">
        <v>0</v>
      </c>
      <c r="I53" s="29">
        <v>0</v>
      </c>
      <c r="J53" s="12">
        <v>0</v>
      </c>
    </row>
    <row r="54" spans="1:10" ht="16.5" customHeight="1">
      <c r="A54" s="3">
        <v>1030698</v>
      </c>
      <c r="B54" s="1" t="s">
        <v>3</v>
      </c>
      <c r="C54" s="29">
        <v>0</v>
      </c>
      <c r="D54" s="29">
        <v>0</v>
      </c>
      <c r="E54" s="12">
        <v>0</v>
      </c>
      <c r="F54" s="3">
        <v>2135104</v>
      </c>
      <c r="G54" s="28" t="s">
        <v>51</v>
      </c>
      <c r="H54" s="29">
        <v>0</v>
      </c>
      <c r="I54" s="29">
        <v>0</v>
      </c>
      <c r="J54" s="12">
        <v>0</v>
      </c>
    </row>
    <row r="55" spans="1:10" ht="16.5" customHeight="1">
      <c r="A55" s="14"/>
      <c r="B55" s="14"/>
      <c r="C55" s="14"/>
      <c r="D55" s="15"/>
      <c r="E55" s="15"/>
      <c r="F55" s="3">
        <v>2135105</v>
      </c>
      <c r="G55" s="28" t="s">
        <v>19</v>
      </c>
      <c r="H55" s="29">
        <v>0</v>
      </c>
      <c r="I55" s="29">
        <v>0</v>
      </c>
      <c r="J55" s="12">
        <v>0</v>
      </c>
    </row>
    <row r="56" spans="1:10" ht="16.5" customHeight="1">
      <c r="A56" s="14"/>
      <c r="B56" s="14"/>
      <c r="C56" s="27"/>
      <c r="D56" s="15"/>
      <c r="E56" s="15"/>
      <c r="F56" s="3">
        <v>2135199</v>
      </c>
      <c r="G56" s="28" t="s">
        <v>63</v>
      </c>
      <c r="H56" s="29">
        <v>0</v>
      </c>
      <c r="I56" s="29">
        <v>0</v>
      </c>
      <c r="J56" s="12">
        <v>0</v>
      </c>
    </row>
    <row r="57" spans="1:10" ht="16.5" customHeight="1">
      <c r="A57" s="14"/>
      <c r="B57" s="14"/>
      <c r="C57" s="14"/>
      <c r="D57" s="14"/>
      <c r="E57" s="14"/>
      <c r="F57" s="3" t="s">
        <v>45</v>
      </c>
      <c r="G57" s="26" t="s">
        <v>74</v>
      </c>
      <c r="H57" s="33">
        <f>H58</f>
        <v>0</v>
      </c>
      <c r="I57" s="33">
        <f>I58</f>
        <v>0</v>
      </c>
      <c r="J57" s="33">
        <f>J58</f>
        <v>0</v>
      </c>
    </row>
    <row r="58" spans="1:10" ht="16.5" customHeight="1">
      <c r="A58" s="14"/>
      <c r="B58" s="14"/>
      <c r="C58" s="14"/>
      <c r="D58" s="14"/>
      <c r="E58" s="14"/>
      <c r="F58" s="3">
        <v>21451</v>
      </c>
      <c r="G58" s="28" t="s">
        <v>58</v>
      </c>
      <c r="H58" s="33">
        <f>SUM(H59:H64)</f>
        <v>0</v>
      </c>
      <c r="I58" s="33">
        <f>SUM(I59:I64)</f>
        <v>0</v>
      </c>
      <c r="J58" s="33">
        <f>SUM(J59:J64)</f>
        <v>0</v>
      </c>
    </row>
    <row r="59" spans="1:10" ht="16.5" customHeight="1">
      <c r="A59" s="14"/>
      <c r="B59" s="14"/>
      <c r="C59" s="14"/>
      <c r="D59" s="14"/>
      <c r="E59" s="14"/>
      <c r="F59" s="3">
        <v>2145101</v>
      </c>
      <c r="G59" s="28" t="s">
        <v>75</v>
      </c>
      <c r="H59" s="29">
        <v>0</v>
      </c>
      <c r="I59" s="29">
        <v>0</v>
      </c>
      <c r="J59" s="12">
        <v>0</v>
      </c>
    </row>
    <row r="60" spans="1:10" ht="16.5" customHeight="1">
      <c r="A60" s="14"/>
      <c r="B60" s="14"/>
      <c r="C60" s="14"/>
      <c r="D60" s="14"/>
      <c r="E60" s="14"/>
      <c r="F60" s="3">
        <v>2145102</v>
      </c>
      <c r="G60" s="28" t="s">
        <v>84</v>
      </c>
      <c r="H60" s="29">
        <v>0</v>
      </c>
      <c r="I60" s="29">
        <v>0</v>
      </c>
      <c r="J60" s="12">
        <v>0</v>
      </c>
    </row>
    <row r="61" spans="1:10" ht="16.5" customHeight="1">
      <c r="A61" s="14"/>
      <c r="B61" s="14"/>
      <c r="C61" s="14"/>
      <c r="D61" s="14"/>
      <c r="E61" s="14"/>
      <c r="F61" s="3">
        <v>2145103</v>
      </c>
      <c r="G61" s="28" t="s">
        <v>15</v>
      </c>
      <c r="H61" s="29">
        <v>0</v>
      </c>
      <c r="I61" s="29">
        <v>0</v>
      </c>
      <c r="J61" s="12">
        <v>0</v>
      </c>
    </row>
    <row r="62" spans="1:10" ht="16.5" customHeight="1">
      <c r="A62" s="14"/>
      <c r="B62" s="14"/>
      <c r="C62" s="14"/>
      <c r="D62" s="14"/>
      <c r="E62" s="14"/>
      <c r="F62" s="3">
        <v>2145104</v>
      </c>
      <c r="G62" s="28" t="s">
        <v>51</v>
      </c>
      <c r="H62" s="29">
        <v>0</v>
      </c>
      <c r="I62" s="29">
        <v>0</v>
      </c>
      <c r="J62" s="12">
        <v>0</v>
      </c>
    </row>
    <row r="63" spans="1:10" ht="16.5" customHeight="1">
      <c r="A63" s="14"/>
      <c r="B63" s="14"/>
      <c r="C63" s="14"/>
      <c r="D63" s="14"/>
      <c r="E63" s="14"/>
      <c r="F63" s="3">
        <v>2145105</v>
      </c>
      <c r="G63" s="28" t="s">
        <v>19</v>
      </c>
      <c r="H63" s="29">
        <v>0</v>
      </c>
      <c r="I63" s="29">
        <v>0</v>
      </c>
      <c r="J63" s="12">
        <v>0</v>
      </c>
    </row>
    <row r="64" spans="1:10" ht="16.5" customHeight="1">
      <c r="A64" s="14"/>
      <c r="B64" s="14"/>
      <c r="C64" s="14"/>
      <c r="D64" s="14"/>
      <c r="E64" s="14"/>
      <c r="F64" s="3">
        <v>2145199</v>
      </c>
      <c r="G64" s="28" t="s">
        <v>63</v>
      </c>
      <c r="H64" s="29">
        <v>0</v>
      </c>
      <c r="I64" s="29">
        <v>0</v>
      </c>
      <c r="J64" s="12">
        <v>0</v>
      </c>
    </row>
    <row r="65" spans="1:10" ht="16.5" customHeight="1">
      <c r="A65" s="14"/>
      <c r="B65" s="14"/>
      <c r="C65" s="14"/>
      <c r="D65" s="14"/>
      <c r="E65" s="14"/>
      <c r="F65" s="3" t="s">
        <v>65</v>
      </c>
      <c r="G65" s="26" t="s">
        <v>13</v>
      </c>
      <c r="H65" s="33">
        <f>H66</f>
        <v>10300</v>
      </c>
      <c r="I65" s="33">
        <f>I66</f>
        <v>8800</v>
      </c>
      <c r="J65" s="33">
        <f>J66</f>
        <v>8800</v>
      </c>
    </row>
    <row r="66" spans="1:10" ht="16.5" customHeight="1">
      <c r="A66" s="14"/>
      <c r="B66" s="14"/>
      <c r="C66" s="14"/>
      <c r="D66" s="14"/>
      <c r="E66" s="14"/>
      <c r="F66" s="3">
        <v>21551</v>
      </c>
      <c r="G66" s="28" t="s">
        <v>58</v>
      </c>
      <c r="H66" s="33">
        <f>SUM(H67:H72)</f>
        <v>10300</v>
      </c>
      <c r="I66" s="33">
        <f>SUM(I67:I72)</f>
        <v>8800</v>
      </c>
      <c r="J66" s="33">
        <f>SUM(J67:J72)</f>
        <v>8800</v>
      </c>
    </row>
    <row r="67" spans="1:10" ht="16.5" customHeight="1">
      <c r="A67" s="14"/>
      <c r="B67" s="14"/>
      <c r="C67" s="14"/>
      <c r="D67" s="14"/>
      <c r="E67" s="14"/>
      <c r="F67" s="3">
        <v>2155101</v>
      </c>
      <c r="G67" s="28" t="s">
        <v>75</v>
      </c>
      <c r="H67" s="29">
        <v>3500</v>
      </c>
      <c r="I67" s="29">
        <v>2000</v>
      </c>
      <c r="J67" s="12">
        <v>2000</v>
      </c>
    </row>
    <row r="68" spans="1:10" ht="16.5" customHeight="1">
      <c r="A68" s="14"/>
      <c r="B68" s="14"/>
      <c r="C68" s="14"/>
      <c r="D68" s="14"/>
      <c r="E68" s="14"/>
      <c r="F68" s="3">
        <v>2155102</v>
      </c>
      <c r="G68" s="28" t="s">
        <v>84</v>
      </c>
      <c r="H68" s="29">
        <v>0</v>
      </c>
      <c r="I68" s="29">
        <v>0</v>
      </c>
      <c r="J68" s="12">
        <v>0</v>
      </c>
    </row>
    <row r="69" spans="1:10" ht="16.5" customHeight="1">
      <c r="A69" s="14"/>
      <c r="B69" s="14"/>
      <c r="C69" s="14"/>
      <c r="D69" s="14"/>
      <c r="E69" s="14"/>
      <c r="F69" s="3">
        <v>2155103</v>
      </c>
      <c r="G69" s="28" t="s">
        <v>15</v>
      </c>
      <c r="H69" s="29">
        <v>6800</v>
      </c>
      <c r="I69" s="29">
        <v>6800</v>
      </c>
      <c r="J69" s="12">
        <v>6800</v>
      </c>
    </row>
    <row r="70" spans="1:10" ht="16.5" customHeight="1">
      <c r="A70" s="14"/>
      <c r="B70" s="14"/>
      <c r="C70" s="14"/>
      <c r="D70" s="14"/>
      <c r="E70" s="14"/>
      <c r="F70" s="3">
        <v>2155104</v>
      </c>
      <c r="G70" s="28" t="s">
        <v>51</v>
      </c>
      <c r="H70" s="29">
        <v>0</v>
      </c>
      <c r="I70" s="29">
        <v>0</v>
      </c>
      <c r="J70" s="12">
        <v>0</v>
      </c>
    </row>
    <row r="71" spans="1:10" ht="16.5" customHeight="1">
      <c r="A71" s="14"/>
      <c r="B71" s="14"/>
      <c r="C71" s="14"/>
      <c r="D71" s="14"/>
      <c r="E71" s="14"/>
      <c r="F71" s="3">
        <v>2155105</v>
      </c>
      <c r="G71" s="28" t="s">
        <v>19</v>
      </c>
      <c r="H71" s="29">
        <v>0</v>
      </c>
      <c r="I71" s="29">
        <v>0</v>
      </c>
      <c r="J71" s="12">
        <v>0</v>
      </c>
    </row>
    <row r="72" spans="1:10" ht="16.5" customHeight="1">
      <c r="A72" s="14"/>
      <c r="B72" s="14"/>
      <c r="C72" s="14"/>
      <c r="D72" s="14"/>
      <c r="E72" s="14"/>
      <c r="F72" s="3">
        <v>2155199</v>
      </c>
      <c r="G72" s="28" t="s">
        <v>63</v>
      </c>
      <c r="H72" s="29">
        <v>0</v>
      </c>
      <c r="I72" s="29">
        <v>0</v>
      </c>
      <c r="J72" s="12">
        <v>0</v>
      </c>
    </row>
    <row r="73" spans="1:10" ht="16.5" customHeight="1">
      <c r="A73" s="14"/>
      <c r="B73" s="14"/>
      <c r="C73" s="14"/>
      <c r="D73" s="14"/>
      <c r="E73" s="14"/>
      <c r="F73" s="3" t="s">
        <v>80</v>
      </c>
      <c r="G73" s="26" t="s">
        <v>23</v>
      </c>
      <c r="H73" s="33">
        <f>H74</f>
        <v>0</v>
      </c>
      <c r="I73" s="33">
        <f>I74</f>
        <v>0</v>
      </c>
      <c r="J73" s="33">
        <f>J74</f>
        <v>0</v>
      </c>
    </row>
    <row r="74" spans="1:10" ht="16.5" customHeight="1">
      <c r="A74" s="17"/>
      <c r="B74" s="17"/>
      <c r="C74" s="17"/>
      <c r="D74" s="17"/>
      <c r="E74" s="17"/>
      <c r="F74" s="3">
        <v>21651</v>
      </c>
      <c r="G74" s="28" t="s">
        <v>58</v>
      </c>
      <c r="H74" s="33">
        <f>SUM(H75:H80)</f>
        <v>0</v>
      </c>
      <c r="I74" s="33">
        <f>SUM(I75:I80)</f>
        <v>0</v>
      </c>
      <c r="J74" s="33">
        <f>SUM(J75:J80)</f>
        <v>0</v>
      </c>
    </row>
    <row r="75" spans="1:10" ht="16.5" customHeight="1">
      <c r="A75" s="17"/>
      <c r="B75" s="17"/>
      <c r="C75" s="17"/>
      <c r="D75" s="17"/>
      <c r="E75" s="17"/>
      <c r="F75" s="3">
        <v>2165101</v>
      </c>
      <c r="G75" s="28" t="s">
        <v>75</v>
      </c>
      <c r="H75" s="29">
        <v>0</v>
      </c>
      <c r="I75" s="29">
        <v>0</v>
      </c>
      <c r="J75" s="12">
        <v>0</v>
      </c>
    </row>
    <row r="76" spans="1:10" ht="16.5" customHeight="1">
      <c r="A76" s="17"/>
      <c r="B76" s="17"/>
      <c r="C76" s="17"/>
      <c r="D76" s="17"/>
      <c r="E76" s="17"/>
      <c r="F76" s="3">
        <v>2165102</v>
      </c>
      <c r="G76" s="28" t="s">
        <v>84</v>
      </c>
      <c r="H76" s="29">
        <v>0</v>
      </c>
      <c r="I76" s="29">
        <v>0</v>
      </c>
      <c r="J76" s="12">
        <v>0</v>
      </c>
    </row>
    <row r="77" spans="1:10" ht="16.5" customHeight="1">
      <c r="A77" s="14"/>
      <c r="B77" s="14"/>
      <c r="C77" s="14"/>
      <c r="D77" s="14"/>
      <c r="E77" s="14"/>
      <c r="F77" s="3">
        <v>2165103</v>
      </c>
      <c r="G77" s="28" t="s">
        <v>15</v>
      </c>
      <c r="H77" s="29">
        <v>0</v>
      </c>
      <c r="I77" s="29">
        <v>0</v>
      </c>
      <c r="J77" s="12">
        <v>0</v>
      </c>
    </row>
    <row r="78" spans="1:10" ht="16.5" customHeight="1">
      <c r="A78" s="14"/>
      <c r="B78" s="14"/>
      <c r="C78" s="14"/>
      <c r="D78" s="14"/>
      <c r="E78" s="14"/>
      <c r="F78" s="3">
        <v>2165104</v>
      </c>
      <c r="G78" s="28" t="s">
        <v>51</v>
      </c>
      <c r="H78" s="29">
        <v>0</v>
      </c>
      <c r="I78" s="29">
        <v>0</v>
      </c>
      <c r="J78" s="12">
        <v>0</v>
      </c>
    </row>
    <row r="79" spans="1:10" ht="16.5" customHeight="1">
      <c r="A79" s="14"/>
      <c r="B79" s="14"/>
      <c r="C79" s="14"/>
      <c r="D79" s="14"/>
      <c r="E79" s="14"/>
      <c r="F79" s="3">
        <v>2165105</v>
      </c>
      <c r="G79" s="28" t="s">
        <v>19</v>
      </c>
      <c r="H79" s="29">
        <v>0</v>
      </c>
      <c r="I79" s="29">
        <v>0</v>
      </c>
      <c r="J79" s="12">
        <v>0</v>
      </c>
    </row>
    <row r="80" spans="1:10" ht="16.5" customHeight="1">
      <c r="A80" s="14"/>
      <c r="B80" s="14"/>
      <c r="C80" s="14"/>
      <c r="D80" s="14"/>
      <c r="E80" s="14"/>
      <c r="F80" s="3">
        <v>2165199</v>
      </c>
      <c r="G80" s="28" t="s">
        <v>63</v>
      </c>
      <c r="H80" s="29">
        <v>0</v>
      </c>
      <c r="I80" s="29">
        <v>0</v>
      </c>
      <c r="J80" s="12">
        <v>0</v>
      </c>
    </row>
    <row r="81" spans="1:10" ht="17.25" customHeight="1">
      <c r="A81" s="14"/>
      <c r="B81" s="14"/>
      <c r="C81" s="14"/>
      <c r="D81" s="14"/>
      <c r="E81" s="14"/>
      <c r="F81" s="3">
        <v>229</v>
      </c>
      <c r="G81" s="10" t="s">
        <v>2</v>
      </c>
      <c r="H81" s="34">
        <f>H82</f>
        <v>0</v>
      </c>
      <c r="I81" s="33">
        <f>I82</f>
        <v>0</v>
      </c>
      <c r="J81" s="33">
        <f>J82</f>
        <v>0</v>
      </c>
    </row>
    <row r="82" spans="1:10" ht="17.25" customHeight="1">
      <c r="A82" s="14"/>
      <c r="B82" s="14"/>
      <c r="C82" s="14"/>
      <c r="D82" s="14"/>
      <c r="E82" s="14"/>
      <c r="F82" s="3">
        <v>22951</v>
      </c>
      <c r="G82" s="5" t="s">
        <v>58</v>
      </c>
      <c r="H82" s="33">
        <f>SUM(H83:H88)</f>
        <v>0</v>
      </c>
      <c r="I82" s="35">
        <f>SUM(I83:I88)</f>
        <v>0</v>
      </c>
      <c r="J82" s="33">
        <f>SUM(J83:J88)</f>
        <v>0</v>
      </c>
    </row>
    <row r="83" spans="1:10" ht="17.25" customHeight="1">
      <c r="A83" s="14"/>
      <c r="B83" s="14"/>
      <c r="C83" s="14"/>
      <c r="D83" s="14"/>
      <c r="E83" s="14"/>
      <c r="F83" s="3">
        <v>2295101</v>
      </c>
      <c r="G83" s="1" t="s">
        <v>75</v>
      </c>
      <c r="H83" s="30">
        <v>0</v>
      </c>
      <c r="I83" s="29">
        <v>0</v>
      </c>
      <c r="J83" s="12">
        <v>0</v>
      </c>
    </row>
    <row r="84" spans="1:10" ht="17.25" customHeight="1">
      <c r="A84" s="14"/>
      <c r="B84" s="14"/>
      <c r="C84" s="14"/>
      <c r="D84" s="14"/>
      <c r="E84" s="14"/>
      <c r="F84" s="3">
        <v>2295102</v>
      </c>
      <c r="G84" s="1" t="s">
        <v>84</v>
      </c>
      <c r="H84" s="31">
        <v>0</v>
      </c>
      <c r="I84" s="29">
        <v>0</v>
      </c>
      <c r="J84" s="12">
        <v>0</v>
      </c>
    </row>
    <row r="85" spans="1:10" ht="17.25" customHeight="1">
      <c r="A85" s="14"/>
      <c r="B85" s="14"/>
      <c r="C85" s="14"/>
      <c r="D85" s="14"/>
      <c r="E85" s="14"/>
      <c r="F85" s="3">
        <v>2295103</v>
      </c>
      <c r="G85" s="5" t="s">
        <v>15</v>
      </c>
      <c r="H85" s="29">
        <v>0</v>
      </c>
      <c r="I85" s="32">
        <v>0</v>
      </c>
      <c r="J85" s="12">
        <v>0</v>
      </c>
    </row>
    <row r="86" spans="1:10" ht="17.25" customHeight="1">
      <c r="A86" s="14"/>
      <c r="B86" s="14"/>
      <c r="C86" s="14"/>
      <c r="D86" s="14"/>
      <c r="E86" s="14"/>
      <c r="F86" s="3">
        <v>2295104</v>
      </c>
      <c r="G86" s="1" t="s">
        <v>51</v>
      </c>
      <c r="H86" s="30">
        <v>0</v>
      </c>
      <c r="I86" s="29">
        <v>0</v>
      </c>
      <c r="J86" s="12">
        <v>0</v>
      </c>
    </row>
    <row r="87" spans="1:10" ht="16.5" customHeight="1">
      <c r="A87" s="14"/>
      <c r="B87" s="14"/>
      <c r="C87" s="14"/>
      <c r="D87" s="14"/>
      <c r="E87" s="14"/>
      <c r="F87" s="3">
        <v>2295105</v>
      </c>
      <c r="G87" s="1" t="s">
        <v>19</v>
      </c>
      <c r="H87" s="29">
        <v>0</v>
      </c>
      <c r="I87" s="29">
        <v>0</v>
      </c>
      <c r="J87" s="12">
        <v>0</v>
      </c>
    </row>
    <row r="88" spans="1:10" ht="16.5" customHeight="1">
      <c r="A88" s="14"/>
      <c r="B88" s="14"/>
      <c r="C88" s="14"/>
      <c r="D88" s="14"/>
      <c r="E88" s="14"/>
      <c r="F88" s="3">
        <v>2295199</v>
      </c>
      <c r="G88" s="1" t="s">
        <v>63</v>
      </c>
      <c r="H88" s="29">
        <v>0</v>
      </c>
      <c r="I88" s="29">
        <v>0</v>
      </c>
      <c r="J88" s="12">
        <v>0</v>
      </c>
    </row>
  </sheetData>
  <sheetProtection/>
  <mergeCells count="3">
    <mergeCell ref="A3:J3"/>
    <mergeCell ref="A1:J1"/>
    <mergeCell ref="A2:J2"/>
  </mergeCells>
  <printOptions gridLines="1"/>
  <pageMargins left="3" right="2" top="1" bottom="1" header="0.5" footer="0.5"/>
  <pageSetup blackAndWhite="1" fitToHeight="1" fitToWidth="1" orientation="landscape" scale="68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showZeros="0" tabSelected="1" zoomScalePageLayoutView="0" workbookViewId="0" topLeftCell="A1">
      <selection activeCell="B22" sqref="B22"/>
    </sheetView>
  </sheetViews>
  <sheetFormatPr defaultColWidth="9.125" defaultRowHeight="14.25"/>
  <cols>
    <col min="1" max="1" width="34.25390625" style="0" customWidth="1"/>
    <col min="2" max="2" width="26.00390625" style="0" customWidth="1"/>
    <col min="3" max="3" width="35.25390625" style="0" customWidth="1"/>
    <col min="4" max="4" width="26.00390625" style="0" customWidth="1"/>
  </cols>
  <sheetData>
    <row r="1" spans="1:4" ht="33.75" customHeight="1">
      <c r="A1" s="41" t="s">
        <v>90</v>
      </c>
      <c r="B1" s="41"/>
      <c r="C1" s="41"/>
      <c r="D1" s="41"/>
    </row>
    <row r="2" spans="1:4" ht="16.5" customHeight="1">
      <c r="A2" s="40" t="s">
        <v>30</v>
      </c>
      <c r="B2" s="40"/>
      <c r="C2" s="40"/>
      <c r="D2" s="40"/>
    </row>
    <row r="3" spans="1:4" ht="16.5" customHeight="1">
      <c r="A3" s="40" t="s">
        <v>52</v>
      </c>
      <c r="B3" s="40"/>
      <c r="C3" s="40"/>
      <c r="D3" s="40"/>
    </row>
    <row r="4" spans="1:4" ht="16.5" customHeight="1">
      <c r="A4" s="2" t="s">
        <v>38</v>
      </c>
      <c r="B4" s="7" t="s">
        <v>55</v>
      </c>
      <c r="C4" s="4" t="s">
        <v>38</v>
      </c>
      <c r="D4" s="7" t="s">
        <v>55</v>
      </c>
    </row>
    <row r="5" spans="1:4" ht="16.5" customHeight="1">
      <c r="A5" s="6" t="s">
        <v>71</v>
      </c>
      <c r="B5" s="21">
        <f>'收支决算表'!E5</f>
        <v>11816</v>
      </c>
      <c r="C5" s="16" t="s">
        <v>32</v>
      </c>
      <c r="D5" s="21">
        <f>'收支决算表'!J5</f>
        <v>9270</v>
      </c>
    </row>
    <row r="6" spans="1:4" ht="16.5" customHeight="1">
      <c r="A6" s="1" t="s">
        <v>0</v>
      </c>
      <c r="B6" s="22"/>
      <c r="C6" s="5" t="s">
        <v>39</v>
      </c>
      <c r="D6" s="13">
        <v>0</v>
      </c>
    </row>
    <row r="7" spans="1:4" ht="16.5" customHeight="1">
      <c r="A7" s="5" t="s">
        <v>85</v>
      </c>
      <c r="B7" s="12">
        <v>14</v>
      </c>
      <c r="C7" s="18" t="s">
        <v>22</v>
      </c>
      <c r="D7" s="33">
        <f>B8-D5-D6</f>
        <v>2560</v>
      </c>
    </row>
    <row r="8" spans="1:4" ht="16.5" customHeight="1">
      <c r="A8" s="4" t="s">
        <v>88</v>
      </c>
      <c r="B8" s="33">
        <f>B5+B7</f>
        <v>11830</v>
      </c>
      <c r="C8" s="20" t="s">
        <v>21</v>
      </c>
      <c r="D8" s="36">
        <f>D5+D6+D7</f>
        <v>11830</v>
      </c>
    </row>
  </sheetData>
  <sheetProtection/>
  <mergeCells count="3">
    <mergeCell ref="A3:D3"/>
    <mergeCell ref="A2:D2"/>
    <mergeCell ref="A1:D1"/>
  </mergeCells>
  <printOptions gridLines="1"/>
  <pageMargins left="3" right="2" top="1" bottom="1" header="2.406418363E-315" footer="4.6394297933123684E-169"/>
  <pageSetup blackAndWhite="1" orientation="landscape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孙欣</cp:lastModifiedBy>
  <dcterms:modified xsi:type="dcterms:W3CDTF">2015-10-28T11:05:01Z</dcterms:modified>
  <cp:category/>
  <cp:version/>
  <cp:contentType/>
  <cp:contentStatus/>
</cp:coreProperties>
</file>