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05" yWindow="-15" windowWidth="10650" windowHeight="9555" activeTab="1"/>
  </bookViews>
  <sheets>
    <sheet name="封面" sheetId="2" r:id="rId1"/>
    <sheet name="目录" sheetId="3" r:id="rId2"/>
    <sheet name="01" sheetId="12" r:id="rId3"/>
    <sheet name="02" sheetId="20" r:id="rId4"/>
    <sheet name="03" sheetId="14" r:id="rId5"/>
    <sheet name="04" sheetId="15" r:id="rId6"/>
    <sheet name="05" sheetId="16" r:id="rId7"/>
    <sheet name="06" sheetId="17" r:id="rId8"/>
    <sheet name="07" sheetId="18" r:id="rId9"/>
    <sheet name="08" sheetId="19" r:id="rId10"/>
    <sheet name="09" sheetId="21" r:id="rId11"/>
    <sheet name="10" sheetId="22" r:id="rId12"/>
    <sheet name="11" sheetId="23" r:id="rId13"/>
    <sheet name="12" sheetId="24" r:id="rId14"/>
    <sheet name="13" sheetId="25" r:id="rId15"/>
  </sheets>
  <definedNames>
    <definedName name="_xlnm.Print_Area" localSheetId="2">'01'!$A$1:$G$31</definedName>
    <definedName name="_xlnm.Print_Area" localSheetId="3">'02'!$A$1:$D$46</definedName>
    <definedName name="_xlnm.Print_Area" localSheetId="4">'03'!$A$1:$G$33</definedName>
    <definedName name="_xlnm.Print_Area" localSheetId="5">'04'!$A$1:$R$205</definedName>
    <definedName name="_xlnm.Print_Area" localSheetId="6">'05'!$A$1:$F$30</definedName>
    <definedName name="_xlnm.Print_Area" localSheetId="7">'06'!$A$1:$D$21</definedName>
    <definedName name="_xlnm.Print_Area" localSheetId="8">'07'!$A$1:$K$49</definedName>
    <definedName name="_xlnm.Print_Area" localSheetId="9">'08'!$A$1:$N$152</definedName>
    <definedName name="_xlnm.Print_Area" localSheetId="10">'09'!$A$1:$H$22</definedName>
    <definedName name="_xlnm.Print_Area" localSheetId="11">'10'!$A$1:$D$124</definedName>
    <definedName name="_xlnm.Print_Area" localSheetId="12">'11'!$A$1:$D$28</definedName>
    <definedName name="_xlnm.Print_Area" localSheetId="13">'12'!$A$1:$D$18</definedName>
    <definedName name="_xlnm.Print_Area" localSheetId="14">'13'!$A$1:$D$16</definedName>
    <definedName name="_xlnm.Print_Area" localSheetId="1">目录!$A$1:$D$16</definedName>
    <definedName name="_xlnm.Print_Titles" localSheetId="2">'01'!$1:$4</definedName>
    <definedName name="_xlnm.Print_Titles" localSheetId="3">'02'!$1:$4</definedName>
    <definedName name="_xlnm.Print_Titles" localSheetId="4">'03'!$1:$6</definedName>
    <definedName name="_xlnm.Print_Titles" localSheetId="5">'04'!$1:$5</definedName>
    <definedName name="_xlnm.Print_Titles" localSheetId="6">'05'!$1:$4</definedName>
    <definedName name="_xlnm.Print_Titles" localSheetId="7">'06'!$1:$4</definedName>
    <definedName name="_xlnm.Print_Titles" localSheetId="8">'07'!$1:$5</definedName>
    <definedName name="_xlnm.Print_Titles" localSheetId="9">'08'!$1:$4</definedName>
    <definedName name="_xlnm.Print_Titles" localSheetId="11">'10'!$1:$4</definedName>
    <definedName name="_xlnm.Print_Titles" localSheetId="12">'11'!$1:$4</definedName>
    <definedName name="_xlnm.Print_Titles" localSheetId="13">'12'!$1:$4</definedName>
  </definedNames>
  <calcPr calcId="144525"/>
</workbook>
</file>

<file path=xl/calcChain.xml><?xml version="1.0" encoding="utf-8"?>
<calcChain xmlns="http://schemas.openxmlformats.org/spreadsheetml/2006/main">
  <c r="D16" i="25" l="1"/>
  <c r="D15" i="25"/>
  <c r="D14" i="25"/>
  <c r="D13" i="25"/>
  <c r="D12" i="25"/>
  <c r="C11" i="25"/>
  <c r="D11" i="25" s="1"/>
  <c r="B11" i="25"/>
  <c r="D10" i="25"/>
  <c r="D9" i="25"/>
  <c r="D8" i="25"/>
  <c r="D7" i="25"/>
  <c r="D6" i="25"/>
  <c r="C5" i="25"/>
  <c r="D5" i="25" s="1"/>
  <c r="B5" i="25"/>
  <c r="D17" i="24"/>
  <c r="D16" i="24"/>
  <c r="D15" i="24"/>
  <c r="D14" i="24"/>
  <c r="D13" i="24"/>
  <c r="D12" i="24"/>
  <c r="D11" i="24"/>
  <c r="D9" i="24"/>
  <c r="D8" i="24"/>
  <c r="D7" i="24"/>
  <c r="D6" i="24"/>
  <c r="C6" i="24"/>
  <c r="B6" i="24"/>
  <c r="C5" i="24"/>
  <c r="D5" i="24" s="1"/>
  <c r="B5" i="24"/>
  <c r="D27" i="23"/>
  <c r="D26" i="23"/>
  <c r="D25" i="23"/>
  <c r="D23" i="23"/>
  <c r="D22" i="23"/>
  <c r="D21" i="23"/>
  <c r="D19" i="23"/>
  <c r="D18" i="23"/>
  <c r="D17" i="23"/>
  <c r="D15" i="23"/>
  <c r="D13" i="23"/>
  <c r="D12" i="23"/>
  <c r="D11" i="23"/>
  <c r="D10" i="23"/>
  <c r="D9" i="23"/>
  <c r="C8" i="23"/>
  <c r="D8" i="23" s="1"/>
  <c r="B8" i="23"/>
  <c r="C7" i="23"/>
  <c r="D7" i="23" s="1"/>
  <c r="B7" i="23"/>
  <c r="C6" i="23"/>
  <c r="B6" i="23"/>
  <c r="D6" i="23" s="1"/>
  <c r="C5" i="23"/>
  <c r="D5" i="23" s="1"/>
  <c r="B5" i="23"/>
  <c r="H20" i="21" l="1"/>
  <c r="C21" i="17" l="1"/>
  <c r="D21" i="17"/>
  <c r="B21" i="17"/>
  <c r="F30" i="16"/>
  <c r="C30" i="16"/>
  <c r="B46" i="20" l="1"/>
  <c r="G31" i="12"/>
  <c r="F31" i="12"/>
  <c r="D7" i="12" l="1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6" i="12" l="1"/>
  <c r="D5" i="12"/>
  <c r="C31" i="12"/>
  <c r="D31" i="12" s="1"/>
  <c r="B31" i="12"/>
  <c r="D46" i="20" l="1"/>
</calcChain>
</file>

<file path=xl/sharedStrings.xml><?xml version="1.0" encoding="utf-8"?>
<sst xmlns="http://schemas.openxmlformats.org/spreadsheetml/2006/main" count="1105" uniqueCount="802">
  <si>
    <t>本年超、短收安排</t>
  </si>
  <si>
    <t>预算科目</t>
  </si>
  <si>
    <t>调整预算数</t>
  </si>
  <si>
    <t>决算01表</t>
  </si>
  <si>
    <t>单位:万元</t>
  </si>
  <si>
    <t>上级补助收入</t>
  </si>
  <si>
    <t>上解上级支出</t>
  </si>
  <si>
    <t>上年结余</t>
  </si>
  <si>
    <t>调出资金</t>
  </si>
  <si>
    <t>年终结余</t>
  </si>
  <si>
    <t>决算02表</t>
  </si>
  <si>
    <t xml:space="preserve">  </t>
  </si>
  <si>
    <t>页码</t>
  </si>
  <si>
    <t>决算03表</t>
  </si>
  <si>
    <t>决算04表</t>
  </si>
  <si>
    <t>决算05表</t>
  </si>
  <si>
    <t>决算06表</t>
  </si>
  <si>
    <t>决算07表</t>
  </si>
  <si>
    <t>决算08表</t>
  </si>
  <si>
    <t>年初预算数</t>
  </si>
  <si>
    <t>变动项目</t>
  </si>
  <si>
    <t>小计</t>
  </si>
  <si>
    <t>决算数</t>
  </si>
  <si>
    <t>专项补助</t>
  </si>
  <si>
    <t>调入资金</t>
  </si>
  <si>
    <t>补助下级专款</t>
  </si>
  <si>
    <t xml:space="preserve">  商贸事务</t>
  </si>
  <si>
    <t xml:space="preserve">  体育</t>
  </si>
  <si>
    <t xml:space="preserve">  公路水路运输</t>
  </si>
  <si>
    <t>其他支出</t>
  </si>
  <si>
    <t>政府性基金收入</t>
  </si>
  <si>
    <t>散装水泥专项资金收入</t>
  </si>
  <si>
    <t>新型墙体材料专项基金收入</t>
  </si>
  <si>
    <t>国家电影事业发展专项资金收入</t>
  </si>
  <si>
    <t>新增建设用地土地有偿使用费收入</t>
  </si>
  <si>
    <t>国有土地收益基金收入</t>
  </si>
  <si>
    <t>农业土地开发资金收入</t>
  </si>
  <si>
    <t>彩票公益金收入</t>
  </si>
  <si>
    <t xml:space="preserve">  福利彩票公益金收入</t>
  </si>
  <si>
    <t xml:space="preserve">  体育彩票公益金收入</t>
  </si>
  <si>
    <t>其他政府性基金收入</t>
  </si>
  <si>
    <t>合           计</t>
  </si>
  <si>
    <t>本年_x000D_
收入</t>
  </si>
  <si>
    <t>本年_x000D_
支出</t>
  </si>
  <si>
    <t>项目</t>
  </si>
  <si>
    <t>年终_x000D_
结余</t>
  </si>
  <si>
    <t>散装水泥专项资金</t>
  </si>
  <si>
    <t>新型墙体材料专项基金</t>
  </si>
  <si>
    <t>旅游发展基金收入</t>
  </si>
  <si>
    <t>旅游发展基金</t>
  </si>
  <si>
    <t>国家电影事业发展专项资金</t>
  </si>
  <si>
    <t xml:space="preserve">  补缴的土地价款</t>
  </si>
  <si>
    <t xml:space="preserve">  划拨土地收入</t>
  </si>
  <si>
    <t>新增建设用地土地有偿使用费</t>
  </si>
  <si>
    <t>国有土地收益基金</t>
  </si>
  <si>
    <t>农业土地开发资金</t>
  </si>
  <si>
    <t>大中型水库移民后期扶持基金收入</t>
  </si>
  <si>
    <t>大中型水库移民后期扶持基金</t>
  </si>
  <si>
    <t>彩票公益金</t>
  </si>
  <si>
    <t>其他政府性基金</t>
  </si>
  <si>
    <t>本 年 收 入 合 计</t>
  </si>
  <si>
    <t>本 年 支 出 合 计</t>
  </si>
  <si>
    <t xml:space="preserve">  3.其他调入</t>
  </si>
  <si>
    <t>增加(减少)
预算指标</t>
  </si>
  <si>
    <t>城市基础设施配套费收入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</si>
  <si>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</si>
  <si>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</si>
  <si>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</si>
  <si>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</si>
  <si>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用于其他社会公益事业的彩票公益金支出</t>
  </si>
  <si>
    <t>城市基础设施配套费</t>
  </si>
  <si>
    <t>收 入 合 计</t>
  </si>
  <si>
    <t>支 出 合 计</t>
  </si>
  <si>
    <t>结 余 合 计</t>
  </si>
  <si>
    <t>车辆通行费</t>
  </si>
  <si>
    <t xml:space="preserve">  省级重大水利工程建设资金</t>
  </si>
  <si>
    <t xml:space="preserve">    城市环境卫生</t>
  </si>
  <si>
    <t xml:space="preserve">    农村基础设施建设支出</t>
  </si>
  <si>
    <t>收 入 总 计</t>
  </si>
  <si>
    <t xml:space="preserve">    其他国有土地收益基金支出</t>
  </si>
  <si>
    <t xml:space="preserve">    基本农田建设和保护支出</t>
  </si>
  <si>
    <t xml:space="preserve">    城市建设支出</t>
  </si>
  <si>
    <t>国家重大水利工程建设基金</t>
  </si>
  <si>
    <t xml:space="preserve">    征地和拆迁补偿支出</t>
  </si>
  <si>
    <t xml:space="preserve">    公共租赁住房支出</t>
  </si>
  <si>
    <t xml:space="preserve">    廉租住房支出</t>
  </si>
  <si>
    <t xml:space="preserve">    城市防洪</t>
  </si>
  <si>
    <t xml:space="preserve">    土地开发支出</t>
  </si>
  <si>
    <t xml:space="preserve">  南水北调工程建设资金</t>
  </si>
  <si>
    <t xml:space="preserve">  大中型水库移民后期扶持基金支出</t>
  </si>
  <si>
    <t xml:space="preserve">    其他国家电影事业发展专项资金支出</t>
  </si>
  <si>
    <t xml:space="preserve">    资助国产影片放映</t>
  </si>
  <si>
    <t xml:space="preserve">    公有房屋</t>
  </si>
  <si>
    <t xml:space="preserve">    耕地开发专项支出</t>
  </si>
  <si>
    <t xml:space="preserve">    土地整理支出</t>
  </si>
  <si>
    <t xml:space="preserve">    补助被征地农民支出</t>
  </si>
  <si>
    <t xml:space="preserve">  地方新增建设用地土地有偿使用费收入</t>
  </si>
  <si>
    <t xml:space="preserve">    用于地震灾后恢复重建的支出</t>
  </si>
  <si>
    <t>国家重大水利工程建设基金收入</t>
  </si>
  <si>
    <t xml:space="preserve">    资助少数民族电影译制</t>
  </si>
  <si>
    <t xml:space="preserve">    资助城市影院</t>
  </si>
  <si>
    <t>支 出 总 计</t>
  </si>
  <si>
    <t xml:space="preserve">  三峡工程后续工作资金</t>
  </si>
  <si>
    <t xml:space="preserve">    城市公共设施</t>
  </si>
  <si>
    <t xml:space="preserve">    土地出让业务支出</t>
  </si>
  <si>
    <t>新疆维吾尔自治区财政厅编制</t>
    <phoneticPr fontId="2" type="noConversion"/>
  </si>
  <si>
    <t>国有土地使用权出让收入</t>
  </si>
  <si>
    <t xml:space="preserve">    支付破产或改制企业职工安置费</t>
  </si>
  <si>
    <t xml:space="preserve">    棚户区改造支出</t>
  </si>
  <si>
    <t xml:space="preserve">    其他国有土地使用权出让收入安排的支出</t>
  </si>
  <si>
    <t xml:space="preserve">    其他城市基础设施配套费安排的支出</t>
  </si>
  <si>
    <t xml:space="preserve">    南水北调工程建设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</si>
  <si>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</si>
  <si>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</si>
  <si>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</si>
  <si>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  公路还贷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</si>
  <si>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</si>
  <si>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</si>
  <si>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</si>
  <si>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  无线电频率占用费安排的支出</t>
  </si>
  <si>
    <t xml:space="preserve">    建设专用设施</t>
  </si>
  <si>
    <t xml:space="preserve">    专用设备购置和维修</t>
  </si>
  <si>
    <t xml:space="preserve">    贷款贴息</t>
  </si>
  <si>
    <t xml:space="preserve">    技术研发与推广</t>
  </si>
  <si>
    <t xml:space="preserve">    宣传</t>
  </si>
  <si>
    <t xml:space="preserve">    其他散装水泥专项资金支出</t>
  </si>
  <si>
    <t xml:space="preserve">    技改贴息和补助</t>
  </si>
  <si>
    <t xml:space="preserve">    技术研发和推广</t>
  </si>
  <si>
    <t xml:space="preserve">    示范项目补贴</t>
  </si>
  <si>
    <t xml:space="preserve">    宣传和培训</t>
  </si>
  <si>
    <t xml:space="preserve">    其他新型墙体材料专项基金支出</t>
  </si>
  <si>
    <t xml:space="preserve">  旅游发展基金支出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</si>
  <si>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</si>
  <si>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</si>
  <si>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</si>
  <si>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</si>
  <si>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</si>
  <si>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土地出让价款收入</t>
  </si>
  <si>
    <t xml:space="preserve">  其他土地出让收入</t>
  </si>
  <si>
    <t>无线电频率占用费</t>
  </si>
  <si>
    <t>国有土地使用权出让</t>
  </si>
  <si>
    <t>第二部分:政府性基金决算表</t>
    <phoneticPr fontId="2" type="noConversion"/>
  </si>
  <si>
    <t>一、税收收入</t>
  </si>
  <si>
    <t>　　增值税</t>
  </si>
  <si>
    <t>　　营业税</t>
  </si>
  <si>
    <t>　　企业所得税</t>
  </si>
  <si>
    <t>　　企业所得税退税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</si>
  <si>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</si>
  <si>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</si>
  <si>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</si>
  <si>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</si>
  <si>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</si>
  <si>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</si>
  <si>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</si>
  <si>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</si>
  <si>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</si>
  <si>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</si>
  <si>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</si>
  <si>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</si>
  <si>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</si>
  <si>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</si>
  <si>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</si>
  <si>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</si>
  <si>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</si>
  <si>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</si>
  <si>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</si>
  <si>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>省本级</t>
  </si>
  <si>
    <t>地市本级</t>
  </si>
  <si>
    <t>区县本级</t>
  </si>
  <si>
    <t xml:space="preserve">  返还性收入</t>
  </si>
  <si>
    <t xml:space="preserve">    增值税和消费税税收返还收入</t>
  </si>
  <si>
    <t>净结余</t>
  </si>
  <si>
    <t xml:space="preserve">    所得税基数返还收入</t>
  </si>
  <si>
    <t xml:space="preserve">    成品油价格和税费改革税收返还收入</t>
  </si>
  <si>
    <t xml:space="preserve">  一般性转移支付收入</t>
  </si>
  <si>
    <t xml:space="preserve">  专项转移支付收入</t>
  </si>
  <si>
    <t>债务收入</t>
  </si>
  <si>
    <t>调入预算稳定调节基金</t>
  </si>
  <si>
    <t>安排预算稳定调节基金</t>
  </si>
  <si>
    <t>减:结转下年的支出</t>
  </si>
  <si>
    <t>收  入  总  计</t>
  </si>
  <si>
    <t>支  出  总  计</t>
  </si>
  <si>
    <t>上级专项调整数</t>
  </si>
  <si>
    <t>企业上下划</t>
  </si>
  <si>
    <t>其他</t>
  </si>
  <si>
    <t>变    动    项    目</t>
  </si>
  <si>
    <t>预算结余</t>
  </si>
  <si>
    <t>结转下年_x000D_
使用数</t>
  </si>
  <si>
    <t>上年结转_x000D_
使用数</t>
  </si>
  <si>
    <t>科目调剂</t>
  </si>
  <si>
    <t>调入_x000D_
资金</t>
  </si>
  <si>
    <t xml:space="preserve">  人大事务</t>
  </si>
  <si>
    <t xml:space="preserve">  政协事务</t>
  </si>
  <si>
    <t xml:space="preserve">  发展与改革事务</t>
  </si>
  <si>
    <t xml:space="preserve">  统计信息事务</t>
  </si>
  <si>
    <t xml:space="preserve">  财政事务</t>
  </si>
  <si>
    <t xml:space="preserve">  税收事务</t>
  </si>
  <si>
    <t xml:space="preserve">  审计事务</t>
  </si>
  <si>
    <t xml:space="preserve">  海关事务</t>
  </si>
  <si>
    <t xml:space="preserve">  人力资源事务</t>
  </si>
  <si>
    <t xml:space="preserve">  纪检监察事务</t>
  </si>
  <si>
    <t xml:space="preserve">  知识产权事务</t>
  </si>
  <si>
    <t xml:space="preserve">  工商行政管理事务</t>
  </si>
  <si>
    <t xml:space="preserve">  民族事务</t>
  </si>
  <si>
    <t xml:space="preserve">  宗教事务</t>
  </si>
  <si>
    <t xml:space="preserve">  港澳台侨事务</t>
  </si>
  <si>
    <t xml:space="preserve">  档案事务</t>
  </si>
  <si>
    <t xml:space="preserve">  民主党派及工商联事务</t>
  </si>
  <si>
    <t xml:space="preserve">  群众团体事务</t>
  </si>
  <si>
    <t xml:space="preserve">  组织事务</t>
  </si>
  <si>
    <t xml:space="preserve">  宣传事务</t>
  </si>
  <si>
    <t xml:space="preserve">  统战事务</t>
  </si>
  <si>
    <t xml:space="preserve">  对外联络事务</t>
  </si>
  <si>
    <t xml:space="preserve">  其他共产党事务支出</t>
  </si>
  <si>
    <t xml:space="preserve">  其他一般公共服务支出</t>
  </si>
  <si>
    <t xml:space="preserve">  武装警察</t>
  </si>
  <si>
    <t xml:space="preserve">  公安</t>
  </si>
  <si>
    <t xml:space="preserve">  国家安全</t>
  </si>
  <si>
    <t xml:space="preserve">  检察</t>
  </si>
  <si>
    <t xml:space="preserve">  法院</t>
  </si>
  <si>
    <t xml:space="preserve">  司法</t>
  </si>
  <si>
    <t xml:space="preserve">  监狱</t>
  </si>
  <si>
    <t xml:space="preserve">  其他公共安全支出</t>
  </si>
  <si>
    <t xml:space="preserve">  教育管理事务</t>
  </si>
  <si>
    <t xml:space="preserve">  普通教育</t>
  </si>
  <si>
    <t xml:space="preserve">  职业教育</t>
  </si>
  <si>
    <t xml:space="preserve">  成人教育</t>
  </si>
  <si>
    <t xml:space="preserve">  广播电视教育</t>
  </si>
  <si>
    <t xml:space="preserve">  留学教育</t>
  </si>
  <si>
    <t xml:space="preserve">  特殊教育</t>
  </si>
  <si>
    <t xml:space="preserve">  教育费附加安排的支出</t>
  </si>
  <si>
    <t xml:space="preserve">  其他教育支出</t>
  </si>
  <si>
    <t xml:space="preserve">  科学技术管理事务</t>
  </si>
  <si>
    <t xml:space="preserve">  基础研究</t>
  </si>
  <si>
    <t xml:space="preserve">  应用研究</t>
  </si>
  <si>
    <t xml:space="preserve">  技术研究与开发</t>
  </si>
  <si>
    <t xml:space="preserve">  科技条件与服务</t>
  </si>
  <si>
    <t xml:space="preserve">  社会科学</t>
  </si>
  <si>
    <t xml:space="preserve">  科学技术普及</t>
  </si>
  <si>
    <t xml:space="preserve">  科技交流与合作</t>
  </si>
  <si>
    <t xml:space="preserve">  科技重大专项</t>
  </si>
  <si>
    <t xml:space="preserve">  其他科学技术支出</t>
  </si>
  <si>
    <t xml:space="preserve">  文化</t>
  </si>
  <si>
    <t xml:space="preserve">  文物</t>
  </si>
  <si>
    <t xml:space="preserve">  广播影视</t>
  </si>
  <si>
    <t xml:space="preserve">  新闻出版</t>
  </si>
  <si>
    <t xml:space="preserve">  其他文化体育与传媒支出</t>
  </si>
  <si>
    <t xml:space="preserve">  人力资源和社会保障管理事务</t>
  </si>
  <si>
    <t xml:space="preserve">  民政管理事务</t>
  </si>
  <si>
    <t xml:space="preserve">  财政对社会保险基金的补助</t>
  </si>
  <si>
    <t xml:space="preserve">  行政事业单位离退休</t>
  </si>
  <si>
    <t xml:space="preserve">  企业改革补助</t>
  </si>
  <si>
    <t xml:space="preserve">  就业补助</t>
  </si>
  <si>
    <t xml:space="preserve">  抚恤</t>
  </si>
  <si>
    <t xml:space="preserve">  退役安置</t>
  </si>
  <si>
    <t xml:space="preserve">  社会福利</t>
  </si>
  <si>
    <t xml:space="preserve">  残疾人事业</t>
  </si>
  <si>
    <t xml:space="preserve">  自然灾害生活救助</t>
  </si>
  <si>
    <t xml:space="preserve">  红十字事业</t>
  </si>
  <si>
    <t xml:space="preserve">  其他社会保障和就业支出</t>
  </si>
  <si>
    <t xml:space="preserve">  公立医院</t>
  </si>
  <si>
    <t xml:space="preserve">  基层医疗卫生机构</t>
  </si>
  <si>
    <t xml:space="preserve">  公共卫生</t>
  </si>
  <si>
    <t xml:space="preserve">  医疗保障</t>
  </si>
  <si>
    <t xml:space="preserve">  中医药</t>
  </si>
  <si>
    <t xml:space="preserve">  食品和药品监督管理事务</t>
  </si>
  <si>
    <t xml:space="preserve">  环境保护管理事务</t>
  </si>
  <si>
    <t xml:space="preserve">  环境监测与监察</t>
  </si>
  <si>
    <t xml:space="preserve">  污染防治</t>
  </si>
  <si>
    <t xml:space="preserve">    其中:排污费安排的支出</t>
  </si>
  <si>
    <t xml:space="preserve">  自然生态保护</t>
  </si>
  <si>
    <t xml:space="preserve">  天然林保护</t>
  </si>
  <si>
    <t xml:space="preserve">  退耕还林</t>
  </si>
  <si>
    <t xml:space="preserve">  风沙荒漠治理</t>
  </si>
  <si>
    <t xml:space="preserve">  退牧还草</t>
  </si>
  <si>
    <t xml:space="preserve">  已垦草原退耕还草</t>
  </si>
  <si>
    <t xml:space="preserve">  能源节约利用</t>
  </si>
  <si>
    <t xml:space="preserve">  污染减排</t>
  </si>
  <si>
    <t xml:space="preserve">  可再生能源</t>
  </si>
  <si>
    <t xml:space="preserve">  能源管理事务</t>
  </si>
  <si>
    <t xml:space="preserve">  其他节能环保支出</t>
  </si>
  <si>
    <t xml:space="preserve">  城乡社区管理事务</t>
  </si>
  <si>
    <t xml:space="preserve">  城乡社区规划与管理</t>
  </si>
  <si>
    <t xml:space="preserve">  城乡社区公共设施</t>
  </si>
  <si>
    <t xml:space="preserve">  城乡社区环境卫生</t>
  </si>
  <si>
    <t xml:space="preserve">  建设市场管理与监督</t>
  </si>
  <si>
    <t xml:space="preserve">  农业</t>
  </si>
  <si>
    <t xml:space="preserve">  林业</t>
  </si>
  <si>
    <t xml:space="preserve">  水利</t>
  </si>
  <si>
    <t xml:space="preserve">    其中:水资源费安排的支出</t>
  </si>
  <si>
    <t xml:space="preserve">  南水北调</t>
  </si>
  <si>
    <t xml:space="preserve">  扶贫</t>
  </si>
  <si>
    <t xml:space="preserve">  农业综合开发</t>
  </si>
  <si>
    <t xml:space="preserve">  农村综合改革</t>
  </si>
  <si>
    <t xml:space="preserve">  铁路运输</t>
  </si>
  <si>
    <t xml:space="preserve">  民用航空运输</t>
  </si>
  <si>
    <t xml:space="preserve">  石油价格改革对交通运输的补贴</t>
  </si>
  <si>
    <t xml:space="preserve">  邮政业支出</t>
  </si>
  <si>
    <t xml:space="preserve">  车辆购置税支出</t>
  </si>
  <si>
    <t xml:space="preserve">  其他交通运输支出</t>
  </si>
  <si>
    <t xml:space="preserve">  制造业</t>
  </si>
  <si>
    <t xml:space="preserve">  建筑业</t>
  </si>
  <si>
    <t xml:space="preserve">  安全生产监管</t>
  </si>
  <si>
    <t xml:space="preserve">  国有资产监管</t>
  </si>
  <si>
    <t xml:space="preserve">  支持中小企业发展和管理支出</t>
  </si>
  <si>
    <t xml:space="preserve">  商业流通事务</t>
  </si>
  <si>
    <t xml:space="preserve">  旅游业管理与服务支出</t>
  </si>
  <si>
    <t xml:space="preserve">  涉外发展服务支出</t>
  </si>
  <si>
    <t xml:space="preserve">  金融部门行政支出</t>
  </si>
  <si>
    <t xml:space="preserve">  金融部门监管支出</t>
  </si>
  <si>
    <t xml:space="preserve">  金融发展支出</t>
  </si>
  <si>
    <t xml:space="preserve">  金融调控支出</t>
  </si>
  <si>
    <t xml:space="preserve">  国土资源事务</t>
  </si>
  <si>
    <t xml:space="preserve">  海洋管理事务</t>
  </si>
  <si>
    <t xml:space="preserve">    其中:海域使用金支出</t>
  </si>
  <si>
    <t xml:space="preserve">  测绘事务</t>
  </si>
  <si>
    <t xml:space="preserve">  地震事务</t>
  </si>
  <si>
    <t xml:space="preserve">  气象事务</t>
  </si>
  <si>
    <t>住房保障支出</t>
  </si>
  <si>
    <t xml:space="preserve">  保障性安居工程支出</t>
  </si>
  <si>
    <t xml:space="preserve">  住房改革支出</t>
  </si>
  <si>
    <t xml:space="preserve">  城乡社区住宅</t>
  </si>
  <si>
    <t xml:space="preserve">  粮油事务</t>
  </si>
  <si>
    <t xml:space="preserve">  物资事务</t>
  </si>
  <si>
    <t xml:space="preserve">  能源储备</t>
  </si>
  <si>
    <t xml:space="preserve">  粮油储备</t>
  </si>
  <si>
    <t xml:space="preserve">  重要商品储备</t>
  </si>
  <si>
    <t>预备费</t>
  </si>
  <si>
    <t>其他支出(类)</t>
  </si>
  <si>
    <t xml:space="preserve">  年初预留</t>
  </si>
  <si>
    <t xml:space="preserve">  其他支出(款)</t>
  </si>
  <si>
    <t>变          动          项          目</t>
  </si>
  <si>
    <t>动用上_x000D_
年结余</t>
  </si>
  <si>
    <t xml:space="preserve">  可再生能源电价附加收入安排的支出</t>
  </si>
  <si>
    <t xml:space="preserve">  民航发展基金支出</t>
  </si>
  <si>
    <t>可再生能源电价附加收入</t>
  </si>
  <si>
    <t>可再生能源电价附加</t>
  </si>
  <si>
    <t>民航发展基金收入</t>
  </si>
  <si>
    <t>单位：万元</t>
  </si>
  <si>
    <t>决 算 数</t>
  </si>
  <si>
    <t>补助下级支出</t>
  </si>
  <si>
    <t xml:space="preserve">  返还性支出</t>
  </si>
  <si>
    <t xml:space="preserve">    增值税和消费税税收返还支出</t>
  </si>
  <si>
    <t xml:space="preserve">    所得税基数返还支出</t>
  </si>
  <si>
    <t xml:space="preserve">  一般性转移支付支出</t>
  </si>
  <si>
    <t xml:space="preserve">    体制补助支出</t>
  </si>
  <si>
    <t xml:space="preserve">    均衡性转移支付支出</t>
  </si>
  <si>
    <t xml:space="preserve">    县级基本财力保障机制奖补资金支出</t>
  </si>
  <si>
    <t xml:space="preserve">    结算补助支出</t>
  </si>
  <si>
    <t xml:space="preserve">    企业事业单位划转补助支出</t>
  </si>
  <si>
    <t xml:space="preserve">    产粮(油)大县奖励资金支出</t>
  </si>
  <si>
    <t xml:space="preserve">    重点生态功能区转移支付支出</t>
  </si>
  <si>
    <t xml:space="preserve">    其他一般性转移支付支出</t>
  </si>
  <si>
    <t xml:space="preserve">  专项转移支付支出</t>
  </si>
  <si>
    <t>下级上解收入</t>
  </si>
  <si>
    <t xml:space="preserve">  体制上解收入</t>
  </si>
  <si>
    <t xml:space="preserve">  出口退税专项上解支出</t>
  </si>
  <si>
    <t xml:space="preserve">  专项上解收入</t>
  </si>
  <si>
    <t xml:space="preserve">  专项上解支出</t>
  </si>
  <si>
    <t xml:space="preserve">调入资金   </t>
  </si>
  <si>
    <t>决算03表</t>
    <phoneticPr fontId="2" type="noConversion"/>
  </si>
  <si>
    <t>决算04表</t>
    <phoneticPr fontId="2" type="noConversion"/>
  </si>
  <si>
    <t>决算05表</t>
    <phoneticPr fontId="2" type="noConversion"/>
  </si>
  <si>
    <t>决算06表</t>
    <phoneticPr fontId="2" type="noConversion"/>
  </si>
  <si>
    <t>决算07表</t>
    <phoneticPr fontId="2" type="noConversion"/>
  </si>
  <si>
    <t>决算08表</t>
    <phoneticPr fontId="2" type="noConversion"/>
  </si>
  <si>
    <t>决算02表</t>
    <phoneticPr fontId="2" type="noConversion"/>
  </si>
  <si>
    <t>增加(减少)预算指标</t>
    <phoneticPr fontId="2" type="noConversion"/>
  </si>
  <si>
    <t>上级_x000D_补助收入</t>
    <phoneticPr fontId="2" type="noConversion"/>
  </si>
  <si>
    <r>
      <t>2</t>
    </r>
    <r>
      <rPr>
        <sz val="12"/>
        <rFont val="宋体"/>
        <family val="3"/>
        <charset val="134"/>
      </rPr>
      <t>-3</t>
    </r>
    <phoneticPr fontId="2" type="noConversion"/>
  </si>
  <si>
    <t>援助其他地区支出</t>
  </si>
  <si>
    <t xml:space="preserve">    革命老区及民族和边境地区转移支付支出</t>
  </si>
  <si>
    <t xml:space="preserve">    基层公检法司转移支付支出</t>
  </si>
  <si>
    <t xml:space="preserve">    义务教育等转移支付支出</t>
  </si>
  <si>
    <t>债券转贷支出</t>
  </si>
  <si>
    <t xml:space="preserve">  政府办公厅(室)及相关机构事务</t>
  </si>
  <si>
    <t xml:space="preserve">  质量技术监督与检验检疫事务</t>
  </si>
  <si>
    <t xml:space="preserve">  党委办公厅(室)及相关机构事务</t>
  </si>
  <si>
    <t xml:space="preserve">  补充道路交通事故社会救助基金</t>
  </si>
  <si>
    <t xml:space="preserve">    其中:矿产资源专项收入安排的支出</t>
  </si>
  <si>
    <t xml:space="preserve">  缴纳新增建设用地土地有偿使用费</t>
  </si>
  <si>
    <t xml:space="preserve">  中央新增建设用地土地有偿使用费收入</t>
  </si>
  <si>
    <t>决算01表</t>
    <phoneticPr fontId="2" type="noConversion"/>
  </si>
  <si>
    <t>补助下_x000D_
级支出</t>
  </si>
  <si>
    <t xml:space="preserve">    资源枯竭型城市转移支付补助支出</t>
  </si>
  <si>
    <t xml:space="preserve">    基本养老保险和低保等转移支付支出</t>
  </si>
  <si>
    <t xml:space="preserve">    固定数额补助支出</t>
  </si>
  <si>
    <t>超收</t>
    <phoneticPr fontId="2" type="noConversion"/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</si>
  <si>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</si>
  <si>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</si>
  <si>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</si>
  <si>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</si>
  <si>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</si>
  <si>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</si>
  <si>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</si>
  <si>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</si>
  <si>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</si>
  <si>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</si>
  <si>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</si>
  <si>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</si>
  <si>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</si>
  <si>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</si>
  <si>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</si>
  <si>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</si>
  <si>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</si>
  <si>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</si>
  <si>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</si>
  <si>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</si>
  <si>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</si>
  <si>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 xml:space="preserve">    体制补助收入</t>
  </si>
  <si>
    <t xml:space="preserve">    均衡性转移支付收入</t>
  </si>
  <si>
    <t xml:space="preserve">    革命老区及民族和边境地区转移支付收入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</si>
  <si>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</si>
  <si>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</si>
  <si>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</si>
  <si>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</si>
  <si>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成品油价格和税费改革转移支付补助收入</t>
  </si>
  <si>
    <t xml:space="preserve">    基层公检法司转移支付收入</t>
  </si>
  <si>
    <t xml:space="preserve">    义务教育等转移支付收入</t>
  </si>
  <si>
    <t xml:space="preserve">    基本养老保险和低保等转移支付收入</t>
  </si>
  <si>
    <t xml:space="preserve">    新型农村合作医疗等转移支付收入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</si>
  <si>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</si>
  <si>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</si>
  <si>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</si>
  <si>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</si>
  <si>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</si>
  <si>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t>接受其他地区援助收入</t>
  </si>
  <si>
    <t xml:space="preserve">  接受其他省（自治区、直辖市、计划单列市）援助收入</t>
  </si>
  <si>
    <t xml:space="preserve">  1.政府性基金预算调入</t>
  </si>
  <si>
    <t xml:space="preserve">  2.国有资本经营预算调入</t>
  </si>
  <si>
    <t xml:space="preserve">  援助其他省（自治区、直辖市、计划单列市）支出</t>
  </si>
  <si>
    <t>一般公共服务支出</t>
  </si>
  <si>
    <t>外交支出</t>
  </si>
  <si>
    <t xml:space="preserve">  对外合作与交流</t>
  </si>
  <si>
    <t xml:space="preserve">  其他外交支出</t>
  </si>
  <si>
    <t>国防支出</t>
  </si>
  <si>
    <t xml:space="preserve">  国防动员</t>
  </si>
  <si>
    <t xml:space="preserve">  其他国防支出</t>
  </si>
  <si>
    <t>公共安全支出</t>
  </si>
  <si>
    <t xml:space="preserve">  强制隔离戒毒</t>
  </si>
  <si>
    <t>教育支出</t>
  </si>
  <si>
    <t xml:space="preserve">  进修及培训</t>
  </si>
  <si>
    <t>科学技术支出</t>
  </si>
  <si>
    <t>文化体育与传媒支出</t>
  </si>
  <si>
    <t>社会保障和就业支出</t>
  </si>
  <si>
    <t xml:space="preserve">  补充全国社会保障基金</t>
  </si>
  <si>
    <t>医疗卫生与计划生育支出</t>
  </si>
  <si>
    <t xml:space="preserve">  其他医疗卫生与计划生育支出</t>
  </si>
  <si>
    <t>节能环保支出</t>
  </si>
  <si>
    <t>城乡社区支出</t>
  </si>
  <si>
    <t xml:space="preserve">  其他城乡社区支出</t>
  </si>
  <si>
    <t>农林水支出</t>
  </si>
  <si>
    <t xml:space="preserve">  促进金融支农支出</t>
  </si>
  <si>
    <t xml:space="preserve">  其他农林水支出</t>
  </si>
  <si>
    <t>交通运输支出</t>
  </si>
  <si>
    <t>资源勘探信息等支出</t>
  </si>
  <si>
    <t xml:space="preserve">  资源勘探开发</t>
  </si>
  <si>
    <t xml:space="preserve">  工业和信息产业监管</t>
  </si>
  <si>
    <t xml:space="preserve">  其他资源勘探信息等支出</t>
  </si>
  <si>
    <t>商业服务业等支出</t>
  </si>
  <si>
    <t xml:space="preserve">  其他商业服务业等支出</t>
  </si>
  <si>
    <t>金融支出</t>
  </si>
  <si>
    <t xml:space="preserve">  其他金融支出</t>
  </si>
  <si>
    <t>国土海洋气象等支出</t>
  </si>
  <si>
    <t xml:space="preserve">  其他国土海洋气象等支出</t>
  </si>
  <si>
    <t>粮油物资储备支出</t>
  </si>
  <si>
    <t>专项转移支付</t>
  </si>
  <si>
    <t>返还性收入</t>
  </si>
  <si>
    <t>一般性转
移支付</t>
  </si>
  <si>
    <t>动用上年_x000D_
净结余</t>
  </si>
  <si>
    <t>动支预_x000D_
备费</t>
  </si>
  <si>
    <t xml:space="preserve">  土地出让价款</t>
  </si>
  <si>
    <t xml:space="preserve">  划拨土地</t>
  </si>
  <si>
    <t xml:space="preserve">  其他土地出让</t>
  </si>
  <si>
    <t xml:space="preserve">  中央新增建设用地土地有偿使用费</t>
  </si>
  <si>
    <t xml:space="preserve">  地方新增建设用地土地有偿使用费</t>
  </si>
  <si>
    <t>民航发展基金</t>
  </si>
  <si>
    <t/>
  </si>
  <si>
    <t xml:space="preserve">  福利彩票公益金</t>
  </si>
  <si>
    <t xml:space="preserve">  体育彩票公益金</t>
  </si>
  <si>
    <t>上年
结余</t>
    <phoneticPr fontId="2" type="noConversion"/>
  </si>
  <si>
    <t>调出
资金</t>
    <phoneticPr fontId="2" type="noConversion"/>
  </si>
  <si>
    <t>新疆维吾尔自治区本级
2015年度财政总决算报表(草案)</t>
    <phoneticPr fontId="2" type="noConversion"/>
  </si>
  <si>
    <t>2015年度新疆维吾尔自治区本级政府性基金收支决算总表</t>
  </si>
  <si>
    <t>2015年度新疆维吾尔自治区本级政府性基金收入预算变动情况表</t>
  </si>
  <si>
    <t>2015年度新疆维吾尔自治区本级政府性基金支出预算变动情况表</t>
  </si>
  <si>
    <t>2015年度新疆维吾尔自治区本级政府性基金收支及结余情况表</t>
  </si>
  <si>
    <t>2015年度新疆维吾尔自治区本级一般公共预算收支决算总表</t>
  </si>
  <si>
    <t>2015年度新疆维吾尔自治区本级一般公共预算收支决算平衡表</t>
  </si>
  <si>
    <t>2015年度新疆维吾尔自治区本级一般公共预算收入预算变动情况表</t>
  </si>
  <si>
    <t>2015年度新疆维吾尔自治区本级一般公共预算支出预算变动及结余、结转情况表</t>
  </si>
  <si>
    <t>第一部分:一般公共预算决算表</t>
    <phoneticPr fontId="2" type="noConversion"/>
  </si>
  <si>
    <t>2015年度新疆维吾尔自治区本级政府性基金收支决算总表</t>
    <phoneticPr fontId="2" type="noConversion"/>
  </si>
  <si>
    <t>2015年度新疆维吾尔自治区本级政府性基金收入预算变动情况表</t>
    <phoneticPr fontId="2" type="noConversion"/>
  </si>
  <si>
    <t>2015年度新疆维吾尔自治区本级政府性基金支出预算变动情况表</t>
    <phoneticPr fontId="2" type="noConversion"/>
  </si>
  <si>
    <t>2015年度新疆维吾尔自治区本级政府性基金收支及结余情况表</t>
    <phoneticPr fontId="2" type="noConversion"/>
  </si>
  <si>
    <t>二十二、国债还本付息支出</t>
    <phoneticPr fontId="2" type="noConversion"/>
  </si>
  <si>
    <t>二十二、其他支出</t>
  </si>
  <si>
    <t>二十三、债务付息支出</t>
  </si>
  <si>
    <t>二十四、债务发行费用支出</t>
    <phoneticPr fontId="2" type="noConversion"/>
  </si>
  <si>
    <t>2015年度新疆维吾尔自治区本级一般公共预算收支决算总表</t>
    <phoneticPr fontId="2" type="noConversion"/>
  </si>
  <si>
    <t>一般公共预算收入</t>
  </si>
  <si>
    <t xml:space="preserve">  地方政府债务收入</t>
  </si>
  <si>
    <t xml:space="preserve">  地方政府债务收入</t>
    <phoneticPr fontId="2" type="noConversion"/>
  </si>
  <si>
    <t xml:space="preserve">    一般债务收入</t>
  </si>
  <si>
    <t xml:space="preserve">      地方政府一般债券收入</t>
  </si>
  <si>
    <r>
      <t xml:space="preserve">  </t>
    </r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.其他调入</t>
    </r>
    <phoneticPr fontId="2" type="noConversion"/>
  </si>
  <si>
    <t>一般公共预算支出</t>
  </si>
  <si>
    <t xml:space="preserve">    农村综合改革转移支付支出</t>
  </si>
  <si>
    <t>债务还本支出</t>
  </si>
  <si>
    <t xml:space="preserve">  地方政府债务还本支出</t>
  </si>
  <si>
    <t xml:space="preserve">  地方政府一般债务转贷支出</t>
  </si>
  <si>
    <t>2015年度新疆维吾尔自治区本级一般公共预算收入预算变动情况表</t>
    <phoneticPr fontId="2" type="noConversion"/>
  </si>
  <si>
    <t>2015年度新疆维吾尔自治区本级一般公共预算支出预算变动及结余、结转情况表</t>
    <phoneticPr fontId="2" type="noConversion"/>
  </si>
  <si>
    <t>本年短收安排</t>
  </si>
  <si>
    <t xml:space="preserve">  最低生活保障</t>
  </si>
  <si>
    <t xml:space="preserve">  临时救助</t>
  </si>
  <si>
    <t xml:space="preserve">  特困人员供养</t>
  </si>
  <si>
    <t xml:space="preserve">  其他生活救助</t>
  </si>
  <si>
    <t xml:space="preserve">  医疗卫生与计划生育管理事务</t>
  </si>
  <si>
    <t xml:space="preserve">  计划生育事务</t>
  </si>
  <si>
    <t xml:space="preserve">  循环经济</t>
  </si>
  <si>
    <t xml:space="preserve">  江河湖库流域治理与保护</t>
  </si>
  <si>
    <t xml:space="preserve">  目标价格补贴</t>
  </si>
  <si>
    <t>债务付息支出</t>
  </si>
  <si>
    <t xml:space="preserve">  中央政府债务付息支出</t>
  </si>
  <si>
    <t xml:space="preserve">  地方政府债务付息支出</t>
  </si>
  <si>
    <t>债务发行费用支出</t>
  </si>
  <si>
    <t xml:space="preserve">  中央政府债务发行费用支出</t>
  </si>
  <si>
    <t xml:space="preserve">  地方政府债务发行费用支出</t>
  </si>
  <si>
    <t xml:space="preserve">    专项债务收入</t>
  </si>
  <si>
    <t>债务转贷收入</t>
  </si>
  <si>
    <t xml:space="preserve">  地方政府专项债务转贷收入</t>
  </si>
  <si>
    <t xml:space="preserve">  1.一般公共预算调入</t>
  </si>
  <si>
    <t xml:space="preserve">  2.调入专项收入</t>
  </si>
  <si>
    <t xml:space="preserve">    专项债务还本支出</t>
  </si>
  <si>
    <t>债务转贷支出</t>
  </si>
  <si>
    <t xml:space="preserve">  地方政府专项债务转贷支出</t>
  </si>
  <si>
    <t xml:space="preserve">  国家电影事业发展专项资金及对应专项债务收入安排的支出</t>
  </si>
  <si>
    <t xml:space="preserve">  小型水库移民扶助基金及对应专项债务收入安排的支出</t>
  </si>
  <si>
    <t xml:space="preserve">  政府住房基金及对应专项债务收入安排的支出</t>
  </si>
  <si>
    <t xml:space="preserve">  国有土地使用权出让收入及对应专项债务收入安排的支出</t>
  </si>
  <si>
    <t xml:space="preserve">  城市公用事业附加及对应专项债务收入安排的支出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</si>
  <si>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</si>
  <si>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</si>
  <si>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新增建设用地土地有偿使用费及对应专项债务收入安排的支出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</si>
  <si>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</si>
  <si>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</si>
  <si>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 xml:space="preserve">  新菜地开发建设基金及对应专项债务收入安排的支出</t>
  </si>
  <si>
    <t xml:space="preserve">  大中型水库库区基金及对应专项债务收入安排的支出</t>
  </si>
  <si>
    <t xml:space="preserve">  三峡水库库区基金支出</t>
  </si>
  <si>
    <t xml:space="preserve">  南水北调工程基金及对应专项债务收入安排的支出</t>
  </si>
  <si>
    <t xml:space="preserve">  国家重大水利工程建设基金及对应专项债务收入安排的支出</t>
  </si>
  <si>
    <t xml:space="preserve">  水土保持补偿费安排的支出</t>
  </si>
  <si>
    <t xml:space="preserve">  海南省高等级公路车辆通行附加费及对应专项债务收入安排的支出</t>
  </si>
  <si>
    <t xml:space="preserve">  车辆通行费及对应专项债务收入安排的支出</t>
  </si>
  <si>
    <t xml:space="preserve">  港口建设费及对应专项债务收入安排的支出</t>
  </si>
  <si>
    <t xml:space="preserve">  散装水泥专项资金及对应专项债务收入安排的支出</t>
  </si>
  <si>
    <t xml:space="preserve">  新型墙体材料专项基金及对应专项债务收入安排的支出</t>
  </si>
  <si>
    <t xml:space="preserve">  农网还贷资金支出</t>
  </si>
  <si>
    <t xml:space="preserve">  彩票发行销售机构业务费安排的支出</t>
  </si>
  <si>
    <t xml:space="preserve">  彩票公益金及对应专项债务收入安排的支出</t>
  </si>
  <si>
    <t xml:space="preserve">  其他政府性基金及对应专项债务收入安排的支出</t>
  </si>
  <si>
    <t>预算数</t>
    <phoneticPr fontId="2" type="noConversion"/>
  </si>
  <si>
    <t>小  计</t>
    <phoneticPr fontId="2" type="noConversion"/>
  </si>
  <si>
    <t>调入
资金</t>
    <phoneticPr fontId="2" type="noConversion"/>
  </si>
  <si>
    <t>水土保持补偿费收入</t>
  </si>
  <si>
    <t>污水处理费收入</t>
  </si>
  <si>
    <t>彩票发行机构和彩票销售机构的业务费用</t>
  </si>
  <si>
    <t>国家电影事业发展专项资金相关支出</t>
  </si>
  <si>
    <t xml:space="preserve">  国家电影事业发展专项资金债务付息支出</t>
  </si>
  <si>
    <t xml:space="preserve">  国家电影事业发展专项资金债务发行费用支出</t>
  </si>
  <si>
    <t>大中型水库移民后期扶持基金支出</t>
  </si>
  <si>
    <t xml:space="preserve">  移民补助</t>
  </si>
  <si>
    <t xml:space="preserve">  基础设施建设和经济发展</t>
  </si>
  <si>
    <t xml:space="preserve">  其他大中型水库移民后期扶持基金支出</t>
  </si>
  <si>
    <t>可再生能源电价附加收入安排的支出</t>
  </si>
  <si>
    <t xml:space="preserve">  风力发电补助</t>
  </si>
  <si>
    <t xml:space="preserve">  太阳能发电补助</t>
  </si>
  <si>
    <t xml:space="preserve">  生物质能发电补助</t>
  </si>
  <si>
    <t xml:space="preserve">  其他可再生能源电价附加收入安排的支出</t>
  </si>
  <si>
    <t>国有土地使用权出让相关支出</t>
  </si>
  <si>
    <t xml:space="preserve">    保障性住房租金补贴</t>
  </si>
  <si>
    <t xml:space="preserve">  国有土地使用权出让债务付息支出</t>
  </si>
  <si>
    <t xml:space="preserve">  国有土地使用权出让债务发行费用支出</t>
  </si>
  <si>
    <t>国有土地收益基金相关支出</t>
  </si>
  <si>
    <t xml:space="preserve">  国有土地收益基金债务付息支出</t>
  </si>
  <si>
    <t xml:space="preserve">  国有土地收益基金债务发行费用支出</t>
  </si>
  <si>
    <t>农业土地开发资金相关支出</t>
  </si>
  <si>
    <t xml:space="preserve">  农业土地开发资金债务付息支出</t>
  </si>
  <si>
    <t xml:space="preserve">  农业土地开发资金债务发行费用支出</t>
  </si>
  <si>
    <t>新增建设用地土地有偿使用费相关支出</t>
  </si>
  <si>
    <t xml:space="preserve">    其他新增建设用地土地有偿使用费安排的支出</t>
  </si>
  <si>
    <t xml:space="preserve">  新增建设用地土地有偿使用费债务付息支出</t>
  </si>
  <si>
    <t xml:space="preserve">  新增建设用地土地有偿使用费债务发行费用支出</t>
  </si>
  <si>
    <t>城市基础设施配套费相关支出</t>
  </si>
  <si>
    <t xml:space="preserve">  城市基础设施配套费债务付息支出</t>
  </si>
  <si>
    <t xml:space="preserve">  城市基础设施配套费债务发行费用支出</t>
  </si>
  <si>
    <t>国家重大水利工程建设相关支出</t>
  </si>
  <si>
    <t xml:space="preserve">  国家重大水利工程建设基金债务付息支出</t>
  </si>
  <si>
    <t xml:space="preserve">  国家重大水利工程建设基金债务发行费用支出</t>
  </si>
  <si>
    <t>水土保持补偿费安排的支出</t>
  </si>
  <si>
    <t>水土保持补偿费</t>
  </si>
  <si>
    <t xml:space="preserve">  综合治理和生态修复</t>
  </si>
  <si>
    <t xml:space="preserve">  预防保护和监督管理</t>
  </si>
  <si>
    <t xml:space="preserve">  其他水土保持补偿费安排的支出</t>
  </si>
  <si>
    <t>车辆通行费相关支出</t>
  </si>
  <si>
    <t xml:space="preserve">  车辆通行费债务付息支出</t>
  </si>
  <si>
    <t xml:space="preserve">  车辆通行费债务发行费用支出</t>
  </si>
  <si>
    <t>民航发展基金支出</t>
  </si>
  <si>
    <t xml:space="preserve">  民航机场建设</t>
  </si>
  <si>
    <t xml:space="preserve">  空管系统建设</t>
  </si>
  <si>
    <t xml:space="preserve">  民航安全</t>
  </si>
  <si>
    <t xml:space="preserve">  航线和机场补贴</t>
  </si>
  <si>
    <t xml:space="preserve">  民航科教和信息</t>
  </si>
  <si>
    <t xml:space="preserve">  民航节能减排</t>
  </si>
  <si>
    <t xml:space="preserve">  通用航空发展</t>
  </si>
  <si>
    <t xml:space="preserve">  征管经费</t>
  </si>
  <si>
    <t xml:space="preserve">  其他民航发展基金支出</t>
  </si>
  <si>
    <t>无线电频率占用费安排的支出</t>
  </si>
  <si>
    <t>散装水泥专项资金相关支出</t>
  </si>
  <si>
    <t xml:space="preserve">  散装水泥专项资金债务付息支出</t>
  </si>
  <si>
    <t xml:space="preserve">  散装水泥专项资金债务发行费用支出</t>
  </si>
  <si>
    <t>新型墙体材料专项基金相关支出</t>
  </si>
  <si>
    <t xml:space="preserve">  新型墙体材料专项基金债务付息支出</t>
  </si>
  <si>
    <t xml:space="preserve">  新型墙体材料专项基金债务发行费用支出</t>
  </si>
  <si>
    <t>旅游发展基金支出</t>
  </si>
  <si>
    <t xml:space="preserve">  宣传促销</t>
  </si>
  <si>
    <t xml:space="preserve">  行业规划</t>
  </si>
  <si>
    <t xml:space="preserve">  旅游事业补助</t>
  </si>
  <si>
    <t xml:space="preserve">  地方旅游开发项目补助</t>
  </si>
  <si>
    <t xml:space="preserve">  其他旅游发展基金支出</t>
  </si>
  <si>
    <t>彩票发行销售机构业务费安排的支出</t>
  </si>
  <si>
    <t xml:space="preserve">  福利彩票发行机构的业务费用</t>
  </si>
  <si>
    <t xml:space="preserve">  福利彩票发行机构的业务费支出</t>
  </si>
  <si>
    <t xml:space="preserve">  体育彩票发行机构的业务费用</t>
  </si>
  <si>
    <t xml:space="preserve">  体育彩票发行机构的业务费支出</t>
  </si>
  <si>
    <t xml:space="preserve">  福利彩票销售机构的业务费用</t>
  </si>
  <si>
    <t xml:space="preserve">  福利彩票销售机构的业务费支出</t>
  </si>
  <si>
    <t xml:space="preserve">  体育彩票销售机构的业务费用</t>
  </si>
  <si>
    <t xml:space="preserve">  体育彩票销售机构的业务费支出</t>
  </si>
  <si>
    <t xml:space="preserve">  彩票兑奖周转金</t>
  </si>
  <si>
    <t xml:space="preserve">  彩票兑奖周转金支出</t>
  </si>
  <si>
    <t xml:space="preserve">  彩票发行销售风险基金</t>
  </si>
  <si>
    <t xml:space="preserve">  彩票发行销售风险基金支出</t>
  </si>
  <si>
    <t xml:space="preserve">  彩票市场调控资金收入</t>
  </si>
  <si>
    <t xml:space="preserve">  彩票市场调控资金支出</t>
  </si>
  <si>
    <t xml:space="preserve">  彩票市场调控资金</t>
  </si>
  <si>
    <t xml:space="preserve">  其他彩票发行销售机构业务费安排的支出</t>
  </si>
  <si>
    <t>彩票公益金相关支出</t>
  </si>
  <si>
    <t xml:space="preserve">    用于城乡医疗救助的彩票公益金支出</t>
  </si>
  <si>
    <t xml:space="preserve">  彩票公益金债务付息支出</t>
  </si>
  <si>
    <t xml:space="preserve">  彩票公益金债务发行费用支出</t>
  </si>
  <si>
    <t>其他政府性基金相关支出</t>
  </si>
  <si>
    <t xml:space="preserve">  其他政府性基金债务付息支出</t>
  </si>
  <si>
    <t xml:space="preserve">  其他政府性基金债务发行费用支出</t>
  </si>
  <si>
    <t>利润收入</t>
  </si>
  <si>
    <t>股利、股息收入</t>
  </si>
  <si>
    <t>产权转让收入</t>
  </si>
  <si>
    <t>清算收入</t>
  </si>
  <si>
    <t>其他国有资本经营预算收入</t>
  </si>
  <si>
    <t xml:space="preserve">  其中:本级</t>
  </si>
  <si>
    <t>非税收入</t>
  </si>
  <si>
    <t xml:space="preserve">  国有资本经营收入</t>
  </si>
  <si>
    <t xml:space="preserve">  国有资本经营预算支出</t>
  </si>
  <si>
    <t xml:space="preserve">    利润收入</t>
  </si>
  <si>
    <t xml:space="preserve">    国有经济结构调整支出</t>
  </si>
  <si>
    <t xml:space="preserve">      石油石化企业利润收入</t>
  </si>
  <si>
    <t xml:space="preserve">    公益性设施投资补助支出</t>
  </si>
  <si>
    <t xml:space="preserve">      电力企业利润收入</t>
  </si>
  <si>
    <t xml:space="preserve">    战略性产业发展支出</t>
  </si>
  <si>
    <t xml:space="preserve">      电信企业利润收入</t>
  </si>
  <si>
    <t xml:space="preserve">    生态环境保护支出</t>
  </si>
  <si>
    <t xml:space="preserve">      煤炭企业利润收入</t>
  </si>
  <si>
    <t xml:space="preserve">    支持科技进步支出</t>
  </si>
  <si>
    <t xml:space="preserve">      有色冶金采掘企业利润收入</t>
  </si>
  <si>
    <t xml:space="preserve">    保障国家经济安全支出</t>
  </si>
  <si>
    <t xml:space="preserve">      钢铁企业利润收入</t>
  </si>
  <si>
    <t xml:space="preserve">    对外投资合作支出</t>
  </si>
  <si>
    <t xml:space="preserve">      化工企业利润收入</t>
  </si>
  <si>
    <t xml:space="preserve">    改革成本支出</t>
  </si>
  <si>
    <t xml:space="preserve">      运输企业利润收入</t>
  </si>
  <si>
    <t xml:space="preserve">    其他国有资本经营预算支出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</si>
  <si>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</si>
  <si>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</si>
  <si>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</si>
  <si>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</si>
  <si>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</si>
  <si>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</si>
  <si>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</si>
  <si>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</si>
  <si>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</si>
  <si>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</si>
  <si>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</si>
  <si>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</si>
  <si>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</si>
  <si>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</si>
  <si>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</si>
  <si>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</si>
  <si>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</si>
  <si>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</si>
  <si>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</si>
  <si>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</si>
  <si>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</si>
  <si>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</si>
  <si>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</si>
  <si>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</si>
  <si>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</si>
  <si>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国有资本经营预算补充基金支出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</si>
  <si>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</si>
  <si>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</si>
  <si>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</si>
  <si>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国有股权、股份转让收入</t>
  </si>
  <si>
    <t xml:space="preserve">      国有独资企业产权转让收入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</si>
  <si>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</si>
  <si>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</si>
  <si>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</si>
  <si>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</si>
  <si>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</si>
  <si>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</si>
  <si>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 xml:space="preserve">    资本性支出</t>
  </si>
  <si>
    <t xml:space="preserve">    改革性支出</t>
  </si>
  <si>
    <t>决算09表</t>
    <phoneticPr fontId="2" type="noConversion"/>
  </si>
  <si>
    <t>决算10表</t>
    <phoneticPr fontId="2" type="noConversion"/>
  </si>
  <si>
    <t>2015年度新疆维吾尔自治区本级国有资本经营收支决算总表</t>
    <phoneticPr fontId="2" type="noConversion"/>
  </si>
  <si>
    <t>第三部分:国有资本经营决算表</t>
    <phoneticPr fontId="2" type="noConversion"/>
  </si>
  <si>
    <r>
      <t>决算0</t>
    </r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表</t>
    </r>
    <phoneticPr fontId="2" type="noConversion"/>
  </si>
  <si>
    <r>
      <t>决算1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表</t>
    </r>
    <phoneticPr fontId="2" type="noConversion"/>
  </si>
  <si>
    <t>2015年度新疆维吾尔自治区本级国有资本经营收支决算总表</t>
    <phoneticPr fontId="2" type="noConversion"/>
  </si>
  <si>
    <t>2015年度新疆维吾尔自治区本级国有资本经营收支决算明细表</t>
    <phoneticPr fontId="2" type="noConversion"/>
  </si>
  <si>
    <t>2015年度新疆维吾尔自治区本级国有资本经营收支决算明细表</t>
    <phoneticPr fontId="2" type="noConversion"/>
  </si>
  <si>
    <t>表                名</t>
    <phoneticPr fontId="2" type="noConversion"/>
  </si>
  <si>
    <t>分           类</t>
    <phoneticPr fontId="2" type="noConversion"/>
  </si>
  <si>
    <t>表   号</t>
    <phoneticPr fontId="2" type="noConversion"/>
  </si>
  <si>
    <t xml:space="preserve"> 目     录</t>
    <phoneticPr fontId="2" type="noConversion"/>
  </si>
  <si>
    <t>自治区第十二届人民代表大会
常务委员会第二十三次会议文件</t>
    <phoneticPr fontId="2" type="noConversion"/>
  </si>
  <si>
    <t>2015年度新疆维吾尔自治区本级一般公共预算收支决算平衡表</t>
    <phoneticPr fontId="2" type="noConversion"/>
  </si>
  <si>
    <t>单位：万元</t>
    <phoneticPr fontId="18" type="noConversion"/>
  </si>
  <si>
    <t>项  目</t>
    <phoneticPr fontId="18" type="noConversion"/>
  </si>
  <si>
    <t>自治区本级社会保险基金收入合计</t>
    <phoneticPr fontId="18" type="noConversion"/>
  </si>
  <si>
    <t xml:space="preserve">    其中：保险费收入</t>
    <phoneticPr fontId="18" type="noConversion"/>
  </si>
  <si>
    <t xml:space="preserve">          利息收入</t>
    <phoneticPr fontId="18" type="noConversion"/>
  </si>
  <si>
    <t xml:space="preserve">          财政补贴收入</t>
    <phoneticPr fontId="18" type="noConversion"/>
  </si>
  <si>
    <t>一、企业职工基本养老保险基金收入</t>
  </si>
  <si>
    <t>二、失业保险基金收入</t>
  </si>
  <si>
    <t>四、工伤保险基金收入</t>
  </si>
  <si>
    <t>单位：万元</t>
    <phoneticPr fontId="18" type="noConversion"/>
  </si>
  <si>
    <t>项　目</t>
    <phoneticPr fontId="18" type="noConversion"/>
  </si>
  <si>
    <t>自治区本级社会保险基金支出合计</t>
    <phoneticPr fontId="18" type="noConversion"/>
  </si>
  <si>
    <t>　　其中：社会保险待遇支出</t>
    <phoneticPr fontId="18" type="noConversion"/>
  </si>
  <si>
    <t>一、企业职工基本养老保险基金支出</t>
  </si>
  <si>
    <t>　　    其中：基本养老金支出</t>
    <phoneticPr fontId="18" type="noConversion"/>
  </si>
  <si>
    <t>二、失业保险基金支出</t>
  </si>
  <si>
    <t>　　    其中：失业保险金支出</t>
    <phoneticPr fontId="18" type="noConversion"/>
  </si>
  <si>
    <t>三、城镇职工基本医疗保险基金支出</t>
  </si>
  <si>
    <t>　　    其中：基本医疗保险待遇支出</t>
    <phoneticPr fontId="18" type="noConversion"/>
  </si>
  <si>
    <t>四、工伤保险基金支出</t>
  </si>
  <si>
    <t>　　    其中：工伤保险待遇支出</t>
    <phoneticPr fontId="18" type="noConversion"/>
  </si>
  <si>
    <t>　　    其中：生育医疗费用支出</t>
    <phoneticPr fontId="18" type="noConversion"/>
  </si>
  <si>
    <t xml:space="preserve">              生育津贴支出</t>
    <phoneticPr fontId="18" type="noConversion"/>
  </si>
  <si>
    <t>单位：万元</t>
    <phoneticPr fontId="18" type="noConversion"/>
  </si>
  <si>
    <t>一、企业职工基本养老保险基金本年收支结余</t>
    <phoneticPr fontId="18" type="noConversion"/>
  </si>
  <si>
    <t>二、失业保险基金本年收支结余</t>
    <phoneticPr fontId="18" type="noConversion"/>
  </si>
  <si>
    <t>三、城镇职工基本医疗保险基金本年收支结余</t>
    <phoneticPr fontId="18" type="noConversion"/>
  </si>
  <si>
    <t>四、工伤保险基金本年收支结余</t>
    <phoneticPr fontId="18" type="noConversion"/>
  </si>
  <si>
    <t>五、生育保险基金本年收支结余</t>
    <phoneticPr fontId="18" type="noConversion"/>
  </si>
  <si>
    <t>本级社会保险基金年末累计结余</t>
    <phoneticPr fontId="18" type="noConversion"/>
  </si>
  <si>
    <t>一、企业职工基本养老保险基金年末累计结余</t>
    <phoneticPr fontId="18" type="noConversion"/>
  </si>
  <si>
    <t>二、失业保险基金年末累计结余</t>
    <phoneticPr fontId="18" type="noConversion"/>
  </si>
  <si>
    <t>三、城镇职工基本医疗保险基金年末累计结余</t>
    <phoneticPr fontId="18" type="noConversion"/>
  </si>
  <si>
    <t>四、工伤保险基金年末累计结余</t>
    <phoneticPr fontId="18" type="noConversion"/>
  </si>
  <si>
    <t>五、生育保险基金年末累计结余</t>
    <phoneticPr fontId="18" type="noConversion"/>
  </si>
  <si>
    <t>2015年度新疆维吾尔自治区本级社会保险基金决算结余情况表</t>
  </si>
  <si>
    <t>2015年度新疆维吾尔自治区本级社会保险基金决算结余情况表</t>
    <phoneticPr fontId="18" type="noConversion"/>
  </si>
  <si>
    <t>2015年度新疆维吾尔自治区本级社会保险基金支出情况表</t>
  </si>
  <si>
    <t>2015年度新疆维吾尔自治区本级社会保险基金支出情况表</t>
    <phoneticPr fontId="18" type="noConversion"/>
  </si>
  <si>
    <t>2015年度新疆维吾尔自治区本级社会保险基金收入情况表</t>
  </si>
  <si>
    <t>2015年度新疆维吾尔自治区本级社会保险基金收入情况表</t>
    <phoneticPr fontId="18" type="noConversion"/>
  </si>
  <si>
    <r>
      <t>五、生育保险基金</t>
    </r>
    <r>
      <rPr>
        <sz val="10"/>
        <color indexed="8"/>
        <rFont val="宋体"/>
        <family val="3"/>
        <charset val="134"/>
      </rPr>
      <t>收入</t>
    </r>
  </si>
  <si>
    <t>三、城镇职工基本医疗保险基金收入</t>
    <phoneticPr fontId="18" type="noConversion"/>
  </si>
  <si>
    <r>
      <t>五、生育保险基金</t>
    </r>
    <r>
      <rPr>
        <sz val="10"/>
        <color indexed="8"/>
        <rFont val="宋体"/>
        <family val="3"/>
        <charset val="134"/>
      </rPr>
      <t>支出</t>
    </r>
  </si>
  <si>
    <t>自治区本级社会保险基金本年收支结余</t>
    <phoneticPr fontId="18" type="noConversion"/>
  </si>
  <si>
    <t>项   　目</t>
    <phoneticPr fontId="18" type="noConversion"/>
  </si>
  <si>
    <t>第四部分:社会保险基金决算表</t>
    <phoneticPr fontId="2" type="noConversion"/>
  </si>
  <si>
    <t>决算12表</t>
    <phoneticPr fontId="2" type="noConversion"/>
  </si>
  <si>
    <t>决算13表</t>
    <phoneticPr fontId="2" type="noConversion"/>
  </si>
  <si>
    <t>30</t>
    <phoneticPr fontId="2" type="noConversion"/>
  </si>
  <si>
    <t>决算11表</t>
    <phoneticPr fontId="2" type="noConversion"/>
  </si>
  <si>
    <t>决算11表</t>
    <phoneticPr fontId="18" type="noConversion"/>
  </si>
  <si>
    <t>决算12表</t>
    <phoneticPr fontId="18" type="noConversion"/>
  </si>
  <si>
    <t>决算13表</t>
    <phoneticPr fontId="18" type="noConversion"/>
  </si>
  <si>
    <t>预算数</t>
  </si>
  <si>
    <t>预算数</t>
    <phoneticPr fontId="2" type="noConversion"/>
  </si>
  <si>
    <t>预算数</t>
    <phoneticPr fontId="18" type="noConversion"/>
  </si>
  <si>
    <t>决算数</t>
    <phoneticPr fontId="18" type="noConversion"/>
  </si>
  <si>
    <t>完成预算数的%</t>
  </si>
  <si>
    <t>完成预算数的%</t>
    <phoneticPr fontId="18" type="noConversion"/>
  </si>
  <si>
    <t>14-16</t>
    <phoneticPr fontId="2" type="noConversion"/>
  </si>
  <si>
    <t>17-21</t>
    <phoneticPr fontId="2" type="noConversion"/>
  </si>
  <si>
    <t>23-27</t>
    <phoneticPr fontId="2" type="noConversion"/>
  </si>
  <si>
    <t>29</t>
    <phoneticPr fontId="2" type="noConversion"/>
  </si>
  <si>
    <t>5-11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</si>
</sst>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.00_);[Red]\(#,##0.00\)"/>
    <numFmt numFmtId="178" formatCode="0.0%"/>
    <numFmt numFmtId="179" formatCode="0_);[Red]\(0\)"/>
  </numFmts>
  <fonts count="23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28"/>
      <name val="华文宋体"/>
      <family val="3"/>
      <charset val="134"/>
    </font>
    <font>
      <b/>
      <sz val="22"/>
      <name val="楷体_GB2312"/>
      <family val="3"/>
      <charset val="134"/>
    </font>
    <font>
      <b/>
      <sz val="24"/>
      <name val="宋体"/>
      <family val="3"/>
      <charset val="134"/>
    </font>
    <font>
      <b/>
      <sz val="10"/>
      <name val="宋体"/>
      <family val="3"/>
      <charset val="134"/>
    </font>
    <font>
      <b/>
      <sz val="36"/>
      <name val="华文中宋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3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0" xfId="1"/>
    <xf numFmtId="3" fontId="7" fillId="3" borderId="1" xfId="1" applyNumberFormat="1" applyFont="1" applyFill="1" applyBorder="1" applyAlignment="1" applyProtection="1">
      <alignment horizontal="right" vertical="center"/>
    </xf>
    <xf numFmtId="3" fontId="7" fillId="2" borderId="1" xfId="1" applyNumberFormat="1" applyFont="1" applyFill="1" applyBorder="1" applyAlignment="1" applyProtection="1">
      <alignment horizontal="right" vertical="center"/>
    </xf>
    <xf numFmtId="0" fontId="7" fillId="0" borderId="1" xfId="1" applyNumberFormat="1" applyFont="1" applyFill="1" applyBorder="1" applyAlignment="1" applyProtection="1">
      <alignment vertical="center"/>
    </xf>
    <xf numFmtId="0" fontId="1" fillId="4" borderId="0" xfId="1" applyFill="1"/>
    <xf numFmtId="0" fontId="0" fillId="0" borderId="1" xfId="0" applyNumberFormat="1" applyFont="1" applyFill="1" applyBorder="1" applyAlignment="1" applyProtection="1">
      <alignment horizontal="left" vertical="center"/>
    </xf>
    <xf numFmtId="0" fontId="7" fillId="0" borderId="3" xfId="1" applyNumberFormat="1" applyFont="1" applyFill="1" applyBorder="1" applyAlignment="1" applyProtection="1">
      <alignment vertical="center"/>
    </xf>
    <xf numFmtId="0" fontId="1" fillId="0" borderId="0" xfId="1" applyFill="1"/>
    <xf numFmtId="0" fontId="1" fillId="0" borderId="0" xfId="2"/>
    <xf numFmtId="0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0" fontId="10" fillId="4" borderId="0" xfId="0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centerContinuous" vertical="center"/>
    </xf>
    <xf numFmtId="3" fontId="7" fillId="0" borderId="1" xfId="1" applyNumberFormat="1" applyFont="1" applyFill="1" applyBorder="1" applyAlignment="1" applyProtection="1">
      <alignment horizontal="centerContinuous" vertical="center" wrapText="1"/>
    </xf>
    <xf numFmtId="3" fontId="7" fillId="2" borderId="3" xfId="1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>
      <alignment vertical="center" wrapText="1"/>
    </xf>
    <xf numFmtId="3" fontId="7" fillId="0" borderId="1" xfId="1" applyNumberFormat="1" applyFont="1" applyFill="1" applyBorder="1" applyAlignment="1" applyProtection="1">
      <alignment horizontal="right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0" fontId="1" fillId="0" borderId="1" xfId="1" applyFill="1" applyBorder="1"/>
    <xf numFmtId="0" fontId="13" fillId="0" borderId="1" xfId="1" applyNumberFormat="1" applyFont="1" applyFill="1" applyBorder="1" applyAlignment="1" applyProtection="1">
      <alignment horizontal="center" vertical="center"/>
    </xf>
    <xf numFmtId="3" fontId="13" fillId="0" borderId="1" xfId="1" applyNumberFormat="1" applyFont="1" applyFill="1" applyBorder="1" applyAlignment="1" applyProtection="1">
      <alignment horizontal="center" vertical="center"/>
    </xf>
    <xf numFmtId="0" fontId="7" fillId="0" borderId="1" xfId="2" applyNumberFormat="1" applyFont="1" applyFill="1" applyBorder="1" applyAlignment="1" applyProtection="1">
      <alignment horizontal="left" vertical="center"/>
    </xf>
    <xf numFmtId="3" fontId="7" fillId="0" borderId="1" xfId="2" applyNumberFormat="1" applyFont="1" applyFill="1" applyBorder="1" applyAlignment="1" applyProtection="1">
      <alignment horizontal="left" vertical="center"/>
    </xf>
    <xf numFmtId="0" fontId="13" fillId="0" borderId="1" xfId="2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left" vertical="center" wrapText="1"/>
    </xf>
    <xf numFmtId="176" fontId="7" fillId="0" borderId="1" xfId="1" applyNumberFormat="1" applyFont="1" applyFill="1" applyBorder="1" applyAlignment="1" applyProtection="1">
      <alignment horizontal="right" vertical="center"/>
    </xf>
    <xf numFmtId="176" fontId="0" fillId="0" borderId="1" xfId="1" applyNumberFormat="1" applyFont="1" applyFill="1" applyBorder="1" applyAlignment="1" applyProtection="1"/>
    <xf numFmtId="0" fontId="7" fillId="0" borderId="1" xfId="1" applyNumberFormat="1" applyFont="1" applyFill="1" applyBorder="1" applyAlignment="1" applyProtection="1">
      <alignment vertical="center" shrinkToFit="1"/>
    </xf>
    <xf numFmtId="0" fontId="13" fillId="0" borderId="1" xfId="1" applyNumberFormat="1" applyFont="1" applyFill="1" applyBorder="1" applyAlignment="1" applyProtection="1">
      <alignment horizontal="center" vertical="center" shrinkToFit="1"/>
    </xf>
    <xf numFmtId="3" fontId="7" fillId="0" borderId="1" xfId="1" applyNumberFormat="1" applyFont="1" applyFill="1" applyBorder="1" applyAlignment="1" applyProtection="1">
      <alignment horizontal="left" vertical="center" shrinkToFit="1"/>
    </xf>
    <xf numFmtId="0" fontId="0" fillId="0" borderId="1" xfId="1" applyNumberFormat="1" applyFont="1" applyFill="1" applyBorder="1" applyAlignment="1" applyProtection="1">
      <alignment shrinkToFit="1"/>
    </xf>
    <xf numFmtId="3" fontId="13" fillId="0" borderId="1" xfId="1" applyNumberFormat="1" applyFont="1" applyFill="1" applyBorder="1" applyAlignment="1" applyProtection="1">
      <alignment horizontal="center" vertical="center" shrinkToFit="1"/>
    </xf>
    <xf numFmtId="176" fontId="7" fillId="0" borderId="1" xfId="2" applyNumberFormat="1" applyFont="1" applyFill="1" applyBorder="1" applyAlignment="1" applyProtection="1">
      <alignment horizontal="right" vertical="center"/>
    </xf>
    <xf numFmtId="176" fontId="7" fillId="0" borderId="1" xfId="1" applyNumberFormat="1" applyFont="1" applyFill="1" applyBorder="1" applyAlignment="1" applyProtection="1">
      <alignment horizontal="right" vertical="center" wrapText="1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15" fillId="0" borderId="1" xfId="2" applyNumberFormat="1" applyFont="1" applyFill="1" applyBorder="1" applyAlignment="1" applyProtection="1">
      <alignment horizontal="left" vertical="center"/>
    </xf>
    <xf numFmtId="0" fontId="7" fillId="0" borderId="2" xfId="2" applyNumberFormat="1" applyFont="1" applyFill="1" applyBorder="1" applyAlignment="1" applyProtection="1">
      <alignment horizontal="left" vertical="center"/>
    </xf>
    <xf numFmtId="0" fontId="15" fillId="0" borderId="2" xfId="2" applyNumberFormat="1" applyFont="1" applyFill="1" applyBorder="1" applyAlignment="1" applyProtection="1">
      <alignment horizontal="left" vertical="center"/>
    </xf>
    <xf numFmtId="0" fontId="16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176" fontId="1" fillId="0" borderId="0" xfId="2" applyNumberFormat="1"/>
    <xf numFmtId="0" fontId="7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3" fontId="0" fillId="0" borderId="0" xfId="5" applyNumberFormat="1" applyFont="1" applyFill="1" applyAlignment="1" applyProtection="1">
      <alignment horizontal="right" vertical="center"/>
    </xf>
    <xf numFmtId="3" fontId="0" fillId="2" borderId="3" xfId="5" applyNumberFormat="1" applyFont="1" applyFill="1" applyBorder="1" applyAlignment="1" applyProtection="1">
      <alignment horizontal="center" vertical="center"/>
    </xf>
    <xf numFmtId="3" fontId="0" fillId="2" borderId="1" xfId="5" applyNumberFormat="1" applyFont="1" applyFill="1" applyBorder="1" applyAlignment="1" applyProtection="1">
      <alignment horizontal="center" vertical="center"/>
    </xf>
    <xf numFmtId="3" fontId="0" fillId="3" borderId="3" xfId="5" applyNumberFormat="1" applyFont="1" applyFill="1" applyBorder="1" applyAlignment="1" applyProtection="1">
      <alignment horizontal="right" vertical="center"/>
    </xf>
    <xf numFmtId="3" fontId="0" fillId="3" borderId="1" xfId="5" applyNumberFormat="1" applyFont="1" applyFill="1" applyBorder="1" applyAlignment="1" applyProtection="1">
      <alignment horizontal="right" vertical="center"/>
    </xf>
    <xf numFmtId="3" fontId="0" fillId="0" borderId="3" xfId="5" applyNumberFormat="1" applyFont="1" applyFill="1" applyBorder="1" applyAlignment="1" applyProtection="1">
      <alignment horizontal="right" vertical="center"/>
    </xf>
    <xf numFmtId="3" fontId="0" fillId="0" borderId="1" xfId="5" applyNumberFormat="1" applyFont="1" applyFill="1" applyBorder="1" applyAlignment="1" applyProtection="1">
      <alignment horizontal="right" vertical="center"/>
    </xf>
    <xf numFmtId="3" fontId="7" fillId="0" borderId="3" xfId="5" applyNumberFormat="1" applyFont="1" applyFill="1" applyBorder="1" applyAlignment="1" applyProtection="1">
      <alignment horizontal="right" vertical="center"/>
    </xf>
    <xf numFmtId="3" fontId="7" fillId="0" borderId="3" xfId="5" applyNumberFormat="1" applyFont="1" applyFill="1" applyBorder="1" applyAlignment="1" applyProtection="1">
      <alignment horizontal="left" vertical="center"/>
    </xf>
    <xf numFmtId="3" fontId="0" fillId="0" borderId="0" xfId="5" applyNumberFormat="1" applyFont="1" applyFill="1" applyAlignment="1" applyProtection="1"/>
    <xf numFmtId="0" fontId="1" fillId="0" borderId="0" xfId="5"/>
    <xf numFmtId="3" fontId="0" fillId="0" borderId="0" xfId="1" applyNumberFormat="1" applyFont="1" applyFill="1" applyAlignment="1" applyProtection="1"/>
    <xf numFmtId="3" fontId="7" fillId="0" borderId="6" xfId="5" applyNumberFormat="1" applyFont="1" applyFill="1" applyBorder="1" applyAlignment="1" applyProtection="1">
      <alignment horizontal="center" vertical="center"/>
    </xf>
    <xf numFmtId="3" fontId="7" fillId="0" borderId="7" xfId="5" applyNumberFormat="1" applyFont="1" applyFill="1" applyBorder="1" applyAlignment="1" applyProtection="1">
      <alignment horizontal="center" vertical="center"/>
    </xf>
    <xf numFmtId="3" fontId="7" fillId="0" borderId="8" xfId="5" applyNumberFormat="1" applyFont="1" applyFill="1" applyBorder="1" applyAlignment="1" applyProtection="1">
      <alignment horizontal="center" vertical="center"/>
    </xf>
    <xf numFmtId="3" fontId="7" fillId="0" borderId="9" xfId="5" applyNumberFormat="1" applyFont="1" applyFill="1" applyBorder="1" applyAlignment="1" applyProtection="1">
      <alignment horizontal="center" vertical="center"/>
    </xf>
    <xf numFmtId="3" fontId="7" fillId="0" borderId="10" xfId="5" applyNumberFormat="1" applyFont="1" applyFill="1" applyBorder="1" applyAlignment="1" applyProtection="1">
      <alignment horizontal="center" vertical="center"/>
    </xf>
    <xf numFmtId="3" fontId="7" fillId="0" borderId="11" xfId="5" applyNumberFormat="1" applyFont="1" applyFill="1" applyBorder="1" applyAlignment="1" applyProtection="1">
      <alignment horizontal="center" vertical="center"/>
    </xf>
    <xf numFmtId="3" fontId="7" fillId="0" borderId="1" xfId="5" applyNumberFormat="1" applyFont="1" applyFill="1" applyBorder="1" applyAlignment="1" applyProtection="1">
      <alignment horizontal="left" vertical="center"/>
    </xf>
    <xf numFmtId="3" fontId="7" fillId="0" borderId="5" xfId="5" applyNumberFormat="1" applyFont="1" applyFill="1" applyBorder="1" applyAlignment="1" applyProtection="1">
      <alignment horizontal="right" vertical="center"/>
    </xf>
    <xf numFmtId="3" fontId="7" fillId="0" borderId="1" xfId="5" applyNumberFormat="1" applyFont="1" applyFill="1" applyBorder="1" applyAlignment="1" applyProtection="1">
      <alignment horizontal="right" vertical="center"/>
    </xf>
    <xf numFmtId="3" fontId="7" fillId="0" borderId="8" xfId="5" applyNumberFormat="1" applyFont="1" applyFill="1" applyBorder="1" applyAlignment="1" applyProtection="1">
      <alignment horizontal="right" vertical="center"/>
    </xf>
    <xf numFmtId="3" fontId="7" fillId="0" borderId="11" xfId="5" applyNumberFormat="1" applyFont="1" applyFill="1" applyBorder="1" applyAlignment="1" applyProtection="1">
      <alignment horizontal="right" vertical="center"/>
    </xf>
    <xf numFmtId="3" fontId="7" fillId="0" borderId="8" xfId="5" applyNumberFormat="1" applyFont="1" applyFill="1" applyBorder="1" applyAlignment="1" applyProtection="1">
      <alignment horizontal="left" vertical="center"/>
    </xf>
    <xf numFmtId="3" fontId="7" fillId="0" borderId="12" xfId="5" applyNumberFormat="1" applyFont="1" applyFill="1" applyBorder="1" applyAlignment="1" applyProtection="1">
      <alignment horizontal="right" vertical="center"/>
    </xf>
    <xf numFmtId="3" fontId="7" fillId="0" borderId="9" xfId="5" applyNumberFormat="1" applyFont="1" applyFill="1" applyBorder="1" applyAlignment="1" applyProtection="1">
      <alignment horizontal="right" vertical="center"/>
    </xf>
    <xf numFmtId="3" fontId="7" fillId="0" borderId="2" xfId="5" applyNumberFormat="1" applyFont="1" applyFill="1" applyBorder="1" applyAlignment="1" applyProtection="1">
      <alignment horizontal="right" vertical="center"/>
    </xf>
    <xf numFmtId="3" fontId="7" fillId="0" borderId="1" xfId="5" applyNumberFormat="1" applyFont="1" applyFill="1" applyBorder="1" applyAlignment="1" applyProtection="1">
      <alignment horizontal="center" vertical="center"/>
    </xf>
    <xf numFmtId="3" fontId="7" fillId="0" borderId="3" xfId="5" applyNumberFormat="1" applyFont="1" applyFill="1" applyBorder="1" applyAlignment="1" applyProtection="1">
      <alignment horizontal="center" vertical="center"/>
    </xf>
    <xf numFmtId="3" fontId="7" fillId="0" borderId="8" xfId="1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left" vertical="center"/>
    </xf>
    <xf numFmtId="3" fontId="7" fillId="0" borderId="3" xfId="1" applyNumberFormat="1" applyFont="1" applyFill="1" applyBorder="1" applyAlignment="1" applyProtection="1">
      <alignment vertical="center"/>
    </xf>
    <xf numFmtId="3" fontId="7" fillId="0" borderId="1" xfId="1" applyNumberFormat="1" applyFont="1" applyFill="1" applyBorder="1" applyAlignment="1" applyProtection="1">
      <alignment vertical="center"/>
    </xf>
    <xf numFmtId="3" fontId="7" fillId="0" borderId="12" xfId="1" applyNumberFormat="1" applyFont="1" applyFill="1" applyBorder="1" applyAlignment="1" applyProtection="1">
      <alignment vertical="center"/>
    </xf>
    <xf numFmtId="3" fontId="7" fillId="0" borderId="3" xfId="1" applyNumberFormat="1" applyFont="1" applyFill="1" applyBorder="1" applyAlignment="1" applyProtection="1">
      <alignment horizontal="right" vertical="center"/>
    </xf>
    <xf numFmtId="3" fontId="7" fillId="0" borderId="9" xfId="1" applyNumberFormat="1" applyFont="1" applyFill="1" applyBorder="1" applyAlignment="1" applyProtection="1">
      <alignment vertical="center"/>
    </xf>
    <xf numFmtId="3" fontId="7" fillId="0" borderId="8" xfId="1" applyNumberFormat="1" applyFont="1" applyFill="1" applyBorder="1" applyAlignment="1" applyProtection="1">
      <alignment horizontal="right" vertical="center"/>
    </xf>
    <xf numFmtId="3" fontId="7" fillId="0" borderId="12" xfId="1" applyNumberFormat="1" applyFont="1" applyFill="1" applyBorder="1" applyAlignment="1" applyProtection="1">
      <alignment horizontal="right" vertical="center"/>
    </xf>
    <xf numFmtId="3" fontId="7" fillId="0" borderId="11" xfId="1" applyNumberFormat="1" applyFont="1" applyFill="1" applyBorder="1" applyAlignment="1" applyProtection="1">
      <alignment horizontal="right" vertical="center"/>
    </xf>
    <xf numFmtId="3" fontId="7" fillId="0" borderId="7" xfId="1" applyNumberFormat="1" applyFont="1" applyFill="1" applyBorder="1" applyAlignment="1" applyProtection="1">
      <alignment vertical="center"/>
    </xf>
    <xf numFmtId="3" fontId="7" fillId="0" borderId="2" xfId="1" applyNumberFormat="1" applyFont="1" applyFill="1" applyBorder="1" applyAlignment="1" applyProtection="1">
      <alignment vertical="center"/>
    </xf>
    <xf numFmtId="3" fontId="7" fillId="0" borderId="13" xfId="1" applyNumberFormat="1" applyFont="1" applyFill="1" applyBorder="1" applyAlignment="1" applyProtection="1">
      <alignment vertical="center"/>
    </xf>
    <xf numFmtId="3" fontId="7" fillId="0" borderId="9" xfId="1" applyNumberFormat="1" applyFont="1" applyFill="1" applyBorder="1" applyAlignment="1" applyProtection="1">
      <alignment horizontal="right" vertical="center"/>
    </xf>
    <xf numFmtId="3" fontId="0" fillId="0" borderId="1" xfId="1" applyNumberFormat="1" applyFont="1" applyFill="1" applyBorder="1" applyAlignment="1" applyProtection="1">
      <alignment vertical="center"/>
    </xf>
    <xf numFmtId="3" fontId="7" fillId="0" borderId="2" xfId="1" applyNumberFormat="1" applyFont="1" applyFill="1" applyBorder="1" applyAlignment="1" applyProtection="1">
      <alignment horizontal="right" vertical="center"/>
    </xf>
    <xf numFmtId="3" fontId="7" fillId="0" borderId="8" xfId="1" applyNumberFormat="1" applyFont="1" applyFill="1" applyBorder="1" applyAlignment="1" applyProtection="1">
      <alignment vertical="center"/>
    </xf>
    <xf numFmtId="3" fontId="0" fillId="0" borderId="11" xfId="1" applyNumberFormat="1" applyFont="1" applyFill="1" applyBorder="1" applyAlignment="1" applyProtection="1">
      <alignment vertical="center"/>
    </xf>
    <xf numFmtId="3" fontId="7" fillId="0" borderId="7" xfId="1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179" fontId="19" fillId="0" borderId="0" xfId="0" applyNumberFormat="1" applyFont="1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179" fontId="0" fillId="0" borderId="0" xfId="0" applyNumberFormat="1" applyFill="1" applyBorder="1" applyAlignment="1">
      <alignment horizontal="center" vertical="center" wrapText="1"/>
    </xf>
    <xf numFmtId="179" fontId="0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179" fontId="0" fillId="0" borderId="0" xfId="0" applyNumberFormat="1" applyFill="1" applyAlignment="1">
      <alignment horizontal="center" vertical="center"/>
    </xf>
    <xf numFmtId="179" fontId="0" fillId="0" borderId="0" xfId="0" applyNumberForma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21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 wrapText="1"/>
    </xf>
    <xf numFmtId="179" fontId="21" fillId="0" borderId="1" xfId="0" applyNumberFormat="1" applyFont="1" applyFill="1" applyBorder="1" applyAlignment="1">
      <alignment horizontal="left" vertical="center" wrapText="1"/>
    </xf>
    <xf numFmtId="179" fontId="7" fillId="0" borderId="1" xfId="0" applyNumberFormat="1" applyFont="1" applyFill="1" applyBorder="1" applyAlignment="1">
      <alignment horizontal="left" vertical="top" wrapText="1"/>
    </xf>
    <xf numFmtId="9" fontId="7" fillId="0" borderId="1" xfId="0" applyNumberFormat="1" applyFont="1" applyFill="1" applyBorder="1" applyAlignment="1">
      <alignment horizontal="right"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4" fillId="4" borderId="0" xfId="0" applyNumberFormat="1" applyFont="1" applyFill="1" applyBorder="1" applyAlignment="1" applyProtection="1">
      <alignment horizontal="center" vertical="center" wrapText="1"/>
    </xf>
    <xf numFmtId="0" fontId="14" fillId="4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57" fontId="11" fillId="0" borderId="0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6" fillId="0" borderId="0" xfId="1" applyNumberFormat="1" applyFont="1" applyFill="1" applyAlignment="1" applyProtection="1">
      <alignment horizontal="center" vertical="center"/>
    </xf>
    <xf numFmtId="0" fontId="7" fillId="0" borderId="0" xfId="1" applyNumberFormat="1" applyFont="1" applyFill="1" applyAlignment="1" applyProtection="1">
      <alignment horizontal="right" vertical="center"/>
    </xf>
    <xf numFmtId="0" fontId="6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center" vertical="center"/>
    </xf>
    <xf numFmtId="0" fontId="7" fillId="0" borderId="0" xfId="2" applyNumberFormat="1" applyFont="1" applyFill="1" applyAlignment="1" applyProtection="1">
      <alignment horizontal="right" vertical="center"/>
    </xf>
    <xf numFmtId="0" fontId="9" fillId="0" borderId="0" xfId="2" applyNumberFormat="1" applyFont="1" applyFill="1" applyAlignment="1" applyProtection="1">
      <alignment horizontal="right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right" vertical="center"/>
    </xf>
    <xf numFmtId="3" fontId="7" fillId="0" borderId="1" xfId="1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/>
    </xf>
    <xf numFmtId="3" fontId="7" fillId="0" borderId="5" xfId="1" applyNumberFormat="1" applyFont="1" applyFill="1" applyBorder="1" applyAlignment="1" applyProtection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/>
    </xf>
    <xf numFmtId="0" fontId="6" fillId="4" borderId="0" xfId="1" applyNumberFormat="1" applyFont="1" applyFill="1" applyAlignment="1" applyProtection="1">
      <alignment horizontal="center" vertical="center"/>
    </xf>
    <xf numFmtId="3" fontId="6" fillId="0" borderId="0" xfId="5" applyNumberFormat="1" applyFont="1" applyFill="1" applyAlignment="1" applyProtection="1">
      <alignment horizontal="center" vertical="center"/>
    </xf>
    <xf numFmtId="3" fontId="7" fillId="0" borderId="0" xfId="5" applyNumberFormat="1" applyFont="1" applyFill="1" applyAlignment="1" applyProtection="1">
      <alignment horizontal="right" vertical="center"/>
    </xf>
    <xf numFmtId="3" fontId="7" fillId="0" borderId="4" xfId="5" applyNumberFormat="1" applyFont="1" applyFill="1" applyBorder="1" applyAlignment="1" applyProtection="1">
      <alignment horizontal="right" vertical="center"/>
    </xf>
    <xf numFmtId="3" fontId="6" fillId="0" borderId="0" xfId="1" applyNumberFormat="1" applyFont="1" applyFill="1" applyAlignment="1" applyProtection="1">
      <alignment horizontal="center" vertical="center"/>
    </xf>
    <xf numFmtId="3" fontId="7" fillId="0" borderId="0" xfId="1" applyNumberFormat="1" applyFont="1" applyFill="1" applyAlignment="1" applyProtection="1">
      <alignment horizontal="right" vertical="center"/>
    </xf>
    <xf numFmtId="0" fontId="20" fillId="0" borderId="0" xfId="0" applyFont="1" applyFill="1" applyAlignment="1">
      <alignment horizontal="center" vertical="center"/>
    </xf>
    <xf numFmtId="179" fontId="7" fillId="5" borderId="14" xfId="0" applyNumberFormat="1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 6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D6" sqref="D6"/>
    </sheetView>
  </sheetViews>
  <sheetFormatPr defaultColWidth="5.75" defaultRowHeight="14.25"/>
  <cols>
    <col min="1" max="2" width="24.625" customWidth="1"/>
    <col min="3" max="3" width="30.75" customWidth="1"/>
    <col min="4" max="7" width="21" customWidth="1"/>
  </cols>
  <sheetData>
    <row r="1" spans="1:10" ht="46.5" customHeight="1">
      <c r="A1" s="145" t="s">
        <v>735</v>
      </c>
      <c r="B1" s="145"/>
      <c r="C1" s="1"/>
      <c r="D1" s="1"/>
      <c r="E1" s="1"/>
      <c r="F1" s="1"/>
      <c r="G1" s="1"/>
      <c r="H1" s="1"/>
      <c r="I1" s="1"/>
      <c r="J1" s="1"/>
    </row>
    <row r="2" spans="1:10" ht="25.5" customHeight="1">
      <c r="A2" s="29"/>
      <c r="B2" s="29"/>
      <c r="C2" s="1"/>
      <c r="D2" s="1"/>
      <c r="E2" s="1"/>
      <c r="F2" s="1"/>
      <c r="G2" s="1"/>
      <c r="H2" s="1"/>
      <c r="I2" s="1"/>
      <c r="J2" s="1"/>
    </row>
    <row r="3" spans="1:10" ht="25.5" customHeight="1">
      <c r="A3" s="2" t="s">
        <v>11</v>
      </c>
      <c r="B3" s="2"/>
      <c r="C3" s="2"/>
      <c r="D3" s="1"/>
      <c r="E3" s="1"/>
      <c r="F3" s="1"/>
      <c r="G3" s="1"/>
      <c r="H3" s="1"/>
      <c r="I3" s="1"/>
      <c r="J3" s="1"/>
    </row>
    <row r="4" spans="1:10" ht="100.5" customHeight="1">
      <c r="A4" s="146" t="s">
        <v>482</v>
      </c>
      <c r="B4" s="147"/>
      <c r="C4" s="147"/>
      <c r="D4" s="147"/>
      <c r="E4" s="147"/>
      <c r="F4" s="1"/>
      <c r="G4" s="1"/>
      <c r="H4" s="1"/>
      <c r="I4" s="1"/>
      <c r="J4" s="1"/>
    </row>
    <row r="5" spans="1:10" ht="39.6" customHeight="1">
      <c r="A5" s="25"/>
      <c r="B5" s="25"/>
      <c r="C5" s="25"/>
      <c r="D5" s="1"/>
      <c r="E5" s="1"/>
      <c r="F5" s="1"/>
      <c r="G5" s="1"/>
      <c r="H5" s="1"/>
      <c r="I5" s="1"/>
      <c r="J5" s="1"/>
    </row>
    <row r="6" spans="1:10" ht="39.6" customHeight="1">
      <c r="A6" s="25"/>
      <c r="B6" s="25"/>
      <c r="C6" s="25"/>
      <c r="D6" s="1"/>
      <c r="E6" s="1"/>
      <c r="F6" s="1"/>
      <c r="G6" s="1"/>
      <c r="H6" s="1"/>
      <c r="I6" s="1"/>
      <c r="J6" s="1"/>
    </row>
    <row r="7" spans="1:10" ht="35.450000000000003" customHeight="1">
      <c r="A7" s="3"/>
      <c r="B7" s="3"/>
      <c r="C7" s="3"/>
      <c r="D7" s="1"/>
      <c r="E7" s="1"/>
      <c r="F7" s="1"/>
      <c r="G7" s="1"/>
      <c r="H7" s="1"/>
      <c r="I7" s="1"/>
      <c r="J7" s="1"/>
    </row>
    <row r="8" spans="1:10" ht="35.450000000000003" customHeight="1">
      <c r="A8" s="6"/>
      <c r="B8" s="6"/>
      <c r="C8" s="6"/>
      <c r="D8" s="1"/>
      <c r="E8" s="1"/>
      <c r="F8" s="1"/>
      <c r="G8" s="1"/>
      <c r="H8" s="1"/>
      <c r="I8" s="1"/>
      <c r="J8" s="1"/>
    </row>
    <row r="9" spans="1:10" ht="35.450000000000003" customHeight="1">
      <c r="A9" s="148" t="s">
        <v>105</v>
      </c>
      <c r="B9" s="148"/>
      <c r="C9" s="148"/>
      <c r="D9" s="148"/>
      <c r="E9" s="148"/>
      <c r="F9" s="1"/>
      <c r="G9" s="1"/>
      <c r="H9" s="1"/>
      <c r="I9" s="1"/>
      <c r="J9" s="1"/>
    </row>
    <row r="10" spans="1:10" ht="35.450000000000003" customHeight="1">
      <c r="A10" s="149">
        <v>42552</v>
      </c>
      <c r="B10" s="149"/>
      <c r="C10" s="149"/>
      <c r="D10" s="149"/>
      <c r="E10" s="149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4">
    <mergeCell ref="A1:B1"/>
    <mergeCell ref="A4:E4"/>
    <mergeCell ref="A9:E9"/>
    <mergeCell ref="A10:E10"/>
  </mergeCells>
  <phoneticPr fontId="2" type="noConversion"/>
  <printOptions horizontalCentered="1"/>
  <pageMargins left="0.6692913385826772" right="0.55118110236220474" top="0.98425196850393704" bottom="0.98425196850393704" header="0.51181102362204722" footer="0.51181102362204722"/>
  <pageSetup paperSize="9" fitToHeight="100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4"/>
  <sheetViews>
    <sheetView showGridLines="0" showZeros="0" workbookViewId="0">
      <pane xSplit="1" ySplit="4" topLeftCell="B131" activePane="bottomRight" state="frozen"/>
      <selection activeCell="A25" sqref="A25"/>
      <selection pane="topRight" activeCell="A25" sqref="A25"/>
      <selection pane="bottomLeft" activeCell="A25" sqref="A25"/>
      <selection pane="bottomRight" activeCell="H158" sqref="H158"/>
    </sheetView>
  </sheetViews>
  <sheetFormatPr defaultColWidth="9.125" defaultRowHeight="14.25"/>
  <cols>
    <col min="1" max="1" width="24.625" style="16" customWidth="1"/>
    <col min="2" max="2" width="7.125" style="12" customWidth="1"/>
    <col min="3" max="3" width="7.625" style="12" bestFit="1" customWidth="1"/>
    <col min="4" max="4" width="6.875" style="12" customWidth="1"/>
    <col min="5" max="5" width="8.5" style="12" bestFit="1" customWidth="1"/>
    <col min="6" max="6" width="6.875" style="12" customWidth="1"/>
    <col min="7" max="7" width="6.125" style="12" customWidth="1"/>
    <col min="8" max="8" width="26.125" style="12" customWidth="1"/>
    <col min="9" max="10" width="6.875" style="12" customWidth="1"/>
    <col min="11" max="11" width="8.5" style="12" bestFit="1" customWidth="1"/>
    <col min="12" max="12" width="7.25" style="12" customWidth="1"/>
    <col min="13" max="13" width="22.625" style="12" customWidth="1"/>
    <col min="14" max="14" width="7.625" style="12" bestFit="1" customWidth="1"/>
    <col min="15" max="16384" width="9.125" style="12"/>
  </cols>
  <sheetData>
    <row r="1" spans="1:14" ht="30" customHeight="1">
      <c r="A1" s="153" t="s">
        <v>495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17.100000000000001" customHeight="1">
      <c r="A2" s="154" t="s">
        <v>365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7.100000000000001" customHeight="1">
      <c r="A3" s="161" t="s">
        <v>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32.25" customHeight="1">
      <c r="A4" s="22" t="s">
        <v>1</v>
      </c>
      <c r="B4" s="54" t="s">
        <v>42</v>
      </c>
      <c r="C4" s="23" t="s">
        <v>480</v>
      </c>
      <c r="D4" s="23" t="s">
        <v>368</v>
      </c>
      <c r="E4" s="57" t="s">
        <v>176</v>
      </c>
      <c r="F4" s="23" t="s">
        <v>354</v>
      </c>
      <c r="G4" s="23" t="s">
        <v>190</v>
      </c>
      <c r="H4" s="22" t="s">
        <v>1</v>
      </c>
      <c r="I4" s="23" t="s">
        <v>43</v>
      </c>
      <c r="J4" s="23" t="s">
        <v>383</v>
      </c>
      <c r="K4" s="23" t="s">
        <v>536</v>
      </c>
      <c r="L4" s="54" t="s">
        <v>481</v>
      </c>
      <c r="M4" s="22" t="s">
        <v>44</v>
      </c>
      <c r="N4" s="23" t="s">
        <v>45</v>
      </c>
    </row>
    <row r="5" spans="1:14" ht="16.5" customHeight="1">
      <c r="A5" s="41" t="s">
        <v>33</v>
      </c>
      <c r="B5" s="39">
        <v>0</v>
      </c>
      <c r="C5" s="39">
        <v>237</v>
      </c>
      <c r="D5" s="39">
        <v>5763</v>
      </c>
      <c r="E5" s="39">
        <v>0</v>
      </c>
      <c r="F5" s="39">
        <v>0</v>
      </c>
      <c r="G5" s="39">
        <v>0</v>
      </c>
      <c r="H5" s="41" t="s">
        <v>569</v>
      </c>
      <c r="I5" s="39">
        <v>732</v>
      </c>
      <c r="J5" s="39">
        <v>4772</v>
      </c>
      <c r="K5" s="39">
        <v>0</v>
      </c>
      <c r="L5" s="39">
        <v>0</v>
      </c>
      <c r="M5" s="43" t="s">
        <v>50</v>
      </c>
      <c r="N5" s="39">
        <v>496</v>
      </c>
    </row>
    <row r="6" spans="1:14" ht="16.5" customHeight="1">
      <c r="A6" s="41"/>
      <c r="B6" s="39"/>
      <c r="C6" s="39"/>
      <c r="D6" s="39"/>
      <c r="E6" s="39"/>
      <c r="F6" s="39"/>
      <c r="G6" s="39"/>
      <c r="H6" s="41" t="s">
        <v>538</v>
      </c>
      <c r="I6" s="39">
        <v>732</v>
      </c>
      <c r="J6" s="39">
        <v>4772</v>
      </c>
      <c r="K6" s="39">
        <v>0</v>
      </c>
      <c r="L6" s="39">
        <v>0</v>
      </c>
      <c r="M6" s="43"/>
      <c r="N6" s="39"/>
    </row>
    <row r="7" spans="1:14" ht="16.5" customHeight="1">
      <c r="A7" s="41"/>
      <c r="B7" s="39"/>
      <c r="C7" s="39"/>
      <c r="D7" s="39"/>
      <c r="E7" s="39"/>
      <c r="F7" s="39"/>
      <c r="G7" s="39"/>
      <c r="H7" s="41" t="s">
        <v>91</v>
      </c>
      <c r="I7" s="39">
        <v>0</v>
      </c>
      <c r="J7" s="39">
        <v>132</v>
      </c>
      <c r="K7" s="39">
        <v>0</v>
      </c>
      <c r="L7" s="39">
        <v>0</v>
      </c>
      <c r="M7" s="43"/>
      <c r="N7" s="39"/>
    </row>
    <row r="8" spans="1:14" ht="16.5" customHeight="1">
      <c r="A8" s="41"/>
      <c r="B8" s="39"/>
      <c r="C8" s="39"/>
      <c r="D8" s="39"/>
      <c r="E8" s="39"/>
      <c r="F8" s="39"/>
      <c r="G8" s="39"/>
      <c r="H8" s="41" t="s">
        <v>100</v>
      </c>
      <c r="I8" s="39">
        <v>242</v>
      </c>
      <c r="J8" s="39">
        <v>4640</v>
      </c>
      <c r="K8" s="39">
        <v>0</v>
      </c>
      <c r="L8" s="39">
        <v>0</v>
      </c>
      <c r="M8" s="44"/>
      <c r="N8" s="39"/>
    </row>
    <row r="9" spans="1:14" ht="16.5" customHeight="1">
      <c r="A9" s="41"/>
      <c r="B9" s="39"/>
      <c r="C9" s="39"/>
      <c r="D9" s="39"/>
      <c r="E9" s="39"/>
      <c r="F9" s="39"/>
      <c r="G9" s="39"/>
      <c r="H9" s="41" t="s">
        <v>99</v>
      </c>
      <c r="I9" s="39">
        <v>490</v>
      </c>
      <c r="J9" s="39">
        <v>0</v>
      </c>
      <c r="K9" s="39">
        <v>0</v>
      </c>
      <c r="L9" s="39">
        <v>0</v>
      </c>
      <c r="M9" s="43"/>
      <c r="N9" s="39"/>
    </row>
    <row r="10" spans="1:14" ht="16.5" customHeight="1">
      <c r="A10" s="41"/>
      <c r="B10" s="39"/>
      <c r="C10" s="39"/>
      <c r="D10" s="39"/>
      <c r="E10" s="39"/>
      <c r="F10" s="39"/>
      <c r="G10" s="39"/>
      <c r="H10" s="41" t="s">
        <v>90</v>
      </c>
      <c r="I10" s="39">
        <v>0</v>
      </c>
      <c r="J10" s="39">
        <v>0</v>
      </c>
      <c r="K10" s="39">
        <v>0</v>
      </c>
      <c r="L10" s="39">
        <v>0</v>
      </c>
      <c r="M10" s="43"/>
      <c r="N10" s="39"/>
    </row>
    <row r="11" spans="1:14" ht="16.5" customHeight="1">
      <c r="A11" s="41"/>
      <c r="B11" s="39"/>
      <c r="C11" s="39"/>
      <c r="D11" s="39"/>
      <c r="E11" s="39"/>
      <c r="F11" s="39"/>
      <c r="G11" s="39"/>
      <c r="H11" s="41" t="s">
        <v>570</v>
      </c>
      <c r="I11" s="39">
        <v>0</v>
      </c>
      <c r="J11" s="39">
        <v>0</v>
      </c>
      <c r="K11" s="39">
        <v>0</v>
      </c>
      <c r="L11" s="39">
        <v>0</v>
      </c>
      <c r="M11" s="43"/>
      <c r="N11" s="39"/>
    </row>
    <row r="12" spans="1:14" ht="16.5" customHeight="1">
      <c r="A12" s="41"/>
      <c r="B12" s="39"/>
      <c r="C12" s="39"/>
      <c r="D12" s="39"/>
      <c r="E12" s="39"/>
      <c r="F12" s="39"/>
      <c r="G12" s="39"/>
      <c r="H12" s="41" t="s">
        <v>571</v>
      </c>
      <c r="I12" s="39">
        <v>0</v>
      </c>
      <c r="J12" s="39">
        <v>0</v>
      </c>
      <c r="K12" s="39">
        <v>0</v>
      </c>
      <c r="L12" s="39">
        <v>0</v>
      </c>
      <c r="M12" s="43"/>
      <c r="N12" s="39"/>
    </row>
    <row r="13" spans="1:14" ht="16.5" customHeight="1">
      <c r="A13" s="41" t="s">
        <v>56</v>
      </c>
      <c r="B13" s="39">
        <v>0</v>
      </c>
      <c r="C13" s="39">
        <v>14829</v>
      </c>
      <c r="D13" s="39">
        <v>129735</v>
      </c>
      <c r="E13" s="39">
        <v>0</v>
      </c>
      <c r="F13" s="39">
        <v>0</v>
      </c>
      <c r="G13" s="39">
        <v>0</v>
      </c>
      <c r="H13" s="41" t="s">
        <v>572</v>
      </c>
      <c r="I13" s="39">
        <v>157</v>
      </c>
      <c r="J13" s="39">
        <v>142060</v>
      </c>
      <c r="K13" s="39">
        <v>0</v>
      </c>
      <c r="L13" s="39">
        <v>0</v>
      </c>
      <c r="M13" s="43" t="s">
        <v>57</v>
      </c>
      <c r="N13" s="39">
        <v>2347</v>
      </c>
    </row>
    <row r="14" spans="1:14" ht="16.5" customHeight="1">
      <c r="A14" s="41"/>
      <c r="B14" s="39"/>
      <c r="C14" s="39"/>
      <c r="D14" s="39"/>
      <c r="E14" s="39"/>
      <c r="F14" s="39"/>
      <c r="G14" s="39"/>
      <c r="H14" s="41" t="s">
        <v>573</v>
      </c>
      <c r="I14" s="39">
        <v>0</v>
      </c>
      <c r="J14" s="39">
        <v>3778</v>
      </c>
      <c r="K14" s="39">
        <v>0</v>
      </c>
      <c r="L14" s="39">
        <v>0</v>
      </c>
      <c r="M14" s="43"/>
      <c r="N14" s="39"/>
    </row>
    <row r="15" spans="1:14" ht="16.5" customHeight="1">
      <c r="A15" s="41"/>
      <c r="B15" s="39"/>
      <c r="C15" s="40"/>
      <c r="D15" s="40"/>
      <c r="E15" s="40"/>
      <c r="F15" s="40"/>
      <c r="G15" s="39"/>
      <c r="H15" s="41" t="s">
        <v>574</v>
      </c>
      <c r="I15" s="39">
        <v>0</v>
      </c>
      <c r="J15" s="39">
        <v>3202</v>
      </c>
      <c r="K15" s="39">
        <v>0</v>
      </c>
      <c r="L15" s="39">
        <v>0</v>
      </c>
      <c r="M15" s="43"/>
      <c r="N15" s="39"/>
    </row>
    <row r="16" spans="1:14" ht="16.5" customHeight="1">
      <c r="A16" s="41"/>
      <c r="B16" s="39"/>
      <c r="C16" s="39"/>
      <c r="D16" s="39"/>
      <c r="E16" s="39"/>
      <c r="F16" s="39"/>
      <c r="G16" s="39"/>
      <c r="H16" s="41" t="s">
        <v>575</v>
      </c>
      <c r="I16" s="39">
        <v>157</v>
      </c>
      <c r="J16" s="39">
        <v>135080</v>
      </c>
      <c r="K16" s="39">
        <v>0</v>
      </c>
      <c r="L16" s="39">
        <v>0</v>
      </c>
      <c r="M16" s="43"/>
      <c r="N16" s="39"/>
    </row>
    <row r="17" spans="1:14" ht="16.5" customHeight="1">
      <c r="A17" s="41" t="s">
        <v>335</v>
      </c>
      <c r="B17" s="39">
        <v>0</v>
      </c>
      <c r="C17" s="39">
        <v>56601</v>
      </c>
      <c r="D17" s="39">
        <v>0</v>
      </c>
      <c r="E17" s="39">
        <v>0</v>
      </c>
      <c r="F17" s="39">
        <v>0</v>
      </c>
      <c r="G17" s="39">
        <v>0</v>
      </c>
      <c r="H17" s="41" t="s">
        <v>576</v>
      </c>
      <c r="I17" s="39">
        <v>56601</v>
      </c>
      <c r="J17" s="39">
        <v>0</v>
      </c>
      <c r="K17" s="39">
        <v>0</v>
      </c>
      <c r="L17" s="39">
        <v>0</v>
      </c>
      <c r="M17" s="43" t="s">
        <v>336</v>
      </c>
      <c r="N17" s="39">
        <v>0</v>
      </c>
    </row>
    <row r="18" spans="1:14" ht="16.5" customHeight="1">
      <c r="A18" s="41"/>
      <c r="B18" s="39"/>
      <c r="C18" s="39"/>
      <c r="D18" s="39"/>
      <c r="E18" s="39"/>
      <c r="F18" s="39"/>
      <c r="G18" s="39"/>
      <c r="H18" s="41" t="s">
        <v>577</v>
      </c>
      <c r="I18" s="39">
        <v>52171</v>
      </c>
      <c r="J18" s="39">
        <v>0</v>
      </c>
      <c r="K18" s="39">
        <v>0</v>
      </c>
      <c r="L18" s="39">
        <v>0</v>
      </c>
      <c r="M18" s="43"/>
      <c r="N18" s="39"/>
    </row>
    <row r="19" spans="1:14" ht="16.5" customHeight="1">
      <c r="A19" s="41"/>
      <c r="B19" s="39"/>
      <c r="C19" s="39"/>
      <c r="D19" s="39"/>
      <c r="E19" s="39"/>
      <c r="F19" s="39"/>
      <c r="G19" s="39"/>
      <c r="H19" s="41" t="s">
        <v>578</v>
      </c>
      <c r="I19" s="39">
        <v>886</v>
      </c>
      <c r="J19" s="39">
        <v>0</v>
      </c>
      <c r="K19" s="39">
        <v>0</v>
      </c>
      <c r="L19" s="39">
        <v>0</v>
      </c>
      <c r="M19" s="43"/>
      <c r="N19" s="39"/>
    </row>
    <row r="20" spans="1:14" ht="16.5" customHeight="1">
      <c r="A20" s="41"/>
      <c r="B20" s="39"/>
      <c r="C20" s="40"/>
      <c r="D20" s="40"/>
      <c r="E20" s="40"/>
      <c r="F20" s="40"/>
      <c r="G20" s="39"/>
      <c r="H20" s="41" t="s">
        <v>579</v>
      </c>
      <c r="I20" s="39">
        <v>3544</v>
      </c>
      <c r="J20" s="39">
        <v>0</v>
      </c>
      <c r="K20" s="39">
        <v>0</v>
      </c>
      <c r="L20" s="39">
        <v>0</v>
      </c>
      <c r="M20" s="43"/>
      <c r="N20" s="39"/>
    </row>
    <row r="21" spans="1:14" ht="16.5" customHeight="1">
      <c r="A21" s="41"/>
      <c r="B21" s="39"/>
      <c r="C21" s="40"/>
      <c r="D21" s="40"/>
      <c r="E21" s="40"/>
      <c r="F21" s="40"/>
      <c r="G21" s="39"/>
      <c r="H21" s="41" t="s">
        <v>580</v>
      </c>
      <c r="I21" s="39">
        <v>0</v>
      </c>
      <c r="J21" s="39">
        <v>0</v>
      </c>
      <c r="K21" s="39">
        <v>0</v>
      </c>
      <c r="L21" s="39">
        <v>0</v>
      </c>
      <c r="M21" s="43"/>
      <c r="N21" s="39"/>
    </row>
    <row r="22" spans="1:14" ht="16.5" customHeight="1">
      <c r="A22" s="41" t="s">
        <v>106</v>
      </c>
      <c r="B22" s="39">
        <v>36992</v>
      </c>
      <c r="C22" s="39">
        <v>29170</v>
      </c>
      <c r="D22" s="39">
        <v>0</v>
      </c>
      <c r="E22" s="39">
        <v>1130000</v>
      </c>
      <c r="F22" s="39">
        <v>1556</v>
      </c>
      <c r="G22" s="39">
        <v>1140</v>
      </c>
      <c r="H22" s="41" t="s">
        <v>581</v>
      </c>
      <c r="I22" s="39">
        <v>41243</v>
      </c>
      <c r="J22" s="39">
        <v>1740</v>
      </c>
      <c r="K22" s="39">
        <v>1130000</v>
      </c>
      <c r="L22" s="39">
        <v>3970</v>
      </c>
      <c r="M22" s="43" t="s">
        <v>140</v>
      </c>
      <c r="N22" s="39">
        <v>21905</v>
      </c>
    </row>
    <row r="23" spans="1:14" ht="16.5" customHeight="1">
      <c r="A23" s="41" t="s">
        <v>137</v>
      </c>
      <c r="B23" s="39">
        <v>507</v>
      </c>
      <c r="C23" s="39">
        <v>0</v>
      </c>
      <c r="D23" s="39">
        <v>0</v>
      </c>
      <c r="E23" s="39">
        <v>0</v>
      </c>
      <c r="F23" s="39">
        <v>1556</v>
      </c>
      <c r="G23" s="39">
        <v>0</v>
      </c>
      <c r="H23" s="41" t="s">
        <v>541</v>
      </c>
      <c r="I23" s="39">
        <v>40103</v>
      </c>
      <c r="J23" s="39">
        <v>1740</v>
      </c>
      <c r="K23" s="39">
        <v>1130000</v>
      </c>
      <c r="L23" s="39">
        <v>3970</v>
      </c>
      <c r="M23" s="43" t="s">
        <v>471</v>
      </c>
      <c r="N23" s="39">
        <v>0</v>
      </c>
    </row>
    <row r="24" spans="1:14" ht="16.5" customHeight="1">
      <c r="A24" s="41" t="s">
        <v>51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41" t="s">
        <v>83</v>
      </c>
      <c r="I24" s="39">
        <v>40103</v>
      </c>
      <c r="J24" s="39">
        <v>1740</v>
      </c>
      <c r="K24" s="39">
        <v>0</v>
      </c>
      <c r="L24" s="39">
        <v>0</v>
      </c>
      <c r="M24" s="43" t="s">
        <v>51</v>
      </c>
      <c r="N24" s="39">
        <v>0</v>
      </c>
    </row>
    <row r="25" spans="1:14" ht="16.5" customHeight="1">
      <c r="A25" s="41" t="s">
        <v>52</v>
      </c>
      <c r="B25" s="39">
        <v>36485</v>
      </c>
      <c r="C25" s="39">
        <v>29170</v>
      </c>
      <c r="D25" s="39">
        <v>0</v>
      </c>
      <c r="E25" s="39">
        <v>0</v>
      </c>
      <c r="F25" s="39">
        <v>0</v>
      </c>
      <c r="G25" s="39">
        <v>0</v>
      </c>
      <c r="H25" s="41" t="s">
        <v>87</v>
      </c>
      <c r="I25" s="39">
        <v>0</v>
      </c>
      <c r="J25" s="39">
        <v>0</v>
      </c>
      <c r="K25" s="39">
        <v>0</v>
      </c>
      <c r="L25" s="39">
        <v>0</v>
      </c>
      <c r="M25" s="43" t="s">
        <v>472</v>
      </c>
      <c r="N25" s="39">
        <v>21905</v>
      </c>
    </row>
    <row r="26" spans="1:14" ht="16.5" customHeight="1">
      <c r="A26" s="41" t="s">
        <v>380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41" t="s">
        <v>81</v>
      </c>
      <c r="I26" s="39">
        <v>0</v>
      </c>
      <c r="J26" s="39">
        <v>0</v>
      </c>
      <c r="K26" s="39">
        <v>0</v>
      </c>
      <c r="L26" s="39">
        <v>0</v>
      </c>
      <c r="M26" s="43" t="s">
        <v>380</v>
      </c>
      <c r="N26" s="39">
        <v>0</v>
      </c>
    </row>
    <row r="27" spans="1:14" ht="16.5" customHeight="1">
      <c r="A27" s="41" t="s">
        <v>138</v>
      </c>
      <c r="B27" s="39">
        <v>0</v>
      </c>
      <c r="C27" s="39">
        <v>0</v>
      </c>
      <c r="D27" s="39">
        <v>0</v>
      </c>
      <c r="E27" s="39">
        <v>1130000</v>
      </c>
      <c r="F27" s="39">
        <v>0</v>
      </c>
      <c r="G27" s="39">
        <v>1140</v>
      </c>
      <c r="H27" s="41" t="s">
        <v>77</v>
      </c>
      <c r="I27" s="39">
        <v>0</v>
      </c>
      <c r="J27" s="39">
        <v>0</v>
      </c>
      <c r="K27" s="39">
        <v>0</v>
      </c>
      <c r="L27" s="39">
        <v>0</v>
      </c>
      <c r="M27" s="43" t="s">
        <v>473</v>
      </c>
      <c r="N27" s="39">
        <v>0</v>
      </c>
    </row>
    <row r="28" spans="1:14" ht="16.5" customHeight="1">
      <c r="A28" s="41"/>
      <c r="B28" s="39"/>
      <c r="C28" s="39"/>
      <c r="D28" s="39"/>
      <c r="E28" s="39"/>
      <c r="F28" s="39"/>
      <c r="G28" s="39"/>
      <c r="H28" s="41" t="s">
        <v>95</v>
      </c>
      <c r="I28" s="39">
        <v>0</v>
      </c>
      <c r="J28" s="39">
        <v>0</v>
      </c>
      <c r="K28" s="39">
        <v>0</v>
      </c>
      <c r="L28" s="39">
        <v>0</v>
      </c>
      <c r="M28" s="43"/>
      <c r="N28" s="39"/>
    </row>
    <row r="29" spans="1:14" ht="16.5" customHeight="1">
      <c r="A29" s="41"/>
      <c r="B29" s="39"/>
      <c r="C29" s="39"/>
      <c r="D29" s="39"/>
      <c r="E29" s="39"/>
      <c r="F29" s="39"/>
      <c r="G29" s="39"/>
      <c r="H29" s="41" t="s">
        <v>104</v>
      </c>
      <c r="I29" s="39">
        <v>0</v>
      </c>
      <c r="J29" s="39">
        <v>0</v>
      </c>
      <c r="K29" s="39">
        <v>0</v>
      </c>
      <c r="L29" s="39">
        <v>0</v>
      </c>
      <c r="M29" s="43"/>
      <c r="N29" s="39"/>
    </row>
    <row r="30" spans="1:14" ht="16.5" customHeight="1">
      <c r="A30" s="41"/>
      <c r="B30" s="39"/>
      <c r="C30" s="39"/>
      <c r="D30" s="39"/>
      <c r="E30" s="39"/>
      <c r="F30" s="39"/>
      <c r="G30" s="39"/>
      <c r="H30" s="41" t="s">
        <v>85</v>
      </c>
      <c r="I30" s="39">
        <v>0</v>
      </c>
      <c r="J30" s="39">
        <v>0</v>
      </c>
      <c r="K30" s="39">
        <v>0</v>
      </c>
      <c r="L30" s="39">
        <v>0</v>
      </c>
      <c r="M30" s="43"/>
      <c r="N30" s="39"/>
    </row>
    <row r="31" spans="1:14" ht="16.5" customHeight="1">
      <c r="A31" s="41"/>
      <c r="B31" s="39"/>
      <c r="C31" s="39"/>
      <c r="D31" s="39"/>
      <c r="E31" s="39"/>
      <c r="F31" s="39"/>
      <c r="G31" s="39"/>
      <c r="H31" s="41" t="s">
        <v>107</v>
      </c>
      <c r="I31" s="39">
        <v>0</v>
      </c>
      <c r="J31" s="39">
        <v>0</v>
      </c>
      <c r="K31" s="39">
        <v>0</v>
      </c>
      <c r="L31" s="39">
        <v>0</v>
      </c>
      <c r="M31" s="43"/>
      <c r="N31" s="39"/>
    </row>
    <row r="32" spans="1:14" ht="16.5" customHeight="1">
      <c r="A32" s="41"/>
      <c r="B32" s="39"/>
      <c r="C32" s="39"/>
      <c r="D32" s="39"/>
      <c r="E32" s="39"/>
      <c r="F32" s="39"/>
      <c r="G32" s="39"/>
      <c r="H32" s="41" t="s">
        <v>108</v>
      </c>
      <c r="I32" s="39">
        <v>0</v>
      </c>
      <c r="J32" s="39">
        <v>0</v>
      </c>
      <c r="K32" s="39">
        <v>0</v>
      </c>
      <c r="L32" s="39">
        <v>0</v>
      </c>
      <c r="M32" s="43"/>
      <c r="N32" s="39"/>
    </row>
    <row r="33" spans="1:14" ht="16.5" customHeight="1">
      <c r="A33" s="41"/>
      <c r="B33" s="39"/>
      <c r="C33" s="39"/>
      <c r="D33" s="39"/>
      <c r="E33" s="39"/>
      <c r="F33" s="39"/>
      <c r="G33" s="39"/>
      <c r="H33" s="41" t="s">
        <v>84</v>
      </c>
      <c r="I33" s="39">
        <v>0</v>
      </c>
      <c r="J33" s="39">
        <v>0</v>
      </c>
      <c r="K33" s="39">
        <v>0</v>
      </c>
      <c r="L33" s="39">
        <v>0</v>
      </c>
      <c r="M33" s="43"/>
      <c r="N33" s="39"/>
    </row>
    <row r="34" spans="1:14" ht="16.5" customHeight="1">
      <c r="A34" s="41"/>
      <c r="B34" s="39"/>
      <c r="C34" s="39"/>
      <c r="D34" s="39"/>
      <c r="E34" s="39"/>
      <c r="F34" s="39"/>
      <c r="G34" s="39"/>
      <c r="H34" s="41" t="s">
        <v>582</v>
      </c>
      <c r="I34" s="39">
        <v>0</v>
      </c>
      <c r="J34" s="39">
        <v>0</v>
      </c>
      <c r="K34" s="39">
        <v>0</v>
      </c>
      <c r="L34" s="39">
        <v>0</v>
      </c>
      <c r="M34" s="43"/>
      <c r="N34" s="39"/>
    </row>
    <row r="35" spans="1:14" ht="16.5" customHeight="1">
      <c r="A35" s="41"/>
      <c r="B35" s="39"/>
      <c r="C35" s="39"/>
      <c r="D35" s="39"/>
      <c r="E35" s="39"/>
      <c r="F35" s="39"/>
      <c r="G35" s="39"/>
      <c r="H35" s="41" t="s">
        <v>109</v>
      </c>
      <c r="I35" s="39">
        <v>0</v>
      </c>
      <c r="J35" s="39">
        <v>0</v>
      </c>
      <c r="K35" s="39">
        <v>1130000</v>
      </c>
      <c r="L35" s="39">
        <v>3970</v>
      </c>
      <c r="M35" s="43"/>
      <c r="N35" s="39"/>
    </row>
    <row r="36" spans="1:14" ht="16.5" customHeight="1">
      <c r="A36" s="41"/>
      <c r="B36" s="39"/>
      <c r="C36" s="39"/>
      <c r="D36" s="39"/>
      <c r="E36" s="39"/>
      <c r="F36" s="39"/>
      <c r="G36" s="39"/>
      <c r="H36" s="41" t="s">
        <v>583</v>
      </c>
      <c r="I36" s="39">
        <v>0</v>
      </c>
      <c r="J36" s="39">
        <v>0</v>
      </c>
      <c r="K36" s="39">
        <v>0</v>
      </c>
      <c r="L36" s="39">
        <v>0</v>
      </c>
      <c r="M36" s="43"/>
      <c r="N36" s="39"/>
    </row>
    <row r="37" spans="1:14" ht="16.5" customHeight="1">
      <c r="A37" s="41"/>
      <c r="B37" s="39"/>
      <c r="C37" s="39"/>
      <c r="D37" s="39"/>
      <c r="E37" s="39"/>
      <c r="F37" s="39"/>
      <c r="G37" s="39"/>
      <c r="H37" s="41" t="s">
        <v>584</v>
      </c>
      <c r="I37" s="39">
        <v>1140</v>
      </c>
      <c r="J37" s="39">
        <v>0</v>
      </c>
      <c r="K37" s="39">
        <v>0</v>
      </c>
      <c r="L37" s="39">
        <v>0</v>
      </c>
      <c r="M37" s="43"/>
      <c r="N37" s="39"/>
    </row>
    <row r="38" spans="1:14" ht="16.5" customHeight="1">
      <c r="A38" s="41" t="s">
        <v>35</v>
      </c>
      <c r="B38" s="39">
        <v>0</v>
      </c>
      <c r="C38" s="39">
        <v>386</v>
      </c>
      <c r="D38" s="39">
        <v>0</v>
      </c>
      <c r="E38" s="39">
        <v>0</v>
      </c>
      <c r="F38" s="39">
        <v>0</v>
      </c>
      <c r="G38" s="39">
        <v>0</v>
      </c>
      <c r="H38" s="41" t="s">
        <v>585</v>
      </c>
      <c r="I38" s="39">
        <v>0</v>
      </c>
      <c r="J38" s="39">
        <v>0</v>
      </c>
      <c r="K38" s="39">
        <v>0</v>
      </c>
      <c r="L38" s="39">
        <v>386</v>
      </c>
      <c r="M38" s="43" t="s">
        <v>54</v>
      </c>
      <c r="N38" s="39">
        <v>0</v>
      </c>
    </row>
    <row r="39" spans="1:14" ht="16.5" customHeight="1">
      <c r="A39" s="41"/>
      <c r="B39" s="39"/>
      <c r="C39" s="39"/>
      <c r="D39" s="39"/>
      <c r="E39" s="39"/>
      <c r="F39" s="39"/>
      <c r="G39" s="39"/>
      <c r="H39" s="41" t="s">
        <v>543</v>
      </c>
      <c r="I39" s="39">
        <v>0</v>
      </c>
      <c r="J39" s="39">
        <v>0</v>
      </c>
      <c r="K39" s="39">
        <v>0</v>
      </c>
      <c r="L39" s="39">
        <v>386</v>
      </c>
      <c r="M39" s="43"/>
      <c r="N39" s="39"/>
    </row>
    <row r="40" spans="1:14" ht="16.5" customHeight="1">
      <c r="A40" s="41"/>
      <c r="B40" s="39"/>
      <c r="C40" s="39"/>
      <c r="D40" s="39"/>
      <c r="E40" s="39"/>
      <c r="F40" s="39"/>
      <c r="G40" s="39"/>
      <c r="H40" s="41" t="s">
        <v>83</v>
      </c>
      <c r="I40" s="39">
        <v>0</v>
      </c>
      <c r="J40" s="39">
        <v>0</v>
      </c>
      <c r="K40" s="39">
        <v>0</v>
      </c>
      <c r="L40" s="39">
        <v>0</v>
      </c>
      <c r="M40" s="43"/>
      <c r="N40" s="39"/>
    </row>
    <row r="41" spans="1:14" ht="16.5" customHeight="1">
      <c r="A41" s="41"/>
      <c r="B41" s="39"/>
      <c r="C41" s="39"/>
      <c r="D41" s="39"/>
      <c r="E41" s="39"/>
      <c r="F41" s="39"/>
      <c r="G41" s="39"/>
      <c r="H41" s="41" t="s">
        <v>87</v>
      </c>
      <c r="I41" s="39">
        <v>0</v>
      </c>
      <c r="J41" s="39">
        <v>0</v>
      </c>
      <c r="K41" s="39">
        <v>0</v>
      </c>
      <c r="L41" s="39">
        <v>0</v>
      </c>
      <c r="M41" s="43"/>
      <c r="N41" s="39"/>
    </row>
    <row r="42" spans="1:14" ht="16.5" customHeight="1">
      <c r="A42" s="41"/>
      <c r="B42" s="39"/>
      <c r="C42" s="39"/>
      <c r="D42" s="39"/>
      <c r="E42" s="39"/>
      <c r="F42" s="39"/>
      <c r="G42" s="39"/>
      <c r="H42" s="41" t="s">
        <v>79</v>
      </c>
      <c r="I42" s="39">
        <v>0</v>
      </c>
      <c r="J42" s="39">
        <v>0</v>
      </c>
      <c r="K42" s="39">
        <v>0</v>
      </c>
      <c r="L42" s="39">
        <v>386</v>
      </c>
      <c r="M42" s="43"/>
      <c r="N42" s="39"/>
    </row>
    <row r="43" spans="1:14" ht="16.5" customHeight="1">
      <c r="A43" s="41"/>
      <c r="B43" s="39"/>
      <c r="C43" s="39"/>
      <c r="D43" s="39"/>
      <c r="E43" s="39"/>
      <c r="F43" s="39"/>
      <c r="G43" s="39"/>
      <c r="H43" s="41" t="s">
        <v>586</v>
      </c>
      <c r="I43" s="39">
        <v>0</v>
      </c>
      <c r="J43" s="39">
        <v>0</v>
      </c>
      <c r="K43" s="39">
        <v>0</v>
      </c>
      <c r="L43" s="39">
        <v>0</v>
      </c>
      <c r="M43" s="43"/>
      <c r="N43" s="39"/>
    </row>
    <row r="44" spans="1:14" ht="16.5" customHeight="1">
      <c r="A44" s="41"/>
      <c r="B44" s="39"/>
      <c r="C44" s="39"/>
      <c r="D44" s="39"/>
      <c r="E44" s="39"/>
      <c r="F44" s="39"/>
      <c r="G44" s="39"/>
      <c r="H44" s="41" t="s">
        <v>587</v>
      </c>
      <c r="I44" s="39">
        <v>0</v>
      </c>
      <c r="J44" s="39">
        <v>0</v>
      </c>
      <c r="K44" s="39">
        <v>0</v>
      </c>
      <c r="L44" s="39">
        <v>0</v>
      </c>
      <c r="M44" s="43"/>
      <c r="N44" s="39"/>
    </row>
    <row r="45" spans="1:14" ht="16.5" customHeight="1">
      <c r="A45" s="41" t="s">
        <v>36</v>
      </c>
      <c r="B45" s="39">
        <v>8431</v>
      </c>
      <c r="C45" s="39">
        <v>23634</v>
      </c>
      <c r="D45" s="39">
        <v>0</v>
      </c>
      <c r="E45" s="39">
        <v>0</v>
      </c>
      <c r="F45" s="39">
        <v>6959</v>
      </c>
      <c r="G45" s="39">
        <v>0</v>
      </c>
      <c r="H45" s="41" t="s">
        <v>588</v>
      </c>
      <c r="I45" s="39">
        <v>0</v>
      </c>
      <c r="J45" s="39">
        <v>9684</v>
      </c>
      <c r="K45" s="39">
        <v>0</v>
      </c>
      <c r="L45" s="39">
        <v>22790</v>
      </c>
      <c r="M45" s="43" t="s">
        <v>55</v>
      </c>
      <c r="N45" s="39">
        <v>6550</v>
      </c>
    </row>
    <row r="46" spans="1:14" ht="16.5" customHeight="1">
      <c r="A46" s="41"/>
      <c r="B46" s="39"/>
      <c r="C46" s="39"/>
      <c r="D46" s="39"/>
      <c r="E46" s="39"/>
      <c r="F46" s="39"/>
      <c r="G46" s="39"/>
      <c r="H46" s="41" t="s">
        <v>544</v>
      </c>
      <c r="I46" s="39">
        <v>0</v>
      </c>
      <c r="J46" s="39">
        <v>9684</v>
      </c>
      <c r="K46" s="39">
        <v>0</v>
      </c>
      <c r="L46" s="39">
        <v>22790</v>
      </c>
      <c r="M46" s="43"/>
      <c r="N46" s="39"/>
    </row>
    <row r="47" spans="1:14" ht="16.5" customHeight="1">
      <c r="A47" s="41"/>
      <c r="B47" s="39"/>
      <c r="C47" s="39"/>
      <c r="D47" s="39"/>
      <c r="E47" s="39"/>
      <c r="F47" s="39"/>
      <c r="G47" s="39"/>
      <c r="H47" s="41" t="s">
        <v>589</v>
      </c>
      <c r="I47" s="39">
        <v>0</v>
      </c>
      <c r="J47" s="39">
        <v>0</v>
      </c>
      <c r="K47" s="39">
        <v>0</v>
      </c>
      <c r="L47" s="39">
        <v>0</v>
      </c>
      <c r="M47" s="43"/>
      <c r="N47" s="39"/>
    </row>
    <row r="48" spans="1:14" ht="16.5" customHeight="1">
      <c r="A48" s="41"/>
      <c r="B48" s="39"/>
      <c r="C48" s="39"/>
      <c r="D48" s="39"/>
      <c r="E48" s="39"/>
      <c r="F48" s="39"/>
      <c r="G48" s="39"/>
      <c r="H48" s="41" t="s">
        <v>590</v>
      </c>
      <c r="I48" s="39">
        <v>0</v>
      </c>
      <c r="J48" s="39">
        <v>0</v>
      </c>
      <c r="K48" s="39">
        <v>0</v>
      </c>
      <c r="L48" s="39">
        <v>0</v>
      </c>
      <c r="M48" s="43"/>
      <c r="N48" s="39"/>
    </row>
    <row r="49" spans="1:14" ht="16.5" customHeight="1">
      <c r="A49" s="41" t="s">
        <v>34</v>
      </c>
      <c r="B49" s="39">
        <v>114207</v>
      </c>
      <c r="C49" s="39">
        <v>368883</v>
      </c>
      <c r="D49" s="39">
        <v>12500</v>
      </c>
      <c r="E49" s="39">
        <v>0</v>
      </c>
      <c r="F49" s="39">
        <v>0</v>
      </c>
      <c r="G49" s="39">
        <v>0</v>
      </c>
      <c r="H49" s="41" t="s">
        <v>591</v>
      </c>
      <c r="I49" s="39">
        <v>62149</v>
      </c>
      <c r="J49" s="39">
        <v>43980</v>
      </c>
      <c r="K49" s="39">
        <v>0</v>
      </c>
      <c r="L49" s="39">
        <v>146633</v>
      </c>
      <c r="M49" s="43" t="s">
        <v>53</v>
      </c>
      <c r="N49" s="39">
        <v>242828</v>
      </c>
    </row>
    <row r="50" spans="1:14" ht="16.5" customHeight="1">
      <c r="A50" s="41" t="s">
        <v>381</v>
      </c>
      <c r="B50" s="39">
        <v>0</v>
      </c>
      <c r="C50" s="39">
        <v>0</v>
      </c>
      <c r="D50" s="39">
        <v>12500</v>
      </c>
      <c r="E50" s="39">
        <v>0</v>
      </c>
      <c r="F50" s="39">
        <v>0</v>
      </c>
      <c r="G50" s="39">
        <v>0</v>
      </c>
      <c r="H50" s="41" t="s">
        <v>545</v>
      </c>
      <c r="I50" s="39">
        <v>62149</v>
      </c>
      <c r="J50" s="39">
        <v>43980</v>
      </c>
      <c r="K50" s="39">
        <v>0</v>
      </c>
      <c r="L50" s="39">
        <v>146633</v>
      </c>
      <c r="M50" s="43" t="s">
        <v>474</v>
      </c>
      <c r="N50" s="39">
        <v>0</v>
      </c>
    </row>
    <row r="51" spans="1:14" ht="16.5" customHeight="1">
      <c r="A51" s="41" t="s">
        <v>96</v>
      </c>
      <c r="B51" s="39">
        <v>114207</v>
      </c>
      <c r="C51" s="39">
        <v>368883</v>
      </c>
      <c r="D51" s="39">
        <v>0</v>
      </c>
      <c r="E51" s="39">
        <v>0</v>
      </c>
      <c r="F51" s="39">
        <v>0</v>
      </c>
      <c r="G51" s="39">
        <v>0</v>
      </c>
      <c r="H51" s="41" t="s">
        <v>93</v>
      </c>
      <c r="I51" s="39">
        <v>150</v>
      </c>
      <c r="J51" s="39">
        <v>4018</v>
      </c>
      <c r="K51" s="39">
        <v>0</v>
      </c>
      <c r="L51" s="39">
        <v>0</v>
      </c>
      <c r="M51" s="43" t="s">
        <v>475</v>
      </c>
      <c r="N51" s="39">
        <v>242828</v>
      </c>
    </row>
    <row r="52" spans="1:14" ht="16.5" customHeight="1">
      <c r="A52" s="41"/>
      <c r="B52" s="39"/>
      <c r="C52" s="39"/>
      <c r="D52" s="39"/>
      <c r="E52" s="39"/>
      <c r="F52" s="39"/>
      <c r="G52" s="39"/>
      <c r="H52" s="41" t="s">
        <v>80</v>
      </c>
      <c r="I52" s="39">
        <v>11149</v>
      </c>
      <c r="J52" s="39">
        <v>3541</v>
      </c>
      <c r="K52" s="39">
        <v>0</v>
      </c>
      <c r="L52" s="39">
        <v>0</v>
      </c>
      <c r="M52" s="43"/>
      <c r="N52" s="39"/>
    </row>
    <row r="53" spans="1:14" ht="16.5" customHeight="1">
      <c r="A53" s="41"/>
      <c r="B53" s="39"/>
      <c r="C53" s="39"/>
      <c r="D53" s="39"/>
      <c r="E53" s="39"/>
      <c r="F53" s="39"/>
      <c r="G53" s="39"/>
      <c r="H53" s="41" t="s">
        <v>94</v>
      </c>
      <c r="I53" s="39">
        <v>50850</v>
      </c>
      <c r="J53" s="39">
        <v>23621</v>
      </c>
      <c r="K53" s="39">
        <v>0</v>
      </c>
      <c r="L53" s="39">
        <v>146633</v>
      </c>
      <c r="M53" s="43"/>
      <c r="N53" s="39"/>
    </row>
    <row r="54" spans="1:14" ht="16.5" customHeight="1">
      <c r="A54" s="41"/>
      <c r="B54" s="39"/>
      <c r="C54" s="39"/>
      <c r="D54" s="39"/>
      <c r="E54" s="39"/>
      <c r="F54" s="39"/>
      <c r="G54" s="39"/>
      <c r="H54" s="41" t="s">
        <v>97</v>
      </c>
      <c r="I54" s="39">
        <v>0</v>
      </c>
      <c r="J54" s="39">
        <v>12800</v>
      </c>
      <c r="K54" s="39">
        <v>0</v>
      </c>
      <c r="L54" s="39">
        <v>0</v>
      </c>
      <c r="M54" s="43"/>
      <c r="N54" s="39"/>
    </row>
    <row r="55" spans="1:14" ht="16.5" customHeight="1">
      <c r="A55" s="41"/>
      <c r="B55" s="39"/>
      <c r="C55" s="39"/>
      <c r="D55" s="39"/>
      <c r="E55" s="39"/>
      <c r="F55" s="39"/>
      <c r="G55" s="39"/>
      <c r="H55" s="41" t="s">
        <v>592</v>
      </c>
      <c r="I55" s="39">
        <v>0</v>
      </c>
      <c r="J55" s="39">
        <v>0</v>
      </c>
      <c r="K55" s="39">
        <v>0</v>
      </c>
      <c r="L55" s="39">
        <v>0</v>
      </c>
      <c r="M55" s="43"/>
      <c r="N55" s="39"/>
    </row>
    <row r="56" spans="1:14" ht="16.5" customHeight="1">
      <c r="A56" s="41"/>
      <c r="B56" s="39"/>
      <c r="C56" s="39"/>
      <c r="D56" s="39"/>
      <c r="E56" s="39"/>
      <c r="F56" s="39"/>
      <c r="G56" s="39"/>
      <c r="H56" s="41" t="s">
        <v>593</v>
      </c>
      <c r="I56" s="39">
        <v>0</v>
      </c>
      <c r="J56" s="39">
        <v>0</v>
      </c>
      <c r="K56" s="39">
        <v>0</v>
      </c>
      <c r="L56" s="39">
        <v>0</v>
      </c>
      <c r="M56" s="43"/>
      <c r="N56" s="39"/>
    </row>
    <row r="57" spans="1:14" ht="16.5" customHeight="1">
      <c r="A57" s="41"/>
      <c r="B57" s="39"/>
      <c r="C57" s="39"/>
      <c r="D57" s="39"/>
      <c r="E57" s="39"/>
      <c r="F57" s="39"/>
      <c r="G57" s="39"/>
      <c r="H57" s="41" t="s">
        <v>594</v>
      </c>
      <c r="I57" s="39">
        <v>0</v>
      </c>
      <c r="J57" s="39">
        <v>0</v>
      </c>
      <c r="K57" s="39">
        <v>0</v>
      </c>
      <c r="L57" s="39">
        <v>0</v>
      </c>
      <c r="M57" s="43"/>
      <c r="N57" s="39"/>
    </row>
    <row r="58" spans="1:14" ht="16.5" customHeight="1">
      <c r="A58" s="41" t="s">
        <v>64</v>
      </c>
      <c r="B58" s="39">
        <v>0</v>
      </c>
      <c r="C58" s="39">
        <v>309</v>
      </c>
      <c r="D58" s="39">
        <v>0</v>
      </c>
      <c r="E58" s="39">
        <v>0</v>
      </c>
      <c r="F58" s="39">
        <v>0</v>
      </c>
      <c r="G58" s="39">
        <v>0</v>
      </c>
      <c r="H58" s="41" t="s">
        <v>595</v>
      </c>
      <c r="I58" s="39">
        <v>0</v>
      </c>
      <c r="J58" s="39">
        <v>0</v>
      </c>
      <c r="K58" s="39">
        <v>0</v>
      </c>
      <c r="L58" s="39">
        <v>309</v>
      </c>
      <c r="M58" s="43" t="s">
        <v>70</v>
      </c>
      <c r="N58" s="39">
        <v>0</v>
      </c>
    </row>
    <row r="59" spans="1:14" ht="16.5" customHeight="1">
      <c r="A59" s="41"/>
      <c r="B59" s="39"/>
      <c r="C59" s="39"/>
      <c r="D59" s="39"/>
      <c r="E59" s="39"/>
      <c r="F59" s="39"/>
      <c r="G59" s="39"/>
      <c r="H59" s="41" t="s">
        <v>546</v>
      </c>
      <c r="I59" s="39">
        <v>0</v>
      </c>
      <c r="J59" s="39">
        <v>0</v>
      </c>
      <c r="K59" s="39">
        <v>0</v>
      </c>
      <c r="L59" s="39">
        <v>309</v>
      </c>
      <c r="M59" s="43"/>
      <c r="N59" s="39"/>
    </row>
    <row r="60" spans="1:14" ht="16.5" customHeight="1">
      <c r="A60" s="41"/>
      <c r="B60" s="39"/>
      <c r="C60" s="39"/>
      <c r="D60" s="39"/>
      <c r="E60" s="39"/>
      <c r="F60" s="39"/>
      <c r="G60" s="39"/>
      <c r="H60" s="41" t="s">
        <v>103</v>
      </c>
      <c r="I60" s="39">
        <v>0</v>
      </c>
      <c r="J60" s="39">
        <v>0</v>
      </c>
      <c r="K60" s="39">
        <v>0</v>
      </c>
      <c r="L60" s="39">
        <v>0</v>
      </c>
      <c r="M60" s="43"/>
      <c r="N60" s="39"/>
    </row>
    <row r="61" spans="1:14" ht="16.5" customHeight="1">
      <c r="A61" s="41"/>
      <c r="B61" s="39"/>
      <c r="C61" s="39"/>
      <c r="D61" s="39"/>
      <c r="E61" s="39"/>
      <c r="F61" s="39"/>
      <c r="G61" s="39"/>
      <c r="H61" s="41" t="s">
        <v>76</v>
      </c>
      <c r="I61" s="39">
        <v>0</v>
      </c>
      <c r="J61" s="39">
        <v>0</v>
      </c>
      <c r="K61" s="39">
        <v>0</v>
      </c>
      <c r="L61" s="39">
        <v>0</v>
      </c>
      <c r="M61" s="43"/>
      <c r="N61" s="39"/>
    </row>
    <row r="62" spans="1:14" ht="16.5" customHeight="1">
      <c r="A62" s="41"/>
      <c r="B62" s="39"/>
      <c r="C62" s="39"/>
      <c r="D62" s="39"/>
      <c r="E62" s="39"/>
      <c r="F62" s="39"/>
      <c r="G62" s="39"/>
      <c r="H62" s="41" t="s">
        <v>92</v>
      </c>
      <c r="I62" s="39">
        <v>0</v>
      </c>
      <c r="J62" s="39">
        <v>0</v>
      </c>
      <c r="K62" s="39">
        <v>0</v>
      </c>
      <c r="L62" s="39">
        <v>0</v>
      </c>
      <c r="M62" s="43"/>
      <c r="N62" s="39"/>
    </row>
    <row r="63" spans="1:14" ht="16.5" customHeight="1">
      <c r="A63" s="41"/>
      <c r="B63" s="39"/>
      <c r="C63" s="39"/>
      <c r="D63" s="39"/>
      <c r="E63" s="39"/>
      <c r="F63" s="39"/>
      <c r="G63" s="39"/>
      <c r="H63" s="41" t="s">
        <v>86</v>
      </c>
      <c r="I63" s="39">
        <v>0</v>
      </c>
      <c r="J63" s="39">
        <v>0</v>
      </c>
      <c r="K63" s="39">
        <v>0</v>
      </c>
      <c r="L63" s="39">
        <v>0</v>
      </c>
      <c r="M63" s="43"/>
      <c r="N63" s="39"/>
    </row>
    <row r="64" spans="1:14" ht="16.5" customHeight="1">
      <c r="A64" s="41"/>
      <c r="B64" s="39"/>
      <c r="C64" s="39"/>
      <c r="D64" s="39"/>
      <c r="E64" s="39"/>
      <c r="F64" s="39"/>
      <c r="G64" s="39"/>
      <c r="H64" s="41" t="s">
        <v>110</v>
      </c>
      <c r="I64" s="39">
        <v>0</v>
      </c>
      <c r="J64" s="39">
        <v>0</v>
      </c>
      <c r="K64" s="39">
        <v>0</v>
      </c>
      <c r="L64" s="39">
        <v>309</v>
      </c>
      <c r="M64" s="43"/>
      <c r="N64" s="39"/>
    </row>
    <row r="65" spans="1:14" ht="16.5" customHeight="1">
      <c r="A65" s="41"/>
      <c r="B65" s="39"/>
      <c r="C65" s="39"/>
      <c r="D65" s="39"/>
      <c r="E65" s="39"/>
      <c r="F65" s="39"/>
      <c r="G65" s="39"/>
      <c r="H65" s="41" t="s">
        <v>596</v>
      </c>
      <c r="I65" s="39">
        <v>0</v>
      </c>
      <c r="J65" s="39">
        <v>0</v>
      </c>
      <c r="K65" s="39">
        <v>0</v>
      </c>
      <c r="L65" s="39">
        <v>0</v>
      </c>
      <c r="M65" s="43"/>
      <c r="N65" s="39"/>
    </row>
    <row r="66" spans="1:14" ht="16.5" customHeight="1">
      <c r="A66" s="41"/>
      <c r="B66" s="39"/>
      <c r="C66" s="39"/>
      <c r="D66" s="39"/>
      <c r="E66" s="39"/>
      <c r="F66" s="39"/>
      <c r="G66" s="39"/>
      <c r="H66" s="41" t="s">
        <v>597</v>
      </c>
      <c r="I66" s="39">
        <v>0</v>
      </c>
      <c r="J66" s="39">
        <v>0</v>
      </c>
      <c r="K66" s="39">
        <v>0</v>
      </c>
      <c r="L66" s="39">
        <v>0</v>
      </c>
      <c r="M66" s="43"/>
      <c r="N66" s="39"/>
    </row>
    <row r="67" spans="1:14" ht="16.5" customHeight="1">
      <c r="A67" s="41" t="s">
        <v>98</v>
      </c>
      <c r="B67" s="39">
        <v>14681</v>
      </c>
      <c r="C67" s="39">
        <v>29969</v>
      </c>
      <c r="D67" s="39">
        <v>0</v>
      </c>
      <c r="E67" s="39">
        <v>0</v>
      </c>
      <c r="F67" s="39">
        <v>0</v>
      </c>
      <c r="G67" s="39">
        <v>0</v>
      </c>
      <c r="H67" s="41" t="s">
        <v>598</v>
      </c>
      <c r="I67" s="39">
        <v>0</v>
      </c>
      <c r="J67" s="39">
        <v>0</v>
      </c>
      <c r="K67" s="39">
        <v>0</v>
      </c>
      <c r="L67" s="39">
        <v>44650</v>
      </c>
      <c r="M67" s="43" t="s">
        <v>82</v>
      </c>
      <c r="N67" s="39">
        <v>0</v>
      </c>
    </row>
    <row r="68" spans="1:14" ht="16.5" customHeight="1">
      <c r="A68" s="41" t="s">
        <v>88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41" t="s">
        <v>552</v>
      </c>
      <c r="I68" s="39">
        <v>0</v>
      </c>
      <c r="J68" s="39">
        <v>0</v>
      </c>
      <c r="K68" s="39">
        <v>0</v>
      </c>
      <c r="L68" s="39">
        <v>44650</v>
      </c>
      <c r="M68" s="43" t="s">
        <v>88</v>
      </c>
      <c r="N68" s="39">
        <v>0</v>
      </c>
    </row>
    <row r="69" spans="1:14" ht="16.5" customHeight="1">
      <c r="A69" s="41" t="s">
        <v>102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41" t="s">
        <v>111</v>
      </c>
      <c r="I69" s="39">
        <v>0</v>
      </c>
      <c r="J69" s="39">
        <v>0</v>
      </c>
      <c r="K69" s="39">
        <v>0</v>
      </c>
      <c r="L69" s="39">
        <v>0</v>
      </c>
      <c r="M69" s="43" t="s">
        <v>102</v>
      </c>
      <c r="N69" s="39">
        <v>0</v>
      </c>
    </row>
    <row r="70" spans="1:14" ht="16.5" customHeight="1">
      <c r="A70" s="41" t="s">
        <v>75</v>
      </c>
      <c r="B70" s="39">
        <v>14681</v>
      </c>
      <c r="C70" s="39">
        <v>29969</v>
      </c>
      <c r="D70" s="39">
        <v>0</v>
      </c>
      <c r="E70" s="39">
        <v>0</v>
      </c>
      <c r="F70" s="39">
        <v>0</v>
      </c>
      <c r="G70" s="39">
        <v>0</v>
      </c>
      <c r="H70" s="41" t="s">
        <v>112</v>
      </c>
      <c r="I70" s="39">
        <v>0</v>
      </c>
      <c r="J70" s="39">
        <v>0</v>
      </c>
      <c r="K70" s="39">
        <v>0</v>
      </c>
      <c r="L70" s="39">
        <v>0</v>
      </c>
      <c r="M70" s="43" t="s">
        <v>75</v>
      </c>
      <c r="N70" s="39">
        <v>0</v>
      </c>
    </row>
    <row r="71" spans="1:14" ht="16.5" customHeight="1">
      <c r="A71" s="41"/>
      <c r="B71" s="39"/>
      <c r="C71" s="39"/>
      <c r="D71" s="39"/>
      <c r="E71" s="39"/>
      <c r="F71" s="39"/>
      <c r="G71" s="39"/>
      <c r="H71" s="41" t="s">
        <v>113</v>
      </c>
      <c r="I71" s="39">
        <v>0</v>
      </c>
      <c r="J71" s="39">
        <v>0</v>
      </c>
      <c r="K71" s="39">
        <v>0</v>
      </c>
      <c r="L71" s="39">
        <v>0</v>
      </c>
      <c r="M71" s="43"/>
      <c r="N71" s="39"/>
    </row>
    <row r="72" spans="1:14" ht="16.5" customHeight="1">
      <c r="A72" s="41"/>
      <c r="B72" s="39"/>
      <c r="C72" s="39"/>
      <c r="D72" s="39"/>
      <c r="E72" s="39"/>
      <c r="F72" s="39"/>
      <c r="G72" s="39"/>
      <c r="H72" s="41" t="s">
        <v>114</v>
      </c>
      <c r="I72" s="39">
        <v>0</v>
      </c>
      <c r="J72" s="39">
        <v>0</v>
      </c>
      <c r="K72" s="39">
        <v>0</v>
      </c>
      <c r="L72" s="39">
        <v>44650</v>
      </c>
      <c r="M72" s="43"/>
      <c r="N72" s="39"/>
    </row>
    <row r="73" spans="1:14" ht="16.5" customHeight="1">
      <c r="A73" s="41"/>
      <c r="B73" s="39"/>
      <c r="C73" s="39"/>
      <c r="D73" s="39"/>
      <c r="E73" s="39"/>
      <c r="F73" s="39"/>
      <c r="G73" s="39"/>
      <c r="H73" s="41" t="s">
        <v>599</v>
      </c>
      <c r="I73" s="39">
        <v>0</v>
      </c>
      <c r="J73" s="39">
        <v>0</v>
      </c>
      <c r="K73" s="39">
        <v>0</v>
      </c>
      <c r="L73" s="39">
        <v>0</v>
      </c>
      <c r="M73" s="43"/>
      <c r="N73" s="39"/>
    </row>
    <row r="74" spans="1:14" ht="16.5" customHeight="1">
      <c r="A74" s="41"/>
      <c r="B74" s="39"/>
      <c r="C74" s="39"/>
      <c r="D74" s="39"/>
      <c r="E74" s="39"/>
      <c r="F74" s="39"/>
      <c r="G74" s="39"/>
      <c r="H74" s="41" t="s">
        <v>600</v>
      </c>
      <c r="I74" s="39">
        <v>0</v>
      </c>
      <c r="J74" s="39">
        <v>0</v>
      </c>
      <c r="K74" s="39">
        <v>0</v>
      </c>
      <c r="L74" s="39">
        <v>0</v>
      </c>
      <c r="M74" s="43"/>
      <c r="N74" s="39"/>
    </row>
    <row r="75" spans="1:14" ht="16.5" customHeight="1">
      <c r="A75" s="41" t="s">
        <v>566</v>
      </c>
      <c r="B75" s="39">
        <v>3314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41" t="s">
        <v>601</v>
      </c>
      <c r="I75" s="39">
        <v>0</v>
      </c>
      <c r="J75" s="39">
        <v>0</v>
      </c>
      <c r="K75" s="39">
        <v>0</v>
      </c>
      <c r="L75" s="39">
        <v>0</v>
      </c>
      <c r="M75" s="43" t="s">
        <v>602</v>
      </c>
      <c r="N75" s="39">
        <v>3314</v>
      </c>
    </row>
    <row r="76" spans="1:14" ht="16.5" customHeight="1">
      <c r="A76" s="41"/>
      <c r="B76" s="39"/>
      <c r="C76" s="39"/>
      <c r="D76" s="39"/>
      <c r="E76" s="39"/>
      <c r="F76" s="39"/>
      <c r="G76" s="39"/>
      <c r="H76" s="41" t="s">
        <v>603</v>
      </c>
      <c r="I76" s="39">
        <v>0</v>
      </c>
      <c r="J76" s="39">
        <v>0</v>
      </c>
      <c r="K76" s="39">
        <v>0</v>
      </c>
      <c r="L76" s="39">
        <v>0</v>
      </c>
      <c r="M76" s="43"/>
      <c r="N76" s="39"/>
    </row>
    <row r="77" spans="1:14" ht="16.5" customHeight="1">
      <c r="A77" s="41"/>
      <c r="B77" s="39"/>
      <c r="C77" s="39"/>
      <c r="D77" s="39"/>
      <c r="E77" s="39"/>
      <c r="F77" s="39"/>
      <c r="G77" s="39"/>
      <c r="H77" s="41" t="s">
        <v>604</v>
      </c>
      <c r="I77" s="39">
        <v>0</v>
      </c>
      <c r="J77" s="39">
        <v>0</v>
      </c>
      <c r="K77" s="39">
        <v>0</v>
      </c>
      <c r="L77" s="39">
        <v>0</v>
      </c>
      <c r="M77" s="43"/>
      <c r="N77" s="39"/>
    </row>
    <row r="78" spans="1:14" ht="16.5" customHeight="1">
      <c r="A78" s="41"/>
      <c r="B78" s="39"/>
      <c r="C78" s="39"/>
      <c r="D78" s="39"/>
      <c r="E78" s="39"/>
      <c r="F78" s="39"/>
      <c r="G78" s="39"/>
      <c r="H78" s="41" t="s">
        <v>605</v>
      </c>
      <c r="I78" s="39">
        <v>0</v>
      </c>
      <c r="J78" s="39">
        <v>0</v>
      </c>
      <c r="K78" s="39">
        <v>0</v>
      </c>
      <c r="L78" s="39">
        <v>0</v>
      </c>
      <c r="M78" s="43"/>
      <c r="N78" s="39"/>
    </row>
    <row r="79" spans="1:14" ht="16.5" customHeight="1">
      <c r="A79" s="41" t="s">
        <v>74</v>
      </c>
      <c r="B79" s="39">
        <v>507006</v>
      </c>
      <c r="C79" s="39">
        <v>52316</v>
      </c>
      <c r="D79" s="39">
        <v>0</v>
      </c>
      <c r="E79" s="39">
        <v>0</v>
      </c>
      <c r="F79" s="39">
        <v>0</v>
      </c>
      <c r="G79" s="39">
        <v>0</v>
      </c>
      <c r="H79" s="41" t="s">
        <v>606</v>
      </c>
      <c r="I79" s="39">
        <v>418280</v>
      </c>
      <c r="J79" s="39">
        <v>0</v>
      </c>
      <c r="K79" s="39">
        <v>0</v>
      </c>
      <c r="L79" s="39">
        <v>88000</v>
      </c>
      <c r="M79" s="43" t="s">
        <v>74</v>
      </c>
      <c r="N79" s="39">
        <v>53042</v>
      </c>
    </row>
    <row r="80" spans="1:14" ht="16.5" customHeight="1">
      <c r="A80" s="41"/>
      <c r="B80" s="39"/>
      <c r="C80" s="39"/>
      <c r="D80" s="39"/>
      <c r="E80" s="39"/>
      <c r="F80" s="39"/>
      <c r="G80" s="39"/>
      <c r="H80" s="41" t="s">
        <v>555</v>
      </c>
      <c r="I80" s="39">
        <v>418280</v>
      </c>
      <c r="J80" s="39">
        <v>0</v>
      </c>
      <c r="K80" s="39">
        <v>0</v>
      </c>
      <c r="L80" s="39">
        <v>88000</v>
      </c>
      <c r="M80" s="43"/>
      <c r="N80" s="39"/>
    </row>
    <row r="81" spans="1:14" ht="16.5" customHeight="1">
      <c r="A81" s="41"/>
      <c r="B81" s="39"/>
      <c r="C81" s="39"/>
      <c r="D81" s="39"/>
      <c r="E81" s="39"/>
      <c r="F81" s="39"/>
      <c r="G81" s="39"/>
      <c r="H81" s="41" t="s">
        <v>115</v>
      </c>
      <c r="I81" s="39">
        <v>224605</v>
      </c>
      <c r="J81" s="39">
        <v>0</v>
      </c>
      <c r="K81" s="39">
        <v>0</v>
      </c>
      <c r="L81" s="39">
        <v>0</v>
      </c>
      <c r="M81" s="43"/>
      <c r="N81" s="39"/>
    </row>
    <row r="82" spans="1:14" ht="16.5" customHeight="1">
      <c r="A82" s="41"/>
      <c r="B82" s="39"/>
      <c r="C82" s="39"/>
      <c r="D82" s="39"/>
      <c r="E82" s="39"/>
      <c r="F82" s="39"/>
      <c r="G82" s="39"/>
      <c r="H82" s="41" t="s">
        <v>116</v>
      </c>
      <c r="I82" s="39">
        <v>97937</v>
      </c>
      <c r="J82" s="39">
        <v>0</v>
      </c>
      <c r="K82" s="39">
        <v>0</v>
      </c>
      <c r="L82" s="39">
        <v>0</v>
      </c>
      <c r="M82" s="43"/>
      <c r="N82" s="39"/>
    </row>
    <row r="83" spans="1:14" ht="16.5" customHeight="1">
      <c r="A83" s="41"/>
      <c r="B83" s="39"/>
      <c r="C83" s="39"/>
      <c r="D83" s="39"/>
      <c r="E83" s="39"/>
      <c r="F83" s="39"/>
      <c r="G83" s="39"/>
      <c r="H83" s="41" t="s">
        <v>117</v>
      </c>
      <c r="I83" s="39">
        <v>67214</v>
      </c>
      <c r="J83" s="39">
        <v>0</v>
      </c>
      <c r="K83" s="39">
        <v>0</v>
      </c>
      <c r="L83" s="39">
        <v>0</v>
      </c>
      <c r="M83" s="43"/>
      <c r="N83" s="39"/>
    </row>
    <row r="84" spans="1:14" ht="16.5" customHeight="1">
      <c r="A84" s="41"/>
      <c r="B84" s="39"/>
      <c r="C84" s="39"/>
      <c r="D84" s="39"/>
      <c r="E84" s="39"/>
      <c r="F84" s="39"/>
      <c r="G84" s="39"/>
      <c r="H84" s="41" t="s">
        <v>118</v>
      </c>
      <c r="I84" s="39">
        <v>28524</v>
      </c>
      <c r="J84" s="39">
        <v>0</v>
      </c>
      <c r="K84" s="39">
        <v>0</v>
      </c>
      <c r="L84" s="39">
        <v>88000</v>
      </c>
      <c r="M84" s="43"/>
      <c r="N84" s="39"/>
    </row>
    <row r="85" spans="1:14" ht="16.5" customHeight="1">
      <c r="A85" s="41"/>
      <c r="B85" s="39"/>
      <c r="C85" s="39"/>
      <c r="D85" s="39"/>
      <c r="E85" s="39"/>
      <c r="F85" s="39"/>
      <c r="G85" s="39"/>
      <c r="H85" s="41" t="s">
        <v>607</v>
      </c>
      <c r="I85" s="39">
        <v>0</v>
      </c>
      <c r="J85" s="39">
        <v>0</v>
      </c>
      <c r="K85" s="39">
        <v>0</v>
      </c>
      <c r="L85" s="39">
        <v>0</v>
      </c>
      <c r="M85" s="43"/>
      <c r="N85" s="39"/>
    </row>
    <row r="86" spans="1:14" ht="16.5" customHeight="1">
      <c r="A86" s="41"/>
      <c r="B86" s="39"/>
      <c r="C86" s="39"/>
      <c r="D86" s="39"/>
      <c r="E86" s="39"/>
      <c r="F86" s="39"/>
      <c r="G86" s="39"/>
      <c r="H86" s="41" t="s">
        <v>608</v>
      </c>
      <c r="I86" s="39">
        <v>0</v>
      </c>
      <c r="J86" s="39">
        <v>0</v>
      </c>
      <c r="K86" s="39">
        <v>0</v>
      </c>
      <c r="L86" s="39">
        <v>0</v>
      </c>
      <c r="M86" s="43"/>
      <c r="N86" s="39"/>
    </row>
    <row r="87" spans="1:14" ht="16.5" customHeight="1">
      <c r="A87" s="41" t="s">
        <v>337</v>
      </c>
      <c r="B87" s="39">
        <v>0</v>
      </c>
      <c r="C87" s="39">
        <v>0</v>
      </c>
      <c r="D87" s="39">
        <v>63752</v>
      </c>
      <c r="E87" s="39">
        <v>0</v>
      </c>
      <c r="F87" s="39">
        <v>0</v>
      </c>
      <c r="G87" s="39">
        <v>0</v>
      </c>
      <c r="H87" s="41" t="s">
        <v>609</v>
      </c>
      <c r="I87" s="39">
        <v>63752</v>
      </c>
      <c r="J87" s="39">
        <v>0</v>
      </c>
      <c r="K87" s="39">
        <v>0</v>
      </c>
      <c r="L87" s="39">
        <v>0</v>
      </c>
      <c r="M87" s="43" t="s">
        <v>476</v>
      </c>
      <c r="N87" s="39">
        <v>0</v>
      </c>
    </row>
    <row r="88" spans="1:14" ht="16.5" customHeight="1">
      <c r="A88" s="41"/>
      <c r="B88" s="39"/>
      <c r="C88" s="39"/>
      <c r="D88" s="39"/>
      <c r="E88" s="39"/>
      <c r="F88" s="39"/>
      <c r="G88" s="39"/>
      <c r="H88" s="41" t="s">
        <v>610</v>
      </c>
      <c r="I88" s="39">
        <v>49541</v>
      </c>
      <c r="J88" s="39">
        <v>0</v>
      </c>
      <c r="K88" s="39">
        <v>0</v>
      </c>
      <c r="L88" s="39">
        <v>0</v>
      </c>
      <c r="M88" s="43"/>
      <c r="N88" s="39"/>
    </row>
    <row r="89" spans="1:14" ht="16.5" customHeight="1">
      <c r="A89" s="41"/>
      <c r="B89" s="39"/>
      <c r="C89" s="39"/>
      <c r="D89" s="39"/>
      <c r="E89" s="39"/>
      <c r="F89" s="39"/>
      <c r="G89" s="39"/>
      <c r="H89" s="41" t="s">
        <v>611</v>
      </c>
      <c r="I89" s="39">
        <v>0</v>
      </c>
      <c r="J89" s="39">
        <v>0</v>
      </c>
      <c r="K89" s="39">
        <v>0</v>
      </c>
      <c r="L89" s="39">
        <v>0</v>
      </c>
      <c r="M89" s="43"/>
      <c r="N89" s="39"/>
    </row>
    <row r="90" spans="1:14" ht="16.5" customHeight="1">
      <c r="A90" s="41"/>
      <c r="B90" s="39"/>
      <c r="C90" s="39"/>
      <c r="D90" s="39"/>
      <c r="E90" s="39"/>
      <c r="F90" s="39"/>
      <c r="G90" s="39"/>
      <c r="H90" s="41" t="s">
        <v>612</v>
      </c>
      <c r="I90" s="39">
        <v>0</v>
      </c>
      <c r="J90" s="39">
        <v>0</v>
      </c>
      <c r="K90" s="39">
        <v>0</v>
      </c>
      <c r="L90" s="39">
        <v>0</v>
      </c>
      <c r="M90" s="43"/>
      <c r="N90" s="39"/>
    </row>
    <row r="91" spans="1:14" ht="16.5" customHeight="1">
      <c r="A91" s="41"/>
      <c r="B91" s="39"/>
      <c r="C91" s="39"/>
      <c r="D91" s="39"/>
      <c r="E91" s="39"/>
      <c r="F91" s="39"/>
      <c r="G91" s="39"/>
      <c r="H91" s="41" t="s">
        <v>613</v>
      </c>
      <c r="I91" s="39">
        <v>14172</v>
      </c>
      <c r="J91" s="39">
        <v>0</v>
      </c>
      <c r="K91" s="39">
        <v>0</v>
      </c>
      <c r="L91" s="39">
        <v>0</v>
      </c>
      <c r="M91" s="43"/>
      <c r="N91" s="39"/>
    </row>
    <row r="92" spans="1:14" ht="16.5" customHeight="1">
      <c r="A92" s="41"/>
      <c r="B92" s="39"/>
      <c r="C92" s="39"/>
      <c r="D92" s="39"/>
      <c r="E92" s="39"/>
      <c r="F92" s="39"/>
      <c r="G92" s="39"/>
      <c r="H92" s="41" t="s">
        <v>614</v>
      </c>
      <c r="I92" s="39">
        <v>0</v>
      </c>
      <c r="J92" s="39">
        <v>0</v>
      </c>
      <c r="K92" s="39">
        <v>0</v>
      </c>
      <c r="L92" s="39">
        <v>0</v>
      </c>
      <c r="M92" s="43"/>
      <c r="N92" s="39"/>
    </row>
    <row r="93" spans="1:14" ht="16.5" customHeight="1">
      <c r="A93" s="41"/>
      <c r="B93" s="39"/>
      <c r="C93" s="39"/>
      <c r="D93" s="39"/>
      <c r="E93" s="39"/>
      <c r="F93" s="39"/>
      <c r="G93" s="39"/>
      <c r="H93" s="41" t="s">
        <v>615</v>
      </c>
      <c r="I93" s="39">
        <v>39</v>
      </c>
      <c r="J93" s="39">
        <v>0</v>
      </c>
      <c r="K93" s="39">
        <v>0</v>
      </c>
      <c r="L93" s="39">
        <v>0</v>
      </c>
      <c r="M93" s="43"/>
      <c r="N93" s="39"/>
    </row>
    <row r="94" spans="1:14" ht="16.5" customHeight="1">
      <c r="A94" s="41"/>
      <c r="B94" s="39"/>
      <c r="C94" s="39"/>
      <c r="D94" s="39"/>
      <c r="E94" s="39"/>
      <c r="F94" s="39"/>
      <c r="G94" s="39"/>
      <c r="H94" s="41" t="s">
        <v>616</v>
      </c>
      <c r="I94" s="39">
        <v>0</v>
      </c>
      <c r="J94" s="39">
        <v>0</v>
      </c>
      <c r="K94" s="39">
        <v>0</v>
      </c>
      <c r="L94" s="39">
        <v>0</v>
      </c>
      <c r="M94" s="43"/>
      <c r="N94" s="39"/>
    </row>
    <row r="95" spans="1:14" ht="16.5" customHeight="1">
      <c r="A95" s="41"/>
      <c r="B95" s="39"/>
      <c r="C95" s="39"/>
      <c r="D95" s="39"/>
      <c r="E95" s="39"/>
      <c r="F95" s="39"/>
      <c r="G95" s="39"/>
      <c r="H95" s="41" t="s">
        <v>617</v>
      </c>
      <c r="I95" s="39">
        <v>0</v>
      </c>
      <c r="J95" s="39">
        <v>0</v>
      </c>
      <c r="K95" s="39">
        <v>0</v>
      </c>
      <c r="L95" s="39">
        <v>0</v>
      </c>
      <c r="M95" s="43"/>
      <c r="N95" s="39"/>
    </row>
    <row r="96" spans="1:14" ht="16.5" customHeight="1">
      <c r="A96" s="41"/>
      <c r="B96" s="39"/>
      <c r="C96" s="39"/>
      <c r="D96" s="39"/>
      <c r="E96" s="39"/>
      <c r="F96" s="39"/>
      <c r="G96" s="39"/>
      <c r="H96" s="41" t="s">
        <v>618</v>
      </c>
      <c r="I96" s="39">
        <v>0</v>
      </c>
      <c r="J96" s="39">
        <v>0</v>
      </c>
      <c r="K96" s="39">
        <v>0</v>
      </c>
      <c r="L96" s="39">
        <v>0</v>
      </c>
      <c r="M96" s="43"/>
      <c r="N96" s="39"/>
    </row>
    <row r="97" spans="1:14" ht="16.5" customHeight="1">
      <c r="A97" s="41" t="s">
        <v>139</v>
      </c>
      <c r="B97" s="39">
        <v>1000</v>
      </c>
      <c r="C97" s="39">
        <v>3305</v>
      </c>
      <c r="D97" s="39">
        <v>20655</v>
      </c>
      <c r="E97" s="39">
        <v>0</v>
      </c>
      <c r="F97" s="39">
        <v>0</v>
      </c>
      <c r="G97" s="39">
        <v>0</v>
      </c>
      <c r="H97" s="41" t="s">
        <v>619</v>
      </c>
      <c r="I97" s="39">
        <v>8259</v>
      </c>
      <c r="J97" s="39">
        <v>0</v>
      </c>
      <c r="K97" s="39">
        <v>0</v>
      </c>
      <c r="L97" s="39">
        <v>2996</v>
      </c>
      <c r="M97" s="43" t="s">
        <v>139</v>
      </c>
      <c r="N97" s="39">
        <v>13705</v>
      </c>
    </row>
    <row r="98" spans="1:14" ht="16.5" customHeight="1">
      <c r="A98" s="41" t="s">
        <v>31</v>
      </c>
      <c r="B98" s="39">
        <v>543</v>
      </c>
      <c r="C98" s="39">
        <v>650</v>
      </c>
      <c r="D98" s="39">
        <v>0</v>
      </c>
      <c r="E98" s="39">
        <v>0</v>
      </c>
      <c r="F98" s="39">
        <v>0</v>
      </c>
      <c r="G98" s="39">
        <v>0</v>
      </c>
      <c r="H98" s="41" t="s">
        <v>620</v>
      </c>
      <c r="I98" s="39">
        <v>69</v>
      </c>
      <c r="J98" s="39">
        <v>622</v>
      </c>
      <c r="K98" s="39">
        <v>0</v>
      </c>
      <c r="L98" s="39">
        <v>502</v>
      </c>
      <c r="M98" s="43" t="s">
        <v>46</v>
      </c>
      <c r="N98" s="39">
        <v>0</v>
      </c>
    </row>
    <row r="99" spans="1:14" ht="16.5" customHeight="1">
      <c r="A99" s="41"/>
      <c r="B99" s="39"/>
      <c r="C99" s="39"/>
      <c r="D99" s="39"/>
      <c r="E99" s="39"/>
      <c r="F99" s="39"/>
      <c r="G99" s="39"/>
      <c r="H99" s="41" t="s">
        <v>557</v>
      </c>
      <c r="I99" s="39">
        <v>69</v>
      </c>
      <c r="J99" s="39">
        <v>622</v>
      </c>
      <c r="K99" s="39">
        <v>0</v>
      </c>
      <c r="L99" s="39">
        <v>502</v>
      </c>
      <c r="M99" s="43"/>
      <c r="N99" s="39"/>
    </row>
    <row r="100" spans="1:14" ht="16.5" customHeight="1">
      <c r="A100" s="41"/>
      <c r="B100" s="39"/>
      <c r="C100" s="39"/>
      <c r="D100" s="39"/>
      <c r="E100" s="39"/>
      <c r="F100" s="39"/>
      <c r="G100" s="39"/>
      <c r="H100" s="41" t="s">
        <v>120</v>
      </c>
      <c r="I100" s="39">
        <v>0</v>
      </c>
      <c r="J100" s="39">
        <v>0</v>
      </c>
      <c r="K100" s="39">
        <v>0</v>
      </c>
      <c r="L100" s="39">
        <v>0</v>
      </c>
      <c r="M100" s="43"/>
      <c r="N100" s="39"/>
    </row>
    <row r="101" spans="1:14" ht="16.5" customHeight="1">
      <c r="A101" s="41"/>
      <c r="B101" s="39"/>
      <c r="C101" s="39"/>
      <c r="D101" s="39"/>
      <c r="E101" s="39"/>
      <c r="F101" s="39"/>
      <c r="G101" s="39"/>
      <c r="H101" s="41" t="s">
        <v>121</v>
      </c>
      <c r="I101" s="39">
        <v>0</v>
      </c>
      <c r="J101" s="39">
        <v>0</v>
      </c>
      <c r="K101" s="39">
        <v>0</v>
      </c>
      <c r="L101" s="39">
        <v>0</v>
      </c>
      <c r="M101" s="43"/>
      <c r="N101" s="39"/>
    </row>
    <row r="102" spans="1:14" ht="16.5" customHeight="1">
      <c r="A102" s="41"/>
      <c r="B102" s="39"/>
      <c r="C102" s="39"/>
      <c r="D102" s="39"/>
      <c r="E102" s="39"/>
      <c r="F102" s="39"/>
      <c r="G102" s="39"/>
      <c r="H102" s="41" t="s">
        <v>122</v>
      </c>
      <c r="I102" s="39">
        <v>0</v>
      </c>
      <c r="J102" s="39">
        <v>0</v>
      </c>
      <c r="K102" s="39">
        <v>0</v>
      </c>
      <c r="L102" s="39">
        <v>0</v>
      </c>
      <c r="M102" s="43"/>
      <c r="N102" s="39"/>
    </row>
    <row r="103" spans="1:14" ht="16.5" customHeight="1">
      <c r="A103" s="41"/>
      <c r="B103" s="39"/>
      <c r="C103" s="39"/>
      <c r="D103" s="39"/>
      <c r="E103" s="39"/>
      <c r="F103" s="39"/>
      <c r="G103" s="39"/>
      <c r="H103" s="41" t="s">
        <v>123</v>
      </c>
      <c r="I103" s="39">
        <v>0</v>
      </c>
      <c r="J103" s="39">
        <v>0</v>
      </c>
      <c r="K103" s="39">
        <v>0</v>
      </c>
      <c r="L103" s="39">
        <v>0</v>
      </c>
      <c r="M103" s="43"/>
      <c r="N103" s="39"/>
    </row>
    <row r="104" spans="1:14" ht="16.5" customHeight="1">
      <c r="A104" s="41"/>
      <c r="B104" s="39"/>
      <c r="C104" s="39"/>
      <c r="D104" s="39"/>
      <c r="E104" s="39"/>
      <c r="F104" s="39"/>
      <c r="G104" s="39"/>
      <c r="H104" s="41" t="s">
        <v>124</v>
      </c>
      <c r="I104" s="39">
        <v>0</v>
      </c>
      <c r="J104" s="39">
        <v>0</v>
      </c>
      <c r="K104" s="39">
        <v>0</v>
      </c>
      <c r="L104" s="39">
        <v>0</v>
      </c>
      <c r="M104" s="43"/>
      <c r="N104" s="39"/>
    </row>
    <row r="105" spans="1:14" ht="16.5" customHeight="1">
      <c r="A105" s="41"/>
      <c r="B105" s="39"/>
      <c r="C105" s="39"/>
      <c r="D105" s="39"/>
      <c r="E105" s="39"/>
      <c r="F105" s="39"/>
      <c r="G105" s="39"/>
      <c r="H105" s="41" t="s">
        <v>125</v>
      </c>
      <c r="I105" s="39">
        <v>69</v>
      </c>
      <c r="J105" s="39">
        <v>622</v>
      </c>
      <c r="K105" s="39">
        <v>0</v>
      </c>
      <c r="L105" s="39">
        <v>502</v>
      </c>
      <c r="M105" s="43"/>
      <c r="N105" s="39"/>
    </row>
    <row r="106" spans="1:14" ht="16.5" customHeight="1">
      <c r="A106" s="41"/>
      <c r="B106" s="39"/>
      <c r="C106" s="39"/>
      <c r="D106" s="39"/>
      <c r="E106" s="39"/>
      <c r="F106" s="39"/>
      <c r="G106" s="39"/>
      <c r="H106" s="41" t="s">
        <v>621</v>
      </c>
      <c r="I106" s="39">
        <v>0</v>
      </c>
      <c r="J106" s="39">
        <v>0</v>
      </c>
      <c r="K106" s="39">
        <v>0</v>
      </c>
      <c r="L106" s="39">
        <v>0</v>
      </c>
      <c r="M106" s="43"/>
      <c r="N106" s="39"/>
    </row>
    <row r="107" spans="1:14" ht="16.5" customHeight="1">
      <c r="A107" s="41"/>
      <c r="B107" s="39"/>
      <c r="C107" s="39"/>
      <c r="D107" s="39"/>
      <c r="E107" s="39"/>
      <c r="F107" s="39"/>
      <c r="G107" s="39"/>
      <c r="H107" s="41" t="s">
        <v>622</v>
      </c>
      <c r="I107" s="39">
        <v>0</v>
      </c>
      <c r="J107" s="39">
        <v>0</v>
      </c>
      <c r="K107" s="39">
        <v>0</v>
      </c>
      <c r="L107" s="39">
        <v>0</v>
      </c>
      <c r="M107" s="43"/>
      <c r="N107" s="39"/>
    </row>
    <row r="108" spans="1:14" ht="16.5" customHeight="1">
      <c r="A108" s="41" t="s">
        <v>32</v>
      </c>
      <c r="B108" s="39">
        <v>4805</v>
      </c>
      <c r="C108" s="39">
        <v>3550</v>
      </c>
      <c r="D108" s="39">
        <v>0</v>
      </c>
      <c r="E108" s="39">
        <v>0</v>
      </c>
      <c r="F108" s="39">
        <v>0</v>
      </c>
      <c r="G108" s="39">
        <v>0</v>
      </c>
      <c r="H108" s="41" t="s">
        <v>623</v>
      </c>
      <c r="I108" s="39">
        <v>220</v>
      </c>
      <c r="J108" s="39">
        <v>3718</v>
      </c>
      <c r="K108" s="39">
        <v>0</v>
      </c>
      <c r="L108" s="39">
        <v>4012</v>
      </c>
      <c r="M108" s="43" t="s">
        <v>47</v>
      </c>
      <c r="N108" s="39">
        <v>405</v>
      </c>
    </row>
    <row r="109" spans="1:14" ht="16.5" customHeight="1">
      <c r="A109" s="41"/>
      <c r="B109" s="39"/>
      <c r="C109" s="39"/>
      <c r="D109" s="39"/>
      <c r="E109" s="39"/>
      <c r="F109" s="39"/>
      <c r="G109" s="39"/>
      <c r="H109" s="41" t="s">
        <v>558</v>
      </c>
      <c r="I109" s="39">
        <v>220</v>
      </c>
      <c r="J109" s="39">
        <v>3718</v>
      </c>
      <c r="K109" s="39">
        <v>0</v>
      </c>
      <c r="L109" s="39">
        <v>4012</v>
      </c>
      <c r="M109" s="43"/>
      <c r="N109" s="39"/>
    </row>
    <row r="110" spans="1:14" ht="16.5" customHeight="1">
      <c r="A110" s="41"/>
      <c r="B110" s="39"/>
      <c r="C110" s="39"/>
      <c r="D110" s="39"/>
      <c r="E110" s="39"/>
      <c r="F110" s="39"/>
      <c r="G110" s="39"/>
      <c r="H110" s="41" t="s">
        <v>126</v>
      </c>
      <c r="I110" s="39">
        <v>0</v>
      </c>
      <c r="J110" s="39">
        <v>0</v>
      </c>
      <c r="K110" s="39">
        <v>0</v>
      </c>
      <c r="L110" s="39">
        <v>0</v>
      </c>
      <c r="M110" s="43"/>
      <c r="N110" s="39"/>
    </row>
    <row r="111" spans="1:14" ht="16.5" customHeight="1">
      <c r="A111" s="41"/>
      <c r="B111" s="39"/>
      <c r="C111" s="39"/>
      <c r="D111" s="39"/>
      <c r="E111" s="39"/>
      <c r="F111" s="39"/>
      <c r="G111" s="39"/>
      <c r="H111" s="41" t="s">
        <v>127</v>
      </c>
      <c r="I111" s="39">
        <v>0</v>
      </c>
      <c r="J111" s="39">
        <v>0</v>
      </c>
      <c r="K111" s="39">
        <v>0</v>
      </c>
      <c r="L111" s="39">
        <v>0</v>
      </c>
      <c r="M111" s="43"/>
      <c r="N111" s="39"/>
    </row>
    <row r="112" spans="1:14" ht="16.5" customHeight="1">
      <c r="A112" s="41"/>
      <c r="B112" s="39"/>
      <c r="C112" s="39"/>
      <c r="D112" s="39"/>
      <c r="E112" s="39"/>
      <c r="F112" s="39"/>
      <c r="G112" s="39"/>
      <c r="H112" s="41" t="s">
        <v>128</v>
      </c>
      <c r="I112" s="39">
        <v>0</v>
      </c>
      <c r="J112" s="39">
        <v>0</v>
      </c>
      <c r="K112" s="39">
        <v>0</v>
      </c>
      <c r="L112" s="39">
        <v>0</v>
      </c>
      <c r="M112" s="43"/>
      <c r="N112" s="39"/>
    </row>
    <row r="113" spans="1:14" ht="16.5" customHeight="1">
      <c r="A113" s="41"/>
      <c r="B113" s="39"/>
      <c r="C113" s="39"/>
      <c r="D113" s="39"/>
      <c r="E113" s="39"/>
      <c r="F113" s="39"/>
      <c r="G113" s="39"/>
      <c r="H113" s="41" t="s">
        <v>129</v>
      </c>
      <c r="I113" s="39">
        <v>0</v>
      </c>
      <c r="J113" s="39">
        <v>0</v>
      </c>
      <c r="K113" s="39">
        <v>0</v>
      </c>
      <c r="L113" s="39">
        <v>0</v>
      </c>
      <c r="M113" s="43"/>
      <c r="N113" s="39"/>
    </row>
    <row r="114" spans="1:14" ht="16.5" customHeight="1">
      <c r="A114" s="41"/>
      <c r="B114" s="39"/>
      <c r="C114" s="39"/>
      <c r="D114" s="39"/>
      <c r="E114" s="39"/>
      <c r="F114" s="39"/>
      <c r="G114" s="39"/>
      <c r="H114" s="41" t="s">
        <v>130</v>
      </c>
      <c r="I114" s="39">
        <v>220</v>
      </c>
      <c r="J114" s="39">
        <v>3718</v>
      </c>
      <c r="K114" s="39">
        <v>0</v>
      </c>
      <c r="L114" s="39">
        <v>4012</v>
      </c>
      <c r="M114" s="43"/>
      <c r="N114" s="39"/>
    </row>
    <row r="115" spans="1:14" ht="16.5" customHeight="1">
      <c r="A115" s="41"/>
      <c r="B115" s="39"/>
      <c r="C115" s="39"/>
      <c r="D115" s="39"/>
      <c r="E115" s="39"/>
      <c r="F115" s="39"/>
      <c r="G115" s="39"/>
      <c r="H115" s="41" t="s">
        <v>624</v>
      </c>
      <c r="I115" s="39">
        <v>0</v>
      </c>
      <c r="J115" s="39">
        <v>0</v>
      </c>
      <c r="K115" s="39">
        <v>0</v>
      </c>
      <c r="L115" s="39">
        <v>0</v>
      </c>
      <c r="M115" s="43"/>
      <c r="N115" s="39"/>
    </row>
    <row r="116" spans="1:14" ht="16.5" customHeight="1">
      <c r="A116" s="41"/>
      <c r="B116" s="39"/>
      <c r="C116" s="39"/>
      <c r="D116" s="39"/>
      <c r="E116" s="39"/>
      <c r="F116" s="39"/>
      <c r="G116" s="39"/>
      <c r="H116" s="41" t="s">
        <v>625</v>
      </c>
      <c r="I116" s="39">
        <v>0</v>
      </c>
      <c r="J116" s="39">
        <v>0</v>
      </c>
      <c r="K116" s="39">
        <v>0</v>
      </c>
      <c r="L116" s="39">
        <v>0</v>
      </c>
      <c r="M116" s="43"/>
      <c r="N116" s="39"/>
    </row>
    <row r="117" spans="1:14" ht="16.5" customHeight="1">
      <c r="A117" s="41" t="s">
        <v>48</v>
      </c>
      <c r="B117" s="39">
        <v>0</v>
      </c>
      <c r="C117" s="39">
        <v>3500</v>
      </c>
      <c r="D117" s="39">
        <v>3500</v>
      </c>
      <c r="E117" s="39">
        <v>0</v>
      </c>
      <c r="F117" s="39">
        <v>0</v>
      </c>
      <c r="G117" s="39">
        <v>0</v>
      </c>
      <c r="H117" s="41" t="s">
        <v>626</v>
      </c>
      <c r="I117" s="39">
        <v>0</v>
      </c>
      <c r="J117" s="39">
        <v>5330</v>
      </c>
      <c r="K117" s="39">
        <v>0</v>
      </c>
      <c r="L117" s="39">
        <v>0</v>
      </c>
      <c r="M117" s="43" t="s">
        <v>49</v>
      </c>
      <c r="N117" s="39">
        <v>1670</v>
      </c>
    </row>
    <row r="118" spans="1:14" ht="16.5" customHeight="1">
      <c r="A118" s="41"/>
      <c r="B118" s="39"/>
      <c r="C118" s="39"/>
      <c r="D118" s="39"/>
      <c r="E118" s="39"/>
      <c r="F118" s="39" t="s">
        <v>477</v>
      </c>
      <c r="G118" s="39"/>
      <c r="H118" s="41" t="s">
        <v>627</v>
      </c>
      <c r="I118" s="39">
        <v>0</v>
      </c>
      <c r="J118" s="39">
        <v>0</v>
      </c>
      <c r="K118" s="39">
        <v>0</v>
      </c>
      <c r="L118" s="39">
        <v>0</v>
      </c>
      <c r="M118" s="43"/>
      <c r="N118" s="39"/>
    </row>
    <row r="119" spans="1:14" ht="16.5" customHeight="1">
      <c r="A119" s="41"/>
      <c r="B119" s="39"/>
      <c r="C119" s="39"/>
      <c r="D119" s="39"/>
      <c r="E119" s="39"/>
      <c r="F119" s="39"/>
      <c r="G119" s="39"/>
      <c r="H119" s="41" t="s">
        <v>628</v>
      </c>
      <c r="I119" s="39">
        <v>0</v>
      </c>
      <c r="J119" s="39">
        <v>0</v>
      </c>
      <c r="K119" s="39">
        <v>0</v>
      </c>
      <c r="L119" s="39">
        <v>0</v>
      </c>
      <c r="M119" s="43"/>
      <c r="N119" s="39"/>
    </row>
    <row r="120" spans="1:14" ht="16.5" customHeight="1">
      <c r="A120" s="41"/>
      <c r="B120" s="39"/>
      <c r="C120" s="39"/>
      <c r="D120" s="39"/>
      <c r="E120" s="39"/>
      <c r="F120" s="39"/>
      <c r="G120" s="39"/>
      <c r="H120" s="41" t="s">
        <v>629</v>
      </c>
      <c r="I120" s="39">
        <v>0</v>
      </c>
      <c r="J120" s="39">
        <v>0</v>
      </c>
      <c r="K120" s="39">
        <v>0</v>
      </c>
      <c r="L120" s="39">
        <v>0</v>
      </c>
      <c r="M120" s="43"/>
      <c r="N120" s="39"/>
    </row>
    <row r="121" spans="1:14" ht="16.5" customHeight="1">
      <c r="A121" s="41"/>
      <c r="B121" s="39"/>
      <c r="C121" s="39"/>
      <c r="D121" s="39"/>
      <c r="E121" s="39"/>
      <c r="F121" s="39"/>
      <c r="G121" s="39"/>
      <c r="H121" s="41" t="s">
        <v>630</v>
      </c>
      <c r="I121" s="39">
        <v>0</v>
      </c>
      <c r="J121" s="39">
        <v>5330</v>
      </c>
      <c r="K121" s="39">
        <v>0</v>
      </c>
      <c r="L121" s="39">
        <v>0</v>
      </c>
      <c r="M121" s="43"/>
      <c r="N121" s="39"/>
    </row>
    <row r="122" spans="1:14" ht="16.5" customHeight="1">
      <c r="A122" s="41"/>
      <c r="B122" s="39"/>
      <c r="C122" s="39"/>
      <c r="D122" s="39"/>
      <c r="E122" s="39"/>
      <c r="F122" s="39"/>
      <c r="G122" s="39"/>
      <c r="H122" s="41" t="s">
        <v>631</v>
      </c>
      <c r="I122" s="39">
        <v>0</v>
      </c>
      <c r="J122" s="39">
        <v>0</v>
      </c>
      <c r="K122" s="39">
        <v>0</v>
      </c>
      <c r="L122" s="39">
        <v>0</v>
      </c>
      <c r="M122" s="43"/>
      <c r="N122" s="39"/>
    </row>
    <row r="123" spans="1:14" ht="16.5" customHeight="1">
      <c r="A123" s="41" t="s">
        <v>568</v>
      </c>
      <c r="B123" s="39">
        <v>29106</v>
      </c>
      <c r="C123" s="39">
        <v>0</v>
      </c>
      <c r="D123" s="39">
        <v>2044</v>
      </c>
      <c r="E123" s="39">
        <v>0</v>
      </c>
      <c r="F123" s="39">
        <v>0</v>
      </c>
      <c r="G123" s="39">
        <v>7322</v>
      </c>
      <c r="H123" s="41" t="s">
        <v>632</v>
      </c>
      <c r="I123" s="39">
        <v>33443</v>
      </c>
      <c r="J123" s="39">
        <v>0</v>
      </c>
      <c r="K123" s="39">
        <v>0</v>
      </c>
      <c r="L123" s="39">
        <v>0</v>
      </c>
      <c r="M123" s="43" t="s">
        <v>568</v>
      </c>
      <c r="N123" s="39">
        <v>5029</v>
      </c>
    </row>
    <row r="124" spans="1:14" ht="16.5" customHeight="1">
      <c r="A124" s="41" t="s">
        <v>633</v>
      </c>
      <c r="B124" s="39">
        <v>0</v>
      </c>
      <c r="C124" s="39">
        <v>0</v>
      </c>
      <c r="D124" s="39">
        <v>0</v>
      </c>
      <c r="E124" s="39">
        <v>0</v>
      </c>
      <c r="F124" s="39">
        <v>0</v>
      </c>
      <c r="G124" s="39">
        <v>0</v>
      </c>
      <c r="H124" s="41" t="s">
        <v>634</v>
      </c>
      <c r="I124" s="39">
        <v>0</v>
      </c>
      <c r="J124" s="39">
        <v>0</v>
      </c>
      <c r="K124" s="39">
        <v>0</v>
      </c>
      <c r="L124" s="39">
        <v>0</v>
      </c>
      <c r="M124" s="43" t="s">
        <v>633</v>
      </c>
      <c r="N124" s="39">
        <v>0</v>
      </c>
    </row>
    <row r="125" spans="1:14" ht="16.5" customHeight="1">
      <c r="A125" s="41" t="s">
        <v>635</v>
      </c>
      <c r="B125" s="39">
        <v>0</v>
      </c>
      <c r="C125" s="39">
        <v>0</v>
      </c>
      <c r="D125" s="39">
        <v>357</v>
      </c>
      <c r="E125" s="39">
        <v>0</v>
      </c>
      <c r="F125" s="39">
        <v>0</v>
      </c>
      <c r="G125" s="39">
        <v>0</v>
      </c>
      <c r="H125" s="41" t="s">
        <v>636</v>
      </c>
      <c r="I125" s="39">
        <v>0</v>
      </c>
      <c r="J125" s="39">
        <v>0</v>
      </c>
      <c r="K125" s="39">
        <v>0</v>
      </c>
      <c r="L125" s="39">
        <v>0</v>
      </c>
      <c r="M125" s="43" t="s">
        <v>635</v>
      </c>
      <c r="N125" s="39">
        <v>0</v>
      </c>
    </row>
    <row r="126" spans="1:14" ht="16.5" customHeight="1">
      <c r="A126" s="41" t="s">
        <v>637</v>
      </c>
      <c r="B126" s="39">
        <v>22217</v>
      </c>
      <c r="C126" s="39">
        <v>0</v>
      </c>
      <c r="D126" s="39">
        <v>0</v>
      </c>
      <c r="E126" s="39">
        <v>0</v>
      </c>
      <c r="F126" s="39">
        <v>0</v>
      </c>
      <c r="G126" s="39">
        <v>3037</v>
      </c>
      <c r="H126" s="41" t="s">
        <v>638</v>
      </c>
      <c r="I126" s="39">
        <v>21846</v>
      </c>
      <c r="J126" s="39">
        <v>0</v>
      </c>
      <c r="K126" s="39">
        <v>0</v>
      </c>
      <c r="L126" s="39">
        <v>0</v>
      </c>
      <c r="M126" s="43" t="s">
        <v>637</v>
      </c>
      <c r="N126" s="39">
        <v>3408</v>
      </c>
    </row>
    <row r="127" spans="1:14" ht="16.5" customHeight="1">
      <c r="A127" s="41" t="s">
        <v>639</v>
      </c>
      <c r="B127" s="39">
        <v>6889</v>
      </c>
      <c r="C127" s="39">
        <v>0</v>
      </c>
      <c r="D127" s="39">
        <v>0</v>
      </c>
      <c r="E127" s="39">
        <v>0</v>
      </c>
      <c r="F127" s="39">
        <v>0</v>
      </c>
      <c r="G127" s="39">
        <v>4285</v>
      </c>
      <c r="H127" s="41" t="s">
        <v>640</v>
      </c>
      <c r="I127" s="39">
        <v>9553</v>
      </c>
      <c r="J127" s="39">
        <v>0</v>
      </c>
      <c r="K127" s="39">
        <v>0</v>
      </c>
      <c r="L127" s="39">
        <v>0</v>
      </c>
      <c r="M127" s="43" t="s">
        <v>639</v>
      </c>
      <c r="N127" s="39">
        <v>1621</v>
      </c>
    </row>
    <row r="128" spans="1:14" ht="16.5" customHeight="1">
      <c r="A128" s="41" t="s">
        <v>641</v>
      </c>
      <c r="B128" s="39">
        <v>0</v>
      </c>
      <c r="C128" s="39">
        <v>0</v>
      </c>
      <c r="D128" s="39">
        <v>0</v>
      </c>
      <c r="E128" s="39">
        <v>0</v>
      </c>
      <c r="F128" s="39">
        <v>0</v>
      </c>
      <c r="G128" s="39">
        <v>0</v>
      </c>
      <c r="H128" s="41" t="s">
        <v>642</v>
      </c>
      <c r="I128" s="39">
        <v>0</v>
      </c>
      <c r="J128" s="39">
        <v>0</v>
      </c>
      <c r="K128" s="39">
        <v>0</v>
      </c>
      <c r="L128" s="39">
        <v>0</v>
      </c>
      <c r="M128" s="43" t="s">
        <v>641</v>
      </c>
      <c r="N128" s="39">
        <v>0</v>
      </c>
    </row>
    <row r="129" spans="1:14" ht="16.5" customHeight="1">
      <c r="A129" s="41" t="s">
        <v>643</v>
      </c>
      <c r="B129" s="39">
        <v>0</v>
      </c>
      <c r="C129" s="39">
        <v>0</v>
      </c>
      <c r="D129" s="39">
        <v>0</v>
      </c>
      <c r="E129" s="39">
        <v>0</v>
      </c>
      <c r="F129" s="39">
        <v>0</v>
      </c>
      <c r="G129" s="39">
        <v>0</v>
      </c>
      <c r="H129" s="41" t="s">
        <v>644</v>
      </c>
      <c r="I129" s="39">
        <v>0</v>
      </c>
      <c r="J129" s="39">
        <v>0</v>
      </c>
      <c r="K129" s="39">
        <v>0</v>
      </c>
      <c r="L129" s="39">
        <v>0</v>
      </c>
      <c r="M129" s="43" t="s">
        <v>643</v>
      </c>
      <c r="N129" s="39">
        <v>0</v>
      </c>
    </row>
    <row r="130" spans="1:14" ht="16.5" customHeight="1">
      <c r="A130" s="41" t="s">
        <v>645</v>
      </c>
      <c r="B130" s="39">
        <v>0</v>
      </c>
      <c r="C130" s="39">
        <v>0</v>
      </c>
      <c r="D130" s="39">
        <v>1687</v>
      </c>
      <c r="E130" s="39">
        <v>0</v>
      </c>
      <c r="F130" s="39">
        <v>0</v>
      </c>
      <c r="G130" s="39">
        <v>0</v>
      </c>
      <c r="H130" s="41" t="s">
        <v>646</v>
      </c>
      <c r="I130" s="39">
        <v>1687</v>
      </c>
      <c r="J130" s="39">
        <v>0</v>
      </c>
      <c r="K130" s="39">
        <v>0</v>
      </c>
      <c r="L130" s="39">
        <v>0</v>
      </c>
      <c r="M130" s="43" t="s">
        <v>647</v>
      </c>
      <c r="N130" s="39">
        <v>0</v>
      </c>
    </row>
    <row r="131" spans="1:14" ht="16.5" customHeight="1">
      <c r="A131" s="41"/>
      <c r="B131" s="39"/>
      <c r="C131" s="39"/>
      <c r="D131" s="39"/>
      <c r="E131" s="39"/>
      <c r="F131" s="39"/>
      <c r="G131" s="39"/>
      <c r="H131" s="41" t="s">
        <v>648</v>
      </c>
      <c r="I131" s="39">
        <v>357</v>
      </c>
      <c r="J131" s="39">
        <v>0</v>
      </c>
      <c r="K131" s="39">
        <v>0</v>
      </c>
      <c r="L131" s="39">
        <v>0</v>
      </c>
      <c r="M131" s="43"/>
      <c r="N131" s="39"/>
    </row>
    <row r="132" spans="1:14" ht="16.5" customHeight="1">
      <c r="A132" s="41" t="s">
        <v>37</v>
      </c>
      <c r="B132" s="39">
        <v>84171</v>
      </c>
      <c r="C132" s="39">
        <v>99582</v>
      </c>
      <c r="D132" s="39">
        <v>66490</v>
      </c>
      <c r="E132" s="39">
        <v>0</v>
      </c>
      <c r="F132" s="39">
        <v>1632</v>
      </c>
      <c r="G132" s="39">
        <v>0</v>
      </c>
      <c r="H132" s="41" t="s">
        <v>649</v>
      </c>
      <c r="I132" s="39">
        <v>50827</v>
      </c>
      <c r="J132" s="39">
        <v>119287</v>
      </c>
      <c r="K132" s="39">
        <v>0</v>
      </c>
      <c r="L132" s="39">
        <v>17522</v>
      </c>
      <c r="M132" s="43" t="s">
        <v>58</v>
      </c>
      <c r="N132" s="39">
        <v>64239</v>
      </c>
    </row>
    <row r="133" spans="1:14" ht="16.5" customHeight="1">
      <c r="A133" s="41" t="s">
        <v>38</v>
      </c>
      <c r="B133" s="39">
        <v>58228</v>
      </c>
      <c r="C133" s="39">
        <v>54776</v>
      </c>
      <c r="D133" s="39">
        <v>50056</v>
      </c>
      <c r="E133" s="39">
        <v>0</v>
      </c>
      <c r="F133" s="39">
        <v>1632</v>
      </c>
      <c r="G133" s="39">
        <v>0</v>
      </c>
      <c r="H133" s="41" t="s">
        <v>561</v>
      </c>
      <c r="I133" s="39">
        <v>50827</v>
      </c>
      <c r="J133" s="39">
        <v>119287</v>
      </c>
      <c r="K133" s="39">
        <v>0</v>
      </c>
      <c r="L133" s="39">
        <v>17522</v>
      </c>
      <c r="M133" s="43" t="s">
        <v>478</v>
      </c>
      <c r="N133" s="39">
        <v>20978</v>
      </c>
    </row>
    <row r="134" spans="1:14" ht="16.5" customHeight="1">
      <c r="A134" s="41" t="s">
        <v>39</v>
      </c>
      <c r="B134" s="39">
        <v>25943</v>
      </c>
      <c r="C134" s="39">
        <v>44806</v>
      </c>
      <c r="D134" s="39">
        <v>16434</v>
      </c>
      <c r="E134" s="39">
        <v>0</v>
      </c>
      <c r="F134" s="39">
        <v>0</v>
      </c>
      <c r="G134" s="39">
        <v>0</v>
      </c>
      <c r="H134" s="41" t="s">
        <v>65</v>
      </c>
      <c r="I134" s="39">
        <v>0</v>
      </c>
      <c r="J134" s="39">
        <v>0</v>
      </c>
      <c r="K134" s="39">
        <v>0</v>
      </c>
      <c r="L134" s="39">
        <v>0</v>
      </c>
      <c r="M134" s="43" t="s">
        <v>479</v>
      </c>
      <c r="N134" s="39">
        <v>43261</v>
      </c>
    </row>
    <row r="135" spans="1:14" ht="16.5" customHeight="1">
      <c r="A135" s="41"/>
      <c r="B135" s="39"/>
      <c r="C135" s="39"/>
      <c r="D135" s="39"/>
      <c r="E135" s="39"/>
      <c r="F135" s="39"/>
      <c r="G135" s="39"/>
      <c r="H135" s="41" t="s">
        <v>66</v>
      </c>
      <c r="I135" s="39">
        <v>34973</v>
      </c>
      <c r="J135" s="39">
        <v>73948</v>
      </c>
      <c r="K135" s="39">
        <v>0</v>
      </c>
      <c r="L135" s="39">
        <v>10673</v>
      </c>
      <c r="M135" s="43"/>
      <c r="N135" s="39"/>
    </row>
    <row r="136" spans="1:14" ht="16.5" customHeight="1">
      <c r="A136" s="41"/>
      <c r="B136" s="39"/>
      <c r="C136" s="39"/>
      <c r="D136" s="39"/>
      <c r="E136" s="39"/>
      <c r="F136" s="39"/>
      <c r="G136" s="39"/>
      <c r="H136" s="41" t="s">
        <v>67</v>
      </c>
      <c r="I136" s="39">
        <v>12816</v>
      </c>
      <c r="J136" s="39">
        <v>24257</v>
      </c>
      <c r="K136" s="39">
        <v>0</v>
      </c>
      <c r="L136" s="39">
        <v>6849</v>
      </c>
      <c r="M136" s="43"/>
      <c r="N136" s="39"/>
    </row>
    <row r="137" spans="1:14" ht="16.5" customHeight="1">
      <c r="A137" s="41"/>
      <c r="B137" s="39"/>
      <c r="C137" s="39"/>
      <c r="D137" s="39"/>
      <c r="E137" s="39"/>
      <c r="F137" s="39"/>
      <c r="G137" s="39"/>
      <c r="H137" s="41" t="s">
        <v>68</v>
      </c>
      <c r="I137" s="39">
        <v>269</v>
      </c>
      <c r="J137" s="39">
        <v>11456</v>
      </c>
      <c r="K137" s="39">
        <v>0</v>
      </c>
      <c r="L137" s="39">
        <v>0</v>
      </c>
      <c r="M137" s="43"/>
      <c r="N137" s="39"/>
    </row>
    <row r="138" spans="1:14" ht="16.5" customHeight="1">
      <c r="A138" s="41"/>
      <c r="B138" s="39"/>
      <c r="C138" s="39"/>
      <c r="D138" s="39"/>
      <c r="E138" s="39"/>
      <c r="F138" s="39"/>
      <c r="G138" s="39"/>
      <c r="H138" s="41" t="s">
        <v>132</v>
      </c>
      <c r="I138" s="39">
        <v>0</v>
      </c>
      <c r="J138" s="39">
        <v>0</v>
      </c>
      <c r="K138" s="39">
        <v>0</v>
      </c>
      <c r="L138" s="39">
        <v>0</v>
      </c>
      <c r="M138" s="43"/>
      <c r="N138" s="39"/>
    </row>
    <row r="139" spans="1:14" ht="16.5" customHeight="1">
      <c r="A139" s="41"/>
      <c r="B139" s="39"/>
      <c r="C139" s="39"/>
      <c r="D139" s="39"/>
      <c r="E139" s="39"/>
      <c r="F139" s="39"/>
      <c r="G139" s="39"/>
      <c r="H139" s="41" t="s">
        <v>133</v>
      </c>
      <c r="I139" s="39">
        <v>2298</v>
      </c>
      <c r="J139" s="39">
        <v>3030</v>
      </c>
      <c r="K139" s="39">
        <v>0</v>
      </c>
      <c r="L139" s="39">
        <v>0</v>
      </c>
      <c r="M139" s="43"/>
      <c r="N139" s="39"/>
    </row>
    <row r="140" spans="1:14" ht="16.5" customHeight="1">
      <c r="A140" s="41"/>
      <c r="B140" s="39"/>
      <c r="C140" s="39"/>
      <c r="D140" s="39"/>
      <c r="E140" s="39"/>
      <c r="F140" s="39"/>
      <c r="G140" s="39"/>
      <c r="H140" s="41" t="s">
        <v>134</v>
      </c>
      <c r="I140" s="39">
        <v>471</v>
      </c>
      <c r="J140" s="39">
        <v>0</v>
      </c>
      <c r="K140" s="39">
        <v>0</v>
      </c>
      <c r="L140" s="39">
        <v>0</v>
      </c>
      <c r="M140" s="43"/>
      <c r="N140" s="39"/>
    </row>
    <row r="141" spans="1:14" ht="16.5" customHeight="1">
      <c r="A141" s="41"/>
      <c r="B141" s="39"/>
      <c r="C141" s="39"/>
      <c r="D141" s="39"/>
      <c r="E141" s="39"/>
      <c r="F141" s="39"/>
      <c r="G141" s="39"/>
      <c r="H141" s="41" t="s">
        <v>135</v>
      </c>
      <c r="I141" s="39">
        <v>0</v>
      </c>
      <c r="J141" s="39">
        <v>0</v>
      </c>
      <c r="K141" s="39">
        <v>0</v>
      </c>
      <c r="L141" s="39">
        <v>0</v>
      </c>
      <c r="M141" s="43"/>
      <c r="N141" s="39"/>
    </row>
    <row r="142" spans="1:14" ht="16.5" customHeight="1">
      <c r="A142" s="41"/>
      <c r="B142" s="39"/>
      <c r="C142" s="39"/>
      <c r="D142" s="39"/>
      <c r="E142" s="39"/>
      <c r="F142" s="39"/>
      <c r="G142" s="39"/>
      <c r="H142" s="41" t="s">
        <v>136</v>
      </c>
      <c r="I142" s="39">
        <v>0</v>
      </c>
      <c r="J142" s="39">
        <v>0</v>
      </c>
      <c r="K142" s="39">
        <v>0</v>
      </c>
      <c r="L142" s="39">
        <v>0</v>
      </c>
      <c r="M142" s="43"/>
      <c r="N142" s="39"/>
    </row>
    <row r="143" spans="1:14" ht="16.5" customHeight="1">
      <c r="A143" s="41"/>
      <c r="B143" s="39"/>
      <c r="C143" s="39"/>
      <c r="D143" s="39"/>
      <c r="E143" s="39"/>
      <c r="F143" s="39"/>
      <c r="G143" s="39"/>
      <c r="H143" s="41" t="s">
        <v>650</v>
      </c>
      <c r="I143" s="39">
        <v>0</v>
      </c>
      <c r="J143" s="39">
        <v>6596</v>
      </c>
      <c r="K143" s="39">
        <v>0</v>
      </c>
      <c r="L143" s="39">
        <v>0</v>
      </c>
      <c r="M143" s="43"/>
      <c r="N143" s="39"/>
    </row>
    <row r="144" spans="1:14" ht="16.5" customHeight="1">
      <c r="A144" s="41"/>
      <c r="B144" s="39"/>
      <c r="C144" s="39"/>
      <c r="D144" s="39"/>
      <c r="E144" s="39"/>
      <c r="F144" s="39"/>
      <c r="G144" s="39"/>
      <c r="H144" s="41" t="s">
        <v>69</v>
      </c>
      <c r="I144" s="39">
        <v>0</v>
      </c>
      <c r="J144" s="39">
        <v>0</v>
      </c>
      <c r="K144" s="39">
        <v>0</v>
      </c>
      <c r="L144" s="39">
        <v>0</v>
      </c>
      <c r="M144" s="43"/>
      <c r="N144" s="39"/>
    </row>
    <row r="145" spans="1:14" ht="16.5" customHeight="1">
      <c r="A145" s="41"/>
      <c r="B145" s="39"/>
      <c r="C145" s="39"/>
      <c r="D145" s="39"/>
      <c r="E145" s="39"/>
      <c r="F145" s="39"/>
      <c r="G145" s="39"/>
      <c r="H145" s="41" t="s">
        <v>651</v>
      </c>
      <c r="I145" s="39">
        <v>0</v>
      </c>
      <c r="J145" s="39">
        <v>0</v>
      </c>
      <c r="K145" s="39">
        <v>0</v>
      </c>
      <c r="L145" s="39">
        <v>0</v>
      </c>
      <c r="M145" s="43"/>
      <c r="N145" s="39"/>
    </row>
    <row r="146" spans="1:14" ht="16.5" customHeight="1">
      <c r="A146" s="41"/>
      <c r="B146" s="39"/>
      <c r="C146" s="39"/>
      <c r="D146" s="39"/>
      <c r="E146" s="39"/>
      <c r="F146" s="39"/>
      <c r="G146" s="39"/>
      <c r="H146" s="41" t="s">
        <v>652</v>
      </c>
      <c r="I146" s="39">
        <v>0</v>
      </c>
      <c r="J146" s="39">
        <v>0</v>
      </c>
      <c r="K146" s="39">
        <v>0</v>
      </c>
      <c r="L146" s="39">
        <v>0</v>
      </c>
      <c r="M146" s="43"/>
      <c r="N146" s="39"/>
    </row>
    <row r="147" spans="1:14" ht="16.5" customHeight="1">
      <c r="A147" s="41" t="s">
        <v>40</v>
      </c>
      <c r="B147" s="39">
        <v>0</v>
      </c>
      <c r="C147" s="39">
        <v>39253</v>
      </c>
      <c r="D147" s="39">
        <v>0</v>
      </c>
      <c r="E147" s="39">
        <v>0</v>
      </c>
      <c r="F147" s="39">
        <v>0</v>
      </c>
      <c r="G147" s="39">
        <v>0</v>
      </c>
      <c r="H147" s="41" t="s">
        <v>653</v>
      </c>
      <c r="I147" s="39">
        <v>0</v>
      </c>
      <c r="J147" s="39">
        <v>0</v>
      </c>
      <c r="K147" s="39">
        <v>0</v>
      </c>
      <c r="L147" s="39">
        <v>39253</v>
      </c>
      <c r="M147" s="43" t="s">
        <v>59</v>
      </c>
      <c r="N147" s="39">
        <v>0</v>
      </c>
    </row>
    <row r="148" spans="1:14" ht="16.5" customHeight="1">
      <c r="A148" s="41"/>
      <c r="B148" s="39"/>
      <c r="C148" s="39"/>
      <c r="D148" s="39"/>
      <c r="E148" s="39"/>
      <c r="F148" s="39"/>
      <c r="G148" s="39"/>
      <c r="H148" s="41" t="s">
        <v>562</v>
      </c>
      <c r="I148" s="39">
        <v>0</v>
      </c>
      <c r="J148" s="39">
        <v>0</v>
      </c>
      <c r="K148" s="39">
        <v>0</v>
      </c>
      <c r="L148" s="39">
        <v>39253</v>
      </c>
      <c r="M148" s="43"/>
      <c r="N148" s="39"/>
    </row>
    <row r="149" spans="1:14" ht="16.5" customHeight="1">
      <c r="A149" s="41"/>
      <c r="B149" s="39"/>
      <c r="C149" s="39"/>
      <c r="D149" s="39"/>
      <c r="E149" s="39"/>
      <c r="F149" s="39"/>
      <c r="G149" s="39"/>
      <c r="H149" s="41" t="s">
        <v>654</v>
      </c>
      <c r="I149" s="39">
        <v>0</v>
      </c>
      <c r="J149" s="39">
        <v>0</v>
      </c>
      <c r="K149" s="39">
        <v>0</v>
      </c>
      <c r="L149" s="39">
        <v>0</v>
      </c>
      <c r="M149" s="43"/>
      <c r="N149" s="39"/>
    </row>
    <row r="150" spans="1:14" ht="16.5" customHeight="1">
      <c r="A150" s="41"/>
      <c r="B150" s="39"/>
      <c r="C150" s="39"/>
      <c r="D150" s="39"/>
      <c r="E150" s="39"/>
      <c r="F150" s="39"/>
      <c r="G150" s="39"/>
      <c r="H150" s="41" t="s">
        <v>655</v>
      </c>
      <c r="I150" s="39">
        <v>0</v>
      </c>
      <c r="J150" s="39">
        <v>0</v>
      </c>
      <c r="K150" s="39">
        <v>0</v>
      </c>
      <c r="L150" s="39">
        <v>0</v>
      </c>
      <c r="M150" s="43"/>
      <c r="N150" s="39"/>
    </row>
    <row r="151" spans="1:14" ht="16.5" customHeight="1">
      <c r="A151" s="41"/>
      <c r="B151" s="39"/>
      <c r="C151" s="39"/>
      <c r="D151" s="39"/>
      <c r="E151" s="39"/>
      <c r="F151" s="39"/>
      <c r="G151" s="39"/>
      <c r="H151" s="41"/>
      <c r="I151" s="39"/>
      <c r="J151" s="39"/>
      <c r="K151" s="39"/>
      <c r="L151" s="39"/>
      <c r="M151" s="43"/>
      <c r="N151" s="39"/>
    </row>
    <row r="152" spans="1:14" ht="16.5" customHeight="1">
      <c r="A152" s="42" t="s">
        <v>71</v>
      </c>
      <c r="B152" s="39">
        <v>804256</v>
      </c>
      <c r="C152" s="39">
        <v>726174</v>
      </c>
      <c r="D152" s="39">
        <v>304439</v>
      </c>
      <c r="E152" s="39">
        <v>1130000</v>
      </c>
      <c r="F152" s="39">
        <v>10147</v>
      </c>
      <c r="G152" s="39">
        <v>8462</v>
      </c>
      <c r="H152" s="42" t="s">
        <v>72</v>
      </c>
      <c r="I152" s="39">
        <v>735732</v>
      </c>
      <c r="J152" s="39">
        <v>331193</v>
      </c>
      <c r="K152" s="39">
        <v>1130000</v>
      </c>
      <c r="L152" s="39">
        <v>371023</v>
      </c>
      <c r="M152" s="45" t="s">
        <v>73</v>
      </c>
      <c r="N152" s="39">
        <v>415530</v>
      </c>
    </row>
    <row r="153" spans="1:1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</sheetData>
  <mergeCells count="3">
    <mergeCell ref="A1:N1"/>
    <mergeCell ref="A2:N2"/>
    <mergeCell ref="A3:N3"/>
  </mergeCells>
  <phoneticPr fontId="2" type="noConversion"/>
  <printOptions horizontalCentered="1"/>
  <pageMargins left="0.23622047244094491" right="0.15748031496062992" top="0.43307086614173229" bottom="0.43307086614173229" header="0.27559055118110237" footer="0.23622047244094491"/>
  <pageSetup paperSize="9" scale="87" firstPageNumber="18" fitToHeight="100" orientation="landscape" useFirstPageNumber="1" r:id="rId1"/>
  <headerFooter alignWithMargins="0">
    <oddFooter>&amp;C&amp;10&amp;P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showZeros="0" topLeftCell="A7" workbookViewId="0">
      <selection activeCell="G19" sqref="G19"/>
    </sheetView>
  </sheetViews>
  <sheetFormatPr defaultColWidth="9.125" defaultRowHeight="14.25"/>
  <cols>
    <col min="1" max="1" width="36.625" style="69" customWidth="1"/>
    <col min="2" max="2" width="0" style="69" hidden="1" customWidth="1"/>
    <col min="3" max="4" width="13.625" style="69" customWidth="1"/>
    <col min="5" max="5" width="36.625" style="69" customWidth="1"/>
    <col min="6" max="6" width="0" style="69" hidden="1" customWidth="1"/>
    <col min="7" max="8" width="13.625" style="69" customWidth="1"/>
    <col min="9" max="11" width="0" style="69" hidden="1" customWidth="1"/>
    <col min="12" max="16384" width="9.125" style="70"/>
  </cols>
  <sheetData>
    <row r="1" spans="1:11" s="60" customFormat="1" ht="33.75" customHeight="1">
      <c r="A1" s="168" t="s">
        <v>724</v>
      </c>
      <c r="B1" s="168"/>
      <c r="C1" s="168"/>
      <c r="D1" s="168"/>
      <c r="E1" s="168"/>
      <c r="F1" s="168"/>
      <c r="G1" s="168"/>
      <c r="H1" s="168"/>
    </row>
    <row r="2" spans="1:11" s="60" customFormat="1" ht="17.100000000000001" customHeight="1">
      <c r="A2" s="169" t="s">
        <v>722</v>
      </c>
      <c r="B2" s="169"/>
      <c r="C2" s="169"/>
      <c r="D2" s="169"/>
      <c r="E2" s="169"/>
      <c r="F2" s="169"/>
      <c r="G2" s="169"/>
      <c r="H2" s="169"/>
    </row>
    <row r="3" spans="1:11" s="60" customFormat="1" ht="17.100000000000001" customHeight="1">
      <c r="A3" s="170" t="s">
        <v>4</v>
      </c>
      <c r="B3" s="170"/>
      <c r="C3" s="169"/>
      <c r="D3" s="170"/>
      <c r="E3" s="170"/>
      <c r="F3" s="170"/>
      <c r="G3" s="170"/>
      <c r="H3" s="170"/>
    </row>
    <row r="4" spans="1:11" s="60" customFormat="1" ht="21.75" customHeight="1">
      <c r="A4" s="72" t="s">
        <v>1</v>
      </c>
      <c r="B4" s="73" t="s">
        <v>19</v>
      </c>
      <c r="C4" s="74" t="s">
        <v>792</v>
      </c>
      <c r="D4" s="75" t="s">
        <v>22</v>
      </c>
      <c r="E4" s="76" t="s">
        <v>1</v>
      </c>
      <c r="F4" s="76" t="s">
        <v>19</v>
      </c>
      <c r="G4" s="77" t="s">
        <v>792</v>
      </c>
      <c r="H4" s="77" t="s">
        <v>22</v>
      </c>
      <c r="I4" s="61" t="s">
        <v>166</v>
      </c>
      <c r="J4" s="62" t="s">
        <v>167</v>
      </c>
      <c r="K4" s="62" t="s">
        <v>168</v>
      </c>
    </row>
    <row r="5" spans="1:11" s="60" customFormat="1" ht="21.75" customHeight="1">
      <c r="A5" s="78" t="s">
        <v>656</v>
      </c>
      <c r="B5" s="79"/>
      <c r="C5" s="80">
        <v>11933</v>
      </c>
      <c r="D5" s="79">
        <v>10834</v>
      </c>
      <c r="E5" s="78" t="s">
        <v>440</v>
      </c>
      <c r="F5" s="67"/>
      <c r="G5" s="67">
        <v>0</v>
      </c>
      <c r="H5" s="80">
        <v>0</v>
      </c>
      <c r="I5" s="63">
        <v>6257</v>
      </c>
      <c r="J5" s="64">
        <v>0</v>
      </c>
      <c r="K5" s="64">
        <v>0</v>
      </c>
    </row>
    <row r="6" spans="1:11" s="60" customFormat="1" ht="21.75" customHeight="1">
      <c r="A6" s="78" t="s">
        <v>657</v>
      </c>
      <c r="B6" s="79"/>
      <c r="C6" s="80">
        <v>2389</v>
      </c>
      <c r="D6" s="79">
        <v>4530</v>
      </c>
      <c r="E6" s="78" t="s">
        <v>442</v>
      </c>
      <c r="F6" s="67"/>
      <c r="G6" s="67">
        <v>0</v>
      </c>
      <c r="H6" s="81">
        <v>0</v>
      </c>
      <c r="I6" s="63">
        <v>2417340</v>
      </c>
      <c r="J6" s="64">
        <v>0</v>
      </c>
      <c r="K6" s="64">
        <v>0</v>
      </c>
    </row>
    <row r="7" spans="1:11" s="60" customFormat="1" ht="21.75" customHeight="1">
      <c r="A7" s="78" t="s">
        <v>658</v>
      </c>
      <c r="B7" s="79"/>
      <c r="C7" s="80">
        <v>0</v>
      </c>
      <c r="D7" s="79">
        <v>763</v>
      </c>
      <c r="E7" s="78" t="s">
        <v>443</v>
      </c>
      <c r="F7" s="67"/>
      <c r="G7" s="79">
        <v>650</v>
      </c>
      <c r="H7" s="80">
        <v>650</v>
      </c>
      <c r="I7" s="65"/>
      <c r="J7" s="66"/>
      <c r="K7" s="66"/>
    </row>
    <row r="8" spans="1:11" s="60" customFormat="1" ht="21.75" customHeight="1">
      <c r="A8" s="78" t="s">
        <v>659</v>
      </c>
      <c r="B8" s="79"/>
      <c r="C8" s="80">
        <v>0</v>
      </c>
      <c r="D8" s="79">
        <v>0</v>
      </c>
      <c r="E8" s="78" t="s">
        <v>448</v>
      </c>
      <c r="F8" s="67"/>
      <c r="G8" s="67">
        <v>0</v>
      </c>
      <c r="H8" s="82">
        <v>0</v>
      </c>
      <c r="I8" s="65"/>
      <c r="J8" s="66"/>
      <c r="K8" s="66"/>
    </row>
    <row r="9" spans="1:11" s="60" customFormat="1" ht="21.75" customHeight="1">
      <c r="A9" s="83" t="s">
        <v>660</v>
      </c>
      <c r="B9" s="79"/>
      <c r="C9" s="80"/>
      <c r="D9" s="79">
        <v>356</v>
      </c>
      <c r="E9" s="78" t="s">
        <v>449</v>
      </c>
      <c r="F9" s="67"/>
      <c r="G9" s="84">
        <v>0</v>
      </c>
      <c r="H9" s="80">
        <v>0</v>
      </c>
      <c r="I9" s="65"/>
      <c r="J9" s="66"/>
      <c r="K9" s="66"/>
    </row>
    <row r="10" spans="1:11" s="60" customFormat="1" ht="21.75" customHeight="1">
      <c r="A10" s="78"/>
      <c r="B10" s="68"/>
      <c r="C10" s="85"/>
      <c r="D10" s="86"/>
      <c r="E10" s="78" t="s">
        <v>451</v>
      </c>
      <c r="F10" s="67"/>
      <c r="G10" s="67">
        <v>3500</v>
      </c>
      <c r="H10" s="67">
        <v>1500</v>
      </c>
      <c r="I10" s="65"/>
      <c r="J10" s="66"/>
      <c r="K10" s="66"/>
    </row>
    <row r="11" spans="1:11" s="60" customFormat="1" ht="21.75" customHeight="1">
      <c r="A11" s="78"/>
      <c r="B11" s="68"/>
      <c r="C11" s="67"/>
      <c r="D11" s="86"/>
      <c r="E11" s="78" t="s">
        <v>454</v>
      </c>
      <c r="F11" s="67"/>
      <c r="G11" s="85">
        <v>2000</v>
      </c>
      <c r="H11" s="80">
        <v>2000</v>
      </c>
      <c r="I11" s="65"/>
      <c r="J11" s="66"/>
      <c r="K11" s="66"/>
    </row>
    <row r="12" spans="1:11" s="60" customFormat="1" ht="21.75" customHeight="1">
      <c r="A12" s="78"/>
      <c r="B12" s="68"/>
      <c r="C12" s="67"/>
      <c r="D12" s="86"/>
      <c r="E12" s="78" t="s">
        <v>455</v>
      </c>
      <c r="F12" s="67"/>
      <c r="G12" s="67">
        <v>5300</v>
      </c>
      <c r="H12" s="80">
        <v>4883</v>
      </c>
      <c r="I12" s="65"/>
      <c r="J12" s="66"/>
      <c r="K12" s="66"/>
    </row>
    <row r="13" spans="1:11" s="60" customFormat="1" ht="21.75" customHeight="1">
      <c r="A13" s="78"/>
      <c r="B13" s="68"/>
      <c r="C13" s="67"/>
      <c r="D13" s="86"/>
      <c r="E13" s="78" t="s">
        <v>459</v>
      </c>
      <c r="F13" s="67"/>
      <c r="G13" s="67">
        <v>1300</v>
      </c>
      <c r="H13" s="80">
        <v>1300</v>
      </c>
      <c r="I13" s="65"/>
      <c r="J13" s="66"/>
      <c r="K13" s="66"/>
    </row>
    <row r="14" spans="1:11" s="60" customFormat="1" ht="21.75" customHeight="1">
      <c r="A14" s="78"/>
      <c r="B14" s="68"/>
      <c r="C14" s="67"/>
      <c r="D14" s="86"/>
      <c r="E14" s="78" t="s">
        <v>461</v>
      </c>
      <c r="F14" s="67"/>
      <c r="G14" s="67">
        <v>0</v>
      </c>
      <c r="H14" s="80">
        <v>0</v>
      </c>
      <c r="I14" s="65"/>
      <c r="J14" s="66"/>
      <c r="K14" s="66"/>
    </row>
    <row r="15" spans="1:11" s="60" customFormat="1" ht="21.75" customHeight="1">
      <c r="A15" s="78"/>
      <c r="B15" s="68"/>
      <c r="C15" s="67"/>
      <c r="D15" s="86"/>
      <c r="E15" s="78" t="s">
        <v>29</v>
      </c>
      <c r="F15" s="67"/>
      <c r="G15" s="67">
        <v>0</v>
      </c>
      <c r="H15" s="80">
        <v>0</v>
      </c>
      <c r="I15" s="65"/>
      <c r="J15" s="66"/>
      <c r="K15" s="66"/>
    </row>
    <row r="16" spans="1:11" s="60" customFormat="1" ht="21.75" customHeight="1">
      <c r="A16" s="87" t="s">
        <v>60</v>
      </c>
      <c r="B16" s="67"/>
      <c r="C16" s="67">
        <v>14322</v>
      </c>
      <c r="D16" s="86">
        <v>16483</v>
      </c>
      <c r="E16" s="87" t="s">
        <v>61</v>
      </c>
      <c r="F16" s="67"/>
      <c r="G16" s="67">
        <v>12750</v>
      </c>
      <c r="H16" s="80">
        <v>10333</v>
      </c>
      <c r="I16" s="65"/>
      <c r="J16" s="66"/>
      <c r="K16" s="66"/>
    </row>
    <row r="17" spans="1:11" s="60" customFormat="1" ht="21.75" customHeight="1">
      <c r="A17" s="78" t="s">
        <v>5</v>
      </c>
      <c r="B17" s="68"/>
      <c r="C17" s="67"/>
      <c r="D17" s="86">
        <v>0</v>
      </c>
      <c r="E17" s="78"/>
      <c r="F17" s="68"/>
      <c r="G17" s="67"/>
      <c r="H17" s="80"/>
      <c r="I17" s="65"/>
      <c r="J17" s="66"/>
      <c r="K17" s="66"/>
    </row>
    <row r="18" spans="1:11" s="60" customFormat="1" ht="21.75" customHeight="1">
      <c r="A18" s="78"/>
      <c r="B18" s="68"/>
      <c r="C18" s="67"/>
      <c r="D18" s="86"/>
      <c r="E18" s="78" t="s">
        <v>8</v>
      </c>
      <c r="F18" s="68"/>
      <c r="G18" s="67"/>
      <c r="H18" s="80">
        <v>2453</v>
      </c>
      <c r="I18" s="65"/>
      <c r="J18" s="66"/>
      <c r="K18" s="66"/>
    </row>
    <row r="19" spans="1:11" s="60" customFormat="1" ht="21.75" customHeight="1">
      <c r="A19" s="78" t="s">
        <v>7</v>
      </c>
      <c r="B19" s="68"/>
      <c r="C19" s="67"/>
      <c r="D19" s="86">
        <v>2560</v>
      </c>
      <c r="E19" s="78" t="s">
        <v>9</v>
      </c>
      <c r="F19" s="68"/>
      <c r="G19" s="67"/>
      <c r="H19" s="80">
        <v>6257</v>
      </c>
      <c r="I19" s="65"/>
      <c r="J19" s="66"/>
      <c r="K19" s="66"/>
    </row>
    <row r="20" spans="1:11" s="60" customFormat="1" ht="21.75" customHeight="1">
      <c r="A20" s="78"/>
      <c r="B20" s="68"/>
      <c r="C20" s="67"/>
      <c r="D20" s="86"/>
      <c r="E20" s="78" t="s">
        <v>661</v>
      </c>
      <c r="F20" s="68"/>
      <c r="G20" s="67"/>
      <c r="H20" s="80">
        <f>IF(I6&lt;&gt;0,I5,IF(J6&lt;&gt;0,J5,IF(K6&lt;&gt;0,K5,0)))</f>
        <v>6257</v>
      </c>
      <c r="I20" s="65"/>
      <c r="J20" s="66"/>
      <c r="K20" s="66"/>
    </row>
    <row r="21" spans="1:11" s="60" customFormat="1" ht="21.75" customHeight="1">
      <c r="A21" s="78"/>
      <c r="B21" s="68"/>
      <c r="C21" s="67"/>
      <c r="D21" s="86"/>
      <c r="E21" s="78"/>
      <c r="F21" s="68"/>
      <c r="G21" s="67"/>
      <c r="H21" s="80"/>
      <c r="I21" s="65"/>
      <c r="J21" s="66"/>
      <c r="K21" s="66"/>
    </row>
    <row r="22" spans="1:11" s="60" customFormat="1" ht="21.75" customHeight="1">
      <c r="A22" s="87" t="s">
        <v>180</v>
      </c>
      <c r="B22" s="88"/>
      <c r="C22" s="67"/>
      <c r="D22" s="86">
        <v>19043</v>
      </c>
      <c r="E22" s="87" t="s">
        <v>181</v>
      </c>
      <c r="F22" s="88"/>
      <c r="G22" s="67"/>
      <c r="H22" s="80">
        <v>19043</v>
      </c>
      <c r="I22" s="65"/>
      <c r="J22" s="66"/>
      <c r="K22" s="66"/>
    </row>
  </sheetData>
  <mergeCells count="3">
    <mergeCell ref="A1:H1"/>
    <mergeCell ref="A2:H2"/>
    <mergeCell ref="A3:H3"/>
  </mergeCells>
  <phoneticPr fontId="2" type="noConversion"/>
  <printOptions horizontalCentered="1"/>
  <pageMargins left="0.35433070866141736" right="0.31496062992125984" top="0.6692913385826772" bottom="0.47244094488188981" header="0.39370078740157483" footer="0.23622047244094491"/>
  <pageSetup paperSize="9" firstPageNumber="23" pageOrder="overThenDown" orientation="landscape" useFirstPageNumber="1" verticalDpi="0" r:id="rId1"/>
  <headerFooter alignWithMargins="0">
    <oddFooter>&amp;C&amp;10&amp;P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showGridLines="0" showZeros="0" topLeftCell="A25" workbookViewId="0">
      <selection activeCell="B26" sqref="B26"/>
    </sheetView>
  </sheetViews>
  <sheetFormatPr defaultColWidth="9.125" defaultRowHeight="14.25"/>
  <cols>
    <col min="1" max="1" width="34.5" style="71" customWidth="1"/>
    <col min="2" max="2" width="23.625" style="71" customWidth="1"/>
    <col min="3" max="3" width="33.125" style="71" customWidth="1"/>
    <col min="4" max="4" width="23.625" style="71" customWidth="1"/>
    <col min="5" max="16384" width="9.125" style="12"/>
  </cols>
  <sheetData>
    <row r="1" spans="1:4" ht="33.950000000000003" customHeight="1">
      <c r="A1" s="171" t="s">
        <v>729</v>
      </c>
      <c r="B1" s="171"/>
      <c r="C1" s="171"/>
      <c r="D1" s="171"/>
    </row>
    <row r="2" spans="1:4" ht="16.899999999999999" customHeight="1">
      <c r="A2" s="172" t="s">
        <v>723</v>
      </c>
      <c r="B2" s="172"/>
      <c r="C2" s="172"/>
      <c r="D2" s="172"/>
    </row>
    <row r="3" spans="1:4" ht="16.899999999999999" customHeight="1">
      <c r="A3" s="172" t="s">
        <v>4</v>
      </c>
      <c r="B3" s="172"/>
      <c r="C3" s="172"/>
      <c r="D3" s="172"/>
    </row>
    <row r="4" spans="1:4" ht="17.649999999999999" customHeight="1">
      <c r="A4" s="89" t="s">
        <v>1</v>
      </c>
      <c r="B4" s="89" t="s">
        <v>22</v>
      </c>
      <c r="C4" s="89" t="s">
        <v>1</v>
      </c>
      <c r="D4" s="89" t="s">
        <v>22</v>
      </c>
    </row>
    <row r="5" spans="1:4" ht="17.649999999999999" customHeight="1">
      <c r="A5" s="90" t="s">
        <v>662</v>
      </c>
      <c r="B5" s="30">
        <v>16483</v>
      </c>
      <c r="C5" s="91" t="s">
        <v>440</v>
      </c>
      <c r="D5" s="30">
        <v>0</v>
      </c>
    </row>
    <row r="6" spans="1:4" ht="17.649999999999999" customHeight="1">
      <c r="A6" s="90" t="s">
        <v>663</v>
      </c>
      <c r="B6" s="30">
        <v>16483</v>
      </c>
      <c r="C6" s="91" t="s">
        <v>664</v>
      </c>
      <c r="D6" s="30">
        <v>0</v>
      </c>
    </row>
    <row r="7" spans="1:4" ht="17.649999999999999" customHeight="1">
      <c r="A7" s="92" t="s">
        <v>665</v>
      </c>
      <c r="B7" s="30">
        <v>10834</v>
      </c>
      <c r="C7" s="91" t="s">
        <v>666</v>
      </c>
      <c r="D7" s="30">
        <v>0</v>
      </c>
    </row>
    <row r="8" spans="1:4" ht="17.649999999999999" customHeight="1">
      <c r="A8" s="92" t="s">
        <v>667</v>
      </c>
      <c r="B8" s="30">
        <v>0</v>
      </c>
      <c r="C8" s="91" t="s">
        <v>668</v>
      </c>
      <c r="D8" s="30">
        <v>0</v>
      </c>
    </row>
    <row r="9" spans="1:4" ht="17.649999999999999" customHeight="1">
      <c r="A9" s="92" t="s">
        <v>669</v>
      </c>
      <c r="B9" s="30">
        <v>80</v>
      </c>
      <c r="C9" s="93" t="s">
        <v>670</v>
      </c>
      <c r="D9" s="30">
        <v>0</v>
      </c>
    </row>
    <row r="10" spans="1:4" ht="17.649999999999999" customHeight="1">
      <c r="A10" s="92" t="s">
        <v>671</v>
      </c>
      <c r="B10" s="30">
        <v>0</v>
      </c>
      <c r="C10" s="91" t="s">
        <v>672</v>
      </c>
      <c r="D10" s="94">
        <v>0</v>
      </c>
    </row>
    <row r="11" spans="1:4" ht="17.649999999999999" customHeight="1">
      <c r="A11" s="92" t="s">
        <v>673</v>
      </c>
      <c r="B11" s="30">
        <v>12</v>
      </c>
      <c r="C11" s="95" t="s">
        <v>674</v>
      </c>
      <c r="D11" s="30">
        <v>0</v>
      </c>
    </row>
    <row r="12" spans="1:4" ht="17.649999999999999" customHeight="1">
      <c r="A12" s="92" t="s">
        <v>675</v>
      </c>
      <c r="B12" s="30">
        <v>1616</v>
      </c>
      <c r="C12" s="95" t="s">
        <v>676</v>
      </c>
      <c r="D12" s="30">
        <v>0</v>
      </c>
    </row>
    <row r="13" spans="1:4" ht="17.649999999999999" customHeight="1">
      <c r="A13" s="92" t="s">
        <v>677</v>
      </c>
      <c r="B13" s="30">
        <v>0</v>
      </c>
      <c r="C13" s="95" t="s">
        <v>678</v>
      </c>
      <c r="D13" s="30">
        <v>0</v>
      </c>
    </row>
    <row r="14" spans="1:4" ht="17.649999999999999" customHeight="1">
      <c r="A14" s="92" t="s">
        <v>679</v>
      </c>
      <c r="B14" s="30">
        <v>537</v>
      </c>
      <c r="C14" s="95" t="s">
        <v>680</v>
      </c>
      <c r="D14" s="30">
        <v>0</v>
      </c>
    </row>
    <row r="15" spans="1:4" ht="17.649999999999999" customHeight="1">
      <c r="A15" s="92" t="s">
        <v>681</v>
      </c>
      <c r="B15" s="30">
        <v>0</v>
      </c>
      <c r="C15" s="91" t="s">
        <v>682</v>
      </c>
      <c r="D15" s="30">
        <v>0</v>
      </c>
    </row>
    <row r="16" spans="1:4" ht="17.649999999999999" customHeight="1">
      <c r="A16" s="92" t="s">
        <v>683</v>
      </c>
      <c r="B16" s="30">
        <v>0</v>
      </c>
      <c r="C16" s="91" t="s">
        <v>442</v>
      </c>
      <c r="D16" s="30">
        <v>0</v>
      </c>
    </row>
    <row r="17" spans="1:4" ht="17.649999999999999" customHeight="1">
      <c r="A17" s="92" t="s">
        <v>684</v>
      </c>
      <c r="B17" s="30">
        <v>0</v>
      </c>
      <c r="C17" s="91" t="s">
        <v>664</v>
      </c>
      <c r="D17" s="30">
        <v>0</v>
      </c>
    </row>
    <row r="18" spans="1:4" ht="17.649999999999999" customHeight="1">
      <c r="A18" s="92" t="s">
        <v>685</v>
      </c>
      <c r="B18" s="30">
        <v>7060</v>
      </c>
      <c r="C18" s="91" t="s">
        <v>666</v>
      </c>
      <c r="D18" s="30">
        <v>0</v>
      </c>
    </row>
    <row r="19" spans="1:4" ht="17.649999999999999" customHeight="1">
      <c r="A19" s="92" t="s">
        <v>686</v>
      </c>
      <c r="B19" s="30">
        <v>0</v>
      </c>
      <c r="C19" s="91" t="s">
        <v>668</v>
      </c>
      <c r="D19" s="30">
        <v>0</v>
      </c>
    </row>
    <row r="20" spans="1:4" ht="17.649999999999999" customHeight="1">
      <c r="A20" s="92" t="s">
        <v>687</v>
      </c>
      <c r="B20" s="30">
        <v>0</v>
      </c>
      <c r="C20" s="91" t="s">
        <v>670</v>
      </c>
      <c r="D20" s="30">
        <v>0</v>
      </c>
    </row>
    <row r="21" spans="1:4" ht="17.649999999999999" customHeight="1">
      <c r="A21" s="92" t="s">
        <v>688</v>
      </c>
      <c r="B21" s="30">
        <v>0</v>
      </c>
      <c r="C21" s="91" t="s">
        <v>672</v>
      </c>
      <c r="D21" s="30">
        <v>0</v>
      </c>
    </row>
    <row r="22" spans="1:4" ht="17.649999999999999" customHeight="1">
      <c r="A22" s="92" t="s">
        <v>689</v>
      </c>
      <c r="B22" s="30">
        <v>0</v>
      </c>
      <c r="C22" s="91" t="s">
        <v>674</v>
      </c>
      <c r="D22" s="30">
        <v>0</v>
      </c>
    </row>
    <row r="23" spans="1:4" ht="17.649999999999999" customHeight="1">
      <c r="A23" s="92" t="s">
        <v>690</v>
      </c>
      <c r="B23" s="30">
        <v>0</v>
      </c>
      <c r="C23" s="91" t="s">
        <v>676</v>
      </c>
      <c r="D23" s="30">
        <v>0</v>
      </c>
    </row>
    <row r="24" spans="1:4" ht="17.649999999999999" customHeight="1">
      <c r="A24" s="92" t="s">
        <v>691</v>
      </c>
      <c r="B24" s="30">
        <v>0</v>
      </c>
      <c r="C24" s="91" t="s">
        <v>678</v>
      </c>
      <c r="D24" s="30">
        <v>0</v>
      </c>
    </row>
    <row r="25" spans="1:4" ht="17.649999999999999" customHeight="1">
      <c r="A25" s="92" t="s">
        <v>692</v>
      </c>
      <c r="B25" s="30">
        <v>0</v>
      </c>
      <c r="C25" s="91" t="s">
        <v>680</v>
      </c>
      <c r="D25" s="30">
        <v>0</v>
      </c>
    </row>
    <row r="26" spans="1:4" ht="17.649999999999999" customHeight="1">
      <c r="A26" s="92" t="s">
        <v>693</v>
      </c>
      <c r="B26" s="30">
        <v>0</v>
      </c>
      <c r="C26" s="91" t="s">
        <v>682</v>
      </c>
      <c r="D26" s="30">
        <v>0</v>
      </c>
    </row>
    <row r="27" spans="1:4" ht="17.649999999999999" customHeight="1">
      <c r="A27" s="92" t="s">
        <v>694</v>
      </c>
      <c r="B27" s="30">
        <v>0</v>
      </c>
      <c r="C27" s="91" t="s">
        <v>443</v>
      </c>
      <c r="D27" s="30">
        <v>650</v>
      </c>
    </row>
    <row r="28" spans="1:4" ht="17.649999999999999" customHeight="1">
      <c r="A28" s="92" t="s">
        <v>695</v>
      </c>
      <c r="B28" s="30">
        <v>0</v>
      </c>
      <c r="C28" s="91" t="s">
        <v>664</v>
      </c>
      <c r="D28" s="30">
        <v>650</v>
      </c>
    </row>
    <row r="29" spans="1:4" ht="17.649999999999999" customHeight="1">
      <c r="A29" s="92" t="s">
        <v>696</v>
      </c>
      <c r="B29" s="30">
        <v>0</v>
      </c>
      <c r="C29" s="91" t="s">
        <v>666</v>
      </c>
      <c r="D29" s="30">
        <v>400</v>
      </c>
    </row>
    <row r="30" spans="1:4" ht="17.649999999999999" customHeight="1">
      <c r="A30" s="92" t="s">
        <v>697</v>
      </c>
      <c r="B30" s="30">
        <v>0</v>
      </c>
      <c r="C30" s="91" t="s">
        <v>668</v>
      </c>
      <c r="D30" s="30">
        <v>250</v>
      </c>
    </row>
    <row r="31" spans="1:4" ht="17.649999999999999" customHeight="1">
      <c r="A31" s="92" t="s">
        <v>698</v>
      </c>
      <c r="B31" s="30">
        <v>0</v>
      </c>
      <c r="C31" s="91" t="s">
        <v>670</v>
      </c>
      <c r="D31" s="30">
        <v>0</v>
      </c>
    </row>
    <row r="32" spans="1:4" ht="17.649999999999999" customHeight="1">
      <c r="A32" s="92" t="s">
        <v>699</v>
      </c>
      <c r="B32" s="30">
        <v>0</v>
      </c>
      <c r="C32" s="91" t="s">
        <v>672</v>
      </c>
      <c r="D32" s="30">
        <v>0</v>
      </c>
    </row>
    <row r="33" spans="1:4" ht="17.649999999999999" customHeight="1">
      <c r="A33" s="92" t="s">
        <v>700</v>
      </c>
      <c r="B33" s="30">
        <v>1529</v>
      </c>
      <c r="C33" s="91" t="s">
        <v>674</v>
      </c>
      <c r="D33" s="30">
        <v>0</v>
      </c>
    </row>
    <row r="34" spans="1:4" ht="17.649999999999999" customHeight="1">
      <c r="A34" s="92" t="s">
        <v>701</v>
      </c>
      <c r="B34" s="30">
        <v>0</v>
      </c>
      <c r="C34" s="91" t="s">
        <v>676</v>
      </c>
      <c r="D34" s="30">
        <v>0</v>
      </c>
    </row>
    <row r="35" spans="1:4" ht="17.649999999999999" customHeight="1">
      <c r="A35" s="92" t="s">
        <v>702</v>
      </c>
      <c r="B35" s="30">
        <v>0</v>
      </c>
      <c r="C35" s="91" t="s">
        <v>678</v>
      </c>
      <c r="D35" s="30">
        <v>0</v>
      </c>
    </row>
    <row r="36" spans="1:4" ht="17.649999999999999" customHeight="1">
      <c r="A36" s="92" t="s">
        <v>703</v>
      </c>
      <c r="B36" s="30">
        <v>0</v>
      </c>
      <c r="C36" s="91" t="s">
        <v>680</v>
      </c>
      <c r="D36" s="30">
        <v>0</v>
      </c>
    </row>
    <row r="37" spans="1:4" ht="17.649999999999999" customHeight="1">
      <c r="A37" s="92" t="s">
        <v>704</v>
      </c>
      <c r="B37" s="30">
        <v>0</v>
      </c>
      <c r="C37" s="91" t="s">
        <v>682</v>
      </c>
      <c r="D37" s="30">
        <v>0</v>
      </c>
    </row>
    <row r="38" spans="1:4" ht="17.649999999999999" customHeight="1">
      <c r="A38" s="92" t="s">
        <v>705</v>
      </c>
      <c r="B38" s="30">
        <v>4530</v>
      </c>
      <c r="C38" s="91" t="s">
        <v>444</v>
      </c>
      <c r="D38" s="30">
        <v>0</v>
      </c>
    </row>
    <row r="39" spans="1:4" ht="17.649999999999999" customHeight="1">
      <c r="A39" s="92" t="s">
        <v>706</v>
      </c>
      <c r="B39" s="30">
        <v>3532</v>
      </c>
      <c r="C39" s="93" t="s">
        <v>445</v>
      </c>
      <c r="D39" s="30">
        <v>0</v>
      </c>
    </row>
    <row r="40" spans="1:4" ht="17.649999999999999" customHeight="1">
      <c r="A40" s="92" t="s">
        <v>707</v>
      </c>
      <c r="B40" s="30">
        <v>998</v>
      </c>
      <c r="C40" s="91" t="s">
        <v>708</v>
      </c>
      <c r="D40" s="96">
        <v>0</v>
      </c>
    </row>
    <row r="41" spans="1:4" ht="17.649999999999999" customHeight="1">
      <c r="A41" s="92" t="s">
        <v>709</v>
      </c>
      <c r="B41" s="30">
        <v>0</v>
      </c>
      <c r="C41" s="91" t="s">
        <v>448</v>
      </c>
      <c r="D41" s="30">
        <v>0</v>
      </c>
    </row>
    <row r="42" spans="1:4" ht="17.649999999999999" customHeight="1">
      <c r="A42" s="92" t="s">
        <v>710</v>
      </c>
      <c r="B42" s="30">
        <v>0</v>
      </c>
      <c r="C42" s="91" t="s">
        <v>664</v>
      </c>
      <c r="D42" s="30">
        <v>0</v>
      </c>
    </row>
    <row r="43" spans="1:4" ht="17.649999999999999" customHeight="1">
      <c r="A43" s="92" t="s">
        <v>711</v>
      </c>
      <c r="B43" s="30">
        <v>763</v>
      </c>
      <c r="C43" s="93" t="s">
        <v>666</v>
      </c>
      <c r="D43" s="30">
        <v>0</v>
      </c>
    </row>
    <row r="44" spans="1:4" ht="17.649999999999999" customHeight="1">
      <c r="A44" s="92" t="s">
        <v>712</v>
      </c>
      <c r="B44" s="30">
        <v>128</v>
      </c>
      <c r="C44" s="91" t="s">
        <v>668</v>
      </c>
      <c r="D44" s="96">
        <v>0</v>
      </c>
    </row>
    <row r="45" spans="1:4" ht="17.649999999999999" customHeight="1">
      <c r="A45" s="92" t="s">
        <v>713</v>
      </c>
      <c r="B45" s="30">
        <v>0</v>
      </c>
      <c r="C45" s="93" t="s">
        <v>670</v>
      </c>
      <c r="D45" s="30">
        <v>0</v>
      </c>
    </row>
    <row r="46" spans="1:4" ht="17.649999999999999" customHeight="1">
      <c r="A46" s="92" t="s">
        <v>714</v>
      </c>
      <c r="B46" s="30">
        <v>635</v>
      </c>
      <c r="C46" s="91" t="s">
        <v>672</v>
      </c>
      <c r="D46" s="97">
        <v>0</v>
      </c>
    </row>
    <row r="47" spans="1:4" ht="17.649999999999999" customHeight="1">
      <c r="A47" s="92" t="s">
        <v>715</v>
      </c>
      <c r="B47" s="30">
        <v>0</v>
      </c>
      <c r="C47" s="95" t="s">
        <v>674</v>
      </c>
      <c r="D47" s="96">
        <v>0</v>
      </c>
    </row>
    <row r="48" spans="1:4" ht="17.649999999999999" customHeight="1">
      <c r="A48" s="92" t="s">
        <v>716</v>
      </c>
      <c r="B48" s="30">
        <v>0</v>
      </c>
      <c r="C48" s="95" t="s">
        <v>676</v>
      </c>
      <c r="D48" s="30">
        <v>0</v>
      </c>
    </row>
    <row r="49" spans="1:4" ht="17.649999999999999" customHeight="1">
      <c r="A49" s="92" t="s">
        <v>717</v>
      </c>
      <c r="B49" s="30">
        <v>0</v>
      </c>
      <c r="C49" s="95" t="s">
        <v>678</v>
      </c>
      <c r="D49" s="98">
        <v>0</v>
      </c>
    </row>
    <row r="50" spans="1:4" ht="17.649999999999999" customHeight="1">
      <c r="A50" s="92" t="s">
        <v>718</v>
      </c>
      <c r="B50" s="30">
        <v>0</v>
      </c>
      <c r="C50" s="95" t="s">
        <v>680</v>
      </c>
      <c r="D50" s="98">
        <v>0</v>
      </c>
    </row>
    <row r="51" spans="1:4" ht="17.649999999999999" customHeight="1">
      <c r="A51" s="92" t="s">
        <v>719</v>
      </c>
      <c r="B51" s="30">
        <v>356</v>
      </c>
      <c r="C51" s="91" t="s">
        <v>682</v>
      </c>
      <c r="D51" s="98">
        <v>0</v>
      </c>
    </row>
    <row r="52" spans="1:4" ht="17.649999999999999" customHeight="1">
      <c r="A52" s="99"/>
      <c r="B52" s="98"/>
      <c r="C52" s="95" t="s">
        <v>449</v>
      </c>
      <c r="D52" s="30">
        <v>0</v>
      </c>
    </row>
    <row r="53" spans="1:4" ht="17.649999999999999" customHeight="1">
      <c r="A53" s="100"/>
      <c r="B53" s="30"/>
      <c r="C53" s="95" t="s">
        <v>664</v>
      </c>
      <c r="D53" s="98">
        <v>0</v>
      </c>
    </row>
    <row r="54" spans="1:4" ht="17.649999999999999" customHeight="1">
      <c r="A54" s="100"/>
      <c r="B54" s="30"/>
      <c r="C54" s="91" t="s">
        <v>666</v>
      </c>
      <c r="D54" s="98">
        <v>0</v>
      </c>
    </row>
    <row r="55" spans="1:4" ht="17.649999999999999" customHeight="1">
      <c r="A55" s="100"/>
      <c r="B55" s="30"/>
      <c r="C55" s="91" t="s">
        <v>668</v>
      </c>
      <c r="D55" s="30">
        <v>0</v>
      </c>
    </row>
    <row r="56" spans="1:4" ht="17.649999999999999" customHeight="1">
      <c r="A56" s="100"/>
      <c r="B56" s="30"/>
      <c r="C56" s="93" t="s">
        <v>670</v>
      </c>
      <c r="D56" s="30">
        <v>0</v>
      </c>
    </row>
    <row r="57" spans="1:4" ht="17.649999999999999" customHeight="1">
      <c r="A57" s="100"/>
      <c r="B57" s="30"/>
      <c r="C57" s="93" t="s">
        <v>672</v>
      </c>
      <c r="D57" s="96">
        <v>0</v>
      </c>
    </row>
    <row r="58" spans="1:4" ht="17.649999999999999" customHeight="1">
      <c r="A58" s="101"/>
      <c r="B58" s="30"/>
      <c r="C58" s="93" t="s">
        <v>674</v>
      </c>
      <c r="D58" s="96">
        <v>0</v>
      </c>
    </row>
    <row r="59" spans="1:4" ht="17.649999999999999" customHeight="1">
      <c r="A59" s="100"/>
      <c r="B59" s="30"/>
      <c r="C59" s="91" t="s">
        <v>676</v>
      </c>
      <c r="D59" s="94">
        <v>0</v>
      </c>
    </row>
    <row r="60" spans="1:4" ht="17.649999999999999" customHeight="1">
      <c r="A60" s="99"/>
      <c r="B60" s="30"/>
      <c r="C60" s="95" t="s">
        <v>678</v>
      </c>
      <c r="D60" s="98">
        <v>0</v>
      </c>
    </row>
    <row r="61" spans="1:4" ht="17.649999999999999" customHeight="1">
      <c r="A61" s="100"/>
      <c r="B61" s="30"/>
      <c r="C61" s="91" t="s">
        <v>680</v>
      </c>
      <c r="D61" s="30">
        <v>0</v>
      </c>
    </row>
    <row r="62" spans="1:4" ht="17.649999999999999" customHeight="1">
      <c r="A62" s="101"/>
      <c r="B62" s="30"/>
      <c r="C62" s="91" t="s">
        <v>682</v>
      </c>
      <c r="D62" s="102">
        <v>0</v>
      </c>
    </row>
    <row r="63" spans="1:4" ht="17.649999999999999" customHeight="1">
      <c r="A63" s="100"/>
      <c r="B63" s="30"/>
      <c r="C63" s="95" t="s">
        <v>451</v>
      </c>
      <c r="D63" s="98">
        <v>1500</v>
      </c>
    </row>
    <row r="64" spans="1:4" ht="17.649999999999999" customHeight="1">
      <c r="A64" s="99"/>
      <c r="B64" s="30"/>
      <c r="C64" s="91" t="s">
        <v>664</v>
      </c>
      <c r="D64" s="30">
        <v>1500</v>
      </c>
    </row>
    <row r="65" spans="1:4" ht="17.649999999999999" customHeight="1">
      <c r="A65" s="100"/>
      <c r="B65" s="30"/>
      <c r="C65" s="91" t="s">
        <v>666</v>
      </c>
      <c r="D65" s="30">
        <v>1000</v>
      </c>
    </row>
    <row r="66" spans="1:4" ht="17.649999999999999" customHeight="1">
      <c r="A66" s="103"/>
      <c r="B66" s="98"/>
      <c r="C66" s="91" t="s">
        <v>668</v>
      </c>
      <c r="D66" s="30">
        <v>0</v>
      </c>
    </row>
    <row r="67" spans="1:4" ht="17.649999999999999" customHeight="1">
      <c r="A67" s="103"/>
      <c r="B67" s="30"/>
      <c r="C67" s="91" t="s">
        <v>670</v>
      </c>
      <c r="D67" s="30">
        <v>0</v>
      </c>
    </row>
    <row r="68" spans="1:4" ht="17.649999999999999" customHeight="1">
      <c r="A68" s="103"/>
      <c r="B68" s="30"/>
      <c r="C68" s="91" t="s">
        <v>672</v>
      </c>
      <c r="D68" s="30">
        <v>0</v>
      </c>
    </row>
    <row r="69" spans="1:4" ht="17.649999999999999" customHeight="1">
      <c r="A69" s="103"/>
      <c r="B69" s="30"/>
      <c r="C69" s="91" t="s">
        <v>674</v>
      </c>
      <c r="D69" s="30">
        <v>500</v>
      </c>
    </row>
    <row r="70" spans="1:4" ht="17.649999999999999" customHeight="1">
      <c r="A70" s="103"/>
      <c r="B70" s="30"/>
      <c r="C70" s="91" t="s">
        <v>676</v>
      </c>
      <c r="D70" s="30">
        <v>0</v>
      </c>
    </row>
    <row r="71" spans="1:4" ht="17.649999999999999" customHeight="1">
      <c r="A71" s="103"/>
      <c r="B71" s="30"/>
      <c r="C71" s="91" t="s">
        <v>678</v>
      </c>
      <c r="D71" s="30">
        <v>0</v>
      </c>
    </row>
    <row r="72" spans="1:4" ht="17.649999999999999" customHeight="1">
      <c r="A72" s="103"/>
      <c r="B72" s="30"/>
      <c r="C72" s="91" t="s">
        <v>680</v>
      </c>
      <c r="D72" s="30">
        <v>0</v>
      </c>
    </row>
    <row r="73" spans="1:4" ht="17.649999999999999" customHeight="1">
      <c r="A73" s="103"/>
      <c r="B73" s="30"/>
      <c r="C73" s="91" t="s">
        <v>682</v>
      </c>
      <c r="D73" s="30">
        <v>0</v>
      </c>
    </row>
    <row r="74" spans="1:4" ht="17.649999999999999" customHeight="1">
      <c r="A74" s="103"/>
      <c r="B74" s="30"/>
      <c r="C74" s="91" t="s">
        <v>454</v>
      </c>
      <c r="D74" s="30">
        <v>2000</v>
      </c>
    </row>
    <row r="75" spans="1:4" ht="17.649999999999999" customHeight="1">
      <c r="A75" s="103"/>
      <c r="B75" s="30"/>
      <c r="C75" s="91" t="s">
        <v>664</v>
      </c>
      <c r="D75" s="30">
        <v>2000</v>
      </c>
    </row>
    <row r="76" spans="1:4" ht="17.649999999999999" customHeight="1">
      <c r="A76" s="103"/>
      <c r="B76" s="30"/>
      <c r="C76" s="91" t="s">
        <v>666</v>
      </c>
      <c r="D76" s="30">
        <v>0</v>
      </c>
    </row>
    <row r="77" spans="1:4" ht="17.649999999999999" customHeight="1">
      <c r="A77" s="103"/>
      <c r="B77" s="30"/>
      <c r="C77" s="93" t="s">
        <v>668</v>
      </c>
      <c r="D77" s="30">
        <v>2000</v>
      </c>
    </row>
    <row r="78" spans="1:4" ht="17.649999999999999" customHeight="1">
      <c r="A78" s="103"/>
      <c r="B78" s="30"/>
      <c r="C78" s="92" t="s">
        <v>670</v>
      </c>
      <c r="D78" s="96">
        <v>0</v>
      </c>
    </row>
    <row r="79" spans="1:4" ht="17.649999999999999" customHeight="1">
      <c r="A79" s="103"/>
      <c r="B79" s="104"/>
      <c r="C79" s="92" t="s">
        <v>672</v>
      </c>
      <c r="D79" s="30">
        <v>0</v>
      </c>
    </row>
    <row r="80" spans="1:4" ht="17.649999999999999" customHeight="1">
      <c r="A80" s="103"/>
      <c r="B80" s="104"/>
      <c r="C80" s="92" t="s">
        <v>674</v>
      </c>
      <c r="D80" s="30">
        <v>0</v>
      </c>
    </row>
    <row r="81" spans="1:4" ht="17.649999999999999" customHeight="1">
      <c r="A81" s="103"/>
      <c r="B81" s="104"/>
      <c r="C81" s="92" t="s">
        <v>676</v>
      </c>
      <c r="D81" s="30">
        <v>0</v>
      </c>
    </row>
    <row r="82" spans="1:4" ht="17.649999999999999" customHeight="1">
      <c r="A82" s="103"/>
      <c r="B82" s="104"/>
      <c r="C82" s="92" t="s">
        <v>678</v>
      </c>
      <c r="D82" s="30">
        <v>0</v>
      </c>
    </row>
    <row r="83" spans="1:4" ht="17.649999999999999" customHeight="1">
      <c r="A83" s="103"/>
      <c r="B83" s="104"/>
      <c r="C83" s="92" t="s">
        <v>680</v>
      </c>
      <c r="D83" s="30">
        <v>0</v>
      </c>
    </row>
    <row r="84" spans="1:4" ht="17.649999999999999" customHeight="1">
      <c r="A84" s="103"/>
      <c r="B84" s="104"/>
      <c r="C84" s="92" t="s">
        <v>682</v>
      </c>
      <c r="D84" s="30">
        <v>0</v>
      </c>
    </row>
    <row r="85" spans="1:4" ht="17.649999999999999" customHeight="1">
      <c r="A85" s="103"/>
      <c r="B85" s="104"/>
      <c r="C85" s="105" t="s">
        <v>455</v>
      </c>
      <c r="D85" s="30">
        <v>4883</v>
      </c>
    </row>
    <row r="86" spans="1:4" ht="17.649999999999999" customHeight="1">
      <c r="A86" s="106"/>
      <c r="B86" s="107"/>
      <c r="C86" s="92" t="s">
        <v>664</v>
      </c>
      <c r="D86" s="94">
        <v>4883</v>
      </c>
    </row>
    <row r="87" spans="1:4" ht="17.649999999999999" customHeight="1">
      <c r="A87" s="106"/>
      <c r="B87" s="98"/>
      <c r="C87" s="95" t="s">
        <v>666</v>
      </c>
      <c r="D87" s="98">
        <v>3000</v>
      </c>
    </row>
    <row r="88" spans="1:4" ht="17.649999999999999" customHeight="1">
      <c r="A88" s="106"/>
      <c r="B88" s="98"/>
      <c r="C88" s="95" t="s">
        <v>668</v>
      </c>
      <c r="D88" s="98">
        <v>0</v>
      </c>
    </row>
    <row r="89" spans="1:4" ht="17.649999999999999" customHeight="1">
      <c r="A89" s="106"/>
      <c r="B89" s="98"/>
      <c r="C89" s="95" t="s">
        <v>670</v>
      </c>
      <c r="D89" s="98">
        <v>0</v>
      </c>
    </row>
    <row r="90" spans="1:4" ht="17.649999999999999" customHeight="1">
      <c r="A90" s="106"/>
      <c r="B90" s="98"/>
      <c r="C90" s="95" t="s">
        <v>672</v>
      </c>
      <c r="D90" s="98">
        <v>1500</v>
      </c>
    </row>
    <row r="91" spans="1:4" ht="17.649999999999999" customHeight="1">
      <c r="A91" s="106"/>
      <c r="B91" s="98"/>
      <c r="C91" s="95" t="s">
        <v>674</v>
      </c>
      <c r="D91" s="98">
        <v>0</v>
      </c>
    </row>
    <row r="92" spans="1:4" ht="17.649999999999999" customHeight="1">
      <c r="A92" s="106"/>
      <c r="B92" s="98"/>
      <c r="C92" s="95" t="s">
        <v>676</v>
      </c>
      <c r="D92" s="98">
        <v>0</v>
      </c>
    </row>
    <row r="93" spans="1:4" ht="17.649999999999999" customHeight="1">
      <c r="A93" s="106"/>
      <c r="B93" s="98"/>
      <c r="C93" s="95" t="s">
        <v>678</v>
      </c>
      <c r="D93" s="98">
        <v>0</v>
      </c>
    </row>
    <row r="94" spans="1:4" ht="17.649999999999999" customHeight="1">
      <c r="A94" s="106"/>
      <c r="B94" s="98"/>
      <c r="C94" s="95" t="s">
        <v>680</v>
      </c>
      <c r="D94" s="98">
        <v>383</v>
      </c>
    </row>
    <row r="95" spans="1:4" ht="17.649999999999999" customHeight="1">
      <c r="A95" s="106"/>
      <c r="B95" s="98"/>
      <c r="C95" s="95" t="s">
        <v>682</v>
      </c>
      <c r="D95" s="98">
        <v>0</v>
      </c>
    </row>
    <row r="96" spans="1:4" ht="17.649999999999999" customHeight="1">
      <c r="A96" s="106"/>
      <c r="B96" s="98"/>
      <c r="C96" s="92" t="s">
        <v>459</v>
      </c>
      <c r="D96" s="98">
        <v>1300</v>
      </c>
    </row>
    <row r="97" spans="1:4" ht="17.649999999999999" customHeight="1">
      <c r="A97" s="92"/>
      <c r="B97" s="30"/>
      <c r="C97" s="92" t="s">
        <v>664</v>
      </c>
      <c r="D97" s="30">
        <v>1300</v>
      </c>
    </row>
    <row r="98" spans="1:4" ht="17.649999999999999" customHeight="1">
      <c r="A98" s="92"/>
      <c r="B98" s="30"/>
      <c r="C98" s="92" t="s">
        <v>666</v>
      </c>
      <c r="D98" s="30">
        <v>700</v>
      </c>
    </row>
    <row r="99" spans="1:4" ht="17.649999999999999" customHeight="1">
      <c r="A99" s="92"/>
      <c r="B99" s="30"/>
      <c r="C99" s="92" t="s">
        <v>668</v>
      </c>
      <c r="D99" s="30">
        <v>100</v>
      </c>
    </row>
    <row r="100" spans="1:4" ht="17.649999999999999" customHeight="1">
      <c r="A100" s="92"/>
      <c r="B100" s="30"/>
      <c r="C100" s="92" t="s">
        <v>670</v>
      </c>
      <c r="D100" s="30">
        <v>0</v>
      </c>
    </row>
    <row r="101" spans="1:4" ht="17.649999999999999" customHeight="1">
      <c r="A101" s="92"/>
      <c r="B101" s="30"/>
      <c r="C101" s="92" t="s">
        <v>672</v>
      </c>
      <c r="D101" s="30">
        <v>0</v>
      </c>
    </row>
    <row r="102" spans="1:4" ht="17.649999999999999" customHeight="1">
      <c r="A102" s="92"/>
      <c r="B102" s="30"/>
      <c r="C102" s="92" t="s">
        <v>674</v>
      </c>
      <c r="D102" s="30">
        <v>500</v>
      </c>
    </row>
    <row r="103" spans="1:4" ht="17.649999999999999" customHeight="1">
      <c r="A103" s="92"/>
      <c r="B103" s="30"/>
      <c r="C103" s="92" t="s">
        <v>676</v>
      </c>
      <c r="D103" s="30">
        <v>0</v>
      </c>
    </row>
    <row r="104" spans="1:4" ht="17.649999999999999" customHeight="1">
      <c r="A104" s="92"/>
      <c r="B104" s="30"/>
      <c r="C104" s="92" t="s">
        <v>678</v>
      </c>
      <c r="D104" s="30">
        <v>0</v>
      </c>
    </row>
    <row r="105" spans="1:4" ht="17.649999999999999" customHeight="1">
      <c r="A105" s="92"/>
      <c r="B105" s="30"/>
      <c r="C105" s="92" t="s">
        <v>680</v>
      </c>
      <c r="D105" s="30">
        <v>0</v>
      </c>
    </row>
    <row r="106" spans="1:4" ht="17.649999999999999" customHeight="1">
      <c r="A106" s="92"/>
      <c r="B106" s="30"/>
      <c r="C106" s="92" t="s">
        <v>682</v>
      </c>
      <c r="D106" s="30">
        <v>0</v>
      </c>
    </row>
    <row r="107" spans="1:4" ht="17.649999999999999" customHeight="1">
      <c r="A107" s="92"/>
      <c r="B107" s="30"/>
      <c r="C107" s="105" t="s">
        <v>461</v>
      </c>
      <c r="D107" s="30">
        <v>0</v>
      </c>
    </row>
    <row r="108" spans="1:4" ht="17.649999999999999" customHeight="1">
      <c r="A108" s="92"/>
      <c r="B108" s="30"/>
      <c r="C108" s="105" t="s">
        <v>664</v>
      </c>
      <c r="D108" s="30">
        <v>0</v>
      </c>
    </row>
    <row r="109" spans="1:4" ht="17.649999999999999" customHeight="1">
      <c r="A109" s="92"/>
      <c r="B109" s="30"/>
      <c r="C109" s="105" t="s">
        <v>720</v>
      </c>
      <c r="D109" s="30">
        <v>0</v>
      </c>
    </row>
    <row r="110" spans="1:4" ht="17.649999999999999" customHeight="1">
      <c r="A110" s="92"/>
      <c r="B110" s="30"/>
      <c r="C110" s="105" t="s">
        <v>721</v>
      </c>
      <c r="D110" s="30">
        <v>0</v>
      </c>
    </row>
    <row r="111" spans="1:4" ht="17.649999999999999" customHeight="1">
      <c r="A111" s="92"/>
      <c r="B111" s="30"/>
      <c r="C111" s="105" t="s">
        <v>682</v>
      </c>
      <c r="D111" s="30">
        <v>0</v>
      </c>
    </row>
    <row r="112" spans="1:4" ht="17.649999999999999" customHeight="1">
      <c r="A112" s="92"/>
      <c r="B112" s="30"/>
      <c r="C112" s="105" t="s">
        <v>29</v>
      </c>
      <c r="D112" s="30">
        <v>0</v>
      </c>
    </row>
    <row r="113" spans="1:4" ht="17.649999999999999" customHeight="1">
      <c r="A113" s="105"/>
      <c r="B113" s="96"/>
      <c r="C113" s="105" t="s">
        <v>664</v>
      </c>
      <c r="D113" s="96">
        <v>0</v>
      </c>
    </row>
    <row r="114" spans="1:4" ht="17.649999999999999" customHeight="1">
      <c r="A114" s="105"/>
      <c r="B114" s="96"/>
      <c r="C114" s="105" t="s">
        <v>666</v>
      </c>
      <c r="D114" s="96">
        <v>0</v>
      </c>
    </row>
    <row r="115" spans="1:4" ht="17.649999999999999" customHeight="1">
      <c r="A115" s="105"/>
      <c r="B115" s="96"/>
      <c r="C115" s="105" t="s">
        <v>668</v>
      </c>
      <c r="D115" s="96">
        <v>0</v>
      </c>
    </row>
    <row r="116" spans="1:4" ht="17.649999999999999" customHeight="1">
      <c r="A116" s="105"/>
      <c r="B116" s="96"/>
      <c r="C116" s="105" t="s">
        <v>670</v>
      </c>
      <c r="D116" s="96">
        <v>0</v>
      </c>
    </row>
    <row r="117" spans="1:4" ht="17.649999999999999" customHeight="1">
      <c r="A117" s="105"/>
      <c r="B117" s="96"/>
      <c r="C117" s="105" t="s">
        <v>672</v>
      </c>
      <c r="D117" s="96">
        <v>0</v>
      </c>
    </row>
    <row r="118" spans="1:4" ht="17.649999999999999" customHeight="1">
      <c r="A118" s="105"/>
      <c r="B118" s="96"/>
      <c r="C118" s="105" t="s">
        <v>674</v>
      </c>
      <c r="D118" s="96">
        <v>0</v>
      </c>
    </row>
    <row r="119" spans="1:4" ht="17.649999999999999" customHeight="1">
      <c r="A119" s="105"/>
      <c r="B119" s="96"/>
      <c r="C119" s="105" t="s">
        <v>676</v>
      </c>
      <c r="D119" s="96">
        <v>0</v>
      </c>
    </row>
    <row r="120" spans="1:4" ht="17.649999999999999" customHeight="1">
      <c r="A120" s="105"/>
      <c r="B120" s="96"/>
      <c r="C120" s="105" t="s">
        <v>678</v>
      </c>
      <c r="D120" s="96">
        <v>0</v>
      </c>
    </row>
    <row r="121" spans="1:4" ht="17.649999999999999" customHeight="1">
      <c r="A121" s="105"/>
      <c r="B121" s="96"/>
      <c r="C121" s="105" t="s">
        <v>680</v>
      </c>
      <c r="D121" s="96">
        <v>0</v>
      </c>
    </row>
    <row r="122" spans="1:4" ht="17.649999999999999" customHeight="1">
      <c r="A122" s="105"/>
      <c r="B122" s="96"/>
      <c r="C122" s="105" t="s">
        <v>682</v>
      </c>
      <c r="D122" s="96">
        <v>0</v>
      </c>
    </row>
    <row r="123" spans="1:4" ht="17.850000000000001" customHeight="1">
      <c r="A123" s="105"/>
      <c r="B123" s="96"/>
      <c r="C123" s="105"/>
      <c r="D123" s="96"/>
    </row>
    <row r="124" spans="1:4" ht="17.649999999999999" customHeight="1">
      <c r="A124" s="58" t="s">
        <v>60</v>
      </c>
      <c r="B124" s="30">
        <v>16483</v>
      </c>
      <c r="C124" s="58" t="s">
        <v>61</v>
      </c>
      <c r="D124" s="30">
        <v>10333</v>
      </c>
    </row>
  </sheetData>
  <mergeCells count="3">
    <mergeCell ref="A1:D1"/>
    <mergeCell ref="A2:D2"/>
    <mergeCell ref="A3:D3"/>
  </mergeCells>
  <phoneticPr fontId="2" type="noConversion"/>
  <printOptions horizontalCentered="1"/>
  <pageMargins left="0.31496062992125984" right="0.31496062992125984" top="0.43307086614173229" bottom="0.51181102362204722" header="0.27559055118110237" footer="0.23622047244094491"/>
  <pageSetup paperSize="9" firstPageNumber="24" pageOrder="overThenDown" orientation="landscape" useFirstPageNumber="1" verticalDpi="0" r:id="rId1"/>
  <headerFooter alignWithMargins="0">
    <oddFooter>&amp;C&amp;10&amp;P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showZeros="0" zoomScaleNormal="100" workbookViewId="0">
      <selection activeCell="C12" sqref="C12"/>
    </sheetView>
  </sheetViews>
  <sheetFormatPr defaultRowHeight="14.25"/>
  <cols>
    <col min="1" max="1" width="50.625" style="111" customWidth="1"/>
    <col min="2" max="2" width="22.125" style="111" customWidth="1"/>
    <col min="3" max="4" width="22.125" style="112" customWidth="1"/>
    <col min="5" max="5" width="9" style="111"/>
    <col min="6" max="6" width="12.875" style="111" customWidth="1"/>
    <col min="7" max="7" width="20.25" style="111" customWidth="1"/>
    <col min="8" max="256" width="9" style="111"/>
    <col min="257" max="257" width="33.375" style="111" customWidth="1"/>
    <col min="258" max="259" width="21.5" style="111" customWidth="1"/>
    <col min="260" max="260" width="13.5" style="111" customWidth="1"/>
    <col min="261" max="261" width="9" style="111"/>
    <col min="262" max="262" width="12.875" style="111" customWidth="1"/>
    <col min="263" max="263" width="20.25" style="111" customWidth="1"/>
    <col min="264" max="512" width="9" style="111"/>
    <col min="513" max="513" width="33.375" style="111" customWidth="1"/>
    <col min="514" max="515" width="21.5" style="111" customWidth="1"/>
    <col min="516" max="516" width="13.5" style="111" customWidth="1"/>
    <col min="517" max="517" width="9" style="111"/>
    <col min="518" max="518" width="12.875" style="111" customWidth="1"/>
    <col min="519" max="519" width="20.25" style="111" customWidth="1"/>
    <col min="520" max="768" width="9" style="111"/>
    <col min="769" max="769" width="33.375" style="111" customWidth="1"/>
    <col min="770" max="771" width="21.5" style="111" customWidth="1"/>
    <col min="772" max="772" width="13.5" style="111" customWidth="1"/>
    <col min="773" max="773" width="9" style="111"/>
    <col min="774" max="774" width="12.875" style="111" customWidth="1"/>
    <col min="775" max="775" width="20.25" style="111" customWidth="1"/>
    <col min="776" max="1024" width="9" style="111"/>
    <col min="1025" max="1025" width="33.375" style="111" customWidth="1"/>
    <col min="1026" max="1027" width="21.5" style="111" customWidth="1"/>
    <col min="1028" max="1028" width="13.5" style="111" customWidth="1"/>
    <col min="1029" max="1029" width="9" style="111"/>
    <col min="1030" max="1030" width="12.875" style="111" customWidth="1"/>
    <col min="1031" max="1031" width="20.25" style="111" customWidth="1"/>
    <col min="1032" max="1280" width="9" style="111"/>
    <col min="1281" max="1281" width="33.375" style="111" customWidth="1"/>
    <col min="1282" max="1283" width="21.5" style="111" customWidth="1"/>
    <col min="1284" max="1284" width="13.5" style="111" customWidth="1"/>
    <col min="1285" max="1285" width="9" style="111"/>
    <col min="1286" max="1286" width="12.875" style="111" customWidth="1"/>
    <col min="1287" max="1287" width="20.25" style="111" customWidth="1"/>
    <col min="1288" max="1536" width="9" style="111"/>
    <col min="1537" max="1537" width="33.375" style="111" customWidth="1"/>
    <col min="1538" max="1539" width="21.5" style="111" customWidth="1"/>
    <col min="1540" max="1540" width="13.5" style="111" customWidth="1"/>
    <col min="1541" max="1541" width="9" style="111"/>
    <col min="1542" max="1542" width="12.875" style="111" customWidth="1"/>
    <col min="1543" max="1543" width="20.25" style="111" customWidth="1"/>
    <col min="1544" max="1792" width="9" style="111"/>
    <col min="1793" max="1793" width="33.375" style="111" customWidth="1"/>
    <col min="1794" max="1795" width="21.5" style="111" customWidth="1"/>
    <col min="1796" max="1796" width="13.5" style="111" customWidth="1"/>
    <col min="1797" max="1797" width="9" style="111"/>
    <col min="1798" max="1798" width="12.875" style="111" customWidth="1"/>
    <col min="1799" max="1799" width="20.25" style="111" customWidth="1"/>
    <col min="1800" max="2048" width="9" style="111"/>
    <col min="2049" max="2049" width="33.375" style="111" customWidth="1"/>
    <col min="2050" max="2051" width="21.5" style="111" customWidth="1"/>
    <col min="2052" max="2052" width="13.5" style="111" customWidth="1"/>
    <col min="2053" max="2053" width="9" style="111"/>
    <col min="2054" max="2054" width="12.875" style="111" customWidth="1"/>
    <col min="2055" max="2055" width="20.25" style="111" customWidth="1"/>
    <col min="2056" max="2304" width="9" style="111"/>
    <col min="2305" max="2305" width="33.375" style="111" customWidth="1"/>
    <col min="2306" max="2307" width="21.5" style="111" customWidth="1"/>
    <col min="2308" max="2308" width="13.5" style="111" customWidth="1"/>
    <col min="2309" max="2309" width="9" style="111"/>
    <col min="2310" max="2310" width="12.875" style="111" customWidth="1"/>
    <col min="2311" max="2311" width="20.25" style="111" customWidth="1"/>
    <col min="2312" max="2560" width="9" style="111"/>
    <col min="2561" max="2561" width="33.375" style="111" customWidth="1"/>
    <col min="2562" max="2563" width="21.5" style="111" customWidth="1"/>
    <col min="2564" max="2564" width="13.5" style="111" customWidth="1"/>
    <col min="2565" max="2565" width="9" style="111"/>
    <col min="2566" max="2566" width="12.875" style="111" customWidth="1"/>
    <col min="2567" max="2567" width="20.25" style="111" customWidth="1"/>
    <col min="2568" max="2816" width="9" style="111"/>
    <col min="2817" max="2817" width="33.375" style="111" customWidth="1"/>
    <col min="2818" max="2819" width="21.5" style="111" customWidth="1"/>
    <col min="2820" max="2820" width="13.5" style="111" customWidth="1"/>
    <col min="2821" max="2821" width="9" style="111"/>
    <col min="2822" max="2822" width="12.875" style="111" customWidth="1"/>
    <col min="2823" max="2823" width="20.25" style="111" customWidth="1"/>
    <col min="2824" max="3072" width="9" style="111"/>
    <col min="3073" max="3073" width="33.375" style="111" customWidth="1"/>
    <col min="3074" max="3075" width="21.5" style="111" customWidth="1"/>
    <col min="3076" max="3076" width="13.5" style="111" customWidth="1"/>
    <col min="3077" max="3077" width="9" style="111"/>
    <col min="3078" max="3078" width="12.875" style="111" customWidth="1"/>
    <col min="3079" max="3079" width="20.25" style="111" customWidth="1"/>
    <col min="3080" max="3328" width="9" style="111"/>
    <col min="3329" max="3329" width="33.375" style="111" customWidth="1"/>
    <col min="3330" max="3331" width="21.5" style="111" customWidth="1"/>
    <col min="3332" max="3332" width="13.5" style="111" customWidth="1"/>
    <col min="3333" max="3333" width="9" style="111"/>
    <col min="3334" max="3334" width="12.875" style="111" customWidth="1"/>
    <col min="3335" max="3335" width="20.25" style="111" customWidth="1"/>
    <col min="3336" max="3584" width="9" style="111"/>
    <col min="3585" max="3585" width="33.375" style="111" customWidth="1"/>
    <col min="3586" max="3587" width="21.5" style="111" customWidth="1"/>
    <col min="3588" max="3588" width="13.5" style="111" customWidth="1"/>
    <col min="3589" max="3589" width="9" style="111"/>
    <col min="3590" max="3590" width="12.875" style="111" customWidth="1"/>
    <col min="3591" max="3591" width="20.25" style="111" customWidth="1"/>
    <col min="3592" max="3840" width="9" style="111"/>
    <col min="3841" max="3841" width="33.375" style="111" customWidth="1"/>
    <col min="3842" max="3843" width="21.5" style="111" customWidth="1"/>
    <col min="3844" max="3844" width="13.5" style="111" customWidth="1"/>
    <col min="3845" max="3845" width="9" style="111"/>
    <col min="3846" max="3846" width="12.875" style="111" customWidth="1"/>
    <col min="3847" max="3847" width="20.25" style="111" customWidth="1"/>
    <col min="3848" max="4096" width="9" style="111"/>
    <col min="4097" max="4097" width="33.375" style="111" customWidth="1"/>
    <col min="4098" max="4099" width="21.5" style="111" customWidth="1"/>
    <col min="4100" max="4100" width="13.5" style="111" customWidth="1"/>
    <col min="4101" max="4101" width="9" style="111"/>
    <col min="4102" max="4102" width="12.875" style="111" customWidth="1"/>
    <col min="4103" max="4103" width="20.25" style="111" customWidth="1"/>
    <col min="4104" max="4352" width="9" style="111"/>
    <col min="4353" max="4353" width="33.375" style="111" customWidth="1"/>
    <col min="4354" max="4355" width="21.5" style="111" customWidth="1"/>
    <col min="4356" max="4356" width="13.5" style="111" customWidth="1"/>
    <col min="4357" max="4357" width="9" style="111"/>
    <col min="4358" max="4358" width="12.875" style="111" customWidth="1"/>
    <col min="4359" max="4359" width="20.25" style="111" customWidth="1"/>
    <col min="4360" max="4608" width="9" style="111"/>
    <col min="4609" max="4609" width="33.375" style="111" customWidth="1"/>
    <col min="4610" max="4611" width="21.5" style="111" customWidth="1"/>
    <col min="4612" max="4612" width="13.5" style="111" customWidth="1"/>
    <col min="4613" max="4613" width="9" style="111"/>
    <col min="4614" max="4614" width="12.875" style="111" customWidth="1"/>
    <col min="4615" max="4615" width="20.25" style="111" customWidth="1"/>
    <col min="4616" max="4864" width="9" style="111"/>
    <col min="4865" max="4865" width="33.375" style="111" customWidth="1"/>
    <col min="4866" max="4867" width="21.5" style="111" customWidth="1"/>
    <col min="4868" max="4868" width="13.5" style="111" customWidth="1"/>
    <col min="4869" max="4869" width="9" style="111"/>
    <col min="4870" max="4870" width="12.875" style="111" customWidth="1"/>
    <col min="4871" max="4871" width="20.25" style="111" customWidth="1"/>
    <col min="4872" max="5120" width="9" style="111"/>
    <col min="5121" max="5121" width="33.375" style="111" customWidth="1"/>
    <col min="5122" max="5123" width="21.5" style="111" customWidth="1"/>
    <col min="5124" max="5124" width="13.5" style="111" customWidth="1"/>
    <col min="5125" max="5125" width="9" style="111"/>
    <col min="5126" max="5126" width="12.875" style="111" customWidth="1"/>
    <col min="5127" max="5127" width="20.25" style="111" customWidth="1"/>
    <col min="5128" max="5376" width="9" style="111"/>
    <col min="5377" max="5377" width="33.375" style="111" customWidth="1"/>
    <col min="5378" max="5379" width="21.5" style="111" customWidth="1"/>
    <col min="5380" max="5380" width="13.5" style="111" customWidth="1"/>
    <col min="5381" max="5381" width="9" style="111"/>
    <col min="5382" max="5382" width="12.875" style="111" customWidth="1"/>
    <col min="5383" max="5383" width="20.25" style="111" customWidth="1"/>
    <col min="5384" max="5632" width="9" style="111"/>
    <col min="5633" max="5633" width="33.375" style="111" customWidth="1"/>
    <col min="5634" max="5635" width="21.5" style="111" customWidth="1"/>
    <col min="5636" max="5636" width="13.5" style="111" customWidth="1"/>
    <col min="5637" max="5637" width="9" style="111"/>
    <col min="5638" max="5638" width="12.875" style="111" customWidth="1"/>
    <col min="5639" max="5639" width="20.25" style="111" customWidth="1"/>
    <col min="5640" max="5888" width="9" style="111"/>
    <col min="5889" max="5889" width="33.375" style="111" customWidth="1"/>
    <col min="5890" max="5891" width="21.5" style="111" customWidth="1"/>
    <col min="5892" max="5892" width="13.5" style="111" customWidth="1"/>
    <col min="5893" max="5893" width="9" style="111"/>
    <col min="5894" max="5894" width="12.875" style="111" customWidth="1"/>
    <col min="5895" max="5895" width="20.25" style="111" customWidth="1"/>
    <col min="5896" max="6144" width="9" style="111"/>
    <col min="6145" max="6145" width="33.375" style="111" customWidth="1"/>
    <col min="6146" max="6147" width="21.5" style="111" customWidth="1"/>
    <col min="6148" max="6148" width="13.5" style="111" customWidth="1"/>
    <col min="6149" max="6149" width="9" style="111"/>
    <col min="6150" max="6150" width="12.875" style="111" customWidth="1"/>
    <col min="6151" max="6151" width="20.25" style="111" customWidth="1"/>
    <col min="6152" max="6400" width="9" style="111"/>
    <col min="6401" max="6401" width="33.375" style="111" customWidth="1"/>
    <col min="6402" max="6403" width="21.5" style="111" customWidth="1"/>
    <col min="6404" max="6404" width="13.5" style="111" customWidth="1"/>
    <col min="6405" max="6405" width="9" style="111"/>
    <col min="6406" max="6406" width="12.875" style="111" customWidth="1"/>
    <col min="6407" max="6407" width="20.25" style="111" customWidth="1"/>
    <col min="6408" max="6656" width="9" style="111"/>
    <col min="6657" max="6657" width="33.375" style="111" customWidth="1"/>
    <col min="6658" max="6659" width="21.5" style="111" customWidth="1"/>
    <col min="6660" max="6660" width="13.5" style="111" customWidth="1"/>
    <col min="6661" max="6661" width="9" style="111"/>
    <col min="6662" max="6662" width="12.875" style="111" customWidth="1"/>
    <col min="6663" max="6663" width="20.25" style="111" customWidth="1"/>
    <col min="6664" max="6912" width="9" style="111"/>
    <col min="6913" max="6913" width="33.375" style="111" customWidth="1"/>
    <col min="6914" max="6915" width="21.5" style="111" customWidth="1"/>
    <col min="6916" max="6916" width="13.5" style="111" customWidth="1"/>
    <col min="6917" max="6917" width="9" style="111"/>
    <col min="6918" max="6918" width="12.875" style="111" customWidth="1"/>
    <col min="6919" max="6919" width="20.25" style="111" customWidth="1"/>
    <col min="6920" max="7168" width="9" style="111"/>
    <col min="7169" max="7169" width="33.375" style="111" customWidth="1"/>
    <col min="7170" max="7171" width="21.5" style="111" customWidth="1"/>
    <col min="7172" max="7172" width="13.5" style="111" customWidth="1"/>
    <col min="7173" max="7173" width="9" style="111"/>
    <col min="7174" max="7174" width="12.875" style="111" customWidth="1"/>
    <col min="7175" max="7175" width="20.25" style="111" customWidth="1"/>
    <col min="7176" max="7424" width="9" style="111"/>
    <col min="7425" max="7425" width="33.375" style="111" customWidth="1"/>
    <col min="7426" max="7427" width="21.5" style="111" customWidth="1"/>
    <col min="7428" max="7428" width="13.5" style="111" customWidth="1"/>
    <col min="7429" max="7429" width="9" style="111"/>
    <col min="7430" max="7430" width="12.875" style="111" customWidth="1"/>
    <col min="7431" max="7431" width="20.25" style="111" customWidth="1"/>
    <col min="7432" max="7680" width="9" style="111"/>
    <col min="7681" max="7681" width="33.375" style="111" customWidth="1"/>
    <col min="7682" max="7683" width="21.5" style="111" customWidth="1"/>
    <col min="7684" max="7684" width="13.5" style="111" customWidth="1"/>
    <col min="7685" max="7685" width="9" style="111"/>
    <col min="7686" max="7686" width="12.875" style="111" customWidth="1"/>
    <col min="7687" max="7687" width="20.25" style="111" customWidth="1"/>
    <col min="7688" max="7936" width="9" style="111"/>
    <col min="7937" max="7937" width="33.375" style="111" customWidth="1"/>
    <col min="7938" max="7939" width="21.5" style="111" customWidth="1"/>
    <col min="7940" max="7940" width="13.5" style="111" customWidth="1"/>
    <col min="7941" max="7941" width="9" style="111"/>
    <col min="7942" max="7942" width="12.875" style="111" customWidth="1"/>
    <col min="7943" max="7943" width="20.25" style="111" customWidth="1"/>
    <col min="7944" max="8192" width="9" style="111"/>
    <col min="8193" max="8193" width="33.375" style="111" customWidth="1"/>
    <col min="8194" max="8195" width="21.5" style="111" customWidth="1"/>
    <col min="8196" max="8196" width="13.5" style="111" customWidth="1"/>
    <col min="8197" max="8197" width="9" style="111"/>
    <col min="8198" max="8198" width="12.875" style="111" customWidth="1"/>
    <col min="8199" max="8199" width="20.25" style="111" customWidth="1"/>
    <col min="8200" max="8448" width="9" style="111"/>
    <col min="8449" max="8449" width="33.375" style="111" customWidth="1"/>
    <col min="8450" max="8451" width="21.5" style="111" customWidth="1"/>
    <col min="8452" max="8452" width="13.5" style="111" customWidth="1"/>
    <col min="8453" max="8453" width="9" style="111"/>
    <col min="8454" max="8454" width="12.875" style="111" customWidth="1"/>
    <col min="8455" max="8455" width="20.25" style="111" customWidth="1"/>
    <col min="8456" max="8704" width="9" style="111"/>
    <col min="8705" max="8705" width="33.375" style="111" customWidth="1"/>
    <col min="8706" max="8707" width="21.5" style="111" customWidth="1"/>
    <col min="8708" max="8708" width="13.5" style="111" customWidth="1"/>
    <col min="8709" max="8709" width="9" style="111"/>
    <col min="8710" max="8710" width="12.875" style="111" customWidth="1"/>
    <col min="8711" max="8711" width="20.25" style="111" customWidth="1"/>
    <col min="8712" max="8960" width="9" style="111"/>
    <col min="8961" max="8961" width="33.375" style="111" customWidth="1"/>
    <col min="8962" max="8963" width="21.5" style="111" customWidth="1"/>
    <col min="8964" max="8964" width="13.5" style="111" customWidth="1"/>
    <col min="8965" max="8965" width="9" style="111"/>
    <col min="8966" max="8966" width="12.875" style="111" customWidth="1"/>
    <col min="8967" max="8967" width="20.25" style="111" customWidth="1"/>
    <col min="8968" max="9216" width="9" style="111"/>
    <col min="9217" max="9217" width="33.375" style="111" customWidth="1"/>
    <col min="9218" max="9219" width="21.5" style="111" customWidth="1"/>
    <col min="9220" max="9220" width="13.5" style="111" customWidth="1"/>
    <col min="9221" max="9221" width="9" style="111"/>
    <col min="9222" max="9222" width="12.875" style="111" customWidth="1"/>
    <col min="9223" max="9223" width="20.25" style="111" customWidth="1"/>
    <col min="9224" max="9472" width="9" style="111"/>
    <col min="9473" max="9473" width="33.375" style="111" customWidth="1"/>
    <col min="9474" max="9475" width="21.5" style="111" customWidth="1"/>
    <col min="9476" max="9476" width="13.5" style="111" customWidth="1"/>
    <col min="9477" max="9477" width="9" style="111"/>
    <col min="9478" max="9478" width="12.875" style="111" customWidth="1"/>
    <col min="9479" max="9479" width="20.25" style="111" customWidth="1"/>
    <col min="9480" max="9728" width="9" style="111"/>
    <col min="9729" max="9729" width="33.375" style="111" customWidth="1"/>
    <col min="9730" max="9731" width="21.5" style="111" customWidth="1"/>
    <col min="9732" max="9732" width="13.5" style="111" customWidth="1"/>
    <col min="9733" max="9733" width="9" style="111"/>
    <col min="9734" max="9734" width="12.875" style="111" customWidth="1"/>
    <col min="9735" max="9735" width="20.25" style="111" customWidth="1"/>
    <col min="9736" max="9984" width="9" style="111"/>
    <col min="9985" max="9985" width="33.375" style="111" customWidth="1"/>
    <col min="9986" max="9987" width="21.5" style="111" customWidth="1"/>
    <col min="9988" max="9988" width="13.5" style="111" customWidth="1"/>
    <col min="9989" max="9989" width="9" style="111"/>
    <col min="9990" max="9990" width="12.875" style="111" customWidth="1"/>
    <col min="9991" max="9991" width="20.25" style="111" customWidth="1"/>
    <col min="9992" max="10240" width="9" style="111"/>
    <col min="10241" max="10241" width="33.375" style="111" customWidth="1"/>
    <col min="10242" max="10243" width="21.5" style="111" customWidth="1"/>
    <col min="10244" max="10244" width="13.5" style="111" customWidth="1"/>
    <col min="10245" max="10245" width="9" style="111"/>
    <col min="10246" max="10246" width="12.875" style="111" customWidth="1"/>
    <col min="10247" max="10247" width="20.25" style="111" customWidth="1"/>
    <col min="10248" max="10496" width="9" style="111"/>
    <col min="10497" max="10497" width="33.375" style="111" customWidth="1"/>
    <col min="10498" max="10499" width="21.5" style="111" customWidth="1"/>
    <col min="10500" max="10500" width="13.5" style="111" customWidth="1"/>
    <col min="10501" max="10501" width="9" style="111"/>
    <col min="10502" max="10502" width="12.875" style="111" customWidth="1"/>
    <col min="10503" max="10503" width="20.25" style="111" customWidth="1"/>
    <col min="10504" max="10752" width="9" style="111"/>
    <col min="10753" max="10753" width="33.375" style="111" customWidth="1"/>
    <col min="10754" max="10755" width="21.5" style="111" customWidth="1"/>
    <col min="10756" max="10756" width="13.5" style="111" customWidth="1"/>
    <col min="10757" max="10757" width="9" style="111"/>
    <col min="10758" max="10758" width="12.875" style="111" customWidth="1"/>
    <col min="10759" max="10759" width="20.25" style="111" customWidth="1"/>
    <col min="10760" max="11008" width="9" style="111"/>
    <col min="11009" max="11009" width="33.375" style="111" customWidth="1"/>
    <col min="11010" max="11011" width="21.5" style="111" customWidth="1"/>
    <col min="11012" max="11012" width="13.5" style="111" customWidth="1"/>
    <col min="11013" max="11013" width="9" style="111"/>
    <col min="11014" max="11014" width="12.875" style="111" customWidth="1"/>
    <col min="11015" max="11015" width="20.25" style="111" customWidth="1"/>
    <col min="11016" max="11264" width="9" style="111"/>
    <col min="11265" max="11265" width="33.375" style="111" customWidth="1"/>
    <col min="11266" max="11267" width="21.5" style="111" customWidth="1"/>
    <col min="11268" max="11268" width="13.5" style="111" customWidth="1"/>
    <col min="11269" max="11269" width="9" style="111"/>
    <col min="11270" max="11270" width="12.875" style="111" customWidth="1"/>
    <col min="11271" max="11271" width="20.25" style="111" customWidth="1"/>
    <col min="11272" max="11520" width="9" style="111"/>
    <col min="11521" max="11521" width="33.375" style="111" customWidth="1"/>
    <col min="11522" max="11523" width="21.5" style="111" customWidth="1"/>
    <col min="11524" max="11524" width="13.5" style="111" customWidth="1"/>
    <col min="11525" max="11525" width="9" style="111"/>
    <col min="11526" max="11526" width="12.875" style="111" customWidth="1"/>
    <col min="11527" max="11527" width="20.25" style="111" customWidth="1"/>
    <col min="11528" max="11776" width="9" style="111"/>
    <col min="11777" max="11777" width="33.375" style="111" customWidth="1"/>
    <col min="11778" max="11779" width="21.5" style="111" customWidth="1"/>
    <col min="11780" max="11780" width="13.5" style="111" customWidth="1"/>
    <col min="11781" max="11781" width="9" style="111"/>
    <col min="11782" max="11782" width="12.875" style="111" customWidth="1"/>
    <col min="11783" max="11783" width="20.25" style="111" customWidth="1"/>
    <col min="11784" max="12032" width="9" style="111"/>
    <col min="12033" max="12033" width="33.375" style="111" customWidth="1"/>
    <col min="12034" max="12035" width="21.5" style="111" customWidth="1"/>
    <col min="12036" max="12036" width="13.5" style="111" customWidth="1"/>
    <col min="12037" max="12037" width="9" style="111"/>
    <col min="12038" max="12038" width="12.875" style="111" customWidth="1"/>
    <col min="12039" max="12039" width="20.25" style="111" customWidth="1"/>
    <col min="12040" max="12288" width="9" style="111"/>
    <col min="12289" max="12289" width="33.375" style="111" customWidth="1"/>
    <col min="12290" max="12291" width="21.5" style="111" customWidth="1"/>
    <col min="12292" max="12292" width="13.5" style="111" customWidth="1"/>
    <col min="12293" max="12293" width="9" style="111"/>
    <col min="12294" max="12294" width="12.875" style="111" customWidth="1"/>
    <col min="12295" max="12295" width="20.25" style="111" customWidth="1"/>
    <col min="12296" max="12544" width="9" style="111"/>
    <col min="12545" max="12545" width="33.375" style="111" customWidth="1"/>
    <col min="12546" max="12547" width="21.5" style="111" customWidth="1"/>
    <col min="12548" max="12548" width="13.5" style="111" customWidth="1"/>
    <col min="12549" max="12549" width="9" style="111"/>
    <col min="12550" max="12550" width="12.875" style="111" customWidth="1"/>
    <col min="12551" max="12551" width="20.25" style="111" customWidth="1"/>
    <col min="12552" max="12800" width="9" style="111"/>
    <col min="12801" max="12801" width="33.375" style="111" customWidth="1"/>
    <col min="12802" max="12803" width="21.5" style="111" customWidth="1"/>
    <col min="12804" max="12804" width="13.5" style="111" customWidth="1"/>
    <col min="12805" max="12805" width="9" style="111"/>
    <col min="12806" max="12806" width="12.875" style="111" customWidth="1"/>
    <col min="12807" max="12807" width="20.25" style="111" customWidth="1"/>
    <col min="12808" max="13056" width="9" style="111"/>
    <col min="13057" max="13057" width="33.375" style="111" customWidth="1"/>
    <col min="13058" max="13059" width="21.5" style="111" customWidth="1"/>
    <col min="13060" max="13060" width="13.5" style="111" customWidth="1"/>
    <col min="13061" max="13061" width="9" style="111"/>
    <col min="13062" max="13062" width="12.875" style="111" customWidth="1"/>
    <col min="13063" max="13063" width="20.25" style="111" customWidth="1"/>
    <col min="13064" max="13312" width="9" style="111"/>
    <col min="13313" max="13313" width="33.375" style="111" customWidth="1"/>
    <col min="13314" max="13315" width="21.5" style="111" customWidth="1"/>
    <col min="13316" max="13316" width="13.5" style="111" customWidth="1"/>
    <col min="13317" max="13317" width="9" style="111"/>
    <col min="13318" max="13318" width="12.875" style="111" customWidth="1"/>
    <col min="13319" max="13319" width="20.25" style="111" customWidth="1"/>
    <col min="13320" max="13568" width="9" style="111"/>
    <col min="13569" max="13569" width="33.375" style="111" customWidth="1"/>
    <col min="13570" max="13571" width="21.5" style="111" customWidth="1"/>
    <col min="13572" max="13572" width="13.5" style="111" customWidth="1"/>
    <col min="13573" max="13573" width="9" style="111"/>
    <col min="13574" max="13574" width="12.875" style="111" customWidth="1"/>
    <col min="13575" max="13575" width="20.25" style="111" customWidth="1"/>
    <col min="13576" max="13824" width="9" style="111"/>
    <col min="13825" max="13825" width="33.375" style="111" customWidth="1"/>
    <col min="13826" max="13827" width="21.5" style="111" customWidth="1"/>
    <col min="13828" max="13828" width="13.5" style="111" customWidth="1"/>
    <col min="13829" max="13829" width="9" style="111"/>
    <col min="13830" max="13830" width="12.875" style="111" customWidth="1"/>
    <col min="13831" max="13831" width="20.25" style="111" customWidth="1"/>
    <col min="13832" max="14080" width="9" style="111"/>
    <col min="14081" max="14081" width="33.375" style="111" customWidth="1"/>
    <col min="14082" max="14083" width="21.5" style="111" customWidth="1"/>
    <col min="14084" max="14084" width="13.5" style="111" customWidth="1"/>
    <col min="14085" max="14085" width="9" style="111"/>
    <col min="14086" max="14086" width="12.875" style="111" customWidth="1"/>
    <col min="14087" max="14087" width="20.25" style="111" customWidth="1"/>
    <col min="14088" max="14336" width="9" style="111"/>
    <col min="14337" max="14337" width="33.375" style="111" customWidth="1"/>
    <col min="14338" max="14339" width="21.5" style="111" customWidth="1"/>
    <col min="14340" max="14340" width="13.5" style="111" customWidth="1"/>
    <col min="14341" max="14341" width="9" style="111"/>
    <col min="14342" max="14342" width="12.875" style="111" customWidth="1"/>
    <col min="14343" max="14343" width="20.25" style="111" customWidth="1"/>
    <col min="14344" max="14592" width="9" style="111"/>
    <col min="14593" max="14593" width="33.375" style="111" customWidth="1"/>
    <col min="14594" max="14595" width="21.5" style="111" customWidth="1"/>
    <col min="14596" max="14596" width="13.5" style="111" customWidth="1"/>
    <col min="14597" max="14597" width="9" style="111"/>
    <col min="14598" max="14598" width="12.875" style="111" customWidth="1"/>
    <col min="14599" max="14599" width="20.25" style="111" customWidth="1"/>
    <col min="14600" max="14848" width="9" style="111"/>
    <col min="14849" max="14849" width="33.375" style="111" customWidth="1"/>
    <col min="14850" max="14851" width="21.5" style="111" customWidth="1"/>
    <col min="14852" max="14852" width="13.5" style="111" customWidth="1"/>
    <col min="14853" max="14853" width="9" style="111"/>
    <col min="14854" max="14854" width="12.875" style="111" customWidth="1"/>
    <col min="14855" max="14855" width="20.25" style="111" customWidth="1"/>
    <col min="14856" max="15104" width="9" style="111"/>
    <col min="15105" max="15105" width="33.375" style="111" customWidth="1"/>
    <col min="15106" max="15107" width="21.5" style="111" customWidth="1"/>
    <col min="15108" max="15108" width="13.5" style="111" customWidth="1"/>
    <col min="15109" max="15109" width="9" style="111"/>
    <col min="15110" max="15110" width="12.875" style="111" customWidth="1"/>
    <col min="15111" max="15111" width="20.25" style="111" customWidth="1"/>
    <col min="15112" max="15360" width="9" style="111"/>
    <col min="15361" max="15361" width="33.375" style="111" customWidth="1"/>
    <col min="15362" max="15363" width="21.5" style="111" customWidth="1"/>
    <col min="15364" max="15364" width="13.5" style="111" customWidth="1"/>
    <col min="15365" max="15365" width="9" style="111"/>
    <col min="15366" max="15366" width="12.875" style="111" customWidth="1"/>
    <col min="15367" max="15367" width="20.25" style="111" customWidth="1"/>
    <col min="15368" max="15616" width="9" style="111"/>
    <col min="15617" max="15617" width="33.375" style="111" customWidth="1"/>
    <col min="15618" max="15619" width="21.5" style="111" customWidth="1"/>
    <col min="15620" max="15620" width="13.5" style="111" customWidth="1"/>
    <col min="15621" max="15621" width="9" style="111"/>
    <col min="15622" max="15622" width="12.875" style="111" customWidth="1"/>
    <col min="15623" max="15623" width="20.25" style="111" customWidth="1"/>
    <col min="15624" max="15872" width="9" style="111"/>
    <col min="15873" max="15873" width="33.375" style="111" customWidth="1"/>
    <col min="15874" max="15875" width="21.5" style="111" customWidth="1"/>
    <col min="15876" max="15876" width="13.5" style="111" customWidth="1"/>
    <col min="15877" max="15877" width="9" style="111"/>
    <col min="15878" max="15878" width="12.875" style="111" customWidth="1"/>
    <col min="15879" max="15879" width="20.25" style="111" customWidth="1"/>
    <col min="15880" max="16128" width="9" style="111"/>
    <col min="16129" max="16129" width="33.375" style="111" customWidth="1"/>
    <col min="16130" max="16131" width="21.5" style="111" customWidth="1"/>
    <col min="16132" max="16132" width="13.5" style="111" customWidth="1"/>
    <col min="16133" max="16133" width="9" style="111"/>
    <col min="16134" max="16134" width="12.875" style="111" customWidth="1"/>
    <col min="16135" max="16135" width="20.25" style="111" customWidth="1"/>
    <col min="16136" max="16384" width="9" style="111"/>
  </cols>
  <sheetData>
    <row r="1" spans="1:4" ht="30" customHeight="1">
      <c r="A1" s="173" t="s">
        <v>777</v>
      </c>
      <c r="B1" s="173"/>
      <c r="C1" s="173"/>
      <c r="D1" s="173"/>
    </row>
    <row r="2" spans="1:4" ht="14.25" customHeight="1">
      <c r="A2" s="132"/>
      <c r="B2" s="132"/>
      <c r="C2" s="132"/>
      <c r="D2" s="128" t="s">
        <v>788</v>
      </c>
    </row>
    <row r="3" spans="1:4" ht="14.25" customHeight="1">
      <c r="A3" s="113"/>
      <c r="B3" s="113"/>
      <c r="C3" s="114"/>
      <c r="D3" s="128" t="s">
        <v>737</v>
      </c>
    </row>
    <row r="4" spans="1:4" ht="25.5" customHeight="1">
      <c r="A4" s="143" t="s">
        <v>738</v>
      </c>
      <c r="B4" s="143" t="s">
        <v>793</v>
      </c>
      <c r="C4" s="143" t="s">
        <v>794</v>
      </c>
      <c r="D4" s="143" t="s">
        <v>796</v>
      </c>
    </row>
    <row r="5" spans="1:4" ht="17.25" customHeight="1">
      <c r="A5" s="131" t="s">
        <v>739</v>
      </c>
      <c r="B5" s="134">
        <f>(SUM(B9,B13,B17,B21,B25,))</f>
        <v>2140234.7000000002</v>
      </c>
      <c r="C5" s="134">
        <f>(SUM(C9,C13,C17,C21,C25))</f>
        <v>2268839.0700000003</v>
      </c>
      <c r="D5" s="135">
        <f t="shared" ref="D5:D13" si="0">IF(A5=0,"",C5/B5)</f>
        <v>1.0600889098751647</v>
      </c>
    </row>
    <row r="6" spans="1:4" ht="17.25" customHeight="1">
      <c r="A6" s="133" t="s">
        <v>740</v>
      </c>
      <c r="B6" s="134">
        <f>(SUM(B10,B14,B18,B22,B26,))</f>
        <v>1277460.6800000002</v>
      </c>
      <c r="C6" s="134">
        <f>(SUM(C10,C14,C18,C22,C26))</f>
        <v>1261259.1200000001</v>
      </c>
      <c r="D6" s="135">
        <f t="shared" si="0"/>
        <v>0.98731737089551741</v>
      </c>
    </row>
    <row r="7" spans="1:4" ht="17.25" customHeight="1">
      <c r="A7" s="133" t="s">
        <v>741</v>
      </c>
      <c r="B7" s="134">
        <f>(SUM(B11,B15,B19,B23,B27,))</f>
        <v>125597.01</v>
      </c>
      <c r="C7" s="134">
        <f>(SUM(C11,C15,C19,C23,C27))</f>
        <v>137049.94999999998</v>
      </c>
      <c r="D7" s="135">
        <f t="shared" si="0"/>
        <v>1.0911879988225834</v>
      </c>
    </row>
    <row r="8" spans="1:4" ht="17.25" customHeight="1">
      <c r="A8" s="133" t="s">
        <v>742</v>
      </c>
      <c r="B8" s="134">
        <f>(SUM(B12,B16,B20,B24,B28,))</f>
        <v>568689</v>
      </c>
      <c r="C8" s="134">
        <f>(SUM(C12,C16,C20,C24,C28))</f>
        <v>650667</v>
      </c>
      <c r="D8" s="135">
        <f t="shared" si="0"/>
        <v>1.1441526036199048</v>
      </c>
    </row>
    <row r="9" spans="1:4" ht="17.25" customHeight="1">
      <c r="A9" s="136" t="s">
        <v>743</v>
      </c>
      <c r="B9" s="134">
        <v>1660087.26</v>
      </c>
      <c r="C9" s="134">
        <v>1914455.06</v>
      </c>
      <c r="D9" s="135">
        <f t="shared" si="0"/>
        <v>1.1532255599624324</v>
      </c>
    </row>
    <row r="10" spans="1:4" ht="17.25" customHeight="1">
      <c r="A10" s="136" t="s">
        <v>740</v>
      </c>
      <c r="B10" s="134">
        <v>969805.26</v>
      </c>
      <c r="C10" s="134">
        <v>968532.29</v>
      </c>
      <c r="D10" s="135">
        <f t="shared" si="0"/>
        <v>0.998687396271701</v>
      </c>
    </row>
    <row r="11" spans="1:4" ht="17.25" customHeight="1">
      <c r="A11" s="136" t="s">
        <v>741</v>
      </c>
      <c r="B11" s="134">
        <v>120743</v>
      </c>
      <c r="C11" s="134">
        <v>131840.82999999999</v>
      </c>
      <c r="D11" s="135">
        <f t="shared" si="0"/>
        <v>1.0919128231036166</v>
      </c>
    </row>
    <row r="12" spans="1:4" ht="17.25" customHeight="1">
      <c r="A12" s="136" t="s">
        <v>742</v>
      </c>
      <c r="B12" s="134">
        <v>568689</v>
      </c>
      <c r="C12" s="134">
        <v>650667</v>
      </c>
      <c r="D12" s="135">
        <f t="shared" si="0"/>
        <v>1.1441526036199048</v>
      </c>
    </row>
    <row r="13" spans="1:4" ht="17.25" customHeight="1">
      <c r="A13" s="136" t="s">
        <v>744</v>
      </c>
      <c r="B13" s="134">
        <v>422.8</v>
      </c>
      <c r="C13" s="134">
        <v>365.99</v>
      </c>
      <c r="D13" s="135">
        <f t="shared" si="0"/>
        <v>0.86563386944181642</v>
      </c>
    </row>
    <row r="14" spans="1:4" ht="17.25" customHeight="1">
      <c r="A14" s="136" t="s">
        <v>740</v>
      </c>
      <c r="B14" s="134">
        <v>0</v>
      </c>
      <c r="C14" s="134">
        <v>0</v>
      </c>
      <c r="D14" s="135"/>
    </row>
    <row r="15" spans="1:4" ht="17.25" customHeight="1">
      <c r="A15" s="136" t="s">
        <v>741</v>
      </c>
      <c r="B15" s="134">
        <v>422.8</v>
      </c>
      <c r="C15" s="134">
        <v>365.99</v>
      </c>
      <c r="D15" s="135">
        <f>IF(A15=0,"",C15/B15)</f>
        <v>0.86563386944181642</v>
      </c>
    </row>
    <row r="16" spans="1:4" ht="17.25" customHeight="1">
      <c r="A16" s="136" t="s">
        <v>742</v>
      </c>
      <c r="B16" s="134">
        <v>0</v>
      </c>
      <c r="C16" s="134">
        <v>0</v>
      </c>
      <c r="D16" s="135"/>
    </row>
    <row r="17" spans="1:4" ht="17.25" customHeight="1">
      <c r="A17" s="136" t="s">
        <v>779</v>
      </c>
      <c r="B17" s="134">
        <v>424452.04</v>
      </c>
      <c r="C17" s="134">
        <v>332635.90000000002</v>
      </c>
      <c r="D17" s="135">
        <f>IF(A17=0,"",C17/B17)</f>
        <v>0.78368312236171611</v>
      </c>
    </row>
    <row r="18" spans="1:4" ht="17.25" customHeight="1">
      <c r="A18" s="136" t="s">
        <v>740</v>
      </c>
      <c r="B18" s="134">
        <v>285509.75</v>
      </c>
      <c r="C18" s="134">
        <v>271952.67</v>
      </c>
      <c r="D18" s="135">
        <f>IF(A18=0,"",C18/B18)</f>
        <v>0.95251622755440046</v>
      </c>
    </row>
    <row r="19" spans="1:4" ht="17.25" customHeight="1">
      <c r="A19" s="136" t="s">
        <v>741</v>
      </c>
      <c r="B19" s="134">
        <v>3564.19</v>
      </c>
      <c r="C19" s="134">
        <v>4235.49</v>
      </c>
      <c r="D19" s="135">
        <f>IF(A19=0,"",C19/B19)</f>
        <v>1.1883457391440972</v>
      </c>
    </row>
    <row r="20" spans="1:4" ht="17.25" customHeight="1">
      <c r="A20" s="136" t="s">
        <v>742</v>
      </c>
      <c r="B20" s="134">
        <v>0</v>
      </c>
      <c r="C20" s="134">
        <v>0</v>
      </c>
      <c r="D20" s="135"/>
    </row>
    <row r="21" spans="1:4" ht="17.25" customHeight="1">
      <c r="A21" s="136" t="s">
        <v>745</v>
      </c>
      <c r="B21" s="134">
        <v>17239.52</v>
      </c>
      <c r="C21" s="134">
        <v>7166.47</v>
      </c>
      <c r="D21" s="135">
        <f>IF(A21=0,"",C21/B21)</f>
        <v>0.41570008909760831</v>
      </c>
    </row>
    <row r="22" spans="1:4" ht="17.25" customHeight="1">
      <c r="A22" s="136" t="s">
        <v>740</v>
      </c>
      <c r="B22" s="134">
        <v>7408.34</v>
      </c>
      <c r="C22" s="134">
        <v>6886.8</v>
      </c>
      <c r="D22" s="135">
        <f>IF(A22=0,"",C22/B22)</f>
        <v>0.92960096323872821</v>
      </c>
    </row>
    <row r="23" spans="1:4" ht="17.25" customHeight="1">
      <c r="A23" s="136" t="s">
        <v>741</v>
      </c>
      <c r="B23" s="134">
        <v>166.79</v>
      </c>
      <c r="C23" s="134">
        <v>279.42</v>
      </c>
      <c r="D23" s="135">
        <f>IF(A23=0,"",C23/B23)</f>
        <v>1.6752802925834884</v>
      </c>
    </row>
    <row r="24" spans="1:4" ht="17.25" customHeight="1">
      <c r="A24" s="136" t="s">
        <v>742</v>
      </c>
      <c r="B24" s="134">
        <v>0</v>
      </c>
      <c r="C24" s="134">
        <v>0</v>
      </c>
      <c r="D24" s="135"/>
    </row>
    <row r="25" spans="1:4" ht="17.25" customHeight="1">
      <c r="A25" s="137" t="s">
        <v>778</v>
      </c>
      <c r="B25" s="134">
        <v>38033.08</v>
      </c>
      <c r="C25" s="134">
        <v>14215.65</v>
      </c>
      <c r="D25" s="135">
        <f>IF(A25=0,"",C25/B25)</f>
        <v>0.37377067542255316</v>
      </c>
    </row>
    <row r="26" spans="1:4" ht="17.25" customHeight="1">
      <c r="A26" s="136" t="s">
        <v>740</v>
      </c>
      <c r="B26" s="134">
        <v>14737.33</v>
      </c>
      <c r="C26" s="134">
        <v>13887.36</v>
      </c>
      <c r="D26" s="135">
        <f>IF(A26=0,"",C26/B26)</f>
        <v>0.94232537372780556</v>
      </c>
    </row>
    <row r="27" spans="1:4" ht="17.25" customHeight="1">
      <c r="A27" s="136" t="s">
        <v>741</v>
      </c>
      <c r="B27" s="134">
        <v>700.23</v>
      </c>
      <c r="C27" s="134">
        <v>328.22</v>
      </c>
      <c r="D27" s="135">
        <f>IF(A27=0,"",C27/B27)</f>
        <v>0.46873170244062667</v>
      </c>
    </row>
    <row r="28" spans="1:4" ht="17.25" customHeight="1">
      <c r="A28" s="136" t="s">
        <v>742</v>
      </c>
      <c r="B28" s="134">
        <v>0</v>
      </c>
      <c r="C28" s="134">
        <v>0</v>
      </c>
      <c r="D28" s="138"/>
    </row>
    <row r="29" spans="1:4" ht="17.25" customHeight="1">
      <c r="A29" s="174"/>
      <c r="B29" s="174"/>
      <c r="C29" s="174"/>
      <c r="D29" s="174"/>
    </row>
  </sheetData>
  <mergeCells count="2">
    <mergeCell ref="A1:D1"/>
    <mergeCell ref="A29:D29"/>
  </mergeCells>
  <phoneticPr fontId="18" type="noConversion"/>
  <printOptions horizontalCentered="1"/>
  <pageMargins left="0.43307086614173229" right="0.51181102362204722" top="0.6692913385826772" bottom="0.39370078740157483" header="0.39370078740157483" footer="0.19685039370078741"/>
  <pageSetup paperSize="9" firstPageNumber="29" orientation="landscape" useFirstPageNumber="1" r:id="rId1"/>
  <headerFooter alignWithMargins="0">
    <oddFooter>&amp;C&amp;10&amp;P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showZeros="0" zoomScaleNormal="100" workbookViewId="0">
      <selection activeCell="B5" sqref="B5:C5"/>
    </sheetView>
  </sheetViews>
  <sheetFormatPr defaultRowHeight="14.25"/>
  <cols>
    <col min="1" max="1" width="51.125" style="113" customWidth="1"/>
    <col min="2" max="2" width="21.625" style="113" customWidth="1"/>
    <col min="3" max="4" width="21.625" style="114" customWidth="1"/>
    <col min="5" max="256" width="9" style="113"/>
    <col min="257" max="257" width="35" style="113" customWidth="1"/>
    <col min="258" max="258" width="16.125" style="113" bestFit="1" customWidth="1"/>
    <col min="259" max="259" width="15.25" style="113" customWidth="1"/>
    <col min="260" max="260" width="12.75" style="113" customWidth="1"/>
    <col min="261" max="512" width="9" style="113"/>
    <col min="513" max="513" width="35" style="113" customWidth="1"/>
    <col min="514" max="514" width="16.125" style="113" bestFit="1" customWidth="1"/>
    <col min="515" max="515" width="15.25" style="113" customWidth="1"/>
    <col min="516" max="516" width="12.75" style="113" customWidth="1"/>
    <col min="517" max="768" width="9" style="113"/>
    <col min="769" max="769" width="35" style="113" customWidth="1"/>
    <col min="770" max="770" width="16.125" style="113" bestFit="1" customWidth="1"/>
    <col min="771" max="771" width="15.25" style="113" customWidth="1"/>
    <col min="772" max="772" width="12.75" style="113" customWidth="1"/>
    <col min="773" max="1024" width="9" style="113"/>
    <col min="1025" max="1025" width="35" style="113" customWidth="1"/>
    <col min="1026" max="1026" width="16.125" style="113" bestFit="1" customWidth="1"/>
    <col min="1027" max="1027" width="15.25" style="113" customWidth="1"/>
    <col min="1028" max="1028" width="12.75" style="113" customWidth="1"/>
    <col min="1029" max="1280" width="9" style="113"/>
    <col min="1281" max="1281" width="35" style="113" customWidth="1"/>
    <col min="1282" max="1282" width="16.125" style="113" bestFit="1" customWidth="1"/>
    <col min="1283" max="1283" width="15.25" style="113" customWidth="1"/>
    <col min="1284" max="1284" width="12.75" style="113" customWidth="1"/>
    <col min="1285" max="1536" width="9" style="113"/>
    <col min="1537" max="1537" width="35" style="113" customWidth="1"/>
    <col min="1538" max="1538" width="16.125" style="113" bestFit="1" customWidth="1"/>
    <col min="1539" max="1539" width="15.25" style="113" customWidth="1"/>
    <col min="1540" max="1540" width="12.75" style="113" customWidth="1"/>
    <col min="1541" max="1792" width="9" style="113"/>
    <col min="1793" max="1793" width="35" style="113" customWidth="1"/>
    <col min="1794" max="1794" width="16.125" style="113" bestFit="1" customWidth="1"/>
    <col min="1795" max="1795" width="15.25" style="113" customWidth="1"/>
    <col min="1796" max="1796" width="12.75" style="113" customWidth="1"/>
    <col min="1797" max="2048" width="9" style="113"/>
    <col min="2049" max="2049" width="35" style="113" customWidth="1"/>
    <col min="2050" max="2050" width="16.125" style="113" bestFit="1" customWidth="1"/>
    <col min="2051" max="2051" width="15.25" style="113" customWidth="1"/>
    <col min="2052" max="2052" width="12.75" style="113" customWidth="1"/>
    <col min="2053" max="2304" width="9" style="113"/>
    <col min="2305" max="2305" width="35" style="113" customWidth="1"/>
    <col min="2306" max="2306" width="16.125" style="113" bestFit="1" customWidth="1"/>
    <col min="2307" max="2307" width="15.25" style="113" customWidth="1"/>
    <col min="2308" max="2308" width="12.75" style="113" customWidth="1"/>
    <col min="2309" max="2560" width="9" style="113"/>
    <col min="2561" max="2561" width="35" style="113" customWidth="1"/>
    <col min="2562" max="2562" width="16.125" style="113" bestFit="1" customWidth="1"/>
    <col min="2563" max="2563" width="15.25" style="113" customWidth="1"/>
    <col min="2564" max="2564" width="12.75" style="113" customWidth="1"/>
    <col min="2565" max="2816" width="9" style="113"/>
    <col min="2817" max="2817" width="35" style="113" customWidth="1"/>
    <col min="2818" max="2818" width="16.125" style="113" bestFit="1" customWidth="1"/>
    <col min="2819" max="2819" width="15.25" style="113" customWidth="1"/>
    <col min="2820" max="2820" width="12.75" style="113" customWidth="1"/>
    <col min="2821" max="3072" width="9" style="113"/>
    <col min="3073" max="3073" width="35" style="113" customWidth="1"/>
    <col min="3074" max="3074" width="16.125" style="113" bestFit="1" customWidth="1"/>
    <col min="3075" max="3075" width="15.25" style="113" customWidth="1"/>
    <col min="3076" max="3076" width="12.75" style="113" customWidth="1"/>
    <col min="3077" max="3328" width="9" style="113"/>
    <col min="3329" max="3329" width="35" style="113" customWidth="1"/>
    <col min="3330" max="3330" width="16.125" style="113" bestFit="1" customWidth="1"/>
    <col min="3331" max="3331" width="15.25" style="113" customWidth="1"/>
    <col min="3332" max="3332" width="12.75" style="113" customWidth="1"/>
    <col min="3333" max="3584" width="9" style="113"/>
    <col min="3585" max="3585" width="35" style="113" customWidth="1"/>
    <col min="3586" max="3586" width="16.125" style="113" bestFit="1" customWidth="1"/>
    <col min="3587" max="3587" width="15.25" style="113" customWidth="1"/>
    <col min="3588" max="3588" width="12.75" style="113" customWidth="1"/>
    <col min="3589" max="3840" width="9" style="113"/>
    <col min="3841" max="3841" width="35" style="113" customWidth="1"/>
    <col min="3842" max="3842" width="16.125" style="113" bestFit="1" customWidth="1"/>
    <col min="3843" max="3843" width="15.25" style="113" customWidth="1"/>
    <col min="3844" max="3844" width="12.75" style="113" customWidth="1"/>
    <col min="3845" max="4096" width="9" style="113"/>
    <col min="4097" max="4097" width="35" style="113" customWidth="1"/>
    <col min="4098" max="4098" width="16.125" style="113" bestFit="1" customWidth="1"/>
    <col min="4099" max="4099" width="15.25" style="113" customWidth="1"/>
    <col min="4100" max="4100" width="12.75" style="113" customWidth="1"/>
    <col min="4101" max="4352" width="9" style="113"/>
    <col min="4353" max="4353" width="35" style="113" customWidth="1"/>
    <col min="4354" max="4354" width="16.125" style="113" bestFit="1" customWidth="1"/>
    <col min="4355" max="4355" width="15.25" style="113" customWidth="1"/>
    <col min="4356" max="4356" width="12.75" style="113" customWidth="1"/>
    <col min="4357" max="4608" width="9" style="113"/>
    <col min="4609" max="4609" width="35" style="113" customWidth="1"/>
    <col min="4610" max="4610" width="16.125" style="113" bestFit="1" customWidth="1"/>
    <col min="4611" max="4611" width="15.25" style="113" customWidth="1"/>
    <col min="4612" max="4612" width="12.75" style="113" customWidth="1"/>
    <col min="4613" max="4864" width="9" style="113"/>
    <col min="4865" max="4865" width="35" style="113" customWidth="1"/>
    <col min="4866" max="4866" width="16.125" style="113" bestFit="1" customWidth="1"/>
    <col min="4867" max="4867" width="15.25" style="113" customWidth="1"/>
    <col min="4868" max="4868" width="12.75" style="113" customWidth="1"/>
    <col min="4869" max="5120" width="9" style="113"/>
    <col min="5121" max="5121" width="35" style="113" customWidth="1"/>
    <col min="5122" max="5122" width="16.125" style="113" bestFit="1" customWidth="1"/>
    <col min="5123" max="5123" width="15.25" style="113" customWidth="1"/>
    <col min="5124" max="5124" width="12.75" style="113" customWidth="1"/>
    <col min="5125" max="5376" width="9" style="113"/>
    <col min="5377" max="5377" width="35" style="113" customWidth="1"/>
    <col min="5378" max="5378" width="16.125" style="113" bestFit="1" customWidth="1"/>
    <col min="5379" max="5379" width="15.25" style="113" customWidth="1"/>
    <col min="5380" max="5380" width="12.75" style="113" customWidth="1"/>
    <col min="5381" max="5632" width="9" style="113"/>
    <col min="5633" max="5633" width="35" style="113" customWidth="1"/>
    <col min="5634" max="5634" width="16.125" style="113" bestFit="1" customWidth="1"/>
    <col min="5635" max="5635" width="15.25" style="113" customWidth="1"/>
    <col min="5636" max="5636" width="12.75" style="113" customWidth="1"/>
    <col min="5637" max="5888" width="9" style="113"/>
    <col min="5889" max="5889" width="35" style="113" customWidth="1"/>
    <col min="5890" max="5890" width="16.125" style="113" bestFit="1" customWidth="1"/>
    <col min="5891" max="5891" width="15.25" style="113" customWidth="1"/>
    <col min="5892" max="5892" width="12.75" style="113" customWidth="1"/>
    <col min="5893" max="6144" width="9" style="113"/>
    <col min="6145" max="6145" width="35" style="113" customWidth="1"/>
    <col min="6146" max="6146" width="16.125" style="113" bestFit="1" customWidth="1"/>
    <col min="6147" max="6147" width="15.25" style="113" customWidth="1"/>
    <col min="6148" max="6148" width="12.75" style="113" customWidth="1"/>
    <col min="6149" max="6400" width="9" style="113"/>
    <col min="6401" max="6401" width="35" style="113" customWidth="1"/>
    <col min="6402" max="6402" width="16.125" style="113" bestFit="1" customWidth="1"/>
    <col min="6403" max="6403" width="15.25" style="113" customWidth="1"/>
    <col min="6404" max="6404" width="12.75" style="113" customWidth="1"/>
    <col min="6405" max="6656" width="9" style="113"/>
    <col min="6657" max="6657" width="35" style="113" customWidth="1"/>
    <col min="6658" max="6658" width="16.125" style="113" bestFit="1" customWidth="1"/>
    <col min="6659" max="6659" width="15.25" style="113" customWidth="1"/>
    <col min="6660" max="6660" width="12.75" style="113" customWidth="1"/>
    <col min="6661" max="6912" width="9" style="113"/>
    <col min="6913" max="6913" width="35" style="113" customWidth="1"/>
    <col min="6914" max="6914" width="16.125" style="113" bestFit="1" customWidth="1"/>
    <col min="6915" max="6915" width="15.25" style="113" customWidth="1"/>
    <col min="6916" max="6916" width="12.75" style="113" customWidth="1"/>
    <col min="6917" max="7168" width="9" style="113"/>
    <col min="7169" max="7169" width="35" style="113" customWidth="1"/>
    <col min="7170" max="7170" width="16.125" style="113" bestFit="1" customWidth="1"/>
    <col min="7171" max="7171" width="15.25" style="113" customWidth="1"/>
    <col min="7172" max="7172" width="12.75" style="113" customWidth="1"/>
    <col min="7173" max="7424" width="9" style="113"/>
    <col min="7425" max="7425" width="35" style="113" customWidth="1"/>
    <col min="7426" max="7426" width="16.125" style="113" bestFit="1" customWidth="1"/>
    <col min="7427" max="7427" width="15.25" style="113" customWidth="1"/>
    <col min="7428" max="7428" width="12.75" style="113" customWidth="1"/>
    <col min="7429" max="7680" width="9" style="113"/>
    <col min="7681" max="7681" width="35" style="113" customWidth="1"/>
    <col min="7682" max="7682" width="16.125" style="113" bestFit="1" customWidth="1"/>
    <col min="7683" max="7683" width="15.25" style="113" customWidth="1"/>
    <col min="7684" max="7684" width="12.75" style="113" customWidth="1"/>
    <col min="7685" max="7936" width="9" style="113"/>
    <col min="7937" max="7937" width="35" style="113" customWidth="1"/>
    <col min="7938" max="7938" width="16.125" style="113" bestFit="1" customWidth="1"/>
    <col min="7939" max="7939" width="15.25" style="113" customWidth="1"/>
    <col min="7940" max="7940" width="12.75" style="113" customWidth="1"/>
    <col min="7941" max="8192" width="9" style="113"/>
    <col min="8193" max="8193" width="35" style="113" customWidth="1"/>
    <col min="8194" max="8194" width="16.125" style="113" bestFit="1" customWidth="1"/>
    <col min="8195" max="8195" width="15.25" style="113" customWidth="1"/>
    <col min="8196" max="8196" width="12.75" style="113" customWidth="1"/>
    <col min="8197" max="8448" width="9" style="113"/>
    <col min="8449" max="8449" width="35" style="113" customWidth="1"/>
    <col min="8450" max="8450" width="16.125" style="113" bestFit="1" customWidth="1"/>
    <col min="8451" max="8451" width="15.25" style="113" customWidth="1"/>
    <col min="8452" max="8452" width="12.75" style="113" customWidth="1"/>
    <col min="8453" max="8704" width="9" style="113"/>
    <col min="8705" max="8705" width="35" style="113" customWidth="1"/>
    <col min="8706" max="8706" width="16.125" style="113" bestFit="1" customWidth="1"/>
    <col min="8707" max="8707" width="15.25" style="113" customWidth="1"/>
    <col min="8708" max="8708" width="12.75" style="113" customWidth="1"/>
    <col min="8709" max="8960" width="9" style="113"/>
    <col min="8961" max="8961" width="35" style="113" customWidth="1"/>
    <col min="8962" max="8962" width="16.125" style="113" bestFit="1" customWidth="1"/>
    <col min="8963" max="8963" width="15.25" style="113" customWidth="1"/>
    <col min="8964" max="8964" width="12.75" style="113" customWidth="1"/>
    <col min="8965" max="9216" width="9" style="113"/>
    <col min="9217" max="9217" width="35" style="113" customWidth="1"/>
    <col min="9218" max="9218" width="16.125" style="113" bestFit="1" customWidth="1"/>
    <col min="9219" max="9219" width="15.25" style="113" customWidth="1"/>
    <col min="9220" max="9220" width="12.75" style="113" customWidth="1"/>
    <col min="9221" max="9472" width="9" style="113"/>
    <col min="9473" max="9473" width="35" style="113" customWidth="1"/>
    <col min="9474" max="9474" width="16.125" style="113" bestFit="1" customWidth="1"/>
    <col min="9475" max="9475" width="15.25" style="113" customWidth="1"/>
    <col min="9476" max="9476" width="12.75" style="113" customWidth="1"/>
    <col min="9477" max="9728" width="9" style="113"/>
    <col min="9729" max="9729" width="35" style="113" customWidth="1"/>
    <col min="9730" max="9730" width="16.125" style="113" bestFit="1" customWidth="1"/>
    <col min="9731" max="9731" width="15.25" style="113" customWidth="1"/>
    <col min="9732" max="9732" width="12.75" style="113" customWidth="1"/>
    <col min="9733" max="9984" width="9" style="113"/>
    <col min="9985" max="9985" width="35" style="113" customWidth="1"/>
    <col min="9986" max="9986" width="16.125" style="113" bestFit="1" customWidth="1"/>
    <col min="9987" max="9987" width="15.25" style="113" customWidth="1"/>
    <col min="9988" max="9988" width="12.75" style="113" customWidth="1"/>
    <col min="9989" max="10240" width="9" style="113"/>
    <col min="10241" max="10241" width="35" style="113" customWidth="1"/>
    <col min="10242" max="10242" width="16.125" style="113" bestFit="1" customWidth="1"/>
    <col min="10243" max="10243" width="15.25" style="113" customWidth="1"/>
    <col min="10244" max="10244" width="12.75" style="113" customWidth="1"/>
    <col min="10245" max="10496" width="9" style="113"/>
    <col min="10497" max="10497" width="35" style="113" customWidth="1"/>
    <col min="10498" max="10498" width="16.125" style="113" bestFit="1" customWidth="1"/>
    <col min="10499" max="10499" width="15.25" style="113" customWidth="1"/>
    <col min="10500" max="10500" width="12.75" style="113" customWidth="1"/>
    <col min="10501" max="10752" width="9" style="113"/>
    <col min="10753" max="10753" width="35" style="113" customWidth="1"/>
    <col min="10754" max="10754" width="16.125" style="113" bestFit="1" customWidth="1"/>
    <col min="10755" max="10755" width="15.25" style="113" customWidth="1"/>
    <col min="10756" max="10756" width="12.75" style="113" customWidth="1"/>
    <col min="10757" max="11008" width="9" style="113"/>
    <col min="11009" max="11009" width="35" style="113" customWidth="1"/>
    <col min="11010" max="11010" width="16.125" style="113" bestFit="1" customWidth="1"/>
    <col min="11011" max="11011" width="15.25" style="113" customWidth="1"/>
    <col min="11012" max="11012" width="12.75" style="113" customWidth="1"/>
    <col min="11013" max="11264" width="9" style="113"/>
    <col min="11265" max="11265" width="35" style="113" customWidth="1"/>
    <col min="11266" max="11266" width="16.125" style="113" bestFit="1" customWidth="1"/>
    <col min="11267" max="11267" width="15.25" style="113" customWidth="1"/>
    <col min="11268" max="11268" width="12.75" style="113" customWidth="1"/>
    <col min="11269" max="11520" width="9" style="113"/>
    <col min="11521" max="11521" width="35" style="113" customWidth="1"/>
    <col min="11522" max="11522" width="16.125" style="113" bestFit="1" customWidth="1"/>
    <col min="11523" max="11523" width="15.25" style="113" customWidth="1"/>
    <col min="11524" max="11524" width="12.75" style="113" customWidth="1"/>
    <col min="11525" max="11776" width="9" style="113"/>
    <col min="11777" max="11777" width="35" style="113" customWidth="1"/>
    <col min="11778" max="11778" width="16.125" style="113" bestFit="1" customWidth="1"/>
    <col min="11779" max="11779" width="15.25" style="113" customWidth="1"/>
    <col min="11780" max="11780" width="12.75" style="113" customWidth="1"/>
    <col min="11781" max="12032" width="9" style="113"/>
    <col min="12033" max="12033" width="35" style="113" customWidth="1"/>
    <col min="12034" max="12034" width="16.125" style="113" bestFit="1" customWidth="1"/>
    <col min="12035" max="12035" width="15.25" style="113" customWidth="1"/>
    <col min="12036" max="12036" width="12.75" style="113" customWidth="1"/>
    <col min="12037" max="12288" width="9" style="113"/>
    <col min="12289" max="12289" width="35" style="113" customWidth="1"/>
    <col min="12290" max="12290" width="16.125" style="113" bestFit="1" customWidth="1"/>
    <col min="12291" max="12291" width="15.25" style="113" customWidth="1"/>
    <col min="12292" max="12292" width="12.75" style="113" customWidth="1"/>
    <col min="12293" max="12544" width="9" style="113"/>
    <col min="12545" max="12545" width="35" style="113" customWidth="1"/>
    <col min="12546" max="12546" width="16.125" style="113" bestFit="1" customWidth="1"/>
    <col min="12547" max="12547" width="15.25" style="113" customWidth="1"/>
    <col min="12548" max="12548" width="12.75" style="113" customWidth="1"/>
    <col min="12549" max="12800" width="9" style="113"/>
    <col min="12801" max="12801" width="35" style="113" customWidth="1"/>
    <col min="12802" max="12802" width="16.125" style="113" bestFit="1" customWidth="1"/>
    <col min="12803" max="12803" width="15.25" style="113" customWidth="1"/>
    <col min="12804" max="12804" width="12.75" style="113" customWidth="1"/>
    <col min="12805" max="13056" width="9" style="113"/>
    <col min="13057" max="13057" width="35" style="113" customWidth="1"/>
    <col min="13058" max="13058" width="16.125" style="113" bestFit="1" customWidth="1"/>
    <col min="13059" max="13059" width="15.25" style="113" customWidth="1"/>
    <col min="13060" max="13060" width="12.75" style="113" customWidth="1"/>
    <col min="13061" max="13312" width="9" style="113"/>
    <col min="13313" max="13313" width="35" style="113" customWidth="1"/>
    <col min="13314" max="13314" width="16.125" style="113" bestFit="1" customWidth="1"/>
    <col min="13315" max="13315" width="15.25" style="113" customWidth="1"/>
    <col min="13316" max="13316" width="12.75" style="113" customWidth="1"/>
    <col min="13317" max="13568" width="9" style="113"/>
    <col min="13569" max="13569" width="35" style="113" customWidth="1"/>
    <col min="13570" max="13570" width="16.125" style="113" bestFit="1" customWidth="1"/>
    <col min="13571" max="13571" width="15.25" style="113" customWidth="1"/>
    <col min="13572" max="13572" width="12.75" style="113" customWidth="1"/>
    <col min="13573" max="13824" width="9" style="113"/>
    <col min="13825" max="13825" width="35" style="113" customWidth="1"/>
    <col min="13826" max="13826" width="16.125" style="113" bestFit="1" customWidth="1"/>
    <col min="13827" max="13827" width="15.25" style="113" customWidth="1"/>
    <col min="13828" max="13828" width="12.75" style="113" customWidth="1"/>
    <col min="13829" max="14080" width="9" style="113"/>
    <col min="14081" max="14081" width="35" style="113" customWidth="1"/>
    <col min="14082" max="14082" width="16.125" style="113" bestFit="1" customWidth="1"/>
    <col min="14083" max="14083" width="15.25" style="113" customWidth="1"/>
    <col min="14084" max="14084" width="12.75" style="113" customWidth="1"/>
    <col min="14085" max="14336" width="9" style="113"/>
    <col min="14337" max="14337" width="35" style="113" customWidth="1"/>
    <col min="14338" max="14338" width="16.125" style="113" bestFit="1" customWidth="1"/>
    <col min="14339" max="14339" width="15.25" style="113" customWidth="1"/>
    <col min="14340" max="14340" width="12.75" style="113" customWidth="1"/>
    <col min="14341" max="14592" width="9" style="113"/>
    <col min="14593" max="14593" width="35" style="113" customWidth="1"/>
    <col min="14594" max="14594" width="16.125" style="113" bestFit="1" customWidth="1"/>
    <col min="14595" max="14595" width="15.25" style="113" customWidth="1"/>
    <col min="14596" max="14596" width="12.75" style="113" customWidth="1"/>
    <col min="14597" max="14848" width="9" style="113"/>
    <col min="14849" max="14849" width="35" style="113" customWidth="1"/>
    <col min="14850" max="14850" width="16.125" style="113" bestFit="1" customWidth="1"/>
    <col min="14851" max="14851" width="15.25" style="113" customWidth="1"/>
    <col min="14852" max="14852" width="12.75" style="113" customWidth="1"/>
    <col min="14853" max="15104" width="9" style="113"/>
    <col min="15105" max="15105" width="35" style="113" customWidth="1"/>
    <col min="15106" max="15106" width="16.125" style="113" bestFit="1" customWidth="1"/>
    <col min="15107" max="15107" width="15.25" style="113" customWidth="1"/>
    <col min="15108" max="15108" width="12.75" style="113" customWidth="1"/>
    <col min="15109" max="15360" width="9" style="113"/>
    <col min="15361" max="15361" width="35" style="113" customWidth="1"/>
    <col min="15362" max="15362" width="16.125" style="113" bestFit="1" customWidth="1"/>
    <col min="15363" max="15363" width="15.25" style="113" customWidth="1"/>
    <col min="15364" max="15364" width="12.75" style="113" customWidth="1"/>
    <col min="15365" max="15616" width="9" style="113"/>
    <col min="15617" max="15617" width="35" style="113" customWidth="1"/>
    <col min="15618" max="15618" width="16.125" style="113" bestFit="1" customWidth="1"/>
    <col min="15619" max="15619" width="15.25" style="113" customWidth="1"/>
    <col min="15620" max="15620" width="12.75" style="113" customWidth="1"/>
    <col min="15621" max="15872" width="9" style="113"/>
    <col min="15873" max="15873" width="35" style="113" customWidth="1"/>
    <col min="15874" max="15874" width="16.125" style="113" bestFit="1" customWidth="1"/>
    <col min="15875" max="15875" width="15.25" style="113" customWidth="1"/>
    <col min="15876" max="15876" width="12.75" style="113" customWidth="1"/>
    <col min="15877" max="16128" width="9" style="113"/>
    <col min="16129" max="16129" width="35" style="113" customWidth="1"/>
    <col min="16130" max="16130" width="16.125" style="113" bestFit="1" customWidth="1"/>
    <col min="16131" max="16131" width="15.25" style="113" customWidth="1"/>
    <col min="16132" max="16132" width="12.75" style="113" customWidth="1"/>
    <col min="16133" max="16384" width="9" style="113"/>
  </cols>
  <sheetData>
    <row r="1" spans="1:6" ht="30" customHeight="1">
      <c r="A1" s="173" t="s">
        <v>775</v>
      </c>
      <c r="B1" s="173"/>
      <c r="C1" s="173"/>
      <c r="D1" s="173"/>
    </row>
    <row r="2" spans="1:6" ht="18" customHeight="1">
      <c r="A2" s="132"/>
      <c r="B2" s="132"/>
      <c r="C2" s="132"/>
      <c r="D2" s="128" t="s">
        <v>789</v>
      </c>
    </row>
    <row r="3" spans="1:6" ht="18" customHeight="1">
      <c r="A3" s="126"/>
      <c r="B3" s="126"/>
      <c r="C3" s="127"/>
      <c r="D3" s="128" t="s">
        <v>746</v>
      </c>
    </row>
    <row r="4" spans="1:6" ht="36" customHeight="1">
      <c r="A4" s="143" t="s">
        <v>747</v>
      </c>
      <c r="B4" s="143" t="s">
        <v>791</v>
      </c>
      <c r="C4" s="143" t="s">
        <v>22</v>
      </c>
      <c r="D4" s="143" t="s">
        <v>795</v>
      </c>
    </row>
    <row r="5" spans="1:6" ht="25.5" customHeight="1">
      <c r="A5" s="131" t="s">
        <v>748</v>
      </c>
      <c r="B5" s="139">
        <f>SUM(B7,B9,B11,B13,B15,B18,B20,B22)</f>
        <v>1238700.26</v>
      </c>
      <c r="C5" s="139">
        <f>SUM(C7,C9,C11,C13,C15,C18,C20,C22)</f>
        <v>1197371.45</v>
      </c>
      <c r="D5" s="135">
        <f>IF(A5=0,"",C5/B5)</f>
        <v>0.96663534243546534</v>
      </c>
    </row>
    <row r="6" spans="1:6" ht="25.5" customHeight="1">
      <c r="A6" s="133" t="s">
        <v>749</v>
      </c>
      <c r="B6" s="139">
        <f>SUM(B8,B10,B12,B14,B16,B19,B21,B23)</f>
        <v>1114793.4200000002</v>
      </c>
      <c r="C6" s="139">
        <f>SUM(C8,C10,C12,C14,C16,C19,C21,C23)</f>
        <v>1076824.8199999998</v>
      </c>
      <c r="D6" s="135">
        <f t="shared" ref="D6:D17" si="0">IF(A6=0,"",C6/B6)</f>
        <v>0.96594113373937895</v>
      </c>
    </row>
    <row r="7" spans="1:6" ht="25.5" customHeight="1">
      <c r="A7" s="133" t="s">
        <v>750</v>
      </c>
      <c r="B7" s="134">
        <v>779878.18</v>
      </c>
      <c r="C7" s="134">
        <v>793855.45</v>
      </c>
      <c r="D7" s="135">
        <f t="shared" si="0"/>
        <v>1.0179223760305742</v>
      </c>
    </row>
    <row r="8" spans="1:6" ht="25.5" customHeight="1">
      <c r="A8" s="133" t="s">
        <v>751</v>
      </c>
      <c r="B8" s="134">
        <v>733885.36</v>
      </c>
      <c r="C8" s="134">
        <v>749427.83</v>
      </c>
      <c r="D8" s="135">
        <f t="shared" si="0"/>
        <v>1.0211783349922663</v>
      </c>
    </row>
    <row r="9" spans="1:6" ht="25.5" customHeight="1">
      <c r="A9" s="133" t="s">
        <v>752</v>
      </c>
      <c r="B9" s="134">
        <v>31596.82</v>
      </c>
      <c r="C9" s="134">
        <v>31622</v>
      </c>
      <c r="D9" s="135">
        <f t="shared" si="0"/>
        <v>1.0007969156389789</v>
      </c>
    </row>
    <row r="10" spans="1:6" ht="25.5" customHeight="1">
      <c r="A10" s="133" t="s">
        <v>753</v>
      </c>
      <c r="B10" s="134">
        <v>0</v>
      </c>
      <c r="C10" s="134">
        <v>0</v>
      </c>
      <c r="D10" s="135"/>
    </row>
    <row r="11" spans="1:6" ht="25.5" customHeight="1">
      <c r="A11" s="133" t="s">
        <v>754</v>
      </c>
      <c r="B11" s="134">
        <v>410830.68</v>
      </c>
      <c r="C11" s="134">
        <v>355616.42</v>
      </c>
      <c r="D11" s="135">
        <f t="shared" si="0"/>
        <v>0.86560336730450604</v>
      </c>
    </row>
    <row r="12" spans="1:6" ht="25.5" customHeight="1">
      <c r="A12" s="133" t="s">
        <v>755</v>
      </c>
      <c r="B12" s="134">
        <v>373545.91</v>
      </c>
      <c r="C12" s="134">
        <v>320956.34000000003</v>
      </c>
      <c r="D12" s="135">
        <f t="shared" si="0"/>
        <v>0.85921524344892453</v>
      </c>
    </row>
    <row r="13" spans="1:6" ht="25.5" customHeight="1">
      <c r="A13" s="133" t="s">
        <v>756</v>
      </c>
      <c r="B13" s="134">
        <v>5585.01</v>
      </c>
      <c r="C13" s="134">
        <v>5308.24</v>
      </c>
      <c r="D13" s="135">
        <f t="shared" si="0"/>
        <v>0.95044413528355354</v>
      </c>
    </row>
    <row r="14" spans="1:6" ht="25.5" customHeight="1">
      <c r="A14" s="133" t="s">
        <v>757</v>
      </c>
      <c r="B14" s="134">
        <v>5574.36</v>
      </c>
      <c r="C14" s="134">
        <v>5306.21</v>
      </c>
      <c r="D14" s="135">
        <f t="shared" si="0"/>
        <v>0.95189582301824793</v>
      </c>
    </row>
    <row r="15" spans="1:6" ht="25.5" customHeight="1">
      <c r="A15" s="140" t="s">
        <v>780</v>
      </c>
      <c r="B15" s="134">
        <v>10809.57</v>
      </c>
      <c r="C15" s="134">
        <v>10969.34</v>
      </c>
      <c r="D15" s="135">
        <f t="shared" si="0"/>
        <v>1.0147804214228688</v>
      </c>
      <c r="F15" s="115"/>
    </row>
    <row r="16" spans="1:6" ht="25.5" customHeight="1">
      <c r="A16" s="133" t="s">
        <v>758</v>
      </c>
      <c r="B16" s="134">
        <v>1787.79</v>
      </c>
      <c r="C16" s="134">
        <v>1134.44</v>
      </c>
      <c r="D16" s="135">
        <f t="shared" si="0"/>
        <v>0.63454880047432871</v>
      </c>
      <c r="F16"/>
    </row>
    <row r="17" spans="1:6" ht="25.5" customHeight="1">
      <c r="A17" s="133" t="s">
        <v>759</v>
      </c>
      <c r="B17" s="134">
        <v>9021.7800000000007</v>
      </c>
      <c r="C17" s="134">
        <v>8036.13</v>
      </c>
      <c r="D17" s="135">
        <f t="shared" si="0"/>
        <v>0.89074772384163647</v>
      </c>
      <c r="F17" s="115"/>
    </row>
    <row r="18" spans="1:6" ht="22.5" customHeight="1">
      <c r="A18" s="175"/>
      <c r="B18" s="175"/>
      <c r="C18" s="175"/>
      <c r="D18" s="175"/>
    </row>
    <row r="19" spans="1:6" ht="24" customHeight="1">
      <c r="A19" s="116"/>
      <c r="B19" s="117"/>
      <c r="C19" s="118"/>
      <c r="D19" s="119"/>
    </row>
    <row r="20" spans="1:6" ht="24" customHeight="1">
      <c r="A20" s="120"/>
      <c r="B20" s="121"/>
      <c r="C20" s="122"/>
      <c r="D20" s="119"/>
    </row>
    <row r="21" spans="1:6" ht="24" customHeight="1">
      <c r="A21" s="116"/>
      <c r="B21" s="117"/>
      <c r="C21" s="122"/>
      <c r="D21" s="119"/>
    </row>
    <row r="22" spans="1:6" ht="24" customHeight="1">
      <c r="A22" s="123"/>
      <c r="B22" s="117"/>
      <c r="C22" s="122"/>
      <c r="D22" s="119"/>
    </row>
    <row r="23" spans="1:6" ht="24" customHeight="1">
      <c r="A23" s="116"/>
      <c r="B23" s="117"/>
      <c r="C23" s="122"/>
      <c r="D23" s="119"/>
    </row>
  </sheetData>
  <mergeCells count="2">
    <mergeCell ref="A1:D1"/>
    <mergeCell ref="A18:D18"/>
  </mergeCells>
  <phoneticPr fontId="18" type="noConversion"/>
  <printOptions horizontalCentered="1"/>
  <pageMargins left="0.39370078740157483" right="0.31496062992125984" top="0.78740157480314965" bottom="0.51181102362204722" header="0.51181102362204722" footer="0.27559055118110237"/>
  <pageSetup paperSize="9" firstPageNumber="30" orientation="landscape" useFirstPageNumber="1" r:id="rId1"/>
  <headerFooter alignWithMargins="0">
    <oddFooter>&amp;C&amp;10&amp;P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showZeros="0" zoomScaleNormal="100" workbookViewId="0">
      <selection activeCell="B12" sqref="B12"/>
    </sheetView>
  </sheetViews>
  <sheetFormatPr defaultRowHeight="14.25"/>
  <cols>
    <col min="1" max="1" width="52.625" style="113" customWidth="1"/>
    <col min="2" max="3" width="21.625" style="114" customWidth="1"/>
    <col min="4" max="4" width="21.625" style="113" customWidth="1"/>
    <col min="5" max="256" width="9" style="113"/>
    <col min="257" max="257" width="42.5" style="113" customWidth="1"/>
    <col min="258" max="259" width="15.75" style="113" customWidth="1"/>
    <col min="260" max="260" width="15.5" style="113" customWidth="1"/>
    <col min="261" max="512" width="9" style="113"/>
    <col min="513" max="513" width="42.5" style="113" customWidth="1"/>
    <col min="514" max="515" width="15.75" style="113" customWidth="1"/>
    <col min="516" max="516" width="15.5" style="113" customWidth="1"/>
    <col min="517" max="768" width="9" style="113"/>
    <col min="769" max="769" width="42.5" style="113" customWidth="1"/>
    <col min="770" max="771" width="15.75" style="113" customWidth="1"/>
    <col min="772" max="772" width="15.5" style="113" customWidth="1"/>
    <col min="773" max="1024" width="9" style="113"/>
    <col min="1025" max="1025" width="42.5" style="113" customWidth="1"/>
    <col min="1026" max="1027" width="15.75" style="113" customWidth="1"/>
    <col min="1028" max="1028" width="15.5" style="113" customWidth="1"/>
    <col min="1029" max="1280" width="9" style="113"/>
    <col min="1281" max="1281" width="42.5" style="113" customWidth="1"/>
    <col min="1282" max="1283" width="15.75" style="113" customWidth="1"/>
    <col min="1284" max="1284" width="15.5" style="113" customWidth="1"/>
    <col min="1285" max="1536" width="9" style="113"/>
    <col min="1537" max="1537" width="42.5" style="113" customWidth="1"/>
    <col min="1538" max="1539" width="15.75" style="113" customWidth="1"/>
    <col min="1540" max="1540" width="15.5" style="113" customWidth="1"/>
    <col min="1541" max="1792" width="9" style="113"/>
    <col min="1793" max="1793" width="42.5" style="113" customWidth="1"/>
    <col min="1794" max="1795" width="15.75" style="113" customWidth="1"/>
    <col min="1796" max="1796" width="15.5" style="113" customWidth="1"/>
    <col min="1797" max="2048" width="9" style="113"/>
    <col min="2049" max="2049" width="42.5" style="113" customWidth="1"/>
    <col min="2050" max="2051" width="15.75" style="113" customWidth="1"/>
    <col min="2052" max="2052" width="15.5" style="113" customWidth="1"/>
    <col min="2053" max="2304" width="9" style="113"/>
    <col min="2305" max="2305" width="42.5" style="113" customWidth="1"/>
    <col min="2306" max="2307" width="15.75" style="113" customWidth="1"/>
    <col min="2308" max="2308" width="15.5" style="113" customWidth="1"/>
    <col min="2309" max="2560" width="9" style="113"/>
    <col min="2561" max="2561" width="42.5" style="113" customWidth="1"/>
    <col min="2562" max="2563" width="15.75" style="113" customWidth="1"/>
    <col min="2564" max="2564" width="15.5" style="113" customWidth="1"/>
    <col min="2565" max="2816" width="9" style="113"/>
    <col min="2817" max="2817" width="42.5" style="113" customWidth="1"/>
    <col min="2818" max="2819" width="15.75" style="113" customWidth="1"/>
    <col min="2820" max="2820" width="15.5" style="113" customWidth="1"/>
    <col min="2821" max="3072" width="9" style="113"/>
    <col min="3073" max="3073" width="42.5" style="113" customWidth="1"/>
    <col min="3074" max="3075" width="15.75" style="113" customWidth="1"/>
    <col min="3076" max="3076" width="15.5" style="113" customWidth="1"/>
    <col min="3077" max="3328" width="9" style="113"/>
    <col min="3329" max="3329" width="42.5" style="113" customWidth="1"/>
    <col min="3330" max="3331" width="15.75" style="113" customWidth="1"/>
    <col min="3332" max="3332" width="15.5" style="113" customWidth="1"/>
    <col min="3333" max="3584" width="9" style="113"/>
    <col min="3585" max="3585" width="42.5" style="113" customWidth="1"/>
    <col min="3586" max="3587" width="15.75" style="113" customWidth="1"/>
    <col min="3588" max="3588" width="15.5" style="113" customWidth="1"/>
    <col min="3589" max="3840" width="9" style="113"/>
    <col min="3841" max="3841" width="42.5" style="113" customWidth="1"/>
    <col min="3842" max="3843" width="15.75" style="113" customWidth="1"/>
    <col min="3844" max="3844" width="15.5" style="113" customWidth="1"/>
    <col min="3845" max="4096" width="9" style="113"/>
    <col min="4097" max="4097" width="42.5" style="113" customWidth="1"/>
    <col min="4098" max="4099" width="15.75" style="113" customWidth="1"/>
    <col min="4100" max="4100" width="15.5" style="113" customWidth="1"/>
    <col min="4101" max="4352" width="9" style="113"/>
    <col min="4353" max="4353" width="42.5" style="113" customWidth="1"/>
    <col min="4354" max="4355" width="15.75" style="113" customWidth="1"/>
    <col min="4356" max="4356" width="15.5" style="113" customWidth="1"/>
    <col min="4357" max="4608" width="9" style="113"/>
    <col min="4609" max="4609" width="42.5" style="113" customWidth="1"/>
    <col min="4610" max="4611" width="15.75" style="113" customWidth="1"/>
    <col min="4612" max="4612" width="15.5" style="113" customWidth="1"/>
    <col min="4613" max="4864" width="9" style="113"/>
    <col min="4865" max="4865" width="42.5" style="113" customWidth="1"/>
    <col min="4866" max="4867" width="15.75" style="113" customWidth="1"/>
    <col min="4868" max="4868" width="15.5" style="113" customWidth="1"/>
    <col min="4869" max="5120" width="9" style="113"/>
    <col min="5121" max="5121" width="42.5" style="113" customWidth="1"/>
    <col min="5122" max="5123" width="15.75" style="113" customWidth="1"/>
    <col min="5124" max="5124" width="15.5" style="113" customWidth="1"/>
    <col min="5125" max="5376" width="9" style="113"/>
    <col min="5377" max="5377" width="42.5" style="113" customWidth="1"/>
    <col min="5378" max="5379" width="15.75" style="113" customWidth="1"/>
    <col min="5380" max="5380" width="15.5" style="113" customWidth="1"/>
    <col min="5381" max="5632" width="9" style="113"/>
    <col min="5633" max="5633" width="42.5" style="113" customWidth="1"/>
    <col min="5634" max="5635" width="15.75" style="113" customWidth="1"/>
    <col min="5636" max="5636" width="15.5" style="113" customWidth="1"/>
    <col min="5637" max="5888" width="9" style="113"/>
    <col min="5889" max="5889" width="42.5" style="113" customWidth="1"/>
    <col min="5890" max="5891" width="15.75" style="113" customWidth="1"/>
    <col min="5892" max="5892" width="15.5" style="113" customWidth="1"/>
    <col min="5893" max="6144" width="9" style="113"/>
    <col min="6145" max="6145" width="42.5" style="113" customWidth="1"/>
    <col min="6146" max="6147" width="15.75" style="113" customWidth="1"/>
    <col min="6148" max="6148" width="15.5" style="113" customWidth="1"/>
    <col min="6149" max="6400" width="9" style="113"/>
    <col min="6401" max="6401" width="42.5" style="113" customWidth="1"/>
    <col min="6402" max="6403" width="15.75" style="113" customWidth="1"/>
    <col min="6404" max="6404" width="15.5" style="113" customWidth="1"/>
    <col min="6405" max="6656" width="9" style="113"/>
    <col min="6657" max="6657" width="42.5" style="113" customWidth="1"/>
    <col min="6658" max="6659" width="15.75" style="113" customWidth="1"/>
    <col min="6660" max="6660" width="15.5" style="113" customWidth="1"/>
    <col min="6661" max="6912" width="9" style="113"/>
    <col min="6913" max="6913" width="42.5" style="113" customWidth="1"/>
    <col min="6914" max="6915" width="15.75" style="113" customWidth="1"/>
    <col min="6916" max="6916" width="15.5" style="113" customWidth="1"/>
    <col min="6917" max="7168" width="9" style="113"/>
    <col min="7169" max="7169" width="42.5" style="113" customWidth="1"/>
    <col min="7170" max="7171" width="15.75" style="113" customWidth="1"/>
    <col min="7172" max="7172" width="15.5" style="113" customWidth="1"/>
    <col min="7173" max="7424" width="9" style="113"/>
    <col min="7425" max="7425" width="42.5" style="113" customWidth="1"/>
    <col min="7426" max="7427" width="15.75" style="113" customWidth="1"/>
    <col min="7428" max="7428" width="15.5" style="113" customWidth="1"/>
    <col min="7429" max="7680" width="9" style="113"/>
    <col min="7681" max="7681" width="42.5" style="113" customWidth="1"/>
    <col min="7682" max="7683" width="15.75" style="113" customWidth="1"/>
    <col min="7684" max="7684" width="15.5" style="113" customWidth="1"/>
    <col min="7685" max="7936" width="9" style="113"/>
    <col min="7937" max="7937" width="42.5" style="113" customWidth="1"/>
    <col min="7938" max="7939" width="15.75" style="113" customWidth="1"/>
    <col min="7940" max="7940" width="15.5" style="113" customWidth="1"/>
    <col min="7941" max="8192" width="9" style="113"/>
    <col min="8193" max="8193" width="42.5" style="113" customWidth="1"/>
    <col min="8194" max="8195" width="15.75" style="113" customWidth="1"/>
    <col min="8196" max="8196" width="15.5" style="113" customWidth="1"/>
    <col min="8197" max="8448" width="9" style="113"/>
    <col min="8449" max="8449" width="42.5" style="113" customWidth="1"/>
    <col min="8450" max="8451" width="15.75" style="113" customWidth="1"/>
    <col min="8452" max="8452" width="15.5" style="113" customWidth="1"/>
    <col min="8453" max="8704" width="9" style="113"/>
    <col min="8705" max="8705" width="42.5" style="113" customWidth="1"/>
    <col min="8706" max="8707" width="15.75" style="113" customWidth="1"/>
    <col min="8708" max="8708" width="15.5" style="113" customWidth="1"/>
    <col min="8709" max="8960" width="9" style="113"/>
    <col min="8961" max="8961" width="42.5" style="113" customWidth="1"/>
    <col min="8962" max="8963" width="15.75" style="113" customWidth="1"/>
    <col min="8964" max="8964" width="15.5" style="113" customWidth="1"/>
    <col min="8965" max="9216" width="9" style="113"/>
    <col min="9217" max="9217" width="42.5" style="113" customWidth="1"/>
    <col min="9218" max="9219" width="15.75" style="113" customWidth="1"/>
    <col min="9220" max="9220" width="15.5" style="113" customWidth="1"/>
    <col min="9221" max="9472" width="9" style="113"/>
    <col min="9473" max="9473" width="42.5" style="113" customWidth="1"/>
    <col min="9474" max="9475" width="15.75" style="113" customWidth="1"/>
    <col min="9476" max="9476" width="15.5" style="113" customWidth="1"/>
    <col min="9477" max="9728" width="9" style="113"/>
    <col min="9729" max="9729" width="42.5" style="113" customWidth="1"/>
    <col min="9730" max="9731" width="15.75" style="113" customWidth="1"/>
    <col min="9732" max="9732" width="15.5" style="113" customWidth="1"/>
    <col min="9733" max="9984" width="9" style="113"/>
    <col min="9985" max="9985" width="42.5" style="113" customWidth="1"/>
    <col min="9986" max="9987" width="15.75" style="113" customWidth="1"/>
    <col min="9988" max="9988" width="15.5" style="113" customWidth="1"/>
    <col min="9989" max="10240" width="9" style="113"/>
    <col min="10241" max="10241" width="42.5" style="113" customWidth="1"/>
    <col min="10242" max="10243" width="15.75" style="113" customWidth="1"/>
    <col min="10244" max="10244" width="15.5" style="113" customWidth="1"/>
    <col min="10245" max="10496" width="9" style="113"/>
    <col min="10497" max="10497" width="42.5" style="113" customWidth="1"/>
    <col min="10498" max="10499" width="15.75" style="113" customWidth="1"/>
    <col min="10500" max="10500" width="15.5" style="113" customWidth="1"/>
    <col min="10501" max="10752" width="9" style="113"/>
    <col min="10753" max="10753" width="42.5" style="113" customWidth="1"/>
    <col min="10754" max="10755" width="15.75" style="113" customWidth="1"/>
    <col min="10756" max="10756" width="15.5" style="113" customWidth="1"/>
    <col min="10757" max="11008" width="9" style="113"/>
    <col min="11009" max="11009" width="42.5" style="113" customWidth="1"/>
    <col min="11010" max="11011" width="15.75" style="113" customWidth="1"/>
    <col min="11012" max="11012" width="15.5" style="113" customWidth="1"/>
    <col min="11013" max="11264" width="9" style="113"/>
    <col min="11265" max="11265" width="42.5" style="113" customWidth="1"/>
    <col min="11266" max="11267" width="15.75" style="113" customWidth="1"/>
    <col min="11268" max="11268" width="15.5" style="113" customWidth="1"/>
    <col min="11269" max="11520" width="9" style="113"/>
    <col min="11521" max="11521" width="42.5" style="113" customWidth="1"/>
    <col min="11522" max="11523" width="15.75" style="113" customWidth="1"/>
    <col min="11524" max="11524" width="15.5" style="113" customWidth="1"/>
    <col min="11525" max="11776" width="9" style="113"/>
    <col min="11777" max="11777" width="42.5" style="113" customWidth="1"/>
    <col min="11778" max="11779" width="15.75" style="113" customWidth="1"/>
    <col min="11780" max="11780" width="15.5" style="113" customWidth="1"/>
    <col min="11781" max="12032" width="9" style="113"/>
    <col min="12033" max="12033" width="42.5" style="113" customWidth="1"/>
    <col min="12034" max="12035" width="15.75" style="113" customWidth="1"/>
    <col min="12036" max="12036" width="15.5" style="113" customWidth="1"/>
    <col min="12037" max="12288" width="9" style="113"/>
    <col min="12289" max="12289" width="42.5" style="113" customWidth="1"/>
    <col min="12290" max="12291" width="15.75" style="113" customWidth="1"/>
    <col min="12292" max="12292" width="15.5" style="113" customWidth="1"/>
    <col min="12293" max="12544" width="9" style="113"/>
    <col min="12545" max="12545" width="42.5" style="113" customWidth="1"/>
    <col min="12546" max="12547" width="15.75" style="113" customWidth="1"/>
    <col min="12548" max="12548" width="15.5" style="113" customWidth="1"/>
    <col min="12549" max="12800" width="9" style="113"/>
    <col min="12801" max="12801" width="42.5" style="113" customWidth="1"/>
    <col min="12802" max="12803" width="15.75" style="113" customWidth="1"/>
    <col min="12804" max="12804" width="15.5" style="113" customWidth="1"/>
    <col min="12805" max="13056" width="9" style="113"/>
    <col min="13057" max="13057" width="42.5" style="113" customWidth="1"/>
    <col min="13058" max="13059" width="15.75" style="113" customWidth="1"/>
    <col min="13060" max="13060" width="15.5" style="113" customWidth="1"/>
    <col min="13061" max="13312" width="9" style="113"/>
    <col min="13313" max="13313" width="42.5" style="113" customWidth="1"/>
    <col min="13314" max="13315" width="15.75" style="113" customWidth="1"/>
    <col min="13316" max="13316" width="15.5" style="113" customWidth="1"/>
    <col min="13317" max="13568" width="9" style="113"/>
    <col min="13569" max="13569" width="42.5" style="113" customWidth="1"/>
    <col min="13570" max="13571" width="15.75" style="113" customWidth="1"/>
    <col min="13572" max="13572" width="15.5" style="113" customWidth="1"/>
    <col min="13573" max="13824" width="9" style="113"/>
    <col min="13825" max="13825" width="42.5" style="113" customWidth="1"/>
    <col min="13826" max="13827" width="15.75" style="113" customWidth="1"/>
    <col min="13828" max="13828" width="15.5" style="113" customWidth="1"/>
    <col min="13829" max="14080" width="9" style="113"/>
    <col min="14081" max="14081" width="42.5" style="113" customWidth="1"/>
    <col min="14082" max="14083" width="15.75" style="113" customWidth="1"/>
    <col min="14084" max="14084" width="15.5" style="113" customWidth="1"/>
    <col min="14085" max="14336" width="9" style="113"/>
    <col min="14337" max="14337" width="42.5" style="113" customWidth="1"/>
    <col min="14338" max="14339" width="15.75" style="113" customWidth="1"/>
    <col min="14340" max="14340" width="15.5" style="113" customWidth="1"/>
    <col min="14341" max="14592" width="9" style="113"/>
    <col min="14593" max="14593" width="42.5" style="113" customWidth="1"/>
    <col min="14594" max="14595" width="15.75" style="113" customWidth="1"/>
    <col min="14596" max="14596" width="15.5" style="113" customWidth="1"/>
    <col min="14597" max="14848" width="9" style="113"/>
    <col min="14849" max="14849" width="42.5" style="113" customWidth="1"/>
    <col min="14850" max="14851" width="15.75" style="113" customWidth="1"/>
    <col min="14852" max="14852" width="15.5" style="113" customWidth="1"/>
    <col min="14853" max="15104" width="9" style="113"/>
    <col min="15105" max="15105" width="42.5" style="113" customWidth="1"/>
    <col min="15106" max="15107" width="15.75" style="113" customWidth="1"/>
    <col min="15108" max="15108" width="15.5" style="113" customWidth="1"/>
    <col min="15109" max="15360" width="9" style="113"/>
    <col min="15361" max="15361" width="42.5" style="113" customWidth="1"/>
    <col min="15362" max="15363" width="15.75" style="113" customWidth="1"/>
    <col min="15364" max="15364" width="15.5" style="113" customWidth="1"/>
    <col min="15365" max="15616" width="9" style="113"/>
    <col min="15617" max="15617" width="42.5" style="113" customWidth="1"/>
    <col min="15618" max="15619" width="15.75" style="113" customWidth="1"/>
    <col min="15620" max="15620" width="15.5" style="113" customWidth="1"/>
    <col min="15621" max="15872" width="9" style="113"/>
    <col min="15873" max="15873" width="42.5" style="113" customWidth="1"/>
    <col min="15874" max="15875" width="15.75" style="113" customWidth="1"/>
    <col min="15876" max="15876" width="15.5" style="113" customWidth="1"/>
    <col min="15877" max="16128" width="9" style="113"/>
    <col min="16129" max="16129" width="42.5" style="113" customWidth="1"/>
    <col min="16130" max="16131" width="15.75" style="113" customWidth="1"/>
    <col min="16132" max="16132" width="15.5" style="113" customWidth="1"/>
    <col min="16133" max="16384" width="9" style="113"/>
  </cols>
  <sheetData>
    <row r="1" spans="1:4" ht="30" customHeight="1">
      <c r="A1" s="173" t="s">
        <v>773</v>
      </c>
      <c r="B1" s="173"/>
      <c r="C1" s="173"/>
      <c r="D1" s="173"/>
    </row>
    <row r="2" spans="1:4" ht="19.5" customHeight="1">
      <c r="A2" s="132"/>
      <c r="B2" s="132"/>
      <c r="C2" s="132"/>
      <c r="D2" s="128" t="s">
        <v>790</v>
      </c>
    </row>
    <row r="3" spans="1:4" ht="19.5" customHeight="1">
      <c r="C3" s="176" t="s">
        <v>760</v>
      </c>
      <c r="D3" s="176"/>
    </row>
    <row r="4" spans="1:4" ht="39" customHeight="1">
      <c r="A4" s="143" t="s">
        <v>782</v>
      </c>
      <c r="B4" s="143" t="s">
        <v>791</v>
      </c>
      <c r="C4" s="143" t="s">
        <v>22</v>
      </c>
      <c r="D4" s="143" t="s">
        <v>795</v>
      </c>
    </row>
    <row r="5" spans="1:4" ht="30.75" customHeight="1">
      <c r="A5" s="131" t="s">
        <v>781</v>
      </c>
      <c r="B5" s="144">
        <f>B6+B7+B8+B9+B10</f>
        <v>817226.32</v>
      </c>
      <c r="C5" s="144">
        <f>SUM(C6:C10)</f>
        <v>979407.25</v>
      </c>
      <c r="D5" s="142">
        <f>C5/B5</f>
        <v>1.1984528961328609</v>
      </c>
    </row>
    <row r="6" spans="1:4" ht="30.75" customHeight="1">
      <c r="A6" s="129" t="s">
        <v>761</v>
      </c>
      <c r="B6" s="141">
        <v>678514.07</v>
      </c>
      <c r="C6" s="141">
        <v>916450.86</v>
      </c>
      <c r="D6" s="142">
        <f t="shared" ref="D6:D16" si="0">C6/B6</f>
        <v>1.350673332389408</v>
      </c>
    </row>
    <row r="7" spans="1:4" ht="30.75" customHeight="1">
      <c r="A7" s="129" t="s">
        <v>762</v>
      </c>
      <c r="B7" s="141">
        <v>5468.01</v>
      </c>
      <c r="C7" s="141">
        <v>1822.9</v>
      </c>
      <c r="D7" s="142">
        <f t="shared" si="0"/>
        <v>0.33337539616789291</v>
      </c>
    </row>
    <row r="8" spans="1:4" ht="30.75" customHeight="1">
      <c r="A8" s="129" t="s">
        <v>763</v>
      </c>
      <c r="B8" s="141">
        <v>94366.23</v>
      </c>
      <c r="C8" s="141">
        <v>56028.95</v>
      </c>
      <c r="D8" s="142">
        <f>C8/B8</f>
        <v>0.59373941292345789</v>
      </c>
    </row>
    <row r="9" spans="1:4" ht="30.75" customHeight="1">
      <c r="A9" s="129" t="s">
        <v>764</v>
      </c>
      <c r="B9" s="141">
        <v>11654.51</v>
      </c>
      <c r="C9" s="141">
        <v>1858.23</v>
      </c>
      <c r="D9" s="142">
        <f>C9/B9</f>
        <v>0.15944299674546591</v>
      </c>
    </row>
    <row r="10" spans="1:4" ht="30.75" customHeight="1">
      <c r="A10" s="130" t="s">
        <v>765</v>
      </c>
      <c r="B10" s="141">
        <v>27223.5</v>
      </c>
      <c r="C10" s="141">
        <v>3246.31</v>
      </c>
      <c r="D10" s="142">
        <f t="shared" si="0"/>
        <v>0.11924660679192609</v>
      </c>
    </row>
    <row r="11" spans="1:4" ht="30.75" customHeight="1">
      <c r="A11" s="131" t="s">
        <v>766</v>
      </c>
      <c r="B11" s="141">
        <f>(SUM(B12:B16))</f>
        <v>6051244.330000001</v>
      </c>
      <c r="C11" s="141">
        <f>(SUM(C12:C16))</f>
        <v>6458964.4000000004</v>
      </c>
      <c r="D11" s="142">
        <f>C11/B11</f>
        <v>1.0673778892018395</v>
      </c>
    </row>
    <row r="12" spans="1:4" ht="30.75" customHeight="1">
      <c r="A12" s="129" t="s">
        <v>767</v>
      </c>
      <c r="B12" s="141">
        <v>5617230.4000000004</v>
      </c>
      <c r="C12" s="141">
        <v>5971247.6600000001</v>
      </c>
      <c r="D12" s="142">
        <f>C12/B12</f>
        <v>1.0630234536934786</v>
      </c>
    </row>
    <row r="13" spans="1:4" ht="30.75" customHeight="1">
      <c r="A13" s="129" t="s">
        <v>768</v>
      </c>
      <c r="B13" s="141">
        <v>110966.1</v>
      </c>
      <c r="C13" s="141">
        <v>106962.3</v>
      </c>
      <c r="D13" s="142">
        <f>C13/B13</f>
        <v>0.96391871030882403</v>
      </c>
    </row>
    <row r="14" spans="1:4" ht="30.75" customHeight="1">
      <c r="A14" s="129" t="s">
        <v>769</v>
      </c>
      <c r="B14" s="141">
        <v>260857.69</v>
      </c>
      <c r="C14" s="141">
        <v>319904.03999999998</v>
      </c>
      <c r="D14" s="142">
        <f>C14/B14</f>
        <v>1.2263546457073968</v>
      </c>
    </row>
    <row r="15" spans="1:4" ht="30.75" customHeight="1">
      <c r="A15" s="129" t="s">
        <v>770</v>
      </c>
      <c r="B15" s="141">
        <v>14583.48</v>
      </c>
      <c r="C15" s="141">
        <v>16169.54</v>
      </c>
      <c r="D15" s="142">
        <f t="shared" si="0"/>
        <v>1.1087573062122347</v>
      </c>
    </row>
    <row r="16" spans="1:4" ht="30.75" customHeight="1">
      <c r="A16" s="130" t="s">
        <v>771</v>
      </c>
      <c r="B16" s="141">
        <v>47606.66</v>
      </c>
      <c r="C16" s="141">
        <v>44680.86</v>
      </c>
      <c r="D16" s="142">
        <f t="shared" si="0"/>
        <v>0.93854221237112612</v>
      </c>
    </row>
    <row r="17" spans="1:4" ht="28.5" customHeight="1">
      <c r="A17" s="177"/>
      <c r="B17" s="177"/>
      <c r="C17" s="177"/>
      <c r="D17" s="177"/>
    </row>
    <row r="18" spans="1:4">
      <c r="B18" s="124"/>
      <c r="C18" s="124"/>
      <c r="D18" s="125"/>
    </row>
    <row r="19" spans="1:4">
      <c r="B19" s="124"/>
      <c r="C19" s="124"/>
      <c r="D19" s="125"/>
    </row>
    <row r="20" spans="1:4">
      <c r="B20" s="124"/>
      <c r="C20" s="124"/>
      <c r="D20" s="125"/>
    </row>
    <row r="21" spans="1:4">
      <c r="B21" s="124"/>
      <c r="C21" s="124"/>
      <c r="D21" s="125"/>
    </row>
    <row r="22" spans="1:4">
      <c r="B22" s="124"/>
      <c r="C22" s="124"/>
      <c r="D22" s="125"/>
    </row>
    <row r="23" spans="1:4">
      <c r="B23" s="124"/>
      <c r="C23" s="124"/>
      <c r="D23" s="125"/>
    </row>
    <row r="24" spans="1:4">
      <c r="B24" s="124"/>
      <c r="C24" s="124"/>
      <c r="D24" s="125"/>
    </row>
    <row r="25" spans="1:4">
      <c r="B25" s="124"/>
      <c r="C25" s="124"/>
      <c r="D25" s="125"/>
    </row>
    <row r="26" spans="1:4">
      <c r="B26" s="124"/>
      <c r="C26" s="124"/>
      <c r="D26" s="125"/>
    </row>
    <row r="27" spans="1:4">
      <c r="B27" s="124"/>
      <c r="C27" s="124"/>
      <c r="D27" s="125"/>
    </row>
    <row r="28" spans="1:4">
      <c r="B28" s="124"/>
      <c r="C28" s="124"/>
      <c r="D28" s="125"/>
    </row>
    <row r="29" spans="1:4">
      <c r="B29" s="124"/>
      <c r="C29" s="124"/>
      <c r="D29" s="125"/>
    </row>
    <row r="30" spans="1:4">
      <c r="B30" s="124"/>
      <c r="C30" s="124"/>
      <c r="D30" s="125"/>
    </row>
    <row r="31" spans="1:4">
      <c r="B31" s="124"/>
      <c r="C31" s="124"/>
      <c r="D31" s="125"/>
    </row>
    <row r="32" spans="1:4">
      <c r="B32" s="124"/>
      <c r="C32" s="124"/>
      <c r="D32" s="125"/>
    </row>
    <row r="33" spans="2:4">
      <c r="B33" s="124"/>
      <c r="C33" s="124"/>
      <c r="D33" s="125"/>
    </row>
    <row r="34" spans="2:4">
      <c r="B34" s="124"/>
      <c r="C34" s="124"/>
      <c r="D34" s="125"/>
    </row>
    <row r="35" spans="2:4">
      <c r="B35" s="124"/>
      <c r="C35" s="124"/>
      <c r="D35" s="125"/>
    </row>
    <row r="36" spans="2:4">
      <c r="B36" s="124"/>
      <c r="C36" s="124"/>
      <c r="D36" s="125"/>
    </row>
    <row r="37" spans="2:4">
      <c r="B37" s="124"/>
      <c r="C37" s="124"/>
      <c r="D37" s="125"/>
    </row>
    <row r="38" spans="2:4">
      <c r="B38" s="124"/>
      <c r="C38" s="124"/>
      <c r="D38" s="125"/>
    </row>
  </sheetData>
  <mergeCells count="3">
    <mergeCell ref="A1:D1"/>
    <mergeCell ref="C3:D3"/>
    <mergeCell ref="A17:D17"/>
  </mergeCells>
  <phoneticPr fontId="18" type="noConversion"/>
  <printOptions horizontalCentered="1"/>
  <pageMargins left="0.35433070866141736" right="0.35433070866141736" top="0.74803149606299213" bottom="0.47244094488188981" header="0.51181102362204722" footer="0.23622047244094491"/>
  <pageSetup paperSize="9" firstPageNumber="31" orientation="landscape" useFirstPageNumber="1" r:id="rId1"/>
  <headerFooter alignWithMargins="0"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tabSelected="1" zoomScale="75" workbookViewId="0">
      <selection activeCell="D10" sqref="D10"/>
    </sheetView>
  </sheetViews>
  <sheetFormatPr defaultColWidth="5.75" defaultRowHeight="14.25"/>
  <cols>
    <col min="1" max="1" width="31.625" bestFit="1" customWidth="1"/>
    <col min="2" max="2" width="14" customWidth="1"/>
    <col min="3" max="3" width="76.25" customWidth="1"/>
    <col min="4" max="4" width="12.5" customWidth="1"/>
    <col min="5" max="5" width="20.75" customWidth="1"/>
    <col min="6" max="6" width="5.75" customWidth="1"/>
    <col min="7" max="7" width="0" hidden="1" customWidth="1"/>
  </cols>
  <sheetData>
    <row r="1" spans="1:5" ht="45" customHeight="1">
      <c r="A1" s="152" t="s">
        <v>734</v>
      </c>
      <c r="B1" s="152"/>
      <c r="C1" s="152"/>
      <c r="D1" s="152"/>
      <c r="E1" s="4"/>
    </row>
    <row r="2" spans="1:5" ht="16.899999999999999" customHeight="1">
      <c r="A2" s="5"/>
      <c r="B2" s="5"/>
      <c r="C2" s="5"/>
      <c r="D2" s="5"/>
      <c r="E2" s="5"/>
    </row>
    <row r="3" spans="1:5" ht="44.1" customHeight="1">
      <c r="A3" s="49" t="s">
        <v>732</v>
      </c>
      <c r="B3" s="7" t="s">
        <v>733</v>
      </c>
      <c r="C3" s="7" t="s">
        <v>731</v>
      </c>
      <c r="D3" s="10" t="s">
        <v>12</v>
      </c>
      <c r="E3" s="6"/>
    </row>
    <row r="4" spans="1:5" ht="36" customHeight="1">
      <c r="A4" s="150" t="s">
        <v>491</v>
      </c>
      <c r="B4" s="8" t="s">
        <v>3</v>
      </c>
      <c r="C4" s="17" t="s">
        <v>487</v>
      </c>
      <c r="D4" s="11">
        <v>1</v>
      </c>
      <c r="E4" s="6"/>
    </row>
    <row r="5" spans="1:5" ht="36" customHeight="1">
      <c r="A5" s="151"/>
      <c r="B5" s="8" t="s">
        <v>10</v>
      </c>
      <c r="C5" s="17" t="s">
        <v>488</v>
      </c>
      <c r="D5" s="48" t="s">
        <v>369</v>
      </c>
      <c r="E5" s="6"/>
    </row>
    <row r="6" spans="1:5" ht="36" customHeight="1">
      <c r="A6" s="151"/>
      <c r="B6" s="8" t="s">
        <v>13</v>
      </c>
      <c r="C6" s="17" t="s">
        <v>489</v>
      </c>
      <c r="D6" s="11">
        <v>4</v>
      </c>
      <c r="E6" s="6"/>
    </row>
    <row r="7" spans="1:5" ht="36" customHeight="1">
      <c r="A7" s="151"/>
      <c r="B7" s="8" t="s">
        <v>14</v>
      </c>
      <c r="C7" s="9" t="s">
        <v>490</v>
      </c>
      <c r="D7" s="109" t="s">
        <v>801</v>
      </c>
      <c r="E7" s="6"/>
    </row>
    <row r="8" spans="1:5" ht="36" customHeight="1">
      <c r="A8" s="150" t="s">
        <v>141</v>
      </c>
      <c r="B8" s="8" t="s">
        <v>15</v>
      </c>
      <c r="C8" s="9" t="s">
        <v>483</v>
      </c>
      <c r="D8" s="11">
        <v>12</v>
      </c>
      <c r="E8" s="6"/>
    </row>
    <row r="9" spans="1:5" ht="36" customHeight="1">
      <c r="A9" s="151"/>
      <c r="B9" s="8" t="s">
        <v>16</v>
      </c>
      <c r="C9" s="17" t="s">
        <v>484</v>
      </c>
      <c r="D9" s="110">
        <v>13</v>
      </c>
      <c r="E9" s="6"/>
    </row>
    <row r="10" spans="1:5" ht="36" customHeight="1">
      <c r="A10" s="151"/>
      <c r="B10" s="8" t="s">
        <v>17</v>
      </c>
      <c r="C10" s="9" t="s">
        <v>485</v>
      </c>
      <c r="D10" s="109" t="s">
        <v>797</v>
      </c>
      <c r="E10" s="6"/>
    </row>
    <row r="11" spans="1:5" ht="36" customHeight="1">
      <c r="A11" s="151"/>
      <c r="B11" s="8" t="s">
        <v>18</v>
      </c>
      <c r="C11" s="9" t="s">
        <v>486</v>
      </c>
      <c r="D11" s="109" t="s">
        <v>798</v>
      </c>
      <c r="E11" s="6"/>
    </row>
    <row r="12" spans="1:5" ht="36" customHeight="1">
      <c r="A12" s="150" t="s">
        <v>725</v>
      </c>
      <c r="B12" s="108" t="s">
        <v>726</v>
      </c>
      <c r="C12" s="17" t="s">
        <v>728</v>
      </c>
      <c r="D12" s="11">
        <v>22</v>
      </c>
    </row>
    <row r="13" spans="1:5" ht="36" customHeight="1">
      <c r="A13" s="151"/>
      <c r="B13" s="108" t="s">
        <v>727</v>
      </c>
      <c r="C13" s="17" t="s">
        <v>730</v>
      </c>
      <c r="D13" s="109" t="s">
        <v>799</v>
      </c>
    </row>
    <row r="14" spans="1:5" ht="36" customHeight="1">
      <c r="A14" s="151" t="s">
        <v>783</v>
      </c>
      <c r="B14" s="8" t="s">
        <v>787</v>
      </c>
      <c r="C14" s="17" t="s">
        <v>776</v>
      </c>
      <c r="D14" s="11">
        <v>28</v>
      </c>
    </row>
    <row r="15" spans="1:5" ht="36" customHeight="1">
      <c r="A15" s="151"/>
      <c r="B15" s="8" t="s">
        <v>784</v>
      </c>
      <c r="C15" s="17" t="s">
        <v>774</v>
      </c>
      <c r="D15" s="48" t="s">
        <v>800</v>
      </c>
    </row>
    <row r="16" spans="1:5" ht="36" customHeight="1">
      <c r="A16" s="151"/>
      <c r="B16" s="8" t="s">
        <v>785</v>
      </c>
      <c r="C16" s="9" t="s">
        <v>772</v>
      </c>
      <c r="D16" s="48" t="s">
        <v>786</v>
      </c>
    </row>
  </sheetData>
  <mergeCells count="5">
    <mergeCell ref="A4:A7"/>
    <mergeCell ref="A8:A11"/>
    <mergeCell ref="A1:D1"/>
    <mergeCell ref="A12:A13"/>
    <mergeCell ref="A14:A16"/>
  </mergeCells>
  <phoneticPr fontId="2" type="noConversion"/>
  <printOptions horizontalCentered="1"/>
  <pageMargins left="0.55118110236220474" right="0.35433070866141736" top="0.6692913385826772" bottom="0.39370078740157483" header="0.39370078740157483" footer="0.23622047244094491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showGridLines="0" showZeros="0" topLeftCell="A4" workbookViewId="0">
      <selection activeCell="A15" sqref="A15"/>
    </sheetView>
  </sheetViews>
  <sheetFormatPr defaultColWidth="9.125" defaultRowHeight="14.25"/>
  <cols>
    <col min="1" max="1" width="31.375" style="12" customWidth="1"/>
    <col min="2" max="4" width="11.5" style="12" customWidth="1"/>
    <col min="5" max="5" width="36.625" style="12" customWidth="1"/>
    <col min="6" max="7" width="13.125" style="12" customWidth="1"/>
    <col min="8" max="8" width="16.625" style="12" customWidth="1"/>
    <col min="9" max="16384" width="9.125" style="12"/>
  </cols>
  <sheetData>
    <row r="1" spans="1:7" ht="24" customHeight="1">
      <c r="A1" s="153" t="s">
        <v>500</v>
      </c>
      <c r="B1" s="153"/>
      <c r="C1" s="153"/>
      <c r="D1" s="153"/>
      <c r="E1" s="153"/>
      <c r="F1" s="153"/>
      <c r="G1" s="153"/>
    </row>
    <row r="2" spans="1:7">
      <c r="A2" s="154" t="s">
        <v>382</v>
      </c>
      <c r="B2" s="154"/>
      <c r="C2" s="154"/>
      <c r="D2" s="154"/>
      <c r="E2" s="154"/>
      <c r="F2" s="154"/>
      <c r="G2" s="154"/>
    </row>
    <row r="3" spans="1:7">
      <c r="A3" s="154" t="s">
        <v>4</v>
      </c>
      <c r="B3" s="154"/>
      <c r="C3" s="154"/>
      <c r="D3" s="154"/>
      <c r="E3" s="154"/>
      <c r="F3" s="154"/>
      <c r="G3" s="154"/>
    </row>
    <row r="4" spans="1:7" ht="22.5" customHeight="1">
      <c r="A4" s="22" t="s">
        <v>1</v>
      </c>
      <c r="B4" s="22" t="s">
        <v>2</v>
      </c>
      <c r="C4" s="22" t="s">
        <v>22</v>
      </c>
      <c r="D4" s="53" t="s">
        <v>387</v>
      </c>
      <c r="E4" s="22" t="s">
        <v>1</v>
      </c>
      <c r="F4" s="22" t="s">
        <v>2</v>
      </c>
      <c r="G4" s="22" t="s">
        <v>22</v>
      </c>
    </row>
    <row r="5" spans="1:7" ht="15.75" customHeight="1">
      <c r="A5" s="15" t="s">
        <v>142</v>
      </c>
      <c r="B5" s="39">
        <v>600000</v>
      </c>
      <c r="C5" s="39">
        <v>470616</v>
      </c>
      <c r="D5" s="39">
        <f>C5-B5</f>
        <v>-129384</v>
      </c>
      <c r="E5" s="15" t="s">
        <v>388</v>
      </c>
      <c r="F5" s="39">
        <v>848409</v>
      </c>
      <c r="G5" s="39">
        <v>840465</v>
      </c>
    </row>
    <row r="6" spans="1:7" ht="15.75" customHeight="1">
      <c r="A6" s="15" t="s">
        <v>143</v>
      </c>
      <c r="B6" s="39">
        <v>34000</v>
      </c>
      <c r="C6" s="39">
        <v>14433</v>
      </c>
      <c r="D6" s="39">
        <f t="shared" ref="D6:D31" si="0">C6-B6</f>
        <v>-19567</v>
      </c>
      <c r="E6" s="15" t="s">
        <v>389</v>
      </c>
      <c r="F6" s="39">
        <v>1331</v>
      </c>
      <c r="G6" s="39">
        <v>1331</v>
      </c>
    </row>
    <row r="7" spans="1:7" ht="15.75" customHeight="1">
      <c r="A7" s="15" t="s">
        <v>144</v>
      </c>
      <c r="B7" s="39">
        <v>11000</v>
      </c>
      <c r="C7" s="39">
        <v>18702</v>
      </c>
      <c r="D7" s="39">
        <f t="shared" si="0"/>
        <v>7702</v>
      </c>
      <c r="E7" s="15" t="s">
        <v>390</v>
      </c>
      <c r="F7" s="39">
        <v>25132</v>
      </c>
      <c r="G7" s="39">
        <v>25132</v>
      </c>
    </row>
    <row r="8" spans="1:7" ht="15.75" customHeight="1">
      <c r="A8" s="15" t="s">
        <v>145</v>
      </c>
      <c r="B8" s="39">
        <v>45000</v>
      </c>
      <c r="C8" s="39">
        <v>37826</v>
      </c>
      <c r="D8" s="39">
        <f t="shared" si="0"/>
        <v>-7174</v>
      </c>
      <c r="E8" s="15" t="s">
        <v>391</v>
      </c>
      <c r="F8" s="39">
        <v>703689</v>
      </c>
      <c r="G8" s="39">
        <v>660326</v>
      </c>
    </row>
    <row r="9" spans="1:7" ht="15.75" customHeight="1">
      <c r="A9" s="15" t="s">
        <v>146</v>
      </c>
      <c r="B9" s="39"/>
      <c r="C9" s="39"/>
      <c r="D9" s="39">
        <f t="shared" si="0"/>
        <v>0</v>
      </c>
      <c r="E9" s="15" t="s">
        <v>392</v>
      </c>
      <c r="F9" s="39">
        <v>682015</v>
      </c>
      <c r="G9" s="39">
        <v>665603</v>
      </c>
    </row>
    <row r="10" spans="1:7" ht="15.75" customHeight="1">
      <c r="A10" s="15" t="s">
        <v>147</v>
      </c>
      <c r="B10" s="39"/>
      <c r="C10" s="39"/>
      <c r="D10" s="39">
        <f t="shared" si="0"/>
        <v>0</v>
      </c>
      <c r="E10" s="15" t="s">
        <v>393</v>
      </c>
      <c r="F10" s="39">
        <v>102323</v>
      </c>
      <c r="G10" s="39">
        <v>102218</v>
      </c>
    </row>
    <row r="11" spans="1:7" ht="15.75" customHeight="1">
      <c r="A11" s="15" t="s">
        <v>148</v>
      </c>
      <c r="B11" s="39">
        <v>510000</v>
      </c>
      <c r="C11" s="39">
        <v>397896</v>
      </c>
      <c r="D11" s="39">
        <f t="shared" si="0"/>
        <v>-112104</v>
      </c>
      <c r="E11" s="15" t="s">
        <v>394</v>
      </c>
      <c r="F11" s="39">
        <v>291202</v>
      </c>
      <c r="G11" s="39">
        <v>288065</v>
      </c>
    </row>
    <row r="12" spans="1:7" ht="15.75" customHeight="1">
      <c r="A12" s="31" t="s">
        <v>149</v>
      </c>
      <c r="B12" s="39">
        <v>0</v>
      </c>
      <c r="C12" s="39">
        <v>1759</v>
      </c>
      <c r="D12" s="39">
        <f t="shared" si="0"/>
        <v>1759</v>
      </c>
      <c r="E12" s="15" t="s">
        <v>395</v>
      </c>
      <c r="F12" s="39">
        <v>1191858</v>
      </c>
      <c r="G12" s="39">
        <v>1163849</v>
      </c>
    </row>
    <row r="13" spans="1:7" ht="15.75" customHeight="1">
      <c r="A13" s="15" t="s">
        <v>150</v>
      </c>
      <c r="B13" s="39"/>
      <c r="C13" s="39"/>
      <c r="D13" s="39">
        <f t="shared" si="0"/>
        <v>0</v>
      </c>
      <c r="E13" s="15" t="s">
        <v>396</v>
      </c>
      <c r="F13" s="39">
        <v>161684</v>
      </c>
      <c r="G13" s="39">
        <v>161684</v>
      </c>
    </row>
    <row r="14" spans="1:7" ht="15.75" customHeight="1">
      <c r="A14" s="15" t="s">
        <v>151</v>
      </c>
      <c r="B14" s="39"/>
      <c r="C14" s="39"/>
      <c r="D14" s="39">
        <f t="shared" si="0"/>
        <v>0</v>
      </c>
      <c r="E14" s="15" t="s">
        <v>397</v>
      </c>
      <c r="F14" s="39">
        <v>73828</v>
      </c>
      <c r="G14" s="39">
        <v>51842</v>
      </c>
    </row>
    <row r="15" spans="1:7" ht="15.75" customHeight="1">
      <c r="A15" s="15" t="s">
        <v>152</v>
      </c>
      <c r="B15" s="39"/>
      <c r="C15" s="39"/>
      <c r="D15" s="39">
        <f t="shared" si="0"/>
        <v>0</v>
      </c>
      <c r="E15" s="15" t="s">
        <v>398</v>
      </c>
      <c r="F15" s="39">
        <v>5377</v>
      </c>
      <c r="G15" s="39">
        <v>5356</v>
      </c>
    </row>
    <row r="16" spans="1:7" ht="15.75" customHeight="1">
      <c r="A16" s="15" t="s">
        <v>153</v>
      </c>
      <c r="B16" s="39"/>
      <c r="C16" s="39"/>
      <c r="D16" s="39">
        <f t="shared" si="0"/>
        <v>0</v>
      </c>
      <c r="E16" s="15" t="s">
        <v>399</v>
      </c>
      <c r="F16" s="39">
        <v>2673522</v>
      </c>
      <c r="G16" s="39">
        <v>2552160</v>
      </c>
    </row>
    <row r="17" spans="1:7" ht="15.75" customHeight="1">
      <c r="A17" s="15" t="s">
        <v>154</v>
      </c>
      <c r="B17" s="39"/>
      <c r="C17" s="39"/>
      <c r="D17" s="39">
        <f t="shared" si="0"/>
        <v>0</v>
      </c>
      <c r="E17" s="15" t="s">
        <v>400</v>
      </c>
      <c r="F17" s="39">
        <v>2215372</v>
      </c>
      <c r="G17" s="39">
        <v>2191487</v>
      </c>
    </row>
    <row r="18" spans="1:7" ht="15.75" customHeight="1">
      <c r="A18" s="15" t="s">
        <v>155</v>
      </c>
      <c r="B18" s="39"/>
      <c r="C18" s="39"/>
      <c r="D18" s="39">
        <f t="shared" si="0"/>
        <v>0</v>
      </c>
      <c r="E18" s="15" t="s">
        <v>401</v>
      </c>
      <c r="F18" s="39">
        <v>94548</v>
      </c>
      <c r="G18" s="39">
        <v>82271</v>
      </c>
    </row>
    <row r="19" spans="1:7" ht="15.75" customHeight="1">
      <c r="A19" s="15" t="s">
        <v>156</v>
      </c>
      <c r="B19" s="39"/>
      <c r="C19" s="39"/>
      <c r="D19" s="39">
        <f t="shared" si="0"/>
        <v>0</v>
      </c>
      <c r="E19" s="15" t="s">
        <v>402</v>
      </c>
      <c r="F19" s="39">
        <v>264601</v>
      </c>
      <c r="G19" s="39">
        <v>223706</v>
      </c>
    </row>
    <row r="20" spans="1:7" ht="15.75" customHeight="1">
      <c r="A20" s="15" t="s">
        <v>157</v>
      </c>
      <c r="B20" s="39"/>
      <c r="C20" s="39"/>
      <c r="D20" s="39">
        <f t="shared" si="0"/>
        <v>0</v>
      </c>
      <c r="E20" s="15" t="s">
        <v>403</v>
      </c>
      <c r="F20" s="39">
        <v>2730</v>
      </c>
      <c r="G20" s="39">
        <v>2730</v>
      </c>
    </row>
    <row r="21" spans="1:7" ht="15.75" customHeight="1">
      <c r="A21" s="15" t="s">
        <v>158</v>
      </c>
      <c r="B21" s="39"/>
      <c r="C21" s="39"/>
      <c r="D21" s="39">
        <f t="shared" si="0"/>
        <v>0</v>
      </c>
      <c r="E21" s="15" t="s">
        <v>404</v>
      </c>
      <c r="F21" s="39">
        <v>0</v>
      </c>
      <c r="G21" s="39">
        <v>0</v>
      </c>
    </row>
    <row r="22" spans="1:7" ht="15.75" customHeight="1">
      <c r="A22" s="15" t="s">
        <v>159</v>
      </c>
      <c r="B22" s="39">
        <v>543271</v>
      </c>
      <c r="C22" s="39">
        <v>1946724</v>
      </c>
      <c r="D22" s="39">
        <f t="shared" si="0"/>
        <v>1403453</v>
      </c>
      <c r="E22" s="15" t="s">
        <v>405</v>
      </c>
      <c r="F22" s="39">
        <v>668338</v>
      </c>
      <c r="G22" s="39">
        <v>249450</v>
      </c>
    </row>
    <row r="23" spans="1:7" ht="15.75" customHeight="1">
      <c r="A23" s="15" t="s">
        <v>160</v>
      </c>
      <c r="B23" s="39">
        <v>270735</v>
      </c>
      <c r="C23" s="39">
        <v>1676773</v>
      </c>
      <c r="D23" s="39">
        <f t="shared" si="0"/>
        <v>1406038</v>
      </c>
      <c r="E23" s="15" t="s">
        <v>406</v>
      </c>
      <c r="F23" s="39">
        <v>18630</v>
      </c>
      <c r="G23" s="39">
        <v>8889</v>
      </c>
    </row>
    <row r="24" spans="1:7" ht="15.75" customHeight="1">
      <c r="A24" s="15" t="s">
        <v>161</v>
      </c>
      <c r="B24" s="39">
        <v>157521</v>
      </c>
      <c r="C24" s="39">
        <v>144384</v>
      </c>
      <c r="D24" s="39">
        <f t="shared" si="0"/>
        <v>-13137</v>
      </c>
      <c r="E24" s="15" t="s">
        <v>407</v>
      </c>
      <c r="F24" s="39">
        <v>129381</v>
      </c>
      <c r="G24" s="39">
        <v>124279</v>
      </c>
    </row>
    <row r="25" spans="1:7" ht="15.75" customHeight="1">
      <c r="A25" s="15" t="s">
        <v>162</v>
      </c>
      <c r="B25" s="39">
        <v>74566</v>
      </c>
      <c r="C25" s="39">
        <v>61381</v>
      </c>
      <c r="D25" s="39">
        <f t="shared" si="0"/>
        <v>-13185</v>
      </c>
      <c r="E25" s="15" t="s">
        <v>408</v>
      </c>
      <c r="F25" s="39">
        <v>0</v>
      </c>
      <c r="G25" s="39">
        <v>0</v>
      </c>
    </row>
    <row r="26" spans="1:7" ht="15.75" customHeight="1">
      <c r="A26" s="15" t="s">
        <v>163</v>
      </c>
      <c r="B26" s="39">
        <v>9000</v>
      </c>
      <c r="C26" s="39">
        <v>9192</v>
      </c>
      <c r="D26" s="39">
        <f t="shared" si="0"/>
        <v>192</v>
      </c>
      <c r="E26" s="15" t="s">
        <v>496</v>
      </c>
      <c r="F26" s="39"/>
      <c r="G26" s="39"/>
    </row>
    <row r="27" spans="1:7" ht="15.75" customHeight="1">
      <c r="A27" s="15" t="s">
        <v>164</v>
      </c>
      <c r="B27" s="39">
        <v>30921</v>
      </c>
      <c r="C27" s="39">
        <v>46220</v>
      </c>
      <c r="D27" s="39">
        <f t="shared" si="0"/>
        <v>15299</v>
      </c>
      <c r="E27" s="15" t="s">
        <v>497</v>
      </c>
      <c r="F27" s="39">
        <v>1104068</v>
      </c>
      <c r="G27" s="39">
        <v>568591</v>
      </c>
    </row>
    <row r="28" spans="1:7" ht="15.75" customHeight="1">
      <c r="A28" s="15" t="s">
        <v>165</v>
      </c>
      <c r="B28" s="39">
        <v>528</v>
      </c>
      <c r="C28" s="39">
        <v>8774</v>
      </c>
      <c r="D28" s="39">
        <f t="shared" si="0"/>
        <v>8246</v>
      </c>
      <c r="E28" s="15" t="s">
        <v>498</v>
      </c>
      <c r="F28" s="39">
        <v>327270</v>
      </c>
      <c r="G28" s="39">
        <v>327270</v>
      </c>
    </row>
    <row r="29" spans="1:7" ht="15.75" customHeight="1">
      <c r="A29" s="15"/>
      <c r="B29" s="39"/>
      <c r="C29" s="39"/>
      <c r="D29" s="39">
        <f t="shared" si="0"/>
        <v>0</v>
      </c>
      <c r="E29" s="15" t="s">
        <v>499</v>
      </c>
      <c r="F29" s="39">
        <v>5768</v>
      </c>
      <c r="G29" s="39">
        <v>5768</v>
      </c>
    </row>
    <row r="30" spans="1:7" ht="15.75" customHeight="1">
      <c r="A30" s="15"/>
      <c r="B30" s="39"/>
      <c r="C30" s="39"/>
      <c r="D30" s="39">
        <f t="shared" si="0"/>
        <v>0</v>
      </c>
      <c r="E30" s="32"/>
      <c r="F30" s="30"/>
      <c r="G30" s="30"/>
    </row>
    <row r="31" spans="1:7" ht="15.75" customHeight="1">
      <c r="A31" s="33" t="s">
        <v>60</v>
      </c>
      <c r="B31" s="39">
        <f>SUM(B5,B22)</f>
        <v>1143271</v>
      </c>
      <c r="C31" s="39">
        <f>SUM(C5,C22)</f>
        <v>2417340</v>
      </c>
      <c r="D31" s="39">
        <f t="shared" si="0"/>
        <v>1274069</v>
      </c>
      <c r="E31" s="34" t="s">
        <v>61</v>
      </c>
      <c r="F31" s="39">
        <f>SUM(F5:F30)</f>
        <v>11591076</v>
      </c>
      <c r="G31" s="39">
        <f>SUM(G5:G30)</f>
        <v>10302472</v>
      </c>
    </row>
    <row r="32" spans="1:7">
      <c r="A32" s="19"/>
      <c r="B32" s="19"/>
      <c r="C32" s="19"/>
      <c r="D32" s="19"/>
      <c r="E32" s="19"/>
      <c r="F32" s="19"/>
      <c r="G32" s="19"/>
    </row>
    <row r="33" spans="1:7">
      <c r="A33" s="19"/>
      <c r="B33" s="19"/>
      <c r="C33" s="19"/>
      <c r="D33" s="19"/>
      <c r="E33" s="19"/>
      <c r="F33" s="19"/>
      <c r="G33" s="19"/>
    </row>
    <row r="34" spans="1:7">
      <c r="A34" s="19"/>
      <c r="B34" s="19"/>
      <c r="C34" s="19"/>
      <c r="D34" s="19"/>
      <c r="E34" s="19"/>
      <c r="F34" s="19"/>
      <c r="G34" s="19"/>
    </row>
    <row r="35" spans="1:7">
      <c r="A35" s="19"/>
      <c r="B35" s="19"/>
      <c r="C35" s="19"/>
      <c r="D35" s="19"/>
      <c r="E35" s="19"/>
      <c r="F35" s="19"/>
      <c r="G35" s="19"/>
    </row>
    <row r="36" spans="1:7">
      <c r="A36" s="19"/>
      <c r="B36" s="19"/>
      <c r="C36" s="19"/>
      <c r="D36" s="19"/>
      <c r="E36" s="19"/>
      <c r="F36" s="19"/>
      <c r="G36" s="19"/>
    </row>
    <row r="37" spans="1:7">
      <c r="A37" s="19"/>
      <c r="B37" s="19"/>
      <c r="C37" s="19"/>
      <c r="D37" s="19"/>
      <c r="E37" s="19"/>
      <c r="F37" s="19"/>
      <c r="G37" s="19"/>
    </row>
    <row r="38" spans="1:7">
      <c r="A38" s="19"/>
      <c r="B38" s="19"/>
      <c r="C38" s="19"/>
      <c r="D38" s="19"/>
      <c r="E38" s="19"/>
      <c r="F38" s="19"/>
      <c r="G38" s="19"/>
    </row>
    <row r="39" spans="1:7">
      <c r="A39" s="19"/>
      <c r="B39" s="19"/>
      <c r="C39" s="19"/>
      <c r="D39" s="19"/>
      <c r="E39" s="19"/>
      <c r="F39" s="19"/>
      <c r="G39" s="19"/>
    </row>
    <row r="40" spans="1:7">
      <c r="A40" s="19"/>
      <c r="B40" s="19"/>
      <c r="C40" s="19"/>
      <c r="D40" s="19"/>
      <c r="E40" s="19"/>
      <c r="F40" s="19"/>
      <c r="G40" s="19"/>
    </row>
    <row r="41" spans="1:7">
      <c r="A41" s="19"/>
      <c r="B41" s="19"/>
      <c r="C41" s="19"/>
      <c r="D41" s="19"/>
      <c r="E41" s="19"/>
      <c r="F41" s="19"/>
      <c r="G41" s="19"/>
    </row>
    <row r="42" spans="1:7">
      <c r="A42" s="19"/>
      <c r="B42" s="19"/>
      <c r="C42" s="19"/>
      <c r="D42" s="19"/>
      <c r="E42" s="19"/>
      <c r="F42" s="19"/>
      <c r="G42" s="19"/>
    </row>
    <row r="43" spans="1:7">
      <c r="A43" s="19"/>
      <c r="B43" s="19"/>
      <c r="C43" s="19"/>
      <c r="D43" s="19"/>
      <c r="E43" s="19"/>
      <c r="F43" s="19"/>
      <c r="G43" s="19"/>
    </row>
    <row r="44" spans="1:7">
      <c r="A44" s="19"/>
      <c r="B44" s="19"/>
      <c r="C44" s="19"/>
      <c r="D44" s="19"/>
      <c r="E44" s="19"/>
      <c r="F44" s="19"/>
      <c r="G44" s="19"/>
    </row>
    <row r="45" spans="1:7">
      <c r="A45" s="19"/>
      <c r="B45" s="19"/>
      <c r="C45" s="19"/>
      <c r="D45" s="19"/>
      <c r="E45" s="19"/>
      <c r="F45" s="19"/>
      <c r="G45" s="19"/>
    </row>
    <row r="46" spans="1:7">
      <c r="A46" s="19"/>
      <c r="B46" s="19"/>
      <c r="C46" s="19"/>
      <c r="D46" s="19"/>
      <c r="E46" s="19"/>
      <c r="F46" s="19"/>
      <c r="G46" s="19"/>
    </row>
    <row r="47" spans="1:7">
      <c r="A47" s="19"/>
      <c r="B47" s="19"/>
      <c r="C47" s="19"/>
      <c r="D47" s="19"/>
      <c r="E47" s="19"/>
      <c r="F47" s="19"/>
      <c r="G47" s="19"/>
    </row>
    <row r="48" spans="1:7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  <row r="52" spans="1:7">
      <c r="A52" s="19"/>
      <c r="B52" s="19"/>
      <c r="C52" s="19"/>
      <c r="D52" s="19"/>
      <c r="E52" s="19"/>
      <c r="F52" s="19"/>
      <c r="G52" s="19"/>
    </row>
    <row r="53" spans="1:7">
      <c r="A53" s="19"/>
      <c r="B53" s="19"/>
      <c r="C53" s="19"/>
      <c r="D53" s="19"/>
      <c r="E53" s="19"/>
      <c r="F53" s="19"/>
      <c r="G53" s="19"/>
    </row>
    <row r="54" spans="1:7">
      <c r="A54" s="19"/>
      <c r="B54" s="19"/>
      <c r="C54" s="19"/>
      <c r="D54" s="19"/>
      <c r="E54" s="19"/>
      <c r="F54" s="19"/>
      <c r="G54" s="19"/>
    </row>
    <row r="55" spans="1:7">
      <c r="A55" s="19"/>
      <c r="B55" s="19"/>
      <c r="C55" s="19"/>
      <c r="D55" s="19"/>
      <c r="E55" s="19"/>
      <c r="F55" s="19"/>
      <c r="G55" s="19"/>
    </row>
    <row r="56" spans="1:7">
      <c r="A56" s="19"/>
      <c r="B56" s="19"/>
      <c r="C56" s="19"/>
      <c r="D56" s="19"/>
      <c r="E56" s="19"/>
      <c r="F56" s="19"/>
      <c r="G56" s="19"/>
    </row>
    <row r="57" spans="1:7">
      <c r="A57" s="19"/>
      <c r="B57" s="19"/>
      <c r="C57" s="19"/>
      <c r="D57" s="19"/>
      <c r="E57" s="19"/>
      <c r="F57" s="19"/>
      <c r="G57" s="19"/>
    </row>
    <row r="58" spans="1:7">
      <c r="A58" s="19"/>
      <c r="B58" s="19"/>
      <c r="C58" s="19"/>
      <c r="D58" s="19"/>
      <c r="E58" s="19"/>
      <c r="F58" s="19"/>
      <c r="G58" s="19"/>
    </row>
    <row r="59" spans="1:7">
      <c r="A59" s="19"/>
      <c r="B59" s="19"/>
      <c r="C59" s="19"/>
      <c r="D59" s="19"/>
      <c r="E59" s="19"/>
      <c r="F59" s="19"/>
      <c r="G59" s="19"/>
    </row>
    <row r="60" spans="1:7">
      <c r="A60" s="19"/>
      <c r="B60" s="19"/>
      <c r="C60" s="19"/>
      <c r="D60" s="19"/>
      <c r="E60" s="19"/>
      <c r="F60" s="19"/>
      <c r="G60" s="19"/>
    </row>
    <row r="61" spans="1:7">
      <c r="A61" s="19"/>
      <c r="B61" s="19"/>
      <c r="C61" s="19"/>
      <c r="D61" s="19"/>
      <c r="E61" s="19"/>
      <c r="F61" s="19"/>
      <c r="G61" s="19"/>
    </row>
    <row r="62" spans="1:7">
      <c r="A62" s="19"/>
      <c r="B62" s="19"/>
      <c r="C62" s="19"/>
      <c r="D62" s="19"/>
      <c r="E62" s="19"/>
      <c r="F62" s="19"/>
      <c r="G62" s="19"/>
    </row>
    <row r="63" spans="1:7">
      <c r="A63" s="19"/>
      <c r="B63" s="19"/>
      <c r="C63" s="19"/>
      <c r="D63" s="19"/>
      <c r="E63" s="19"/>
      <c r="F63" s="19"/>
      <c r="G63" s="19"/>
    </row>
    <row r="64" spans="1:7">
      <c r="A64" s="19"/>
      <c r="B64" s="19"/>
      <c r="C64" s="19"/>
      <c r="D64" s="19"/>
      <c r="E64" s="19"/>
      <c r="F64" s="19"/>
      <c r="G64" s="19"/>
    </row>
    <row r="65" spans="1:7">
      <c r="A65" s="19"/>
      <c r="B65" s="19"/>
      <c r="C65" s="19"/>
      <c r="D65" s="19"/>
      <c r="E65" s="19"/>
      <c r="F65" s="19"/>
      <c r="G65" s="19"/>
    </row>
    <row r="66" spans="1:7">
      <c r="A66" s="19"/>
      <c r="B66" s="19"/>
      <c r="C66" s="19"/>
      <c r="D66" s="19"/>
      <c r="E66" s="19"/>
      <c r="F66" s="19"/>
      <c r="G66" s="19"/>
    </row>
    <row r="67" spans="1:7">
      <c r="A67" s="19"/>
      <c r="B67" s="19"/>
      <c r="C67" s="19"/>
      <c r="D67" s="19"/>
      <c r="E67" s="19"/>
      <c r="F67" s="19"/>
      <c r="G67" s="19"/>
    </row>
    <row r="68" spans="1:7">
      <c r="A68" s="19"/>
      <c r="B68" s="19"/>
      <c r="C68" s="19"/>
      <c r="D68" s="19"/>
      <c r="E68" s="19"/>
      <c r="F68" s="19"/>
      <c r="G68" s="19"/>
    </row>
    <row r="69" spans="1:7">
      <c r="A69" s="19"/>
      <c r="B69" s="19"/>
      <c r="C69" s="19"/>
      <c r="D69" s="19"/>
      <c r="E69" s="19"/>
      <c r="F69" s="19"/>
      <c r="G69" s="19"/>
    </row>
    <row r="70" spans="1:7">
      <c r="A70" s="19"/>
      <c r="B70" s="19"/>
      <c r="C70" s="19"/>
      <c r="D70" s="19"/>
      <c r="E70" s="19"/>
      <c r="F70" s="19"/>
      <c r="G70" s="19"/>
    </row>
    <row r="71" spans="1:7">
      <c r="A71" s="19"/>
      <c r="B71" s="19"/>
      <c r="C71" s="19"/>
      <c r="D71" s="19"/>
      <c r="E71" s="19"/>
      <c r="F71" s="19"/>
      <c r="G71" s="19"/>
    </row>
    <row r="72" spans="1:7">
      <c r="A72" s="19"/>
      <c r="B72" s="19"/>
      <c r="C72" s="19"/>
      <c r="D72" s="19"/>
      <c r="E72" s="19"/>
      <c r="F72" s="19"/>
      <c r="G72" s="19"/>
    </row>
    <row r="73" spans="1:7">
      <c r="A73" s="19"/>
      <c r="B73" s="19"/>
      <c r="C73" s="19"/>
      <c r="D73" s="19"/>
      <c r="E73" s="19"/>
      <c r="F73" s="19"/>
      <c r="G73" s="19"/>
    </row>
    <row r="74" spans="1:7">
      <c r="A74" s="19"/>
      <c r="B74" s="19"/>
      <c r="C74" s="19"/>
      <c r="D74" s="19"/>
      <c r="E74" s="19"/>
      <c r="F74" s="19"/>
      <c r="G74" s="19"/>
    </row>
    <row r="75" spans="1:7">
      <c r="A75" s="19"/>
      <c r="B75" s="19"/>
      <c r="C75" s="19"/>
      <c r="D75" s="19"/>
      <c r="E75" s="19"/>
      <c r="F75" s="19"/>
      <c r="G75" s="19"/>
    </row>
    <row r="76" spans="1:7">
      <c r="A76" s="19"/>
      <c r="B76" s="19"/>
      <c r="C76" s="19"/>
      <c r="D76" s="19"/>
      <c r="E76" s="19"/>
      <c r="F76" s="19"/>
      <c r="G76" s="19"/>
    </row>
    <row r="77" spans="1:7">
      <c r="A77" s="19"/>
      <c r="B77" s="19"/>
      <c r="C77" s="19"/>
      <c r="D77" s="19"/>
      <c r="E77" s="19"/>
      <c r="F77" s="19"/>
      <c r="G77" s="19"/>
    </row>
    <row r="78" spans="1:7">
      <c r="A78" s="19"/>
      <c r="B78" s="19"/>
      <c r="C78" s="19"/>
      <c r="D78" s="19"/>
      <c r="E78" s="19"/>
      <c r="F78" s="19"/>
      <c r="G78" s="19"/>
    </row>
    <row r="79" spans="1:7">
      <c r="A79" s="19"/>
      <c r="B79" s="19"/>
      <c r="C79" s="19"/>
      <c r="D79" s="19"/>
      <c r="E79" s="19"/>
      <c r="F79" s="19"/>
      <c r="G79" s="19"/>
    </row>
    <row r="80" spans="1:7">
      <c r="A80" s="19"/>
      <c r="B80" s="19"/>
      <c r="C80" s="19"/>
      <c r="D80" s="19"/>
      <c r="E80" s="19"/>
      <c r="F80" s="19"/>
      <c r="G80" s="19"/>
    </row>
    <row r="81" spans="1:7">
      <c r="A81" s="19"/>
      <c r="B81" s="19"/>
      <c r="C81" s="19"/>
      <c r="D81" s="19"/>
      <c r="E81" s="19"/>
      <c r="F81" s="19"/>
      <c r="G81" s="19"/>
    </row>
    <row r="82" spans="1:7">
      <c r="A82" s="19"/>
      <c r="B82" s="19"/>
      <c r="C82" s="19"/>
      <c r="D82" s="19"/>
      <c r="E82" s="19"/>
      <c r="F82" s="19"/>
      <c r="G82" s="19"/>
    </row>
    <row r="83" spans="1:7">
      <c r="A83" s="19"/>
      <c r="B83" s="19"/>
      <c r="C83" s="19"/>
      <c r="D83" s="19"/>
      <c r="E83" s="19"/>
      <c r="F83" s="19"/>
      <c r="G83" s="19"/>
    </row>
    <row r="84" spans="1:7">
      <c r="A84" s="19"/>
      <c r="B84" s="19"/>
      <c r="C84" s="19"/>
      <c r="D84" s="19"/>
      <c r="E84" s="19"/>
      <c r="F84" s="19"/>
      <c r="G84" s="19"/>
    </row>
    <row r="85" spans="1:7">
      <c r="A85" s="19"/>
      <c r="B85" s="19"/>
      <c r="C85" s="19"/>
      <c r="D85" s="19"/>
      <c r="E85" s="19"/>
      <c r="F85" s="19"/>
      <c r="G85" s="19"/>
    </row>
    <row r="86" spans="1:7">
      <c r="A86" s="19"/>
      <c r="B86" s="19"/>
      <c r="C86" s="19"/>
      <c r="D86" s="19"/>
      <c r="E86" s="19"/>
      <c r="F86" s="19"/>
      <c r="G86" s="19"/>
    </row>
    <row r="87" spans="1:7">
      <c r="A87" s="19"/>
      <c r="B87" s="19"/>
      <c r="C87" s="19"/>
      <c r="D87" s="19"/>
      <c r="E87" s="19"/>
      <c r="F87" s="19"/>
      <c r="G87" s="19"/>
    </row>
    <row r="88" spans="1:7">
      <c r="A88" s="19"/>
      <c r="B88" s="19"/>
      <c r="C88" s="19"/>
      <c r="D88" s="19"/>
      <c r="E88" s="19"/>
      <c r="F88" s="19"/>
      <c r="G88" s="19"/>
    </row>
    <row r="89" spans="1:7">
      <c r="A89" s="19"/>
      <c r="B89" s="19"/>
      <c r="C89" s="19"/>
      <c r="D89" s="19"/>
      <c r="E89" s="19"/>
      <c r="F89" s="19"/>
      <c r="G89" s="19"/>
    </row>
    <row r="90" spans="1:7">
      <c r="A90" s="19"/>
      <c r="B90" s="19"/>
      <c r="C90" s="19"/>
      <c r="D90" s="19"/>
      <c r="E90" s="19"/>
      <c r="F90" s="19"/>
      <c r="G90" s="19"/>
    </row>
    <row r="91" spans="1:7">
      <c r="A91" s="19"/>
      <c r="B91" s="19"/>
      <c r="C91" s="19"/>
      <c r="D91" s="19"/>
      <c r="E91" s="19"/>
      <c r="F91" s="19"/>
      <c r="G91" s="19"/>
    </row>
    <row r="92" spans="1:7">
      <c r="A92" s="19"/>
      <c r="B92" s="19"/>
      <c r="C92" s="19"/>
      <c r="D92" s="19"/>
      <c r="E92" s="19"/>
      <c r="F92" s="19"/>
      <c r="G92" s="19"/>
    </row>
    <row r="93" spans="1:7">
      <c r="A93" s="19"/>
      <c r="B93" s="19"/>
      <c r="C93" s="19"/>
      <c r="D93" s="19"/>
      <c r="E93" s="19"/>
      <c r="F93" s="19"/>
      <c r="G93" s="19"/>
    </row>
    <row r="94" spans="1:7">
      <c r="A94" s="19"/>
      <c r="B94" s="19"/>
      <c r="C94" s="19"/>
      <c r="D94" s="19"/>
      <c r="E94" s="19"/>
      <c r="F94" s="19"/>
      <c r="G94" s="19"/>
    </row>
    <row r="95" spans="1:7">
      <c r="A95" s="19"/>
      <c r="B95" s="19"/>
      <c r="C95" s="19"/>
      <c r="D95" s="19"/>
      <c r="E95" s="19"/>
      <c r="F95" s="19"/>
      <c r="G95" s="19"/>
    </row>
    <row r="96" spans="1:7">
      <c r="A96" s="19"/>
      <c r="B96" s="19"/>
      <c r="C96" s="19"/>
      <c r="D96" s="19"/>
      <c r="E96" s="19"/>
      <c r="F96" s="19"/>
      <c r="G96" s="19"/>
    </row>
    <row r="97" spans="1:7">
      <c r="A97" s="19"/>
      <c r="B97" s="19"/>
      <c r="C97" s="19"/>
      <c r="D97" s="19"/>
      <c r="E97" s="19"/>
      <c r="F97" s="19"/>
      <c r="G97" s="19"/>
    </row>
    <row r="98" spans="1:7">
      <c r="A98" s="19"/>
      <c r="B98" s="19"/>
      <c r="C98" s="19"/>
      <c r="D98" s="19"/>
      <c r="E98" s="19"/>
      <c r="F98" s="19"/>
      <c r="G98" s="19"/>
    </row>
    <row r="99" spans="1:7">
      <c r="A99" s="19"/>
      <c r="B99" s="19"/>
      <c r="C99" s="19"/>
      <c r="D99" s="19"/>
      <c r="E99" s="19"/>
      <c r="F99" s="19"/>
      <c r="G99" s="19"/>
    </row>
    <row r="100" spans="1:7">
      <c r="A100" s="19"/>
      <c r="B100" s="19"/>
      <c r="C100" s="19"/>
      <c r="D100" s="19"/>
      <c r="E100" s="19"/>
      <c r="F100" s="19"/>
      <c r="G100" s="19"/>
    </row>
    <row r="101" spans="1:7">
      <c r="A101" s="19"/>
      <c r="B101" s="19"/>
      <c r="C101" s="19"/>
      <c r="D101" s="19"/>
      <c r="E101" s="19"/>
      <c r="F101" s="19"/>
      <c r="G101" s="19"/>
    </row>
    <row r="102" spans="1:7">
      <c r="A102" s="19"/>
      <c r="B102" s="19"/>
      <c r="C102" s="19"/>
      <c r="D102" s="19"/>
      <c r="E102" s="19"/>
      <c r="F102" s="19"/>
      <c r="G102" s="19"/>
    </row>
    <row r="103" spans="1:7">
      <c r="A103" s="19"/>
      <c r="B103" s="19"/>
      <c r="C103" s="19"/>
      <c r="D103" s="19"/>
      <c r="E103" s="19"/>
      <c r="F103" s="19"/>
      <c r="G103" s="19"/>
    </row>
    <row r="104" spans="1:7">
      <c r="A104" s="19"/>
      <c r="B104" s="19"/>
      <c r="C104" s="19"/>
      <c r="D104" s="19"/>
      <c r="E104" s="19"/>
      <c r="F104" s="19"/>
      <c r="G104" s="19"/>
    </row>
    <row r="105" spans="1:7">
      <c r="A105" s="19"/>
      <c r="B105" s="19"/>
      <c r="C105" s="19"/>
      <c r="D105" s="19"/>
      <c r="E105" s="19"/>
      <c r="F105" s="19"/>
      <c r="G105" s="19"/>
    </row>
    <row r="106" spans="1:7">
      <c r="A106" s="19"/>
      <c r="B106" s="19"/>
      <c r="C106" s="19"/>
      <c r="D106" s="19"/>
      <c r="E106" s="19"/>
      <c r="F106" s="19"/>
      <c r="G106" s="19"/>
    </row>
    <row r="107" spans="1:7">
      <c r="A107" s="19"/>
      <c r="B107" s="19"/>
      <c r="C107" s="19"/>
      <c r="D107" s="19"/>
      <c r="E107" s="19"/>
      <c r="F107" s="19"/>
      <c r="G107" s="19"/>
    </row>
    <row r="108" spans="1:7">
      <c r="A108" s="19"/>
      <c r="B108" s="19"/>
      <c r="C108" s="19"/>
      <c r="D108" s="19"/>
      <c r="E108" s="19"/>
      <c r="F108" s="19"/>
      <c r="G108" s="19"/>
    </row>
    <row r="109" spans="1:7">
      <c r="A109" s="19"/>
      <c r="B109" s="19"/>
      <c r="C109" s="19"/>
      <c r="D109" s="19"/>
      <c r="E109" s="19"/>
      <c r="F109" s="19"/>
      <c r="G109" s="19"/>
    </row>
    <row r="110" spans="1:7">
      <c r="A110" s="19"/>
      <c r="B110" s="19"/>
      <c r="C110" s="19"/>
      <c r="D110" s="19"/>
      <c r="E110" s="19"/>
      <c r="F110" s="19"/>
      <c r="G110" s="19"/>
    </row>
    <row r="111" spans="1:7">
      <c r="A111" s="19"/>
      <c r="B111" s="19"/>
      <c r="C111" s="19"/>
      <c r="D111" s="19"/>
      <c r="E111" s="19"/>
      <c r="F111" s="19"/>
      <c r="G111" s="19"/>
    </row>
    <row r="112" spans="1:7">
      <c r="A112" s="19"/>
      <c r="B112" s="19"/>
      <c r="C112" s="19"/>
      <c r="D112" s="19"/>
      <c r="E112" s="19"/>
      <c r="F112" s="19"/>
      <c r="G112" s="19"/>
    </row>
    <row r="113" spans="1:7">
      <c r="A113" s="19"/>
      <c r="B113" s="19"/>
      <c r="C113" s="19"/>
      <c r="D113" s="19"/>
      <c r="E113" s="19"/>
      <c r="F113" s="19"/>
      <c r="G113" s="19"/>
    </row>
    <row r="114" spans="1:7">
      <c r="A114" s="19"/>
      <c r="B114" s="19"/>
      <c r="C114" s="19"/>
      <c r="D114" s="19"/>
      <c r="E114" s="19"/>
      <c r="F114" s="19"/>
      <c r="G114" s="19"/>
    </row>
    <row r="115" spans="1:7">
      <c r="A115" s="19"/>
      <c r="B115" s="19"/>
      <c r="C115" s="19"/>
      <c r="D115" s="19"/>
      <c r="E115" s="19"/>
      <c r="F115" s="19"/>
      <c r="G115" s="19"/>
    </row>
    <row r="116" spans="1:7">
      <c r="A116" s="19"/>
      <c r="B116" s="19"/>
      <c r="C116" s="19"/>
      <c r="D116" s="19"/>
      <c r="E116" s="19"/>
      <c r="F116" s="19"/>
      <c r="G116" s="19"/>
    </row>
    <row r="117" spans="1:7">
      <c r="A117" s="19"/>
      <c r="B117" s="19"/>
      <c r="C117" s="19"/>
      <c r="D117" s="19"/>
      <c r="E117" s="19"/>
      <c r="F117" s="19"/>
      <c r="G117" s="19"/>
    </row>
    <row r="118" spans="1:7">
      <c r="A118" s="19"/>
      <c r="B118" s="19"/>
      <c r="C118" s="19"/>
      <c r="D118" s="19"/>
      <c r="E118" s="19"/>
      <c r="F118" s="19"/>
      <c r="G118" s="19"/>
    </row>
    <row r="119" spans="1:7">
      <c r="A119" s="19"/>
      <c r="B119" s="19"/>
      <c r="C119" s="19"/>
      <c r="D119" s="19"/>
      <c r="E119" s="19"/>
      <c r="F119" s="19"/>
      <c r="G119" s="19"/>
    </row>
    <row r="120" spans="1:7">
      <c r="A120" s="19"/>
      <c r="B120" s="19"/>
      <c r="C120" s="19"/>
      <c r="D120" s="19"/>
      <c r="E120" s="19"/>
      <c r="F120" s="19"/>
      <c r="G120" s="19"/>
    </row>
    <row r="121" spans="1:7">
      <c r="A121" s="19"/>
      <c r="B121" s="19"/>
      <c r="C121" s="19"/>
      <c r="D121" s="19"/>
      <c r="E121" s="19"/>
      <c r="F121" s="19"/>
      <c r="G121" s="19"/>
    </row>
    <row r="122" spans="1:7">
      <c r="A122" s="19"/>
      <c r="B122" s="19"/>
      <c r="C122" s="19"/>
      <c r="D122" s="19"/>
      <c r="E122" s="19"/>
      <c r="F122" s="19"/>
      <c r="G122" s="19"/>
    </row>
    <row r="123" spans="1:7">
      <c r="A123" s="19"/>
      <c r="B123" s="19"/>
      <c r="C123" s="19"/>
      <c r="D123" s="19"/>
      <c r="E123" s="19"/>
      <c r="F123" s="19"/>
      <c r="G123" s="19"/>
    </row>
    <row r="124" spans="1:7">
      <c r="A124" s="19"/>
      <c r="B124" s="19"/>
      <c r="C124" s="19"/>
      <c r="D124" s="19"/>
      <c r="E124" s="19"/>
      <c r="F124" s="19"/>
      <c r="G124" s="19"/>
    </row>
    <row r="125" spans="1:7">
      <c r="A125" s="19"/>
      <c r="B125" s="19"/>
      <c r="C125" s="19"/>
      <c r="D125" s="19"/>
      <c r="E125" s="19"/>
      <c r="F125" s="19"/>
      <c r="G125" s="19"/>
    </row>
    <row r="126" spans="1:7">
      <c r="A126" s="19"/>
      <c r="B126" s="19"/>
      <c r="C126" s="19"/>
      <c r="D126" s="19"/>
      <c r="E126" s="19"/>
      <c r="F126" s="19"/>
      <c r="G126" s="19"/>
    </row>
    <row r="127" spans="1:7">
      <c r="A127" s="19"/>
      <c r="B127" s="19"/>
      <c r="C127" s="19"/>
      <c r="D127" s="19"/>
      <c r="E127" s="19"/>
      <c r="F127" s="19"/>
      <c r="G127" s="19"/>
    </row>
    <row r="128" spans="1:7">
      <c r="A128" s="19"/>
      <c r="B128" s="19"/>
      <c r="C128" s="19"/>
      <c r="D128" s="19"/>
      <c r="E128" s="19"/>
      <c r="F128" s="19"/>
      <c r="G128" s="19"/>
    </row>
    <row r="129" spans="1:7">
      <c r="A129" s="19"/>
      <c r="B129" s="19"/>
      <c r="C129" s="19"/>
      <c r="D129" s="19"/>
      <c r="E129" s="19"/>
      <c r="F129" s="19"/>
      <c r="G129" s="19"/>
    </row>
    <row r="130" spans="1:7">
      <c r="A130" s="19"/>
      <c r="B130" s="19"/>
      <c r="C130" s="19"/>
      <c r="D130" s="19"/>
      <c r="E130" s="19"/>
      <c r="F130" s="19"/>
      <c r="G130" s="19"/>
    </row>
    <row r="131" spans="1:7">
      <c r="A131" s="19"/>
      <c r="B131" s="19"/>
      <c r="C131" s="19"/>
      <c r="D131" s="19"/>
      <c r="E131" s="19"/>
      <c r="F131" s="19"/>
      <c r="G131" s="19"/>
    </row>
    <row r="132" spans="1:7">
      <c r="A132" s="19"/>
      <c r="B132" s="19"/>
      <c r="C132" s="19"/>
      <c r="D132" s="19"/>
      <c r="E132" s="19"/>
      <c r="F132" s="19"/>
      <c r="G132" s="19"/>
    </row>
    <row r="133" spans="1:7">
      <c r="A133" s="19"/>
      <c r="B133" s="19"/>
      <c r="C133" s="19"/>
      <c r="D133" s="19"/>
      <c r="E133" s="19"/>
      <c r="F133" s="19"/>
      <c r="G133" s="19"/>
    </row>
    <row r="134" spans="1:7">
      <c r="A134" s="19"/>
      <c r="B134" s="19"/>
      <c r="C134" s="19"/>
      <c r="D134" s="19"/>
      <c r="E134" s="19"/>
      <c r="F134" s="19"/>
      <c r="G134" s="19"/>
    </row>
    <row r="135" spans="1:7">
      <c r="A135" s="19"/>
      <c r="B135" s="19"/>
      <c r="C135" s="19"/>
      <c r="D135" s="19"/>
      <c r="E135" s="19"/>
      <c r="F135" s="19"/>
      <c r="G135" s="19"/>
    </row>
    <row r="136" spans="1:7">
      <c r="A136" s="19"/>
      <c r="B136" s="19"/>
      <c r="C136" s="19"/>
      <c r="D136" s="19"/>
      <c r="E136" s="19"/>
      <c r="F136" s="19"/>
      <c r="G136" s="19"/>
    </row>
    <row r="137" spans="1:7">
      <c r="A137" s="19"/>
      <c r="B137" s="19"/>
      <c r="C137" s="19"/>
      <c r="D137" s="19"/>
      <c r="E137" s="19"/>
      <c r="F137" s="19"/>
      <c r="G137" s="19"/>
    </row>
    <row r="138" spans="1:7">
      <c r="A138" s="19"/>
      <c r="B138" s="19"/>
      <c r="C138" s="19"/>
      <c r="D138" s="19"/>
      <c r="E138" s="19"/>
      <c r="F138" s="19"/>
      <c r="G138" s="19"/>
    </row>
    <row r="139" spans="1:7">
      <c r="A139" s="19"/>
      <c r="B139" s="19"/>
      <c r="C139" s="19"/>
      <c r="D139" s="19"/>
      <c r="E139" s="19"/>
      <c r="F139" s="19"/>
      <c r="G139" s="19"/>
    </row>
    <row r="140" spans="1:7">
      <c r="A140" s="19"/>
      <c r="B140" s="19"/>
      <c r="C140" s="19"/>
      <c r="D140" s="19"/>
      <c r="E140" s="19"/>
      <c r="F140" s="19"/>
      <c r="G140" s="19"/>
    </row>
    <row r="141" spans="1:7">
      <c r="A141" s="19"/>
      <c r="B141" s="19"/>
      <c r="C141" s="19"/>
      <c r="D141" s="19"/>
      <c r="E141" s="19"/>
      <c r="F141" s="19"/>
      <c r="G141" s="19"/>
    </row>
    <row r="142" spans="1:7">
      <c r="A142" s="19"/>
      <c r="B142" s="19"/>
      <c r="C142" s="19"/>
      <c r="D142" s="19"/>
      <c r="E142" s="19"/>
      <c r="F142" s="19"/>
      <c r="G142" s="19"/>
    </row>
    <row r="143" spans="1:7">
      <c r="A143" s="19"/>
      <c r="B143" s="19"/>
      <c r="C143" s="19"/>
      <c r="D143" s="19"/>
      <c r="E143" s="19"/>
      <c r="F143" s="19"/>
      <c r="G143" s="19"/>
    </row>
    <row r="144" spans="1:7">
      <c r="A144" s="19"/>
      <c r="B144" s="19"/>
      <c r="C144" s="19"/>
      <c r="D144" s="19"/>
      <c r="E144" s="19"/>
      <c r="F144" s="19"/>
      <c r="G144" s="19"/>
    </row>
    <row r="145" spans="1:7">
      <c r="A145" s="19"/>
      <c r="B145" s="19"/>
      <c r="C145" s="19"/>
      <c r="D145" s="19"/>
      <c r="E145" s="19"/>
      <c r="F145" s="19"/>
      <c r="G145" s="19"/>
    </row>
    <row r="146" spans="1:7">
      <c r="A146" s="19"/>
      <c r="B146" s="19"/>
      <c r="C146" s="19"/>
      <c r="D146" s="19"/>
      <c r="E146" s="19"/>
      <c r="F146" s="19"/>
      <c r="G146" s="19"/>
    </row>
    <row r="147" spans="1:7">
      <c r="A147" s="19"/>
      <c r="B147" s="19"/>
      <c r="C147" s="19"/>
      <c r="D147" s="19"/>
      <c r="E147" s="19"/>
      <c r="F147" s="19"/>
      <c r="G147" s="19"/>
    </row>
    <row r="148" spans="1:7">
      <c r="A148" s="19"/>
      <c r="B148" s="19"/>
      <c r="C148" s="19"/>
      <c r="D148" s="19"/>
      <c r="E148" s="19"/>
      <c r="F148" s="19"/>
      <c r="G148" s="19"/>
    </row>
    <row r="149" spans="1:7">
      <c r="A149" s="19"/>
      <c r="B149" s="19"/>
      <c r="C149" s="19"/>
      <c r="D149" s="19"/>
      <c r="E149" s="19"/>
      <c r="F149" s="19"/>
      <c r="G149" s="19"/>
    </row>
    <row r="150" spans="1:7">
      <c r="A150" s="19"/>
      <c r="B150" s="19"/>
      <c r="C150" s="19"/>
      <c r="D150" s="19"/>
      <c r="E150" s="19"/>
      <c r="F150" s="19"/>
      <c r="G150" s="19"/>
    </row>
    <row r="151" spans="1:7">
      <c r="A151" s="19"/>
      <c r="B151" s="19"/>
      <c r="C151" s="19"/>
      <c r="D151" s="19"/>
      <c r="E151" s="19"/>
      <c r="F151" s="19"/>
      <c r="G151" s="19"/>
    </row>
    <row r="152" spans="1:7">
      <c r="A152" s="19"/>
      <c r="B152" s="19"/>
      <c r="C152" s="19"/>
      <c r="D152" s="19"/>
      <c r="E152" s="19"/>
      <c r="F152" s="19"/>
      <c r="G152" s="19"/>
    </row>
    <row r="153" spans="1:7">
      <c r="A153" s="19"/>
      <c r="B153" s="19"/>
      <c r="C153" s="19"/>
      <c r="D153" s="19"/>
      <c r="E153" s="19"/>
      <c r="F153" s="19"/>
      <c r="G153" s="19"/>
    </row>
    <row r="154" spans="1:7">
      <c r="A154" s="19"/>
      <c r="B154" s="19"/>
      <c r="C154" s="19"/>
      <c r="D154" s="19"/>
      <c r="E154" s="19"/>
      <c r="F154" s="19"/>
      <c r="G154" s="19"/>
    </row>
    <row r="155" spans="1:7">
      <c r="A155" s="19"/>
      <c r="B155" s="19"/>
      <c r="C155" s="19"/>
      <c r="D155" s="19"/>
      <c r="E155" s="19"/>
      <c r="F155" s="19"/>
      <c r="G155" s="19"/>
    </row>
    <row r="156" spans="1:7">
      <c r="A156" s="19"/>
      <c r="B156" s="19"/>
      <c r="C156" s="19"/>
      <c r="D156" s="19"/>
      <c r="E156" s="19"/>
      <c r="F156" s="19"/>
      <c r="G156" s="19"/>
    </row>
    <row r="157" spans="1:7">
      <c r="A157" s="19"/>
      <c r="B157" s="19"/>
      <c r="C157" s="19"/>
      <c r="D157" s="19"/>
      <c r="E157" s="19"/>
      <c r="F157" s="19"/>
      <c r="G157" s="19"/>
    </row>
    <row r="158" spans="1:7">
      <c r="A158" s="19"/>
      <c r="B158" s="19"/>
      <c r="C158" s="19"/>
      <c r="D158" s="19"/>
      <c r="E158" s="19"/>
      <c r="F158" s="19"/>
      <c r="G158" s="19"/>
    </row>
    <row r="159" spans="1:7">
      <c r="A159" s="19"/>
      <c r="B159" s="19"/>
      <c r="C159" s="19"/>
      <c r="D159" s="19"/>
      <c r="E159" s="19"/>
      <c r="F159" s="19"/>
      <c r="G159" s="19"/>
    </row>
    <row r="160" spans="1:7">
      <c r="A160" s="19"/>
      <c r="B160" s="19"/>
      <c r="C160" s="19"/>
      <c r="D160" s="19"/>
      <c r="E160" s="19"/>
      <c r="F160" s="19"/>
      <c r="G160" s="19"/>
    </row>
    <row r="161" spans="1:7">
      <c r="A161" s="19"/>
      <c r="B161" s="19"/>
      <c r="C161" s="19"/>
      <c r="D161" s="19"/>
      <c r="E161" s="19"/>
      <c r="F161" s="19"/>
      <c r="G161" s="19"/>
    </row>
    <row r="162" spans="1:7">
      <c r="A162" s="19"/>
      <c r="B162" s="19"/>
      <c r="C162" s="19"/>
      <c r="D162" s="19"/>
      <c r="E162" s="19"/>
      <c r="F162" s="19"/>
      <c r="G162" s="19"/>
    </row>
    <row r="163" spans="1:7">
      <c r="A163" s="19"/>
      <c r="B163" s="19"/>
      <c r="C163" s="19"/>
      <c r="D163" s="19"/>
      <c r="E163" s="19"/>
      <c r="F163" s="19"/>
      <c r="G163" s="19"/>
    </row>
    <row r="164" spans="1:7">
      <c r="A164" s="19"/>
      <c r="B164" s="19"/>
      <c r="C164" s="19"/>
      <c r="D164" s="19"/>
      <c r="E164" s="19"/>
      <c r="F164" s="19"/>
      <c r="G164" s="19"/>
    </row>
    <row r="165" spans="1:7">
      <c r="A165" s="19"/>
      <c r="B165" s="19"/>
      <c r="C165" s="19"/>
      <c r="D165" s="19"/>
      <c r="E165" s="19"/>
      <c r="F165" s="19"/>
      <c r="G165" s="19"/>
    </row>
    <row r="166" spans="1:7">
      <c r="A166" s="19"/>
      <c r="B166" s="19"/>
      <c r="C166" s="19"/>
      <c r="D166" s="19"/>
      <c r="E166" s="19"/>
      <c r="F166" s="19"/>
      <c r="G166" s="19"/>
    </row>
    <row r="167" spans="1:7">
      <c r="A167" s="19"/>
      <c r="B167" s="19"/>
      <c r="C167" s="19"/>
      <c r="D167" s="19"/>
      <c r="E167" s="19"/>
      <c r="F167" s="19"/>
      <c r="G167" s="19"/>
    </row>
    <row r="168" spans="1:7">
      <c r="A168" s="19"/>
      <c r="B168" s="19"/>
      <c r="C168" s="19"/>
      <c r="D168" s="19"/>
      <c r="E168" s="19"/>
      <c r="F168" s="19"/>
      <c r="G168" s="19"/>
    </row>
    <row r="169" spans="1:7">
      <c r="A169" s="19"/>
      <c r="B169" s="19"/>
      <c r="C169" s="19"/>
      <c r="D169" s="19"/>
      <c r="E169" s="19"/>
      <c r="F169" s="19"/>
      <c r="G169" s="19"/>
    </row>
    <row r="170" spans="1:7">
      <c r="A170" s="19"/>
      <c r="B170" s="19"/>
      <c r="C170" s="19"/>
      <c r="D170" s="19"/>
      <c r="E170" s="19"/>
      <c r="F170" s="19"/>
      <c r="G170" s="19"/>
    </row>
  </sheetData>
  <mergeCells count="3">
    <mergeCell ref="A1:G1"/>
    <mergeCell ref="A2:G2"/>
    <mergeCell ref="A3:G3"/>
  </mergeCells>
  <phoneticPr fontId="2" type="noConversion"/>
  <printOptions horizontalCentered="1"/>
  <pageMargins left="0.43307086614173229" right="0.35433070866141736" top="0.47244094488188981" bottom="0.35433070866141736" header="0.27559055118110237" footer="0.15748031496062992"/>
  <pageSetup paperSize="9" fitToHeight="10000" orientation="landscape" useFirstPageNumber="1" r:id="rId1"/>
  <headerFooter alignWithMargins="0"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showZeros="0" workbookViewId="0">
      <selection activeCell="C13" sqref="C13"/>
    </sheetView>
  </sheetViews>
  <sheetFormatPr defaultColWidth="9.125" defaultRowHeight="14.25"/>
  <cols>
    <col min="1" max="1" width="44.125" style="20" customWidth="1"/>
    <col min="2" max="2" width="15.625" style="20" customWidth="1"/>
    <col min="3" max="3" width="44.125" style="20" customWidth="1"/>
    <col min="4" max="4" width="15.625" style="20" customWidth="1"/>
    <col min="5" max="5" width="9.125" style="20"/>
    <col min="6" max="6" width="9.5" style="20" bestFit="1" customWidth="1"/>
    <col min="7" max="16384" width="9.125" style="20"/>
  </cols>
  <sheetData>
    <row r="1" spans="1:4" ht="22.5">
      <c r="A1" s="155" t="s">
        <v>736</v>
      </c>
      <c r="B1" s="156"/>
      <c r="C1" s="156"/>
      <c r="D1" s="156"/>
    </row>
    <row r="2" spans="1:4">
      <c r="A2" s="157" t="s">
        <v>366</v>
      </c>
      <c r="B2" s="158"/>
      <c r="C2" s="158"/>
      <c r="D2" s="158"/>
    </row>
    <row r="3" spans="1:4" ht="10.5" customHeight="1">
      <c r="A3" s="158" t="s">
        <v>338</v>
      </c>
      <c r="B3" s="158"/>
      <c r="C3" s="158"/>
      <c r="D3" s="158"/>
    </row>
    <row r="4" spans="1:4" ht="19.5" customHeight="1">
      <c r="A4" s="21" t="s">
        <v>1</v>
      </c>
      <c r="B4" s="21" t="s">
        <v>339</v>
      </c>
      <c r="C4" s="21" t="s">
        <v>1</v>
      </c>
      <c r="D4" s="21" t="s">
        <v>339</v>
      </c>
    </row>
    <row r="5" spans="1:4" ht="19.5" customHeight="1">
      <c r="A5" s="35" t="s">
        <v>501</v>
      </c>
      <c r="B5" s="46">
        <v>2417340</v>
      </c>
      <c r="C5" s="35" t="s">
        <v>507</v>
      </c>
      <c r="D5" s="46">
        <v>10302472</v>
      </c>
    </row>
    <row r="6" spans="1:4" ht="19.5" customHeight="1">
      <c r="A6" s="35" t="s">
        <v>5</v>
      </c>
      <c r="B6" s="46">
        <v>23687072</v>
      </c>
      <c r="C6" s="36" t="s">
        <v>340</v>
      </c>
      <c r="D6" s="46">
        <v>16656606</v>
      </c>
    </row>
    <row r="7" spans="1:4" ht="19.5" customHeight="1">
      <c r="A7" s="35" t="s">
        <v>169</v>
      </c>
      <c r="B7" s="46">
        <v>790393</v>
      </c>
      <c r="C7" s="36" t="s">
        <v>341</v>
      </c>
      <c r="D7" s="46">
        <v>363738</v>
      </c>
    </row>
    <row r="8" spans="1:4" ht="19.5" customHeight="1">
      <c r="A8" s="35" t="s">
        <v>170</v>
      </c>
      <c r="B8" s="46">
        <v>399821</v>
      </c>
      <c r="C8" s="36" t="s">
        <v>342</v>
      </c>
      <c r="D8" s="46">
        <v>261336</v>
      </c>
    </row>
    <row r="9" spans="1:4" ht="19.5" customHeight="1">
      <c r="A9" s="35" t="s">
        <v>172</v>
      </c>
      <c r="B9" s="46">
        <v>72672</v>
      </c>
      <c r="C9" s="36" t="s">
        <v>343</v>
      </c>
      <c r="D9" s="46">
        <v>102402</v>
      </c>
    </row>
    <row r="10" spans="1:4" ht="19.5" customHeight="1">
      <c r="A10" s="35" t="s">
        <v>173</v>
      </c>
      <c r="B10" s="46">
        <v>317900</v>
      </c>
      <c r="C10" s="36"/>
      <c r="D10" s="46"/>
    </row>
    <row r="11" spans="1:4" ht="19.5" customHeight="1">
      <c r="A11" s="35" t="s">
        <v>174</v>
      </c>
      <c r="B11" s="46">
        <v>12487506</v>
      </c>
      <c r="C11" s="36" t="s">
        <v>344</v>
      </c>
      <c r="D11" s="46">
        <v>7753453</v>
      </c>
    </row>
    <row r="12" spans="1:4" ht="19.5" customHeight="1">
      <c r="A12" s="50" t="s">
        <v>409</v>
      </c>
      <c r="B12" s="46">
        <v>193723</v>
      </c>
      <c r="C12" s="36" t="s">
        <v>345</v>
      </c>
      <c r="D12" s="46">
        <v>194802</v>
      </c>
    </row>
    <row r="13" spans="1:4" ht="19.5" customHeight="1">
      <c r="A13" s="50" t="s">
        <v>410</v>
      </c>
      <c r="B13" s="46">
        <v>4856100</v>
      </c>
      <c r="C13" s="36" t="s">
        <v>346</v>
      </c>
      <c r="D13" s="46">
        <v>2026926</v>
      </c>
    </row>
    <row r="14" spans="1:4" ht="19.5" customHeight="1">
      <c r="A14" s="50" t="s">
        <v>411</v>
      </c>
      <c r="B14" s="46">
        <v>1343355</v>
      </c>
      <c r="C14" s="36" t="s">
        <v>371</v>
      </c>
      <c r="D14" s="46">
        <v>289823</v>
      </c>
    </row>
    <row r="15" spans="1:4" ht="19.5" customHeight="1">
      <c r="A15" s="50" t="s">
        <v>412</v>
      </c>
      <c r="B15" s="46">
        <v>528352</v>
      </c>
      <c r="C15" s="35" t="s">
        <v>347</v>
      </c>
      <c r="D15" s="46">
        <v>544151</v>
      </c>
    </row>
    <row r="16" spans="1:4" ht="19.5" customHeight="1">
      <c r="A16" s="50" t="s">
        <v>413</v>
      </c>
      <c r="B16" s="46">
        <v>715481</v>
      </c>
      <c r="C16" s="36" t="s">
        <v>348</v>
      </c>
      <c r="D16" s="46">
        <v>221679</v>
      </c>
    </row>
    <row r="17" spans="1:4" ht="19.5" customHeight="1">
      <c r="A17" s="50" t="s">
        <v>414</v>
      </c>
      <c r="B17" s="46">
        <v>4900</v>
      </c>
      <c r="C17" s="36" t="s">
        <v>384</v>
      </c>
      <c r="D17" s="46">
        <v>4900</v>
      </c>
    </row>
    <row r="18" spans="1:4" ht="19.5" customHeight="1">
      <c r="A18" s="50" t="s">
        <v>415</v>
      </c>
      <c r="B18" s="46">
        <v>95232</v>
      </c>
      <c r="C18" s="36" t="s">
        <v>349</v>
      </c>
      <c r="D18" s="46">
        <v>65156</v>
      </c>
    </row>
    <row r="19" spans="1:4" ht="19.5" customHeight="1">
      <c r="A19" s="50" t="s">
        <v>416</v>
      </c>
      <c r="B19" s="46">
        <v>202400</v>
      </c>
      <c r="C19" s="36" t="s">
        <v>372</v>
      </c>
      <c r="D19" s="46">
        <v>31563</v>
      </c>
    </row>
    <row r="20" spans="1:4" ht="19.5" customHeight="1">
      <c r="A20" s="50" t="s">
        <v>417</v>
      </c>
      <c r="B20" s="46">
        <v>227646</v>
      </c>
      <c r="C20" s="36" t="s">
        <v>373</v>
      </c>
      <c r="D20" s="46">
        <v>417464</v>
      </c>
    </row>
    <row r="21" spans="1:4" ht="19.5" customHeight="1">
      <c r="A21" s="50" t="s">
        <v>418</v>
      </c>
      <c r="B21" s="46">
        <v>365461</v>
      </c>
      <c r="C21" s="36" t="s">
        <v>385</v>
      </c>
      <c r="D21" s="46">
        <v>484214</v>
      </c>
    </row>
    <row r="22" spans="1:4" ht="19.5" customHeight="1">
      <c r="A22" s="50" t="s">
        <v>419</v>
      </c>
      <c r="B22" s="46">
        <v>738472</v>
      </c>
      <c r="C22" s="36" t="s">
        <v>508</v>
      </c>
      <c r="D22" s="46">
        <v>84291</v>
      </c>
    </row>
    <row r="23" spans="1:4" ht="19.5" customHeight="1">
      <c r="A23" s="50" t="s">
        <v>420</v>
      </c>
      <c r="B23" s="46">
        <v>374925</v>
      </c>
      <c r="C23" s="36" t="s">
        <v>350</v>
      </c>
      <c r="D23" s="46">
        <v>55084</v>
      </c>
    </row>
    <row r="24" spans="1:4" ht="19.5" customHeight="1">
      <c r="A24" s="50" t="s">
        <v>421</v>
      </c>
      <c r="B24" s="46">
        <v>87961</v>
      </c>
      <c r="C24" s="36" t="s">
        <v>351</v>
      </c>
      <c r="D24" s="46">
        <v>289100</v>
      </c>
    </row>
    <row r="25" spans="1:4" ht="19.5" customHeight="1">
      <c r="A25" s="50" t="s">
        <v>422</v>
      </c>
      <c r="B25" s="46">
        <v>68025</v>
      </c>
      <c r="C25" s="36" t="s">
        <v>386</v>
      </c>
      <c r="D25" s="46">
        <v>2931961</v>
      </c>
    </row>
    <row r="26" spans="1:4" ht="19.5" customHeight="1">
      <c r="A26" s="50" t="s">
        <v>423</v>
      </c>
      <c r="B26" s="46">
        <v>289100</v>
      </c>
      <c r="C26" s="36" t="s">
        <v>352</v>
      </c>
      <c r="D26" s="46">
        <v>112339</v>
      </c>
    </row>
    <row r="27" spans="1:4" ht="19.5" customHeight="1">
      <c r="A27" s="50" t="s">
        <v>424</v>
      </c>
      <c r="B27" s="46">
        <v>2396373</v>
      </c>
      <c r="C27" s="36"/>
      <c r="D27" s="46"/>
    </row>
    <row r="28" spans="1:4" ht="19.5" customHeight="1">
      <c r="A28" s="50" t="s">
        <v>425</v>
      </c>
      <c r="B28" s="46"/>
      <c r="C28" s="36"/>
      <c r="D28" s="46"/>
    </row>
    <row r="29" spans="1:4" ht="19.5" customHeight="1">
      <c r="A29" s="35" t="s">
        <v>175</v>
      </c>
      <c r="B29" s="46">
        <v>10409173</v>
      </c>
      <c r="C29" s="36" t="s">
        <v>353</v>
      </c>
      <c r="D29" s="46">
        <v>8539415</v>
      </c>
    </row>
    <row r="30" spans="1:4" ht="19.5" customHeight="1">
      <c r="A30" s="35" t="s">
        <v>354</v>
      </c>
      <c r="B30" s="46">
        <v>715455</v>
      </c>
      <c r="C30" s="36" t="s">
        <v>6</v>
      </c>
      <c r="D30" s="46">
        <v>74233</v>
      </c>
    </row>
    <row r="31" spans="1:4" ht="19.5" customHeight="1">
      <c r="A31" s="35" t="s">
        <v>355</v>
      </c>
      <c r="B31" s="46">
        <v>242978</v>
      </c>
      <c r="C31" s="36" t="s">
        <v>356</v>
      </c>
      <c r="D31" s="46">
        <v>24500</v>
      </c>
    </row>
    <row r="32" spans="1:4" ht="19.5" customHeight="1">
      <c r="A32" s="51" t="s">
        <v>357</v>
      </c>
      <c r="B32" s="46">
        <v>472477</v>
      </c>
      <c r="C32" s="36" t="s">
        <v>358</v>
      </c>
      <c r="D32" s="46">
        <v>49733</v>
      </c>
    </row>
    <row r="33" spans="1:6" ht="19.5" customHeight="1">
      <c r="A33" s="35" t="s">
        <v>426</v>
      </c>
      <c r="B33" s="46">
        <v>200</v>
      </c>
      <c r="C33" s="36" t="s">
        <v>370</v>
      </c>
      <c r="D33" s="46"/>
    </row>
    <row r="34" spans="1:6" ht="19.5" customHeight="1">
      <c r="A34" s="35" t="s">
        <v>427</v>
      </c>
      <c r="B34" s="46">
        <v>200</v>
      </c>
      <c r="C34" s="36" t="s">
        <v>430</v>
      </c>
      <c r="D34" s="46"/>
    </row>
    <row r="35" spans="1:6" ht="19.5" customHeight="1">
      <c r="A35" s="51" t="s">
        <v>176</v>
      </c>
      <c r="B35" s="46">
        <v>5800000</v>
      </c>
      <c r="C35" s="36" t="s">
        <v>509</v>
      </c>
      <c r="D35" s="46">
        <v>1345367</v>
      </c>
    </row>
    <row r="36" spans="1:6" ht="19.5" customHeight="1">
      <c r="A36" s="51" t="s">
        <v>503</v>
      </c>
      <c r="B36" s="46">
        <v>5800000</v>
      </c>
      <c r="C36" s="36" t="s">
        <v>510</v>
      </c>
      <c r="D36" s="46">
        <v>1345367</v>
      </c>
    </row>
    <row r="37" spans="1:6" ht="19.5" customHeight="1">
      <c r="A37" s="51" t="s">
        <v>504</v>
      </c>
      <c r="B37" s="46">
        <v>5800000</v>
      </c>
      <c r="C37" s="36" t="s">
        <v>374</v>
      </c>
      <c r="D37" s="46">
        <v>3765150</v>
      </c>
    </row>
    <row r="38" spans="1:6" ht="19.5" customHeight="1">
      <c r="A38" s="51" t="s">
        <v>505</v>
      </c>
      <c r="B38" s="46">
        <v>5800000</v>
      </c>
      <c r="C38" s="36" t="s">
        <v>511</v>
      </c>
      <c r="D38" s="46">
        <v>3765150</v>
      </c>
    </row>
    <row r="39" spans="1:6" ht="19.5" customHeight="1">
      <c r="A39" s="51" t="s">
        <v>7</v>
      </c>
      <c r="B39" s="46">
        <v>1356595</v>
      </c>
      <c r="C39" s="36"/>
      <c r="D39" s="46"/>
    </row>
    <row r="40" spans="1:6" ht="19.5" customHeight="1">
      <c r="A40" s="51" t="s">
        <v>177</v>
      </c>
      <c r="B40" s="46">
        <v>300000</v>
      </c>
      <c r="C40" s="36" t="s">
        <v>178</v>
      </c>
      <c r="D40" s="46">
        <v>1275000</v>
      </c>
    </row>
    <row r="41" spans="1:6" ht="19.5" customHeight="1">
      <c r="A41" s="51" t="s">
        <v>359</v>
      </c>
      <c r="B41" s="46">
        <v>430770</v>
      </c>
      <c r="C41" s="36" t="s">
        <v>8</v>
      </c>
      <c r="D41" s="46"/>
    </row>
    <row r="42" spans="1:6" ht="19.5" customHeight="1">
      <c r="A42" s="51" t="s">
        <v>428</v>
      </c>
      <c r="B42" s="46">
        <v>371023</v>
      </c>
      <c r="C42" s="36" t="s">
        <v>9</v>
      </c>
      <c r="D42" s="46">
        <v>1288604</v>
      </c>
      <c r="F42" s="56"/>
    </row>
    <row r="43" spans="1:6" ht="19.5" customHeight="1">
      <c r="A43" s="51" t="s">
        <v>429</v>
      </c>
      <c r="B43" s="46">
        <v>2453</v>
      </c>
      <c r="C43" s="36" t="s">
        <v>179</v>
      </c>
      <c r="D43" s="46">
        <v>1288604</v>
      </c>
    </row>
    <row r="44" spans="1:6" ht="19.5" customHeight="1">
      <c r="A44" s="51" t="s">
        <v>506</v>
      </c>
      <c r="B44" s="46">
        <v>57294</v>
      </c>
      <c r="C44" s="36" t="s">
        <v>171</v>
      </c>
      <c r="D44" s="46"/>
      <c r="F44" s="56"/>
    </row>
    <row r="45" spans="1:6" ht="19.5" customHeight="1">
      <c r="A45" s="52"/>
      <c r="B45" s="46"/>
      <c r="C45" s="36"/>
      <c r="D45" s="46"/>
    </row>
    <row r="46" spans="1:6" ht="19.5" customHeight="1">
      <c r="A46" s="37" t="s">
        <v>180</v>
      </c>
      <c r="B46" s="46">
        <f>SUM(B5:B6,B30,B33,B35,B39:B41)</f>
        <v>34707432</v>
      </c>
      <c r="C46" s="37" t="s">
        <v>181</v>
      </c>
      <c r="D46" s="46">
        <f>B46</f>
        <v>34707432</v>
      </c>
    </row>
    <row r="47" spans="1:6" ht="15" customHeight="1"/>
    <row r="48" spans="1:6">
      <c r="B48" s="56"/>
    </row>
  </sheetData>
  <mergeCells count="3">
    <mergeCell ref="A1:D1"/>
    <mergeCell ref="A2:D2"/>
    <mergeCell ref="A3:D3"/>
  </mergeCells>
  <phoneticPr fontId="2" type="noConversion"/>
  <printOptions horizontalCentered="1"/>
  <pageMargins left="0.51181102362204722" right="0.43307086614173229" top="0.6692913385826772" bottom="0.55118110236220474" header="0.27559055118110237" footer="0.27559055118110237"/>
  <pageSetup paperSize="9" firstPageNumber="2" fitToHeight="10000" orientation="landscape" useFirstPageNumber="1" r:id="rId1"/>
  <headerFooter alignWithMargins="0">
    <oddFooter>&amp;C&amp;10&amp;P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showGridLines="0" showZeros="0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21" sqref="A21"/>
    </sheetView>
  </sheetViews>
  <sheetFormatPr defaultColWidth="9.125" defaultRowHeight="14.25"/>
  <cols>
    <col min="1" max="1" width="36.625" style="12" customWidth="1"/>
    <col min="2" max="7" width="14.625" style="12" customWidth="1"/>
    <col min="8" max="16384" width="9.125" style="12"/>
  </cols>
  <sheetData>
    <row r="1" spans="1:7" ht="22.5">
      <c r="A1" s="153" t="s">
        <v>512</v>
      </c>
      <c r="B1" s="153"/>
      <c r="C1" s="153"/>
      <c r="D1" s="153"/>
      <c r="E1" s="153"/>
      <c r="F1" s="153"/>
      <c r="G1" s="153"/>
    </row>
    <row r="2" spans="1:7">
      <c r="A2" s="154" t="s">
        <v>360</v>
      </c>
      <c r="B2" s="154"/>
      <c r="C2" s="154"/>
      <c r="D2" s="154"/>
      <c r="E2" s="154"/>
      <c r="F2" s="154"/>
      <c r="G2" s="154"/>
    </row>
    <row r="3" spans="1:7">
      <c r="A3" s="154" t="s">
        <v>4</v>
      </c>
      <c r="B3" s="154"/>
      <c r="C3" s="154"/>
      <c r="D3" s="154"/>
      <c r="E3" s="154"/>
      <c r="F3" s="154"/>
      <c r="G3" s="154"/>
    </row>
    <row r="4" spans="1:7">
      <c r="A4" s="159" t="s">
        <v>1</v>
      </c>
      <c r="B4" s="159" t="s">
        <v>563</v>
      </c>
      <c r="C4" s="159" t="s">
        <v>20</v>
      </c>
      <c r="D4" s="159"/>
      <c r="E4" s="159"/>
      <c r="F4" s="159"/>
      <c r="G4" s="159" t="s">
        <v>2</v>
      </c>
    </row>
    <row r="5" spans="1:7">
      <c r="A5" s="159"/>
      <c r="B5" s="159"/>
      <c r="C5" s="159" t="s">
        <v>182</v>
      </c>
      <c r="D5" s="159"/>
      <c r="E5" s="159"/>
      <c r="F5" s="160" t="s">
        <v>367</v>
      </c>
      <c r="G5" s="159"/>
    </row>
    <row r="6" spans="1:7">
      <c r="A6" s="159"/>
      <c r="B6" s="159"/>
      <c r="C6" s="22" t="s">
        <v>21</v>
      </c>
      <c r="D6" s="22" t="s">
        <v>183</v>
      </c>
      <c r="E6" s="22" t="s">
        <v>184</v>
      </c>
      <c r="F6" s="160"/>
      <c r="G6" s="159"/>
    </row>
    <row r="7" spans="1:7" ht="15.75" customHeight="1">
      <c r="A7" s="15" t="s">
        <v>142</v>
      </c>
      <c r="B7" s="39">
        <v>600000</v>
      </c>
      <c r="C7" s="39">
        <v>0</v>
      </c>
      <c r="D7" s="39">
        <v>0</v>
      </c>
      <c r="E7" s="39">
        <v>0</v>
      </c>
      <c r="F7" s="39">
        <v>0</v>
      </c>
      <c r="G7" s="39">
        <v>600000</v>
      </c>
    </row>
    <row r="8" spans="1:7" ht="15.75" customHeight="1">
      <c r="A8" s="15" t="s">
        <v>143</v>
      </c>
      <c r="B8" s="39">
        <v>34000</v>
      </c>
      <c r="C8" s="39">
        <v>0</v>
      </c>
      <c r="D8" s="39">
        <v>0</v>
      </c>
      <c r="E8" s="39">
        <v>0</v>
      </c>
      <c r="F8" s="39">
        <v>0</v>
      </c>
      <c r="G8" s="39">
        <v>34000</v>
      </c>
    </row>
    <row r="9" spans="1:7" ht="15.75" customHeight="1">
      <c r="A9" s="15" t="s">
        <v>144</v>
      </c>
      <c r="B9" s="39">
        <v>11000</v>
      </c>
      <c r="C9" s="39">
        <v>0</v>
      </c>
      <c r="D9" s="39">
        <v>0</v>
      </c>
      <c r="E9" s="39">
        <v>0</v>
      </c>
      <c r="F9" s="39">
        <v>0</v>
      </c>
      <c r="G9" s="39">
        <v>11000</v>
      </c>
    </row>
    <row r="10" spans="1:7" ht="15.75" customHeight="1">
      <c r="A10" s="15" t="s">
        <v>145</v>
      </c>
      <c r="B10" s="39">
        <v>45000</v>
      </c>
      <c r="C10" s="39">
        <v>0</v>
      </c>
      <c r="D10" s="39">
        <v>0</v>
      </c>
      <c r="E10" s="39">
        <v>0</v>
      </c>
      <c r="F10" s="39">
        <v>0</v>
      </c>
      <c r="G10" s="39">
        <v>45000</v>
      </c>
    </row>
    <row r="11" spans="1:7" ht="15.75" customHeight="1">
      <c r="A11" s="15" t="s">
        <v>146</v>
      </c>
      <c r="B11" s="39"/>
      <c r="C11" s="39">
        <v>0</v>
      </c>
      <c r="D11" s="39">
        <v>0</v>
      </c>
      <c r="E11" s="39">
        <v>0</v>
      </c>
      <c r="F11" s="39">
        <v>0</v>
      </c>
      <c r="G11" s="39">
        <v>0</v>
      </c>
    </row>
    <row r="12" spans="1:7" ht="15.75" customHeight="1">
      <c r="A12" s="15" t="s">
        <v>147</v>
      </c>
      <c r="B12" s="39"/>
      <c r="C12" s="39">
        <v>0</v>
      </c>
      <c r="D12" s="39">
        <v>0</v>
      </c>
      <c r="E12" s="39">
        <v>0</v>
      </c>
      <c r="F12" s="39">
        <v>0</v>
      </c>
      <c r="G12" s="39">
        <v>0</v>
      </c>
    </row>
    <row r="13" spans="1:7" ht="15.75" customHeight="1">
      <c r="A13" s="15" t="s">
        <v>148</v>
      </c>
      <c r="B13" s="39">
        <v>510000</v>
      </c>
      <c r="C13" s="39">
        <v>0</v>
      </c>
      <c r="D13" s="39">
        <v>0</v>
      </c>
      <c r="E13" s="39">
        <v>0</v>
      </c>
      <c r="F13" s="39">
        <v>0</v>
      </c>
      <c r="G13" s="39">
        <v>510000</v>
      </c>
    </row>
    <row r="14" spans="1:7" ht="15.75" customHeight="1">
      <c r="A14" s="15" t="s">
        <v>149</v>
      </c>
      <c r="B14" s="39"/>
      <c r="C14" s="39">
        <v>0</v>
      </c>
      <c r="D14" s="39">
        <v>0</v>
      </c>
      <c r="E14" s="39">
        <v>0</v>
      </c>
      <c r="F14" s="39">
        <v>0</v>
      </c>
      <c r="G14" s="39">
        <v>0</v>
      </c>
    </row>
    <row r="15" spans="1:7" ht="15.75" customHeight="1">
      <c r="A15" s="15" t="s">
        <v>150</v>
      </c>
      <c r="B15" s="39"/>
      <c r="C15" s="39">
        <v>0</v>
      </c>
      <c r="D15" s="39">
        <v>0</v>
      </c>
      <c r="E15" s="39">
        <v>0</v>
      </c>
      <c r="F15" s="39">
        <v>0</v>
      </c>
      <c r="G15" s="39">
        <v>0</v>
      </c>
    </row>
    <row r="16" spans="1:7" ht="15.75" customHeight="1">
      <c r="A16" s="15" t="s">
        <v>151</v>
      </c>
      <c r="B16" s="39"/>
      <c r="C16" s="39">
        <v>0</v>
      </c>
      <c r="D16" s="39">
        <v>0</v>
      </c>
      <c r="E16" s="39">
        <v>0</v>
      </c>
      <c r="F16" s="39">
        <v>0</v>
      </c>
      <c r="G16" s="39">
        <v>0</v>
      </c>
    </row>
    <row r="17" spans="1:7" ht="15.75" customHeight="1">
      <c r="A17" s="15" t="s">
        <v>152</v>
      </c>
      <c r="B17" s="39"/>
      <c r="C17" s="39">
        <v>0</v>
      </c>
      <c r="D17" s="39">
        <v>0</v>
      </c>
      <c r="E17" s="39">
        <v>0</v>
      </c>
      <c r="F17" s="39">
        <v>0</v>
      </c>
      <c r="G17" s="39">
        <v>0</v>
      </c>
    </row>
    <row r="18" spans="1:7" ht="15.75" customHeight="1">
      <c r="A18" s="15" t="s">
        <v>153</v>
      </c>
      <c r="B18" s="39"/>
      <c r="C18" s="39">
        <v>0</v>
      </c>
      <c r="D18" s="39">
        <v>0</v>
      </c>
      <c r="E18" s="39">
        <v>0</v>
      </c>
      <c r="F18" s="39">
        <v>0</v>
      </c>
      <c r="G18" s="39">
        <v>0</v>
      </c>
    </row>
    <row r="19" spans="1:7" ht="15.75" customHeight="1">
      <c r="A19" s="15" t="s">
        <v>154</v>
      </c>
      <c r="B19" s="39"/>
      <c r="C19" s="39">
        <v>0</v>
      </c>
      <c r="D19" s="39">
        <v>0</v>
      </c>
      <c r="E19" s="39">
        <v>0</v>
      </c>
      <c r="F19" s="39">
        <v>0</v>
      </c>
      <c r="G19" s="39">
        <v>0</v>
      </c>
    </row>
    <row r="20" spans="1:7" ht="15.75" customHeight="1">
      <c r="A20" s="15" t="s">
        <v>155</v>
      </c>
      <c r="B20" s="39"/>
      <c r="C20" s="39">
        <v>0</v>
      </c>
      <c r="D20" s="39">
        <v>0</v>
      </c>
      <c r="E20" s="39">
        <v>0</v>
      </c>
      <c r="F20" s="39">
        <v>0</v>
      </c>
      <c r="G20" s="39">
        <v>0</v>
      </c>
    </row>
    <row r="21" spans="1:7" ht="15.75" customHeight="1">
      <c r="A21" s="15" t="s">
        <v>156</v>
      </c>
      <c r="B21" s="39"/>
      <c r="C21" s="39">
        <v>0</v>
      </c>
      <c r="D21" s="39">
        <v>0</v>
      </c>
      <c r="E21" s="39">
        <v>0</v>
      </c>
      <c r="F21" s="39">
        <v>0</v>
      </c>
      <c r="G21" s="39">
        <v>0</v>
      </c>
    </row>
    <row r="22" spans="1:7" ht="15.75" customHeight="1">
      <c r="A22" s="15" t="s">
        <v>157</v>
      </c>
      <c r="B22" s="39"/>
      <c r="C22" s="39">
        <v>0</v>
      </c>
      <c r="D22" s="39">
        <v>0</v>
      </c>
      <c r="E22" s="39">
        <v>0</v>
      </c>
      <c r="F22" s="39">
        <v>0</v>
      </c>
      <c r="G22" s="39">
        <v>0</v>
      </c>
    </row>
    <row r="23" spans="1:7" ht="15.75" customHeight="1">
      <c r="A23" s="15" t="s">
        <v>158</v>
      </c>
      <c r="B23" s="39"/>
      <c r="C23" s="39">
        <v>0</v>
      </c>
      <c r="D23" s="39">
        <v>0</v>
      </c>
      <c r="E23" s="39">
        <v>0</v>
      </c>
      <c r="F23" s="39">
        <v>0</v>
      </c>
      <c r="G23" s="39">
        <v>0</v>
      </c>
    </row>
    <row r="24" spans="1:7" ht="15.75" customHeight="1">
      <c r="A24" s="15" t="s">
        <v>159</v>
      </c>
      <c r="B24" s="39">
        <v>543271</v>
      </c>
      <c r="C24" s="39">
        <v>0</v>
      </c>
      <c r="D24" s="39">
        <v>0</v>
      </c>
      <c r="E24" s="39">
        <v>0</v>
      </c>
      <c r="F24" s="39">
        <v>0</v>
      </c>
      <c r="G24" s="39">
        <v>543271</v>
      </c>
    </row>
    <row r="25" spans="1:7" ht="15.75" customHeight="1">
      <c r="A25" s="15" t="s">
        <v>160</v>
      </c>
      <c r="B25" s="39">
        <v>270735</v>
      </c>
      <c r="C25" s="39">
        <v>0</v>
      </c>
      <c r="D25" s="39">
        <v>0</v>
      </c>
      <c r="E25" s="39">
        <v>0</v>
      </c>
      <c r="F25" s="39">
        <v>0</v>
      </c>
      <c r="G25" s="39">
        <v>270735</v>
      </c>
    </row>
    <row r="26" spans="1:7" ht="15.75" customHeight="1">
      <c r="A26" s="15" t="s">
        <v>161</v>
      </c>
      <c r="B26" s="39">
        <v>157521</v>
      </c>
      <c r="C26" s="39">
        <v>0</v>
      </c>
      <c r="D26" s="39">
        <v>0</v>
      </c>
      <c r="E26" s="39">
        <v>0</v>
      </c>
      <c r="F26" s="39">
        <v>0</v>
      </c>
      <c r="G26" s="39">
        <v>157521</v>
      </c>
    </row>
    <row r="27" spans="1:7" ht="15.75" customHeight="1">
      <c r="A27" s="15" t="s">
        <v>162</v>
      </c>
      <c r="B27" s="39">
        <v>74566</v>
      </c>
      <c r="C27" s="39">
        <v>0</v>
      </c>
      <c r="D27" s="39">
        <v>0</v>
      </c>
      <c r="E27" s="39">
        <v>0</v>
      </c>
      <c r="F27" s="39">
        <v>0</v>
      </c>
      <c r="G27" s="39">
        <v>74566</v>
      </c>
    </row>
    <row r="28" spans="1:7" ht="15.75" customHeight="1">
      <c r="A28" s="15" t="s">
        <v>163</v>
      </c>
      <c r="B28" s="39">
        <v>9000</v>
      </c>
      <c r="C28" s="39">
        <v>0</v>
      </c>
      <c r="D28" s="39">
        <v>0</v>
      </c>
      <c r="E28" s="39">
        <v>0</v>
      </c>
      <c r="F28" s="39">
        <v>0</v>
      </c>
      <c r="G28" s="39">
        <v>9000</v>
      </c>
    </row>
    <row r="29" spans="1:7" ht="15.75" customHeight="1">
      <c r="A29" s="15" t="s">
        <v>164</v>
      </c>
      <c r="B29" s="39">
        <v>30921</v>
      </c>
      <c r="C29" s="39">
        <v>0</v>
      </c>
      <c r="D29" s="39">
        <v>0</v>
      </c>
      <c r="E29" s="39">
        <v>0</v>
      </c>
      <c r="F29" s="39">
        <v>0</v>
      </c>
      <c r="G29" s="39">
        <v>30921</v>
      </c>
    </row>
    <row r="30" spans="1:7" ht="15.75" customHeight="1">
      <c r="A30" s="15" t="s">
        <v>165</v>
      </c>
      <c r="B30" s="39">
        <v>528</v>
      </c>
      <c r="C30" s="39">
        <v>0</v>
      </c>
      <c r="D30" s="39">
        <v>0</v>
      </c>
      <c r="E30" s="39">
        <v>0</v>
      </c>
      <c r="F30" s="39">
        <v>0</v>
      </c>
      <c r="G30" s="39">
        <v>528</v>
      </c>
    </row>
    <row r="31" spans="1:7" ht="15.75" customHeight="1">
      <c r="A31" s="15"/>
      <c r="B31" s="39"/>
      <c r="C31" s="39"/>
      <c r="D31" s="39"/>
      <c r="E31" s="39"/>
      <c r="F31" s="39"/>
      <c r="G31" s="39">
        <v>0</v>
      </c>
    </row>
    <row r="32" spans="1:7" ht="15.75" customHeight="1">
      <c r="A32" s="15"/>
      <c r="B32" s="39"/>
      <c r="C32" s="39"/>
      <c r="D32" s="39"/>
      <c r="E32" s="39"/>
      <c r="F32" s="39"/>
      <c r="G32" s="39">
        <v>0</v>
      </c>
    </row>
    <row r="33" spans="1:7" ht="15.75" customHeight="1">
      <c r="A33" s="33" t="s">
        <v>501</v>
      </c>
      <c r="B33" s="39">
        <v>1143271</v>
      </c>
      <c r="C33" s="39">
        <v>0</v>
      </c>
      <c r="D33" s="39">
        <v>0</v>
      </c>
      <c r="E33" s="39">
        <v>0</v>
      </c>
      <c r="F33" s="39">
        <v>0</v>
      </c>
      <c r="G33" s="39">
        <v>1143271</v>
      </c>
    </row>
    <row r="34" spans="1:7">
      <c r="A34" s="19"/>
      <c r="B34" s="19"/>
      <c r="C34" s="19"/>
      <c r="D34" s="19"/>
      <c r="E34" s="19"/>
      <c r="F34" s="19"/>
    </row>
    <row r="35" spans="1:7">
      <c r="A35" s="19"/>
      <c r="B35" s="19"/>
      <c r="C35" s="19"/>
      <c r="D35" s="19"/>
      <c r="E35" s="19"/>
      <c r="F35" s="19"/>
    </row>
    <row r="36" spans="1:7">
      <c r="A36" s="19"/>
      <c r="B36" s="19"/>
      <c r="C36" s="19"/>
      <c r="D36" s="19"/>
      <c r="E36" s="19"/>
      <c r="F36" s="19"/>
    </row>
    <row r="37" spans="1:7">
      <c r="A37" s="19"/>
      <c r="B37" s="19"/>
      <c r="C37" s="19"/>
      <c r="D37" s="19"/>
      <c r="E37" s="19"/>
      <c r="F37" s="19"/>
    </row>
    <row r="38" spans="1:7">
      <c r="A38" s="19"/>
      <c r="B38" s="19"/>
      <c r="C38" s="19"/>
      <c r="D38" s="19"/>
      <c r="E38" s="19"/>
      <c r="F38" s="19"/>
    </row>
    <row r="39" spans="1:7">
      <c r="A39" s="19"/>
      <c r="B39" s="19"/>
      <c r="C39" s="19"/>
      <c r="D39" s="19"/>
      <c r="E39" s="19"/>
      <c r="F39" s="19"/>
    </row>
    <row r="40" spans="1:7">
      <c r="A40" s="19"/>
      <c r="B40" s="19"/>
      <c r="C40" s="19"/>
      <c r="D40" s="19"/>
      <c r="E40" s="19"/>
      <c r="F40" s="19"/>
    </row>
    <row r="41" spans="1:7">
      <c r="A41" s="19"/>
      <c r="B41" s="19"/>
      <c r="C41" s="19"/>
      <c r="D41" s="19"/>
      <c r="E41" s="19"/>
      <c r="F41" s="19"/>
    </row>
    <row r="42" spans="1:7">
      <c r="A42" s="19"/>
      <c r="B42" s="19"/>
      <c r="C42" s="19"/>
      <c r="D42" s="19"/>
      <c r="E42" s="19"/>
      <c r="F42" s="19"/>
    </row>
    <row r="43" spans="1:7">
      <c r="A43" s="19"/>
      <c r="B43" s="19"/>
      <c r="C43" s="19"/>
      <c r="D43" s="19"/>
      <c r="E43" s="19"/>
      <c r="F43" s="19"/>
    </row>
    <row r="44" spans="1:7">
      <c r="A44" s="19"/>
      <c r="B44" s="19"/>
      <c r="C44" s="19"/>
      <c r="D44" s="19"/>
      <c r="E44" s="19"/>
      <c r="F44" s="19"/>
    </row>
    <row r="45" spans="1:7">
      <c r="A45" s="19"/>
      <c r="B45" s="19"/>
      <c r="C45" s="19"/>
      <c r="D45" s="19"/>
      <c r="E45" s="19"/>
      <c r="F45" s="19"/>
    </row>
    <row r="46" spans="1:7">
      <c r="A46" s="19"/>
      <c r="B46" s="19"/>
      <c r="C46" s="19"/>
      <c r="D46" s="19"/>
      <c r="E46" s="19"/>
      <c r="F46" s="19"/>
    </row>
    <row r="47" spans="1:7">
      <c r="A47" s="19"/>
      <c r="B47" s="19"/>
      <c r="C47" s="19"/>
      <c r="D47" s="19"/>
      <c r="E47" s="19"/>
      <c r="F47" s="19"/>
    </row>
    <row r="48" spans="1:7">
      <c r="A48" s="19"/>
      <c r="B48" s="19"/>
      <c r="C48" s="19"/>
      <c r="D48" s="19"/>
      <c r="E48" s="19"/>
      <c r="F48" s="19"/>
    </row>
    <row r="49" spans="1:6">
      <c r="A49" s="19"/>
      <c r="B49" s="19"/>
      <c r="C49" s="19"/>
      <c r="D49" s="19"/>
      <c r="E49" s="19"/>
      <c r="F49" s="19"/>
    </row>
    <row r="50" spans="1:6">
      <c r="A50" s="19"/>
      <c r="B50" s="19"/>
      <c r="C50" s="19"/>
      <c r="D50" s="19"/>
      <c r="E50" s="19"/>
      <c r="F50" s="19"/>
    </row>
    <row r="51" spans="1:6">
      <c r="A51" s="19"/>
      <c r="B51" s="19"/>
      <c r="C51" s="19"/>
      <c r="D51" s="19"/>
      <c r="E51" s="19"/>
      <c r="F51" s="19"/>
    </row>
    <row r="52" spans="1:6">
      <c r="A52" s="19"/>
      <c r="B52" s="19"/>
      <c r="C52" s="19"/>
      <c r="D52" s="19"/>
      <c r="E52" s="19"/>
      <c r="F52" s="19"/>
    </row>
    <row r="53" spans="1:6">
      <c r="A53" s="19"/>
      <c r="B53" s="19"/>
      <c r="C53" s="19"/>
      <c r="D53" s="19"/>
      <c r="E53" s="19"/>
      <c r="F53" s="19"/>
    </row>
    <row r="54" spans="1:6">
      <c r="A54" s="19"/>
      <c r="B54" s="19"/>
      <c r="C54" s="19"/>
      <c r="D54" s="19"/>
      <c r="E54" s="19"/>
      <c r="F54" s="19"/>
    </row>
    <row r="55" spans="1:6">
      <c r="A55" s="19"/>
      <c r="B55" s="19"/>
      <c r="C55" s="19"/>
      <c r="D55" s="19"/>
      <c r="E55" s="19"/>
      <c r="F55" s="19"/>
    </row>
    <row r="56" spans="1:6">
      <c r="A56" s="19"/>
      <c r="B56" s="19"/>
      <c r="C56" s="19"/>
      <c r="D56" s="19"/>
      <c r="E56" s="19"/>
      <c r="F56" s="19"/>
    </row>
    <row r="57" spans="1:6">
      <c r="A57" s="19"/>
      <c r="B57" s="19"/>
      <c r="C57" s="19"/>
      <c r="D57" s="19"/>
      <c r="E57" s="19"/>
      <c r="F57" s="19"/>
    </row>
    <row r="58" spans="1:6">
      <c r="A58" s="19"/>
      <c r="B58" s="19"/>
      <c r="C58" s="19"/>
      <c r="D58" s="19"/>
      <c r="E58" s="19"/>
      <c r="F58" s="19"/>
    </row>
    <row r="59" spans="1:6">
      <c r="A59" s="19"/>
      <c r="B59" s="19"/>
      <c r="C59" s="19"/>
      <c r="D59" s="19"/>
      <c r="E59" s="19"/>
      <c r="F59" s="19"/>
    </row>
    <row r="60" spans="1:6">
      <c r="A60" s="19"/>
      <c r="B60" s="19"/>
      <c r="C60" s="19"/>
      <c r="D60" s="19"/>
      <c r="E60" s="19"/>
      <c r="F60" s="19"/>
    </row>
    <row r="61" spans="1:6">
      <c r="A61" s="19"/>
      <c r="B61" s="19"/>
      <c r="C61" s="19"/>
      <c r="D61" s="19"/>
      <c r="E61" s="19"/>
      <c r="F61" s="19"/>
    </row>
    <row r="62" spans="1:6">
      <c r="A62" s="19"/>
      <c r="B62" s="19"/>
      <c r="C62" s="19"/>
      <c r="D62" s="19"/>
      <c r="E62" s="19"/>
      <c r="F62" s="19"/>
    </row>
    <row r="63" spans="1:6">
      <c r="A63" s="19"/>
      <c r="B63" s="19"/>
      <c r="C63" s="19"/>
      <c r="D63" s="19"/>
      <c r="E63" s="19"/>
      <c r="F63" s="19"/>
    </row>
    <row r="64" spans="1:6">
      <c r="A64" s="19"/>
      <c r="B64" s="19"/>
      <c r="C64" s="19"/>
      <c r="D64" s="19"/>
      <c r="E64" s="19"/>
      <c r="F64" s="19"/>
    </row>
    <row r="65" spans="1:6">
      <c r="A65" s="19"/>
      <c r="B65" s="19"/>
      <c r="C65" s="19"/>
      <c r="D65" s="19"/>
      <c r="E65" s="19"/>
      <c r="F65" s="19"/>
    </row>
    <row r="66" spans="1:6">
      <c r="A66" s="19"/>
      <c r="B66" s="19"/>
      <c r="C66" s="19"/>
      <c r="D66" s="19"/>
      <c r="E66" s="19"/>
      <c r="F66" s="19"/>
    </row>
    <row r="67" spans="1:6">
      <c r="A67" s="19"/>
      <c r="B67" s="19"/>
      <c r="C67" s="19"/>
      <c r="D67" s="19"/>
      <c r="E67" s="19"/>
      <c r="F67" s="19"/>
    </row>
    <row r="68" spans="1:6">
      <c r="A68" s="19"/>
      <c r="B68" s="19"/>
      <c r="C68" s="19"/>
      <c r="D68" s="19"/>
      <c r="E68" s="19"/>
      <c r="F68" s="19"/>
    </row>
    <row r="69" spans="1:6">
      <c r="A69" s="19"/>
      <c r="B69" s="19"/>
      <c r="C69" s="19"/>
      <c r="D69" s="19"/>
      <c r="E69" s="19"/>
      <c r="F69" s="19"/>
    </row>
    <row r="70" spans="1:6">
      <c r="A70" s="19"/>
      <c r="B70" s="19"/>
      <c r="C70" s="19"/>
      <c r="D70" s="19"/>
      <c r="E70" s="19"/>
      <c r="F70" s="19"/>
    </row>
    <row r="71" spans="1:6">
      <c r="A71" s="19"/>
      <c r="B71" s="19"/>
      <c r="C71" s="19"/>
      <c r="D71" s="19"/>
      <c r="E71" s="19"/>
      <c r="F71" s="19"/>
    </row>
    <row r="72" spans="1:6">
      <c r="A72" s="19"/>
      <c r="B72" s="19"/>
      <c r="C72" s="19"/>
      <c r="D72" s="19"/>
      <c r="E72" s="19"/>
      <c r="F72" s="19"/>
    </row>
    <row r="73" spans="1:6">
      <c r="A73" s="19"/>
      <c r="B73" s="19"/>
      <c r="C73" s="19"/>
      <c r="D73" s="19"/>
      <c r="E73" s="19"/>
      <c r="F73" s="19"/>
    </row>
    <row r="74" spans="1:6">
      <c r="A74" s="19"/>
      <c r="B74" s="19"/>
      <c r="C74" s="19"/>
      <c r="D74" s="19"/>
      <c r="E74" s="19"/>
      <c r="F74" s="19"/>
    </row>
    <row r="75" spans="1:6">
      <c r="A75" s="19"/>
      <c r="B75" s="19"/>
      <c r="C75" s="19"/>
      <c r="D75" s="19"/>
      <c r="E75" s="19"/>
      <c r="F75" s="19"/>
    </row>
    <row r="76" spans="1:6">
      <c r="A76" s="19"/>
      <c r="B76" s="19"/>
      <c r="C76" s="19"/>
      <c r="D76" s="19"/>
      <c r="E76" s="19"/>
      <c r="F76" s="19"/>
    </row>
    <row r="77" spans="1:6">
      <c r="A77" s="19"/>
      <c r="B77" s="19"/>
      <c r="C77" s="19"/>
      <c r="D77" s="19"/>
      <c r="E77" s="19"/>
      <c r="F77" s="19"/>
    </row>
    <row r="78" spans="1:6">
      <c r="A78" s="19"/>
      <c r="B78" s="19"/>
      <c r="C78" s="19"/>
      <c r="D78" s="19"/>
      <c r="E78" s="19"/>
      <c r="F78" s="19"/>
    </row>
    <row r="79" spans="1:6">
      <c r="A79" s="19"/>
      <c r="B79" s="19"/>
      <c r="C79" s="19"/>
      <c r="D79" s="19"/>
      <c r="E79" s="19"/>
      <c r="F79" s="19"/>
    </row>
    <row r="80" spans="1:6">
      <c r="A80" s="19"/>
      <c r="B80" s="19"/>
      <c r="C80" s="19"/>
      <c r="D80" s="19"/>
      <c r="E80" s="19"/>
      <c r="F80" s="19"/>
    </row>
    <row r="81" spans="1:6">
      <c r="A81" s="19"/>
      <c r="B81" s="19"/>
      <c r="C81" s="19"/>
      <c r="D81" s="19"/>
      <c r="E81" s="19"/>
      <c r="F81" s="19"/>
    </row>
    <row r="82" spans="1:6">
      <c r="A82" s="19"/>
      <c r="B82" s="19"/>
      <c r="C82" s="19"/>
      <c r="D82" s="19"/>
      <c r="E82" s="19"/>
      <c r="F82" s="19"/>
    </row>
    <row r="83" spans="1:6">
      <c r="A83" s="19"/>
      <c r="B83" s="19"/>
      <c r="C83" s="19"/>
      <c r="D83" s="19"/>
      <c r="E83" s="19"/>
      <c r="F83" s="19"/>
    </row>
    <row r="84" spans="1:6">
      <c r="A84" s="19"/>
      <c r="B84" s="19"/>
      <c r="C84" s="19"/>
      <c r="D84" s="19"/>
      <c r="E84" s="19"/>
      <c r="F84" s="19"/>
    </row>
    <row r="85" spans="1:6">
      <c r="A85" s="19"/>
      <c r="B85" s="19"/>
      <c r="C85" s="19"/>
      <c r="D85" s="19"/>
      <c r="E85" s="19"/>
      <c r="F85" s="19"/>
    </row>
    <row r="86" spans="1:6">
      <c r="A86" s="19"/>
      <c r="B86" s="19"/>
      <c r="C86" s="19"/>
      <c r="D86" s="19"/>
      <c r="E86" s="19"/>
      <c r="F86" s="19"/>
    </row>
    <row r="87" spans="1:6">
      <c r="A87" s="19"/>
      <c r="B87" s="19"/>
      <c r="C87" s="19"/>
      <c r="D87" s="19"/>
      <c r="E87" s="19"/>
      <c r="F87" s="19"/>
    </row>
    <row r="88" spans="1:6">
      <c r="A88" s="19"/>
      <c r="B88" s="19"/>
      <c r="C88" s="19"/>
      <c r="D88" s="19"/>
      <c r="E88" s="19"/>
      <c r="F88" s="19"/>
    </row>
    <row r="89" spans="1:6">
      <c r="A89" s="19"/>
      <c r="B89" s="19"/>
      <c r="C89" s="19"/>
      <c r="D89" s="19"/>
      <c r="E89" s="19"/>
      <c r="F89" s="19"/>
    </row>
    <row r="90" spans="1:6">
      <c r="A90" s="19"/>
      <c r="B90" s="19"/>
      <c r="C90" s="19"/>
      <c r="D90" s="19"/>
      <c r="E90" s="19"/>
      <c r="F90" s="19"/>
    </row>
    <row r="91" spans="1:6">
      <c r="A91" s="19"/>
      <c r="B91" s="19"/>
      <c r="C91" s="19"/>
      <c r="D91" s="19"/>
      <c r="E91" s="19"/>
      <c r="F91" s="19"/>
    </row>
    <row r="92" spans="1:6">
      <c r="A92" s="19"/>
      <c r="B92" s="19"/>
      <c r="C92" s="19"/>
      <c r="D92" s="19"/>
      <c r="E92" s="19"/>
      <c r="F92" s="19"/>
    </row>
    <row r="93" spans="1:6">
      <c r="A93" s="19"/>
      <c r="B93" s="19"/>
      <c r="C93" s="19"/>
      <c r="D93" s="19"/>
      <c r="E93" s="19"/>
      <c r="F93" s="19"/>
    </row>
    <row r="94" spans="1:6">
      <c r="A94" s="19"/>
      <c r="B94" s="19"/>
      <c r="C94" s="19"/>
      <c r="D94" s="19"/>
      <c r="E94" s="19"/>
      <c r="F94" s="19"/>
    </row>
    <row r="95" spans="1:6">
      <c r="A95" s="19"/>
      <c r="B95" s="19"/>
      <c r="C95" s="19"/>
      <c r="D95" s="19"/>
      <c r="E95" s="19"/>
      <c r="F95" s="19"/>
    </row>
    <row r="96" spans="1:6">
      <c r="A96" s="19"/>
      <c r="B96" s="19"/>
      <c r="C96" s="19"/>
      <c r="D96" s="19"/>
      <c r="E96" s="19"/>
      <c r="F96" s="19"/>
    </row>
    <row r="97" spans="1:6">
      <c r="A97" s="19"/>
      <c r="B97" s="19"/>
      <c r="C97" s="19"/>
      <c r="D97" s="19"/>
      <c r="E97" s="19"/>
      <c r="F97" s="19"/>
    </row>
    <row r="98" spans="1:6">
      <c r="A98" s="19"/>
      <c r="B98" s="19"/>
      <c r="C98" s="19"/>
      <c r="D98" s="19"/>
      <c r="E98" s="19"/>
      <c r="F98" s="19"/>
    </row>
    <row r="99" spans="1:6">
      <c r="A99" s="19"/>
      <c r="B99" s="19"/>
      <c r="C99" s="19"/>
      <c r="D99" s="19"/>
      <c r="E99" s="19"/>
      <c r="F99" s="19"/>
    </row>
    <row r="100" spans="1:6">
      <c r="A100" s="19"/>
      <c r="B100" s="19"/>
      <c r="C100" s="19"/>
      <c r="D100" s="19"/>
      <c r="E100" s="19"/>
      <c r="F100" s="19"/>
    </row>
    <row r="101" spans="1:6">
      <c r="A101" s="19"/>
      <c r="B101" s="19"/>
      <c r="C101" s="19"/>
      <c r="D101" s="19"/>
      <c r="E101" s="19"/>
      <c r="F101" s="19"/>
    </row>
    <row r="102" spans="1:6">
      <c r="A102" s="19"/>
      <c r="B102" s="19"/>
      <c r="C102" s="19"/>
      <c r="D102" s="19"/>
      <c r="E102" s="19"/>
      <c r="F102" s="19"/>
    </row>
    <row r="103" spans="1:6">
      <c r="A103" s="19"/>
      <c r="B103" s="19"/>
      <c r="C103" s="19"/>
      <c r="D103" s="19"/>
      <c r="E103" s="19"/>
      <c r="F103" s="19"/>
    </row>
    <row r="104" spans="1:6">
      <c r="A104" s="19"/>
      <c r="B104" s="19"/>
      <c r="C104" s="19"/>
      <c r="D104" s="19"/>
      <c r="E104" s="19"/>
      <c r="F104" s="19"/>
    </row>
    <row r="105" spans="1:6">
      <c r="A105" s="19"/>
      <c r="B105" s="19"/>
      <c r="C105" s="19"/>
      <c r="D105" s="19"/>
      <c r="E105" s="19"/>
      <c r="F105" s="19"/>
    </row>
    <row r="106" spans="1:6">
      <c r="A106" s="19"/>
      <c r="B106" s="19"/>
      <c r="C106" s="19"/>
      <c r="D106" s="19"/>
      <c r="E106" s="19"/>
      <c r="F106" s="19"/>
    </row>
    <row r="107" spans="1:6">
      <c r="A107" s="19"/>
      <c r="B107" s="19"/>
      <c r="C107" s="19"/>
      <c r="D107" s="19"/>
      <c r="E107" s="19"/>
      <c r="F107" s="19"/>
    </row>
    <row r="108" spans="1:6">
      <c r="A108" s="19"/>
      <c r="B108" s="19"/>
      <c r="C108" s="19"/>
      <c r="D108" s="19"/>
      <c r="E108" s="19"/>
      <c r="F108" s="19"/>
    </row>
    <row r="109" spans="1:6">
      <c r="A109" s="19"/>
      <c r="B109" s="19"/>
      <c r="C109" s="19"/>
      <c r="D109" s="19"/>
      <c r="E109" s="19"/>
      <c r="F109" s="19"/>
    </row>
    <row r="110" spans="1:6">
      <c r="A110" s="19"/>
      <c r="B110" s="19"/>
      <c r="C110" s="19"/>
      <c r="D110" s="19"/>
      <c r="E110" s="19"/>
      <c r="F110" s="19"/>
    </row>
    <row r="111" spans="1:6">
      <c r="A111" s="19"/>
      <c r="B111" s="19"/>
      <c r="C111" s="19"/>
      <c r="D111" s="19"/>
      <c r="E111" s="19"/>
      <c r="F111" s="19"/>
    </row>
    <row r="112" spans="1:6">
      <c r="A112" s="19"/>
      <c r="B112" s="19"/>
      <c r="C112" s="19"/>
      <c r="D112" s="19"/>
      <c r="E112" s="19"/>
      <c r="F112" s="19"/>
    </row>
    <row r="113" spans="1:6">
      <c r="A113" s="19"/>
      <c r="B113" s="19"/>
      <c r="C113" s="19"/>
      <c r="D113" s="19"/>
      <c r="E113" s="19"/>
      <c r="F113" s="19"/>
    </row>
    <row r="114" spans="1:6">
      <c r="A114" s="19"/>
      <c r="B114" s="19"/>
      <c r="C114" s="19"/>
      <c r="D114" s="19"/>
      <c r="E114" s="19"/>
      <c r="F114" s="19"/>
    </row>
    <row r="115" spans="1:6">
      <c r="A115" s="19"/>
      <c r="B115" s="19"/>
      <c r="C115" s="19"/>
      <c r="D115" s="19"/>
      <c r="E115" s="19"/>
      <c r="F115" s="19"/>
    </row>
    <row r="116" spans="1:6">
      <c r="A116" s="19"/>
      <c r="B116" s="19"/>
      <c r="C116" s="19"/>
      <c r="D116" s="19"/>
      <c r="E116" s="19"/>
      <c r="F116" s="19"/>
    </row>
    <row r="117" spans="1:6">
      <c r="A117" s="19"/>
      <c r="B117" s="19"/>
      <c r="C117" s="19"/>
      <c r="D117" s="19"/>
      <c r="E117" s="19"/>
      <c r="F117" s="19"/>
    </row>
    <row r="118" spans="1:6">
      <c r="A118" s="19"/>
      <c r="B118" s="19"/>
      <c r="C118" s="19"/>
      <c r="D118" s="19"/>
      <c r="E118" s="19"/>
      <c r="F118" s="19"/>
    </row>
    <row r="119" spans="1:6">
      <c r="A119" s="19"/>
      <c r="B119" s="19"/>
      <c r="C119" s="19"/>
      <c r="D119" s="19"/>
      <c r="E119" s="19"/>
      <c r="F119" s="19"/>
    </row>
    <row r="120" spans="1:6">
      <c r="A120" s="19"/>
      <c r="B120" s="19"/>
      <c r="C120" s="19"/>
      <c r="D120" s="19"/>
      <c r="E120" s="19"/>
      <c r="F120" s="19"/>
    </row>
    <row r="121" spans="1:6">
      <c r="A121" s="19"/>
      <c r="B121" s="19"/>
      <c r="C121" s="19"/>
      <c r="D121" s="19"/>
      <c r="E121" s="19"/>
      <c r="F121" s="19"/>
    </row>
    <row r="122" spans="1:6">
      <c r="A122" s="19"/>
      <c r="B122" s="19"/>
      <c r="C122" s="19"/>
      <c r="D122" s="19"/>
      <c r="E122" s="19"/>
      <c r="F122" s="19"/>
    </row>
    <row r="123" spans="1:6">
      <c r="A123" s="19"/>
      <c r="B123" s="19"/>
      <c r="C123" s="19"/>
      <c r="D123" s="19"/>
      <c r="E123" s="19"/>
      <c r="F123" s="19"/>
    </row>
    <row r="124" spans="1:6">
      <c r="A124" s="19"/>
      <c r="B124" s="19"/>
      <c r="C124" s="19"/>
      <c r="D124" s="19"/>
      <c r="E124" s="19"/>
      <c r="F124" s="19"/>
    </row>
    <row r="125" spans="1:6">
      <c r="A125" s="19"/>
      <c r="B125" s="19"/>
      <c r="C125" s="19"/>
      <c r="D125" s="19"/>
      <c r="E125" s="19"/>
      <c r="F125" s="19"/>
    </row>
    <row r="126" spans="1:6">
      <c r="A126" s="19"/>
      <c r="B126" s="19"/>
      <c r="C126" s="19"/>
      <c r="D126" s="19"/>
      <c r="E126" s="19"/>
      <c r="F126" s="19"/>
    </row>
    <row r="127" spans="1:6">
      <c r="A127" s="19"/>
      <c r="B127" s="19"/>
      <c r="C127" s="19"/>
      <c r="D127" s="19"/>
      <c r="E127" s="19"/>
      <c r="F127" s="19"/>
    </row>
    <row r="128" spans="1:6">
      <c r="A128" s="19"/>
      <c r="B128" s="19"/>
      <c r="C128" s="19"/>
      <c r="D128" s="19"/>
      <c r="E128" s="19"/>
      <c r="F128" s="19"/>
    </row>
    <row r="129" spans="1:6">
      <c r="A129" s="19"/>
      <c r="B129" s="19"/>
      <c r="C129" s="19"/>
      <c r="D129" s="19"/>
      <c r="E129" s="19"/>
      <c r="F129" s="19"/>
    </row>
    <row r="130" spans="1:6">
      <c r="A130" s="19"/>
      <c r="B130" s="19"/>
      <c r="C130" s="19"/>
      <c r="D130" s="19"/>
      <c r="E130" s="19"/>
      <c r="F130" s="19"/>
    </row>
    <row r="131" spans="1:6">
      <c r="A131" s="19"/>
      <c r="B131" s="19"/>
      <c r="C131" s="19"/>
      <c r="D131" s="19"/>
      <c r="E131" s="19"/>
      <c r="F131" s="19"/>
    </row>
    <row r="132" spans="1:6">
      <c r="A132" s="19"/>
      <c r="B132" s="19"/>
      <c r="C132" s="19"/>
      <c r="D132" s="19"/>
      <c r="E132" s="19"/>
      <c r="F132" s="19"/>
    </row>
    <row r="133" spans="1:6">
      <c r="A133" s="19"/>
      <c r="B133" s="19"/>
      <c r="C133" s="19"/>
      <c r="D133" s="19"/>
      <c r="E133" s="19"/>
      <c r="F133" s="19"/>
    </row>
    <row r="134" spans="1:6">
      <c r="A134" s="19"/>
      <c r="B134" s="19"/>
      <c r="C134" s="19"/>
      <c r="D134" s="19"/>
      <c r="E134" s="19"/>
      <c r="F134" s="19"/>
    </row>
    <row r="135" spans="1:6">
      <c r="A135" s="19"/>
      <c r="B135" s="19"/>
      <c r="C135" s="19"/>
      <c r="D135" s="19"/>
      <c r="E135" s="19"/>
      <c r="F135" s="19"/>
    </row>
    <row r="136" spans="1:6">
      <c r="A136" s="19"/>
      <c r="B136" s="19"/>
      <c r="C136" s="19"/>
      <c r="D136" s="19"/>
      <c r="E136" s="19"/>
      <c r="F136" s="19"/>
    </row>
    <row r="137" spans="1:6">
      <c r="A137" s="19"/>
      <c r="B137" s="19"/>
      <c r="C137" s="19"/>
      <c r="D137" s="19"/>
      <c r="E137" s="19"/>
      <c r="F137" s="19"/>
    </row>
    <row r="138" spans="1:6">
      <c r="A138" s="19"/>
      <c r="B138" s="19"/>
      <c r="C138" s="19"/>
      <c r="D138" s="19"/>
      <c r="E138" s="19"/>
      <c r="F138" s="19"/>
    </row>
    <row r="139" spans="1:6">
      <c r="A139" s="19"/>
      <c r="B139" s="19"/>
      <c r="C139" s="19"/>
      <c r="D139" s="19"/>
      <c r="E139" s="19"/>
      <c r="F139" s="19"/>
    </row>
    <row r="140" spans="1:6">
      <c r="A140" s="19"/>
      <c r="B140" s="19"/>
      <c r="C140" s="19"/>
      <c r="D140" s="19"/>
      <c r="E140" s="19"/>
      <c r="F140" s="19"/>
    </row>
    <row r="141" spans="1:6">
      <c r="A141" s="19"/>
      <c r="B141" s="19"/>
      <c r="C141" s="19"/>
      <c r="D141" s="19"/>
      <c r="E141" s="19"/>
      <c r="F141" s="19"/>
    </row>
    <row r="142" spans="1:6">
      <c r="A142" s="19"/>
      <c r="B142" s="19"/>
      <c r="C142" s="19"/>
      <c r="D142" s="19"/>
      <c r="E142" s="19"/>
      <c r="F142" s="19"/>
    </row>
    <row r="143" spans="1:6">
      <c r="A143" s="19"/>
      <c r="B143" s="19"/>
      <c r="C143" s="19"/>
      <c r="D143" s="19"/>
      <c r="E143" s="19"/>
      <c r="F143" s="19"/>
    </row>
    <row r="144" spans="1:6">
      <c r="A144" s="19"/>
      <c r="B144" s="19"/>
      <c r="C144" s="19"/>
      <c r="D144" s="19"/>
      <c r="E144" s="19"/>
      <c r="F144" s="19"/>
    </row>
    <row r="145" spans="1:6">
      <c r="A145" s="19"/>
      <c r="B145" s="19"/>
      <c r="C145" s="19"/>
      <c r="D145" s="19"/>
      <c r="E145" s="19"/>
      <c r="F145" s="19"/>
    </row>
    <row r="146" spans="1:6">
      <c r="A146" s="19"/>
      <c r="B146" s="19"/>
      <c r="C146" s="19"/>
      <c r="D146" s="19"/>
      <c r="E146" s="19"/>
      <c r="F146" s="19"/>
    </row>
    <row r="147" spans="1:6">
      <c r="A147" s="19"/>
      <c r="B147" s="19"/>
      <c r="C147" s="19"/>
      <c r="D147" s="19"/>
      <c r="E147" s="19"/>
      <c r="F147" s="19"/>
    </row>
    <row r="148" spans="1:6">
      <c r="A148" s="19"/>
      <c r="B148" s="19"/>
      <c r="C148" s="19"/>
      <c r="D148" s="19"/>
      <c r="E148" s="19"/>
      <c r="F148" s="19"/>
    </row>
    <row r="149" spans="1:6">
      <c r="A149" s="19"/>
      <c r="B149" s="19"/>
      <c r="C149" s="19"/>
      <c r="D149" s="19"/>
      <c r="E149" s="19"/>
      <c r="F149" s="19"/>
    </row>
    <row r="150" spans="1:6">
      <c r="A150" s="19"/>
      <c r="B150" s="19"/>
      <c r="C150" s="19"/>
      <c r="D150" s="19"/>
      <c r="E150" s="19"/>
      <c r="F150" s="19"/>
    </row>
    <row r="151" spans="1:6">
      <c r="A151" s="19"/>
      <c r="B151" s="19"/>
      <c r="C151" s="19"/>
      <c r="D151" s="19"/>
      <c r="E151" s="19"/>
      <c r="F151" s="19"/>
    </row>
    <row r="152" spans="1:6">
      <c r="A152" s="19"/>
      <c r="B152" s="19"/>
      <c r="C152" s="19"/>
      <c r="D152" s="19"/>
      <c r="E152" s="19"/>
      <c r="F152" s="19"/>
    </row>
    <row r="153" spans="1:6">
      <c r="A153" s="19"/>
      <c r="B153" s="19"/>
      <c r="C153" s="19"/>
      <c r="D153" s="19"/>
      <c r="E153" s="19"/>
      <c r="F153" s="19"/>
    </row>
    <row r="154" spans="1:6">
      <c r="A154" s="19"/>
      <c r="B154" s="19"/>
      <c r="C154" s="19"/>
      <c r="D154" s="19"/>
      <c r="E154" s="19"/>
      <c r="F154" s="19"/>
    </row>
    <row r="155" spans="1:6">
      <c r="A155" s="19"/>
      <c r="B155" s="19"/>
      <c r="C155" s="19"/>
      <c r="D155" s="19"/>
      <c r="E155" s="19"/>
      <c r="F155" s="19"/>
    </row>
    <row r="156" spans="1:6">
      <c r="A156" s="19"/>
      <c r="B156" s="19"/>
      <c r="C156" s="19"/>
      <c r="D156" s="19"/>
      <c r="E156" s="19"/>
      <c r="F156" s="19"/>
    </row>
    <row r="157" spans="1:6">
      <c r="A157" s="19"/>
      <c r="B157" s="19"/>
      <c r="C157" s="19"/>
      <c r="D157" s="19"/>
      <c r="E157" s="19"/>
      <c r="F157" s="19"/>
    </row>
    <row r="158" spans="1:6">
      <c r="A158" s="19"/>
      <c r="B158" s="19"/>
      <c r="C158" s="19"/>
      <c r="D158" s="19"/>
      <c r="E158" s="19"/>
      <c r="F158" s="19"/>
    </row>
    <row r="159" spans="1:6">
      <c r="A159" s="19"/>
      <c r="B159" s="19"/>
      <c r="C159" s="19"/>
      <c r="D159" s="19"/>
      <c r="E159" s="19"/>
      <c r="F159" s="19"/>
    </row>
    <row r="160" spans="1:6">
      <c r="A160" s="19"/>
      <c r="B160" s="19"/>
      <c r="C160" s="19"/>
      <c r="D160" s="19"/>
      <c r="E160" s="19"/>
      <c r="F160" s="19"/>
    </row>
    <row r="161" spans="1:6">
      <c r="A161" s="19"/>
      <c r="B161" s="19"/>
      <c r="C161" s="19"/>
      <c r="D161" s="19"/>
      <c r="E161" s="19"/>
      <c r="F161" s="19"/>
    </row>
    <row r="162" spans="1:6">
      <c r="A162" s="19"/>
      <c r="B162" s="19"/>
      <c r="C162" s="19"/>
      <c r="D162" s="19"/>
      <c r="E162" s="19"/>
      <c r="F162" s="19"/>
    </row>
    <row r="163" spans="1:6">
      <c r="A163" s="19"/>
      <c r="B163" s="19"/>
      <c r="C163" s="19"/>
      <c r="D163" s="19"/>
      <c r="E163" s="19"/>
      <c r="F163" s="19"/>
    </row>
    <row r="164" spans="1:6">
      <c r="A164" s="19"/>
      <c r="B164" s="19"/>
      <c r="C164" s="19"/>
      <c r="D164" s="19"/>
      <c r="E164" s="19"/>
      <c r="F164" s="19"/>
    </row>
    <row r="165" spans="1:6">
      <c r="A165" s="19"/>
      <c r="B165" s="19"/>
      <c r="C165" s="19"/>
      <c r="D165" s="19"/>
      <c r="E165" s="19"/>
      <c r="F165" s="19"/>
    </row>
    <row r="166" spans="1:6">
      <c r="A166" s="19"/>
      <c r="B166" s="19"/>
      <c r="C166" s="19"/>
      <c r="D166" s="19"/>
      <c r="E166" s="19"/>
      <c r="F166" s="19"/>
    </row>
    <row r="167" spans="1:6">
      <c r="A167" s="19"/>
      <c r="B167" s="19"/>
      <c r="C167" s="19"/>
      <c r="D167" s="19"/>
      <c r="E167" s="19"/>
      <c r="F167" s="19"/>
    </row>
    <row r="168" spans="1:6">
      <c r="A168" s="19"/>
      <c r="B168" s="19"/>
      <c r="C168" s="19"/>
      <c r="D168" s="19"/>
      <c r="E168" s="19"/>
      <c r="F168" s="19"/>
    </row>
    <row r="169" spans="1:6">
      <c r="A169" s="19"/>
      <c r="B169" s="19"/>
      <c r="C169" s="19"/>
      <c r="D169" s="19"/>
      <c r="E169" s="19"/>
      <c r="F169" s="19"/>
    </row>
    <row r="170" spans="1:6">
      <c r="A170" s="19"/>
      <c r="B170" s="19"/>
      <c r="C170" s="19"/>
      <c r="D170" s="19"/>
      <c r="E170" s="19"/>
      <c r="F170" s="19"/>
    </row>
    <row r="171" spans="1:6">
      <c r="A171" s="19"/>
      <c r="B171" s="19"/>
      <c r="C171" s="19"/>
      <c r="D171" s="19"/>
      <c r="E171" s="19"/>
      <c r="F171" s="19"/>
    </row>
    <row r="172" spans="1:6">
      <c r="A172" s="19"/>
      <c r="B172" s="19"/>
      <c r="C172" s="19"/>
      <c r="D172" s="19"/>
      <c r="E172" s="19"/>
      <c r="F172" s="19"/>
    </row>
    <row r="173" spans="1:6">
      <c r="A173" s="19"/>
      <c r="B173" s="19"/>
      <c r="C173" s="19"/>
      <c r="D173" s="19"/>
      <c r="E173" s="19"/>
      <c r="F173" s="19"/>
    </row>
  </sheetData>
  <mergeCells count="9">
    <mergeCell ref="A1:G1"/>
    <mergeCell ref="A2:G2"/>
    <mergeCell ref="A3:G3"/>
    <mergeCell ref="A4:A6"/>
    <mergeCell ref="B4:B6"/>
    <mergeCell ref="C4:F4"/>
    <mergeCell ref="G4:G6"/>
    <mergeCell ref="C5:E5"/>
    <mergeCell ref="F5:F6"/>
  </mergeCells>
  <phoneticPr fontId="2" type="noConversion"/>
  <printOptions horizontalCentered="1"/>
  <pageMargins left="0.55118110236220474" right="0.47244094488188981" top="0.43307086614173229" bottom="0.43307086614173229" header="0.23622047244094491" footer="0.23622047244094491"/>
  <pageSetup paperSize="9" firstPageNumber="4" fitToHeight="10000" orientation="landscape" useFirstPageNumber="1" r:id="rId1"/>
  <headerFooter alignWithMargins="0">
    <oddFooter>&amp;C&amp;10&amp;P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6"/>
  <sheetViews>
    <sheetView showGridLines="0" showZero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1" sqref="C11"/>
    </sheetView>
  </sheetViews>
  <sheetFormatPr defaultColWidth="9.125" defaultRowHeight="14.25"/>
  <cols>
    <col min="1" max="1" width="30.625" style="12" customWidth="1"/>
    <col min="2" max="2" width="8.875" style="12" customWidth="1"/>
    <col min="3" max="3" width="9.375" style="12" bestFit="1" customWidth="1"/>
    <col min="4" max="4" width="8" style="12" customWidth="1"/>
    <col min="5" max="7" width="7.625" style="12" customWidth="1"/>
    <col min="8" max="8" width="8.5" style="12" customWidth="1"/>
    <col min="9" max="9" width="7.375" style="12" customWidth="1"/>
    <col min="10" max="10" width="9.375" style="12" bestFit="1" customWidth="1"/>
    <col min="11" max="11" width="9.375" style="12" customWidth="1"/>
    <col min="12" max="13" width="6.75" style="12" customWidth="1"/>
    <col min="14" max="14" width="8.5" style="12" customWidth="1"/>
    <col min="15" max="15" width="9.25" style="12" customWidth="1"/>
    <col min="16" max="16" width="9.125" style="12" customWidth="1"/>
    <col min="17" max="18" width="8.125" style="12" customWidth="1"/>
    <col min="19" max="16384" width="9.125" style="12"/>
  </cols>
  <sheetData>
    <row r="1" spans="1:18" ht="33.950000000000003" customHeight="1">
      <c r="A1" s="153" t="s">
        <v>513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18">
      <c r="A2" s="154" t="s">
        <v>361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>
      <c r="A3" s="161" t="s">
        <v>4</v>
      </c>
      <c r="B3" s="161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61"/>
      <c r="P3" s="161"/>
      <c r="Q3" s="161"/>
      <c r="R3" s="161"/>
    </row>
    <row r="4" spans="1:18" ht="18" customHeight="1">
      <c r="A4" s="162" t="s">
        <v>1</v>
      </c>
      <c r="B4" s="163" t="s">
        <v>19</v>
      </c>
      <c r="C4" s="164" t="s">
        <v>185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6"/>
      <c r="O4" s="163" t="s">
        <v>2</v>
      </c>
      <c r="P4" s="162" t="s">
        <v>22</v>
      </c>
      <c r="Q4" s="163" t="s">
        <v>186</v>
      </c>
      <c r="R4" s="163" t="s">
        <v>187</v>
      </c>
    </row>
    <row r="5" spans="1:18" ht="44.25" customHeight="1">
      <c r="A5" s="162"/>
      <c r="B5" s="163"/>
      <c r="C5" s="26" t="s">
        <v>21</v>
      </c>
      <c r="D5" s="27" t="s">
        <v>466</v>
      </c>
      <c r="E5" s="24" t="s">
        <v>467</v>
      </c>
      <c r="F5" s="24" t="s">
        <v>468</v>
      </c>
      <c r="G5" s="27" t="s">
        <v>188</v>
      </c>
      <c r="H5" s="27" t="s">
        <v>469</v>
      </c>
      <c r="I5" s="27" t="s">
        <v>470</v>
      </c>
      <c r="J5" s="27" t="s">
        <v>189</v>
      </c>
      <c r="K5" s="27" t="s">
        <v>514</v>
      </c>
      <c r="L5" s="55" t="s">
        <v>176</v>
      </c>
      <c r="M5" s="55" t="s">
        <v>24</v>
      </c>
      <c r="N5" s="55" t="s">
        <v>25</v>
      </c>
      <c r="O5" s="163"/>
      <c r="P5" s="162"/>
      <c r="Q5" s="163"/>
      <c r="R5" s="163"/>
    </row>
    <row r="6" spans="1:18" ht="21" customHeight="1">
      <c r="A6" s="38" t="s">
        <v>431</v>
      </c>
      <c r="B6" s="39">
        <v>864486</v>
      </c>
      <c r="C6" s="39">
        <v>-16077</v>
      </c>
      <c r="D6" s="39">
        <v>136766</v>
      </c>
      <c r="E6" s="39">
        <v>0</v>
      </c>
      <c r="F6" s="39">
        <v>9467</v>
      </c>
      <c r="G6" s="39">
        <v>0</v>
      </c>
      <c r="H6" s="39">
        <v>0</v>
      </c>
      <c r="I6" s="39">
        <v>0</v>
      </c>
      <c r="J6" s="39">
        <v>151753</v>
      </c>
      <c r="K6" s="39">
        <v>0</v>
      </c>
      <c r="L6" s="39">
        <v>0</v>
      </c>
      <c r="M6" s="39">
        <v>0</v>
      </c>
      <c r="N6" s="39">
        <v>-314063</v>
      </c>
      <c r="O6" s="39">
        <v>848409</v>
      </c>
      <c r="P6" s="39">
        <v>840465</v>
      </c>
      <c r="Q6" s="39">
        <v>7944</v>
      </c>
      <c r="R6" s="39">
        <v>7944</v>
      </c>
    </row>
    <row r="7" spans="1:18" ht="21" customHeight="1">
      <c r="A7" s="38" t="s">
        <v>191</v>
      </c>
      <c r="B7" s="39">
        <v>7175</v>
      </c>
      <c r="C7" s="39">
        <v>22052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23047</v>
      </c>
      <c r="K7" s="39">
        <v>0</v>
      </c>
      <c r="L7" s="39">
        <v>0</v>
      </c>
      <c r="M7" s="39">
        <v>0</v>
      </c>
      <c r="N7" s="39">
        <v>-995</v>
      </c>
      <c r="O7" s="39">
        <v>29227</v>
      </c>
      <c r="P7" s="39">
        <v>29227</v>
      </c>
      <c r="Q7" s="39">
        <v>0</v>
      </c>
      <c r="R7" s="39">
        <v>0</v>
      </c>
    </row>
    <row r="8" spans="1:18" ht="21" customHeight="1">
      <c r="A8" s="38" t="s">
        <v>192</v>
      </c>
      <c r="B8" s="39">
        <v>5591</v>
      </c>
      <c r="C8" s="39">
        <v>313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1083</v>
      </c>
      <c r="K8" s="39">
        <v>0</v>
      </c>
      <c r="L8" s="39">
        <v>0</v>
      </c>
      <c r="M8" s="39">
        <v>0</v>
      </c>
      <c r="N8" s="39">
        <v>-770</v>
      </c>
      <c r="O8" s="39">
        <v>5904</v>
      </c>
      <c r="P8" s="39">
        <v>5904</v>
      </c>
      <c r="Q8" s="39">
        <v>0</v>
      </c>
      <c r="R8" s="39">
        <v>0</v>
      </c>
    </row>
    <row r="9" spans="1:18" ht="21" customHeight="1">
      <c r="A9" s="38" t="s">
        <v>375</v>
      </c>
      <c r="B9" s="39">
        <v>30432</v>
      </c>
      <c r="C9" s="39">
        <v>10962</v>
      </c>
      <c r="D9" s="39">
        <v>0</v>
      </c>
      <c r="E9" s="39">
        <v>0</v>
      </c>
      <c r="F9" s="39">
        <v>546</v>
      </c>
      <c r="G9" s="39">
        <v>0</v>
      </c>
      <c r="H9" s="39">
        <v>0</v>
      </c>
      <c r="I9" s="39">
        <v>0</v>
      </c>
      <c r="J9" s="39">
        <v>14134</v>
      </c>
      <c r="K9" s="39">
        <v>0</v>
      </c>
      <c r="L9" s="39">
        <v>0</v>
      </c>
      <c r="M9" s="39">
        <v>0</v>
      </c>
      <c r="N9" s="39">
        <v>-3718</v>
      </c>
      <c r="O9" s="39">
        <v>41394</v>
      </c>
      <c r="P9" s="39">
        <v>41169</v>
      </c>
      <c r="Q9" s="39">
        <v>225</v>
      </c>
      <c r="R9" s="39">
        <v>225</v>
      </c>
    </row>
    <row r="10" spans="1:18" ht="21" customHeight="1">
      <c r="A10" s="38" t="s">
        <v>193</v>
      </c>
      <c r="B10" s="39">
        <v>106097</v>
      </c>
      <c r="C10" s="39">
        <v>-94385</v>
      </c>
      <c r="D10" s="39">
        <v>133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-94390</v>
      </c>
      <c r="K10" s="39">
        <v>0</v>
      </c>
      <c r="L10" s="39">
        <v>0</v>
      </c>
      <c r="M10" s="39">
        <v>0</v>
      </c>
      <c r="N10" s="39">
        <v>-128</v>
      </c>
      <c r="O10" s="39">
        <v>11712</v>
      </c>
      <c r="P10" s="39">
        <v>11712</v>
      </c>
      <c r="Q10" s="39">
        <v>0</v>
      </c>
      <c r="R10" s="39">
        <v>0</v>
      </c>
    </row>
    <row r="11" spans="1:18" ht="21" customHeight="1">
      <c r="A11" s="38" t="s">
        <v>194</v>
      </c>
      <c r="B11" s="39">
        <v>6498</v>
      </c>
      <c r="C11" s="39">
        <v>4356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4632</v>
      </c>
      <c r="K11" s="39">
        <v>0</v>
      </c>
      <c r="L11" s="39">
        <v>0</v>
      </c>
      <c r="M11" s="39">
        <v>0</v>
      </c>
      <c r="N11" s="39">
        <v>-276</v>
      </c>
      <c r="O11" s="39">
        <v>10854</v>
      </c>
      <c r="P11" s="39">
        <v>10854</v>
      </c>
      <c r="Q11" s="39">
        <v>0</v>
      </c>
      <c r="R11" s="39">
        <v>0</v>
      </c>
    </row>
    <row r="12" spans="1:18" ht="21" customHeight="1">
      <c r="A12" s="38" t="s">
        <v>195</v>
      </c>
      <c r="B12" s="39">
        <v>17063</v>
      </c>
      <c r="C12" s="39">
        <v>-2291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1892</v>
      </c>
      <c r="K12" s="39">
        <v>0</v>
      </c>
      <c r="L12" s="39">
        <v>0</v>
      </c>
      <c r="M12" s="39">
        <v>0</v>
      </c>
      <c r="N12" s="39">
        <v>-4183</v>
      </c>
      <c r="O12" s="39">
        <v>14772</v>
      </c>
      <c r="P12" s="39">
        <v>14726</v>
      </c>
      <c r="Q12" s="39">
        <v>46</v>
      </c>
      <c r="R12" s="39">
        <v>46</v>
      </c>
    </row>
    <row r="13" spans="1:18" ht="21" customHeight="1">
      <c r="A13" s="38" t="s">
        <v>196</v>
      </c>
      <c r="B13" s="39">
        <v>117090</v>
      </c>
      <c r="C13" s="39">
        <v>24362</v>
      </c>
      <c r="D13" s="39">
        <v>216</v>
      </c>
      <c r="E13" s="39">
        <v>0</v>
      </c>
      <c r="F13" s="39">
        <v>17</v>
      </c>
      <c r="G13" s="39">
        <v>0</v>
      </c>
      <c r="H13" s="39">
        <v>0</v>
      </c>
      <c r="I13" s="39">
        <v>0</v>
      </c>
      <c r="J13" s="39">
        <v>24229</v>
      </c>
      <c r="K13" s="39">
        <v>0</v>
      </c>
      <c r="L13" s="39">
        <v>0</v>
      </c>
      <c r="M13" s="39">
        <v>0</v>
      </c>
      <c r="N13" s="39">
        <v>-100</v>
      </c>
      <c r="O13" s="39">
        <v>141452</v>
      </c>
      <c r="P13" s="39">
        <v>141452</v>
      </c>
      <c r="Q13" s="39">
        <v>0</v>
      </c>
      <c r="R13" s="39">
        <v>0</v>
      </c>
    </row>
    <row r="14" spans="1:18" ht="21" customHeight="1">
      <c r="A14" s="38" t="s">
        <v>197</v>
      </c>
      <c r="B14" s="39">
        <v>4395</v>
      </c>
      <c r="C14" s="39">
        <v>2387</v>
      </c>
      <c r="D14" s="39">
        <v>1568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1947</v>
      </c>
      <c r="K14" s="39">
        <v>0</v>
      </c>
      <c r="L14" s="39">
        <v>0</v>
      </c>
      <c r="M14" s="39">
        <v>0</v>
      </c>
      <c r="N14" s="39">
        <v>-1128</v>
      </c>
      <c r="O14" s="39">
        <v>6782</v>
      </c>
      <c r="P14" s="39">
        <v>6782</v>
      </c>
      <c r="Q14" s="39">
        <v>0</v>
      </c>
      <c r="R14" s="39">
        <v>0</v>
      </c>
    </row>
    <row r="15" spans="1:18" ht="21" customHeight="1">
      <c r="A15" s="38" t="s">
        <v>198</v>
      </c>
      <c r="B15" s="39">
        <v>534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534</v>
      </c>
      <c r="P15" s="39">
        <v>534</v>
      </c>
      <c r="Q15" s="39">
        <v>0</v>
      </c>
      <c r="R15" s="39">
        <v>0</v>
      </c>
    </row>
    <row r="16" spans="1:18" ht="21" customHeight="1">
      <c r="A16" s="38" t="s">
        <v>199</v>
      </c>
      <c r="B16" s="39">
        <v>115940</v>
      </c>
      <c r="C16" s="39">
        <v>67830</v>
      </c>
      <c r="D16" s="39">
        <v>71642</v>
      </c>
      <c r="E16" s="39">
        <v>0</v>
      </c>
      <c r="F16" s="39">
        <v>6416</v>
      </c>
      <c r="G16" s="39">
        <v>0</v>
      </c>
      <c r="H16" s="39">
        <v>0</v>
      </c>
      <c r="I16" s="39">
        <v>0</v>
      </c>
      <c r="J16" s="39">
        <v>-927</v>
      </c>
      <c r="K16" s="39">
        <v>0</v>
      </c>
      <c r="L16" s="39">
        <v>0</v>
      </c>
      <c r="M16" s="39">
        <v>0</v>
      </c>
      <c r="N16" s="39">
        <v>-9301</v>
      </c>
      <c r="O16" s="39">
        <v>183770</v>
      </c>
      <c r="P16" s="39">
        <v>176176</v>
      </c>
      <c r="Q16" s="39">
        <v>7594</v>
      </c>
      <c r="R16" s="39">
        <v>7594</v>
      </c>
    </row>
    <row r="17" spans="1:18" ht="21" customHeight="1">
      <c r="A17" s="38" t="s">
        <v>200</v>
      </c>
      <c r="B17" s="39">
        <v>4995</v>
      </c>
      <c r="C17" s="39">
        <v>8051</v>
      </c>
      <c r="D17" s="39">
        <v>100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8231</v>
      </c>
      <c r="K17" s="39">
        <v>0</v>
      </c>
      <c r="L17" s="39">
        <v>0</v>
      </c>
      <c r="M17" s="39">
        <v>0</v>
      </c>
      <c r="N17" s="39">
        <v>-280</v>
      </c>
      <c r="O17" s="39">
        <v>13046</v>
      </c>
      <c r="P17" s="39">
        <v>13046</v>
      </c>
      <c r="Q17" s="39">
        <v>0</v>
      </c>
      <c r="R17" s="39">
        <v>0</v>
      </c>
    </row>
    <row r="18" spans="1:18" ht="21" customHeight="1">
      <c r="A18" s="38" t="s">
        <v>26</v>
      </c>
      <c r="B18" s="39">
        <v>20261</v>
      </c>
      <c r="C18" s="39">
        <v>15572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55910</v>
      </c>
      <c r="K18" s="39">
        <v>0</v>
      </c>
      <c r="L18" s="39">
        <v>0</v>
      </c>
      <c r="M18" s="39">
        <v>0</v>
      </c>
      <c r="N18" s="39">
        <v>-40338</v>
      </c>
      <c r="O18" s="39">
        <v>35833</v>
      </c>
      <c r="P18" s="39">
        <v>35833</v>
      </c>
      <c r="Q18" s="39">
        <v>0</v>
      </c>
      <c r="R18" s="39">
        <v>0</v>
      </c>
    </row>
    <row r="19" spans="1:18" ht="21" customHeight="1">
      <c r="A19" s="38" t="s">
        <v>201</v>
      </c>
      <c r="B19" s="39">
        <v>2683</v>
      </c>
      <c r="C19" s="39">
        <v>-1798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57</v>
      </c>
      <c r="K19" s="39">
        <v>0</v>
      </c>
      <c r="L19" s="39">
        <v>0</v>
      </c>
      <c r="M19" s="39">
        <v>0</v>
      </c>
      <c r="N19" s="39">
        <v>-1855</v>
      </c>
      <c r="O19" s="39">
        <v>885</v>
      </c>
      <c r="P19" s="39">
        <v>885</v>
      </c>
      <c r="Q19" s="39">
        <v>0</v>
      </c>
      <c r="R19" s="39">
        <v>0</v>
      </c>
    </row>
    <row r="20" spans="1:18" ht="21" customHeight="1">
      <c r="A20" s="38" t="s">
        <v>202</v>
      </c>
      <c r="B20" s="39">
        <v>78263</v>
      </c>
      <c r="C20" s="39">
        <v>22382</v>
      </c>
      <c r="D20" s="39">
        <v>2328</v>
      </c>
      <c r="E20" s="39">
        <v>0</v>
      </c>
      <c r="F20" s="39">
        <v>1581</v>
      </c>
      <c r="G20" s="39">
        <v>0</v>
      </c>
      <c r="H20" s="39">
        <v>0</v>
      </c>
      <c r="I20" s="39">
        <v>0</v>
      </c>
      <c r="J20" s="39">
        <v>18473</v>
      </c>
      <c r="K20" s="39">
        <v>0</v>
      </c>
      <c r="L20" s="39">
        <v>0</v>
      </c>
      <c r="M20" s="39">
        <v>0</v>
      </c>
      <c r="N20" s="39">
        <v>0</v>
      </c>
      <c r="O20" s="39">
        <v>100645</v>
      </c>
      <c r="P20" s="39">
        <v>100568</v>
      </c>
      <c r="Q20" s="39">
        <v>77</v>
      </c>
      <c r="R20" s="39">
        <v>77</v>
      </c>
    </row>
    <row r="21" spans="1:18" ht="21" customHeight="1">
      <c r="A21" s="38" t="s">
        <v>376</v>
      </c>
      <c r="B21" s="39">
        <v>84605</v>
      </c>
      <c r="C21" s="39">
        <v>36035</v>
      </c>
      <c r="D21" s="39">
        <v>22196</v>
      </c>
      <c r="E21" s="39">
        <v>0</v>
      </c>
      <c r="F21" s="39">
        <v>897</v>
      </c>
      <c r="G21" s="39">
        <v>0</v>
      </c>
      <c r="H21" s="39">
        <v>0</v>
      </c>
      <c r="I21" s="39">
        <v>0</v>
      </c>
      <c r="J21" s="39">
        <v>12942</v>
      </c>
      <c r="K21" s="39">
        <v>0</v>
      </c>
      <c r="L21" s="39">
        <v>0</v>
      </c>
      <c r="M21" s="39">
        <v>0</v>
      </c>
      <c r="N21" s="39">
        <v>0</v>
      </c>
      <c r="O21" s="39">
        <v>120640</v>
      </c>
      <c r="P21" s="39">
        <v>120638</v>
      </c>
      <c r="Q21" s="39">
        <v>2</v>
      </c>
      <c r="R21" s="39">
        <v>2</v>
      </c>
    </row>
    <row r="22" spans="1:18" ht="21" customHeight="1">
      <c r="A22" s="38" t="s">
        <v>203</v>
      </c>
      <c r="B22" s="39">
        <v>2362</v>
      </c>
      <c r="C22" s="39">
        <v>2752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3020</v>
      </c>
      <c r="K22" s="39">
        <v>0</v>
      </c>
      <c r="L22" s="39">
        <v>0</v>
      </c>
      <c r="M22" s="39">
        <v>0</v>
      </c>
      <c r="N22" s="39">
        <v>-268</v>
      </c>
      <c r="O22" s="39">
        <v>5114</v>
      </c>
      <c r="P22" s="39">
        <v>5114</v>
      </c>
      <c r="Q22" s="39">
        <v>0</v>
      </c>
      <c r="R22" s="39">
        <v>0</v>
      </c>
    </row>
    <row r="23" spans="1:18" ht="21" customHeight="1">
      <c r="A23" s="38" t="s">
        <v>204</v>
      </c>
      <c r="B23" s="39">
        <v>1700</v>
      </c>
      <c r="C23" s="39">
        <v>866</v>
      </c>
      <c r="D23" s="39">
        <v>115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866</v>
      </c>
      <c r="K23" s="39">
        <v>0</v>
      </c>
      <c r="L23" s="39">
        <v>0</v>
      </c>
      <c r="M23" s="39">
        <v>0</v>
      </c>
      <c r="N23" s="39">
        <v>-115</v>
      </c>
      <c r="O23" s="39">
        <v>2566</v>
      </c>
      <c r="P23" s="39">
        <v>2566</v>
      </c>
      <c r="Q23" s="39">
        <v>0</v>
      </c>
      <c r="R23" s="39">
        <v>0</v>
      </c>
    </row>
    <row r="24" spans="1:18" ht="21" customHeight="1">
      <c r="A24" s="38" t="s">
        <v>205</v>
      </c>
      <c r="B24" s="39">
        <v>1834</v>
      </c>
      <c r="C24" s="39">
        <v>-227</v>
      </c>
      <c r="D24" s="39">
        <v>35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-242</v>
      </c>
      <c r="K24" s="39">
        <v>0</v>
      </c>
      <c r="L24" s="39">
        <v>0</v>
      </c>
      <c r="M24" s="39">
        <v>0</v>
      </c>
      <c r="N24" s="39">
        <v>-20</v>
      </c>
      <c r="O24" s="39">
        <v>1607</v>
      </c>
      <c r="P24" s="39">
        <v>1607</v>
      </c>
      <c r="Q24" s="39">
        <v>0</v>
      </c>
      <c r="R24" s="39">
        <v>0</v>
      </c>
    </row>
    <row r="25" spans="1:18" ht="21" customHeight="1">
      <c r="A25" s="38" t="s">
        <v>206</v>
      </c>
      <c r="B25" s="39">
        <v>1425</v>
      </c>
      <c r="C25" s="39">
        <v>394</v>
      </c>
      <c r="D25" s="39">
        <v>5254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554</v>
      </c>
      <c r="K25" s="39">
        <v>0</v>
      </c>
      <c r="L25" s="39">
        <v>0</v>
      </c>
      <c r="M25" s="39">
        <v>0</v>
      </c>
      <c r="N25" s="39">
        <v>-5414</v>
      </c>
      <c r="O25" s="39">
        <v>1819</v>
      </c>
      <c r="P25" s="39">
        <v>1819</v>
      </c>
      <c r="Q25" s="39">
        <v>0</v>
      </c>
      <c r="R25" s="39">
        <v>0</v>
      </c>
    </row>
    <row r="26" spans="1:18" ht="21" customHeight="1">
      <c r="A26" s="38" t="s">
        <v>207</v>
      </c>
      <c r="B26" s="39">
        <v>1932</v>
      </c>
      <c r="C26" s="39">
        <v>430</v>
      </c>
      <c r="D26" s="39">
        <v>115</v>
      </c>
      <c r="E26" s="39">
        <v>0</v>
      </c>
      <c r="F26" s="39">
        <v>10</v>
      </c>
      <c r="G26" s="39">
        <v>0</v>
      </c>
      <c r="H26" s="39">
        <v>0</v>
      </c>
      <c r="I26" s="39">
        <v>0</v>
      </c>
      <c r="J26" s="39">
        <v>496</v>
      </c>
      <c r="K26" s="39">
        <v>0</v>
      </c>
      <c r="L26" s="39">
        <v>0</v>
      </c>
      <c r="M26" s="39">
        <v>0</v>
      </c>
      <c r="N26" s="39">
        <v>-191</v>
      </c>
      <c r="O26" s="39">
        <v>2362</v>
      </c>
      <c r="P26" s="39">
        <v>2362</v>
      </c>
      <c r="Q26" s="39">
        <v>0</v>
      </c>
      <c r="R26" s="39">
        <v>0</v>
      </c>
    </row>
    <row r="27" spans="1:18" ht="21" customHeight="1">
      <c r="A27" s="38" t="s">
        <v>208</v>
      </c>
      <c r="B27" s="39">
        <v>12306</v>
      </c>
      <c r="C27" s="39">
        <v>-617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1733</v>
      </c>
      <c r="K27" s="39">
        <v>0</v>
      </c>
      <c r="L27" s="39">
        <v>0</v>
      </c>
      <c r="M27" s="39">
        <v>0</v>
      </c>
      <c r="N27" s="39">
        <v>-2350</v>
      </c>
      <c r="O27" s="39">
        <v>11689</v>
      </c>
      <c r="P27" s="39">
        <v>11689</v>
      </c>
      <c r="Q27" s="39">
        <v>0</v>
      </c>
      <c r="R27" s="39">
        <v>0</v>
      </c>
    </row>
    <row r="28" spans="1:18" ht="21" customHeight="1">
      <c r="A28" s="38" t="s">
        <v>377</v>
      </c>
      <c r="B28" s="39">
        <v>16425</v>
      </c>
      <c r="C28" s="39">
        <v>2383</v>
      </c>
      <c r="D28" s="39">
        <v>62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2401</v>
      </c>
      <c r="K28" s="39">
        <v>0</v>
      </c>
      <c r="L28" s="39">
        <v>0</v>
      </c>
      <c r="M28" s="39">
        <v>0</v>
      </c>
      <c r="N28" s="39">
        <v>-80</v>
      </c>
      <c r="O28" s="39">
        <v>18808</v>
      </c>
      <c r="P28" s="39">
        <v>18808</v>
      </c>
      <c r="Q28" s="39">
        <v>0</v>
      </c>
      <c r="R28" s="39">
        <v>0</v>
      </c>
    </row>
    <row r="29" spans="1:18" ht="21" customHeight="1">
      <c r="A29" s="38" t="s">
        <v>209</v>
      </c>
      <c r="B29" s="39">
        <v>185195</v>
      </c>
      <c r="C29" s="39">
        <v>-137107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61538</v>
      </c>
      <c r="K29" s="39">
        <v>0</v>
      </c>
      <c r="L29" s="39">
        <v>0</v>
      </c>
      <c r="M29" s="39">
        <v>0</v>
      </c>
      <c r="N29" s="39">
        <v>-198645</v>
      </c>
      <c r="O29" s="39">
        <v>48088</v>
      </c>
      <c r="P29" s="39">
        <v>48088</v>
      </c>
      <c r="Q29" s="39">
        <v>0</v>
      </c>
      <c r="R29" s="39">
        <v>0</v>
      </c>
    </row>
    <row r="30" spans="1:18" ht="21" customHeight="1">
      <c r="A30" s="38" t="s">
        <v>210</v>
      </c>
      <c r="B30" s="39">
        <v>14198</v>
      </c>
      <c r="C30" s="39">
        <v>7489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7529</v>
      </c>
      <c r="K30" s="39">
        <v>0</v>
      </c>
      <c r="L30" s="39">
        <v>0</v>
      </c>
      <c r="M30" s="39">
        <v>0</v>
      </c>
      <c r="N30" s="39">
        <v>-40</v>
      </c>
      <c r="O30" s="39">
        <v>21687</v>
      </c>
      <c r="P30" s="39">
        <v>21687</v>
      </c>
      <c r="Q30" s="39">
        <v>0</v>
      </c>
      <c r="R30" s="39">
        <v>0</v>
      </c>
    </row>
    <row r="31" spans="1:18" ht="21" customHeight="1">
      <c r="A31" s="38" t="s">
        <v>211</v>
      </c>
      <c r="B31" s="39">
        <v>11443</v>
      </c>
      <c r="C31" s="39">
        <v>-8204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1679</v>
      </c>
      <c r="K31" s="39">
        <v>0</v>
      </c>
      <c r="L31" s="39">
        <v>0</v>
      </c>
      <c r="M31" s="39">
        <v>0</v>
      </c>
      <c r="N31" s="39">
        <v>-9883</v>
      </c>
      <c r="O31" s="39">
        <v>3239</v>
      </c>
      <c r="P31" s="39">
        <v>3239</v>
      </c>
      <c r="Q31" s="39">
        <v>0</v>
      </c>
      <c r="R31" s="39">
        <v>0</v>
      </c>
    </row>
    <row r="32" spans="1:18" ht="21" customHeight="1">
      <c r="A32" s="38" t="s">
        <v>212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</row>
    <row r="33" spans="1:18" ht="21" customHeight="1">
      <c r="A33" s="38" t="s">
        <v>213</v>
      </c>
      <c r="B33" s="39">
        <v>14044</v>
      </c>
      <c r="C33" s="39">
        <v>-64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1111</v>
      </c>
      <c r="K33" s="39">
        <v>0</v>
      </c>
      <c r="L33" s="39">
        <v>0</v>
      </c>
      <c r="M33" s="39">
        <v>0</v>
      </c>
      <c r="N33" s="39">
        <v>-1175</v>
      </c>
      <c r="O33" s="39">
        <v>13980</v>
      </c>
      <c r="P33" s="39">
        <v>13980</v>
      </c>
      <c r="Q33" s="39">
        <v>0</v>
      </c>
      <c r="R33" s="39">
        <v>0</v>
      </c>
    </row>
    <row r="34" spans="1:18" ht="21" customHeight="1">
      <c r="A34" s="38" t="s">
        <v>214</v>
      </c>
      <c r="B34" s="39">
        <v>0</v>
      </c>
      <c r="C34" s="39">
        <v>0</v>
      </c>
      <c r="D34" s="39">
        <v>33002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-192</v>
      </c>
      <c r="K34" s="39">
        <v>0</v>
      </c>
      <c r="L34" s="39">
        <v>0</v>
      </c>
      <c r="M34" s="39">
        <v>0</v>
      </c>
      <c r="N34" s="39">
        <v>-32810</v>
      </c>
      <c r="O34" s="39">
        <v>0</v>
      </c>
      <c r="P34" s="39">
        <v>0</v>
      </c>
      <c r="Q34" s="39">
        <v>0</v>
      </c>
      <c r="R34" s="39">
        <v>0</v>
      </c>
    </row>
    <row r="35" spans="1:18" ht="21" customHeight="1">
      <c r="A35" s="38" t="s">
        <v>432</v>
      </c>
      <c r="B35" s="39">
        <v>1275</v>
      </c>
      <c r="C35" s="39">
        <v>56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56</v>
      </c>
      <c r="K35" s="39">
        <v>0</v>
      </c>
      <c r="L35" s="39">
        <v>0</v>
      </c>
      <c r="M35" s="39">
        <v>0</v>
      </c>
      <c r="N35" s="39">
        <v>0</v>
      </c>
      <c r="O35" s="39">
        <v>1331</v>
      </c>
      <c r="P35" s="39">
        <v>1331</v>
      </c>
      <c r="Q35" s="39">
        <v>0</v>
      </c>
      <c r="R35" s="39">
        <v>0</v>
      </c>
    </row>
    <row r="36" spans="1:18" ht="21" customHeight="1">
      <c r="A36" s="38" t="s">
        <v>433</v>
      </c>
      <c r="B36" s="39">
        <v>925</v>
      </c>
      <c r="C36" s="39">
        <v>56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56</v>
      </c>
      <c r="K36" s="39">
        <v>0</v>
      </c>
      <c r="L36" s="39">
        <v>0</v>
      </c>
      <c r="M36" s="39">
        <v>0</v>
      </c>
      <c r="N36" s="39">
        <v>0</v>
      </c>
      <c r="O36" s="39">
        <v>981</v>
      </c>
      <c r="P36" s="39">
        <v>981</v>
      </c>
      <c r="Q36" s="39">
        <v>0</v>
      </c>
      <c r="R36" s="39">
        <v>0</v>
      </c>
    </row>
    <row r="37" spans="1:18" ht="21" customHeight="1">
      <c r="A37" s="38" t="s">
        <v>434</v>
      </c>
      <c r="B37" s="39">
        <v>350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350</v>
      </c>
      <c r="P37" s="39">
        <v>350</v>
      </c>
      <c r="Q37" s="39">
        <v>0</v>
      </c>
      <c r="R37" s="39">
        <v>0</v>
      </c>
    </row>
    <row r="38" spans="1:18" ht="21" customHeight="1">
      <c r="A38" s="38" t="s">
        <v>435</v>
      </c>
      <c r="B38" s="39">
        <v>21116</v>
      </c>
      <c r="C38" s="39">
        <v>4016</v>
      </c>
      <c r="D38" s="39">
        <v>11190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427</v>
      </c>
      <c r="K38" s="39">
        <v>0</v>
      </c>
      <c r="L38" s="39">
        <v>0</v>
      </c>
      <c r="M38" s="39">
        <v>0</v>
      </c>
      <c r="N38" s="39">
        <v>-7601</v>
      </c>
      <c r="O38" s="39">
        <v>25132</v>
      </c>
      <c r="P38" s="39">
        <v>25132</v>
      </c>
      <c r="Q38" s="39">
        <v>0</v>
      </c>
      <c r="R38" s="39">
        <v>0</v>
      </c>
    </row>
    <row r="39" spans="1:18" ht="21" customHeight="1">
      <c r="A39" s="38" t="s">
        <v>436</v>
      </c>
      <c r="B39" s="39">
        <v>10961</v>
      </c>
      <c r="C39" s="39">
        <v>4265</v>
      </c>
      <c r="D39" s="39">
        <v>6800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-839</v>
      </c>
      <c r="K39" s="39">
        <v>0</v>
      </c>
      <c r="L39" s="39">
        <v>0</v>
      </c>
      <c r="M39" s="39">
        <v>0</v>
      </c>
      <c r="N39" s="39">
        <v>-1696</v>
      </c>
      <c r="O39" s="39">
        <v>15226</v>
      </c>
      <c r="P39" s="39">
        <v>15226</v>
      </c>
      <c r="Q39" s="39">
        <v>0</v>
      </c>
      <c r="R39" s="39">
        <v>0</v>
      </c>
    </row>
    <row r="40" spans="1:18" ht="21" customHeight="1">
      <c r="A40" s="38" t="s">
        <v>437</v>
      </c>
      <c r="B40" s="39">
        <v>10155</v>
      </c>
      <c r="C40" s="39">
        <v>-249</v>
      </c>
      <c r="D40" s="39">
        <v>4390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1266</v>
      </c>
      <c r="K40" s="39">
        <v>0</v>
      </c>
      <c r="L40" s="39">
        <v>0</v>
      </c>
      <c r="M40" s="39">
        <v>0</v>
      </c>
      <c r="N40" s="39">
        <v>-5905</v>
      </c>
      <c r="O40" s="39">
        <v>9906</v>
      </c>
      <c r="P40" s="39">
        <v>9906</v>
      </c>
      <c r="Q40" s="39">
        <v>0</v>
      </c>
      <c r="R40" s="39">
        <v>0</v>
      </c>
    </row>
    <row r="41" spans="1:18" ht="21" customHeight="1">
      <c r="A41" s="38" t="s">
        <v>438</v>
      </c>
      <c r="B41" s="39">
        <v>672085</v>
      </c>
      <c r="C41" s="39">
        <v>31604</v>
      </c>
      <c r="D41" s="39">
        <v>236016</v>
      </c>
      <c r="E41" s="39">
        <v>0</v>
      </c>
      <c r="F41" s="39">
        <v>15019</v>
      </c>
      <c r="G41" s="39">
        <v>0</v>
      </c>
      <c r="H41" s="39">
        <v>0</v>
      </c>
      <c r="I41" s="39">
        <v>0</v>
      </c>
      <c r="J41" s="39">
        <v>192694</v>
      </c>
      <c r="K41" s="39">
        <v>0</v>
      </c>
      <c r="L41" s="39">
        <v>0</v>
      </c>
      <c r="M41" s="39">
        <v>0</v>
      </c>
      <c r="N41" s="39">
        <v>-412125</v>
      </c>
      <c r="O41" s="39">
        <v>703689</v>
      </c>
      <c r="P41" s="39">
        <v>660326</v>
      </c>
      <c r="Q41" s="39">
        <v>43363</v>
      </c>
      <c r="R41" s="39">
        <v>43363</v>
      </c>
    </row>
    <row r="42" spans="1:18" ht="21" customHeight="1">
      <c r="A42" s="38" t="s">
        <v>215</v>
      </c>
      <c r="B42" s="39">
        <v>59672</v>
      </c>
      <c r="C42" s="39">
        <v>54046</v>
      </c>
      <c r="D42" s="39">
        <v>49439</v>
      </c>
      <c r="E42" s="39">
        <v>0</v>
      </c>
      <c r="F42" s="39">
        <v>2515</v>
      </c>
      <c r="G42" s="39">
        <v>0</v>
      </c>
      <c r="H42" s="39">
        <v>0</v>
      </c>
      <c r="I42" s="39">
        <v>0</v>
      </c>
      <c r="J42" s="39">
        <v>6848</v>
      </c>
      <c r="K42" s="39">
        <v>0</v>
      </c>
      <c r="L42" s="39">
        <v>0</v>
      </c>
      <c r="M42" s="39">
        <v>0</v>
      </c>
      <c r="N42" s="39">
        <v>-4756</v>
      </c>
      <c r="O42" s="39">
        <v>113718</v>
      </c>
      <c r="P42" s="39">
        <v>113007</v>
      </c>
      <c r="Q42" s="39">
        <v>711</v>
      </c>
      <c r="R42" s="39">
        <v>711</v>
      </c>
    </row>
    <row r="43" spans="1:18" ht="21" customHeight="1">
      <c r="A43" s="38" t="s">
        <v>216</v>
      </c>
      <c r="B43" s="39">
        <v>106384</v>
      </c>
      <c r="C43" s="39">
        <v>59457</v>
      </c>
      <c r="D43" s="39">
        <v>89385</v>
      </c>
      <c r="E43" s="39">
        <v>0</v>
      </c>
      <c r="F43" s="39">
        <v>10036</v>
      </c>
      <c r="G43" s="39">
        <v>0</v>
      </c>
      <c r="H43" s="39">
        <v>0</v>
      </c>
      <c r="I43" s="39">
        <v>0</v>
      </c>
      <c r="J43" s="39">
        <v>223948</v>
      </c>
      <c r="K43" s="39">
        <v>0</v>
      </c>
      <c r="L43" s="39">
        <v>0</v>
      </c>
      <c r="M43" s="39">
        <v>0</v>
      </c>
      <c r="N43" s="39">
        <v>-263912</v>
      </c>
      <c r="O43" s="39">
        <v>165841</v>
      </c>
      <c r="P43" s="39">
        <v>165841</v>
      </c>
      <c r="Q43" s="39">
        <v>0</v>
      </c>
      <c r="R43" s="39">
        <v>0</v>
      </c>
    </row>
    <row r="44" spans="1:18" ht="21" customHeight="1">
      <c r="A44" s="38" t="s">
        <v>217</v>
      </c>
      <c r="B44" s="39">
        <v>47150</v>
      </c>
      <c r="C44" s="39">
        <v>10199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10199</v>
      </c>
      <c r="K44" s="39">
        <v>0</v>
      </c>
      <c r="L44" s="39">
        <v>0</v>
      </c>
      <c r="M44" s="39">
        <v>0</v>
      </c>
      <c r="N44" s="39">
        <v>0</v>
      </c>
      <c r="O44" s="39">
        <v>57349</v>
      </c>
      <c r="P44" s="39">
        <v>57349</v>
      </c>
      <c r="Q44" s="39">
        <v>0</v>
      </c>
      <c r="R44" s="39">
        <v>0</v>
      </c>
    </row>
    <row r="45" spans="1:18" ht="21" customHeight="1">
      <c r="A45" s="38" t="s">
        <v>218</v>
      </c>
      <c r="B45" s="39">
        <v>8139</v>
      </c>
      <c r="C45" s="39">
        <v>1415</v>
      </c>
      <c r="D45" s="39">
        <v>4269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27827</v>
      </c>
      <c r="K45" s="39">
        <v>0</v>
      </c>
      <c r="L45" s="39">
        <v>0</v>
      </c>
      <c r="M45" s="39">
        <v>0</v>
      </c>
      <c r="N45" s="39">
        <v>-30681</v>
      </c>
      <c r="O45" s="39">
        <v>9554</v>
      </c>
      <c r="P45" s="39">
        <v>9554</v>
      </c>
      <c r="Q45" s="39">
        <v>0</v>
      </c>
      <c r="R45" s="39">
        <v>0</v>
      </c>
    </row>
    <row r="46" spans="1:18" ht="21" customHeight="1">
      <c r="A46" s="38" t="s">
        <v>219</v>
      </c>
      <c r="B46" s="39">
        <v>10442</v>
      </c>
      <c r="C46" s="39">
        <v>5159</v>
      </c>
      <c r="D46" s="39">
        <v>14394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44755</v>
      </c>
      <c r="K46" s="39">
        <v>0</v>
      </c>
      <c r="L46" s="39">
        <v>0</v>
      </c>
      <c r="M46" s="39">
        <v>0</v>
      </c>
      <c r="N46" s="39">
        <v>-53990</v>
      </c>
      <c r="O46" s="39">
        <v>15601</v>
      </c>
      <c r="P46" s="39">
        <v>15601</v>
      </c>
      <c r="Q46" s="39">
        <v>0</v>
      </c>
      <c r="R46" s="39">
        <v>0</v>
      </c>
    </row>
    <row r="47" spans="1:18" ht="21" customHeight="1">
      <c r="A47" s="38" t="s">
        <v>220</v>
      </c>
      <c r="B47" s="39">
        <v>6042</v>
      </c>
      <c r="C47" s="39">
        <v>6294</v>
      </c>
      <c r="D47" s="39">
        <v>8243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11528</v>
      </c>
      <c r="K47" s="39">
        <v>0</v>
      </c>
      <c r="L47" s="39">
        <v>0</v>
      </c>
      <c r="M47" s="39">
        <v>0</v>
      </c>
      <c r="N47" s="39">
        <v>-13477</v>
      </c>
      <c r="O47" s="39">
        <v>12336</v>
      </c>
      <c r="P47" s="39">
        <v>9085</v>
      </c>
      <c r="Q47" s="39">
        <v>3251</v>
      </c>
      <c r="R47" s="39">
        <v>3251</v>
      </c>
    </row>
    <row r="48" spans="1:18" ht="21" customHeight="1">
      <c r="A48" s="38" t="s">
        <v>221</v>
      </c>
      <c r="B48" s="39">
        <v>153928</v>
      </c>
      <c r="C48" s="39">
        <v>85398</v>
      </c>
      <c r="D48" s="39">
        <v>54976</v>
      </c>
      <c r="E48" s="39">
        <v>0</v>
      </c>
      <c r="F48" s="39">
        <v>2468</v>
      </c>
      <c r="G48" s="39">
        <v>0</v>
      </c>
      <c r="H48" s="39">
        <v>0</v>
      </c>
      <c r="I48" s="39">
        <v>0</v>
      </c>
      <c r="J48" s="39">
        <v>27954</v>
      </c>
      <c r="K48" s="39">
        <v>0</v>
      </c>
      <c r="L48" s="39">
        <v>0</v>
      </c>
      <c r="M48" s="39">
        <v>0</v>
      </c>
      <c r="N48" s="39">
        <v>0</v>
      </c>
      <c r="O48" s="39">
        <v>239326</v>
      </c>
      <c r="P48" s="39">
        <v>239326</v>
      </c>
      <c r="Q48" s="39">
        <v>0</v>
      </c>
      <c r="R48" s="39">
        <v>0</v>
      </c>
    </row>
    <row r="49" spans="1:18" ht="21" customHeight="1">
      <c r="A49" s="38" t="s">
        <v>439</v>
      </c>
      <c r="B49" s="39">
        <v>32828</v>
      </c>
      <c r="C49" s="39">
        <v>12357</v>
      </c>
      <c r="D49" s="39">
        <v>3000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9357</v>
      </c>
      <c r="K49" s="39">
        <v>0</v>
      </c>
      <c r="L49" s="39">
        <v>0</v>
      </c>
      <c r="M49" s="39">
        <v>0</v>
      </c>
      <c r="N49" s="39">
        <v>0</v>
      </c>
      <c r="O49" s="39">
        <v>45185</v>
      </c>
      <c r="P49" s="39">
        <v>45185</v>
      </c>
      <c r="Q49" s="39">
        <v>0</v>
      </c>
      <c r="R49" s="39">
        <v>0</v>
      </c>
    </row>
    <row r="50" spans="1:18" ht="21" customHeight="1">
      <c r="A50" s="38" t="s">
        <v>222</v>
      </c>
      <c r="B50" s="39">
        <v>247500</v>
      </c>
      <c r="C50" s="39">
        <v>-202721</v>
      </c>
      <c r="D50" s="39">
        <v>12310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-169722</v>
      </c>
      <c r="K50" s="39">
        <v>0</v>
      </c>
      <c r="L50" s="39">
        <v>0</v>
      </c>
      <c r="M50" s="39">
        <v>0</v>
      </c>
      <c r="N50" s="39">
        <v>-45309</v>
      </c>
      <c r="O50" s="39">
        <v>44779</v>
      </c>
      <c r="P50" s="39">
        <v>5378</v>
      </c>
      <c r="Q50" s="39">
        <v>39401</v>
      </c>
      <c r="R50" s="39">
        <v>39401</v>
      </c>
    </row>
    <row r="51" spans="1:18" ht="21" customHeight="1">
      <c r="A51" s="38" t="s">
        <v>440</v>
      </c>
      <c r="B51" s="39">
        <v>1229058</v>
      </c>
      <c r="C51" s="39">
        <v>-547043</v>
      </c>
      <c r="D51" s="39">
        <v>194355</v>
      </c>
      <c r="E51" s="39">
        <v>0</v>
      </c>
      <c r="F51" s="39">
        <v>43999</v>
      </c>
      <c r="G51" s="39">
        <v>0</v>
      </c>
      <c r="H51" s="39">
        <v>0</v>
      </c>
      <c r="I51" s="39">
        <v>0</v>
      </c>
      <c r="J51" s="39">
        <v>-13276</v>
      </c>
      <c r="K51" s="39">
        <v>0</v>
      </c>
      <c r="L51" s="39">
        <v>0</v>
      </c>
      <c r="M51" s="39">
        <v>1590</v>
      </c>
      <c r="N51" s="39">
        <v>-773711</v>
      </c>
      <c r="O51" s="39">
        <v>682015</v>
      </c>
      <c r="P51" s="39">
        <v>665603</v>
      </c>
      <c r="Q51" s="39">
        <v>16412</v>
      </c>
      <c r="R51" s="39">
        <v>16412</v>
      </c>
    </row>
    <row r="52" spans="1:18" ht="21" customHeight="1">
      <c r="A52" s="38" t="s">
        <v>223</v>
      </c>
      <c r="B52" s="39">
        <v>2947</v>
      </c>
      <c r="C52" s="39">
        <v>874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874</v>
      </c>
      <c r="K52" s="39">
        <v>0</v>
      </c>
      <c r="L52" s="39">
        <v>0</v>
      </c>
      <c r="M52" s="39">
        <v>0</v>
      </c>
      <c r="N52" s="39">
        <v>0</v>
      </c>
      <c r="O52" s="39">
        <v>3821</v>
      </c>
      <c r="P52" s="39">
        <v>3780</v>
      </c>
      <c r="Q52" s="39">
        <v>41</v>
      </c>
      <c r="R52" s="39">
        <v>41</v>
      </c>
    </row>
    <row r="53" spans="1:18" ht="21" customHeight="1">
      <c r="A53" s="38" t="s">
        <v>224</v>
      </c>
      <c r="B53" s="39">
        <v>976276</v>
      </c>
      <c r="C53" s="39">
        <v>-487275</v>
      </c>
      <c r="D53" s="39">
        <v>16107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122666</v>
      </c>
      <c r="K53" s="39">
        <v>0</v>
      </c>
      <c r="L53" s="39">
        <v>0</v>
      </c>
      <c r="M53" s="39">
        <v>1590</v>
      </c>
      <c r="N53" s="39">
        <v>-627638</v>
      </c>
      <c r="O53" s="39">
        <v>489001</v>
      </c>
      <c r="P53" s="39">
        <v>487511</v>
      </c>
      <c r="Q53" s="39">
        <v>1490</v>
      </c>
      <c r="R53" s="39">
        <v>1490</v>
      </c>
    </row>
    <row r="54" spans="1:18" ht="21" customHeight="1">
      <c r="A54" s="38" t="s">
        <v>225</v>
      </c>
      <c r="B54" s="39">
        <v>133064</v>
      </c>
      <c r="C54" s="39">
        <v>-3803</v>
      </c>
      <c r="D54" s="39">
        <v>41353</v>
      </c>
      <c r="E54" s="39">
        <v>0</v>
      </c>
      <c r="F54" s="39">
        <v>43999</v>
      </c>
      <c r="G54" s="39">
        <v>0</v>
      </c>
      <c r="H54" s="39">
        <v>0</v>
      </c>
      <c r="I54" s="39">
        <v>0</v>
      </c>
      <c r="J54" s="39">
        <v>-10013</v>
      </c>
      <c r="K54" s="39">
        <v>0</v>
      </c>
      <c r="L54" s="39">
        <v>0</v>
      </c>
      <c r="M54" s="39">
        <v>0</v>
      </c>
      <c r="N54" s="39">
        <v>-79142</v>
      </c>
      <c r="O54" s="39">
        <v>129261</v>
      </c>
      <c r="P54" s="39">
        <v>117247</v>
      </c>
      <c r="Q54" s="39">
        <v>12014</v>
      </c>
      <c r="R54" s="39">
        <v>12014</v>
      </c>
    </row>
    <row r="55" spans="1:18" ht="21" customHeight="1">
      <c r="A55" s="38" t="s">
        <v>226</v>
      </c>
      <c r="B55" s="39">
        <v>4006</v>
      </c>
      <c r="C55" s="39">
        <v>899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899</v>
      </c>
      <c r="K55" s="39">
        <v>0</v>
      </c>
      <c r="L55" s="39">
        <v>0</v>
      </c>
      <c r="M55" s="39">
        <v>0</v>
      </c>
      <c r="N55" s="39">
        <v>0</v>
      </c>
      <c r="O55" s="39">
        <v>4905</v>
      </c>
      <c r="P55" s="39">
        <v>4887</v>
      </c>
      <c r="Q55" s="39">
        <v>18</v>
      </c>
      <c r="R55" s="39">
        <v>18</v>
      </c>
    </row>
    <row r="56" spans="1:18" ht="21" customHeight="1">
      <c r="A56" s="38" t="s">
        <v>227</v>
      </c>
      <c r="B56" s="39">
        <v>206</v>
      </c>
      <c r="C56" s="39">
        <v>30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30</v>
      </c>
      <c r="K56" s="39">
        <v>0</v>
      </c>
      <c r="L56" s="39">
        <v>0</v>
      </c>
      <c r="M56" s="39">
        <v>0</v>
      </c>
      <c r="N56" s="39">
        <v>0</v>
      </c>
      <c r="O56" s="39">
        <v>236</v>
      </c>
      <c r="P56" s="39">
        <v>236</v>
      </c>
      <c r="Q56" s="39">
        <v>0</v>
      </c>
      <c r="R56" s="39">
        <v>0</v>
      </c>
    </row>
    <row r="57" spans="1:18" ht="21" customHeight="1">
      <c r="A57" s="38" t="s">
        <v>228</v>
      </c>
      <c r="B57" s="39">
        <v>0</v>
      </c>
      <c r="C57" s="39">
        <v>285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285</v>
      </c>
      <c r="K57" s="39">
        <v>0</v>
      </c>
      <c r="L57" s="39">
        <v>0</v>
      </c>
      <c r="M57" s="39">
        <v>0</v>
      </c>
      <c r="N57" s="39">
        <v>0</v>
      </c>
      <c r="O57" s="39">
        <v>285</v>
      </c>
      <c r="P57" s="39">
        <v>285</v>
      </c>
      <c r="Q57" s="39">
        <v>0</v>
      </c>
      <c r="R57" s="39">
        <v>0</v>
      </c>
    </row>
    <row r="58" spans="1:18" ht="21" customHeight="1">
      <c r="A58" s="38" t="s">
        <v>229</v>
      </c>
      <c r="B58" s="39">
        <v>1637</v>
      </c>
      <c r="C58" s="39">
        <v>-517</v>
      </c>
      <c r="D58" s="39">
        <v>100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183</v>
      </c>
      <c r="K58" s="39">
        <v>0</v>
      </c>
      <c r="L58" s="39">
        <v>0</v>
      </c>
      <c r="M58" s="39">
        <v>0</v>
      </c>
      <c r="N58" s="39">
        <v>-800</v>
      </c>
      <c r="O58" s="39">
        <v>1120</v>
      </c>
      <c r="P58" s="39">
        <v>1120</v>
      </c>
      <c r="Q58" s="39">
        <v>0</v>
      </c>
      <c r="R58" s="39">
        <v>0</v>
      </c>
    </row>
    <row r="59" spans="1:18" ht="21" customHeight="1">
      <c r="A59" s="38" t="s">
        <v>441</v>
      </c>
      <c r="B59" s="39">
        <v>21675</v>
      </c>
      <c r="C59" s="39">
        <v>6581</v>
      </c>
      <c r="D59" s="39">
        <v>19190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3875</v>
      </c>
      <c r="K59" s="39">
        <v>0</v>
      </c>
      <c r="L59" s="39">
        <v>0</v>
      </c>
      <c r="M59" s="39">
        <v>0</v>
      </c>
      <c r="N59" s="39">
        <v>-16484</v>
      </c>
      <c r="O59" s="39">
        <v>28256</v>
      </c>
      <c r="P59" s="39">
        <v>28215</v>
      </c>
      <c r="Q59" s="39">
        <v>41</v>
      </c>
      <c r="R59" s="39">
        <v>41</v>
      </c>
    </row>
    <row r="60" spans="1:18" ht="21" customHeight="1">
      <c r="A60" s="38" t="s">
        <v>230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</row>
    <row r="61" spans="1:18" ht="21" customHeight="1">
      <c r="A61" s="38" t="s">
        <v>231</v>
      </c>
      <c r="B61" s="39">
        <v>89247</v>
      </c>
      <c r="C61" s="39">
        <v>-64117</v>
      </c>
      <c r="D61" s="39">
        <v>117605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-132075</v>
      </c>
      <c r="K61" s="39">
        <v>0</v>
      </c>
      <c r="L61" s="39">
        <v>0</v>
      </c>
      <c r="M61" s="39">
        <v>0</v>
      </c>
      <c r="N61" s="39">
        <v>-49647</v>
      </c>
      <c r="O61" s="39">
        <v>25130</v>
      </c>
      <c r="P61" s="39">
        <v>22322</v>
      </c>
      <c r="Q61" s="39">
        <v>2808</v>
      </c>
      <c r="R61" s="39">
        <v>2808</v>
      </c>
    </row>
    <row r="62" spans="1:18" ht="21" customHeight="1">
      <c r="A62" s="38" t="s">
        <v>442</v>
      </c>
      <c r="B62" s="39">
        <v>98609</v>
      </c>
      <c r="C62" s="39">
        <v>3714</v>
      </c>
      <c r="D62" s="39">
        <v>6939</v>
      </c>
      <c r="E62" s="39">
        <v>0</v>
      </c>
      <c r="F62" s="39">
        <v>295</v>
      </c>
      <c r="G62" s="39">
        <v>0</v>
      </c>
      <c r="H62" s="39">
        <v>0</v>
      </c>
      <c r="I62" s="39">
        <v>0</v>
      </c>
      <c r="J62" s="39">
        <v>13452</v>
      </c>
      <c r="K62" s="39">
        <v>0</v>
      </c>
      <c r="L62" s="39">
        <v>0</v>
      </c>
      <c r="M62" s="39">
        <v>0</v>
      </c>
      <c r="N62" s="39">
        <v>-16972</v>
      </c>
      <c r="O62" s="39">
        <v>102323</v>
      </c>
      <c r="P62" s="39">
        <v>102218</v>
      </c>
      <c r="Q62" s="39">
        <v>105</v>
      </c>
      <c r="R62" s="39">
        <v>105</v>
      </c>
    </row>
    <row r="63" spans="1:18" ht="21" customHeight="1">
      <c r="A63" s="38" t="s">
        <v>232</v>
      </c>
      <c r="B63" s="39">
        <v>2381</v>
      </c>
      <c r="C63" s="39">
        <v>855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855</v>
      </c>
      <c r="K63" s="39">
        <v>0</v>
      </c>
      <c r="L63" s="39">
        <v>0</v>
      </c>
      <c r="M63" s="39">
        <v>0</v>
      </c>
      <c r="N63" s="39">
        <v>0</v>
      </c>
      <c r="O63" s="39">
        <v>3236</v>
      </c>
      <c r="P63" s="39">
        <v>3236</v>
      </c>
      <c r="Q63" s="39">
        <v>0</v>
      </c>
      <c r="R63" s="39">
        <v>0</v>
      </c>
    </row>
    <row r="64" spans="1:18" ht="21" customHeight="1">
      <c r="A64" s="38" t="s">
        <v>233</v>
      </c>
      <c r="B64" s="39">
        <v>4500</v>
      </c>
      <c r="C64" s="39">
        <v>1000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1000</v>
      </c>
      <c r="K64" s="39">
        <v>0</v>
      </c>
      <c r="L64" s="39">
        <v>0</v>
      </c>
      <c r="M64" s="39">
        <v>0</v>
      </c>
      <c r="N64" s="39">
        <v>0</v>
      </c>
      <c r="O64" s="39">
        <v>5500</v>
      </c>
      <c r="P64" s="39">
        <v>5500</v>
      </c>
      <c r="Q64" s="39">
        <v>0</v>
      </c>
      <c r="R64" s="39">
        <v>0</v>
      </c>
    </row>
    <row r="65" spans="1:18" ht="21" customHeight="1">
      <c r="A65" s="38" t="s">
        <v>234</v>
      </c>
      <c r="B65" s="39">
        <v>35580</v>
      </c>
      <c r="C65" s="39">
        <v>6826</v>
      </c>
      <c r="D65" s="39">
        <v>1026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7076</v>
      </c>
      <c r="K65" s="39">
        <v>0</v>
      </c>
      <c r="L65" s="39">
        <v>0</v>
      </c>
      <c r="M65" s="39">
        <v>0</v>
      </c>
      <c r="N65" s="39">
        <v>-1276</v>
      </c>
      <c r="O65" s="39">
        <v>42406</v>
      </c>
      <c r="P65" s="39">
        <v>42406</v>
      </c>
      <c r="Q65" s="39">
        <v>0</v>
      </c>
      <c r="R65" s="39">
        <v>0</v>
      </c>
    </row>
    <row r="66" spans="1:18" ht="21" customHeight="1">
      <c r="A66" s="38" t="s">
        <v>235</v>
      </c>
      <c r="B66" s="39">
        <v>23891</v>
      </c>
      <c r="C66" s="39">
        <v>-1583</v>
      </c>
      <c r="D66" s="39">
        <v>516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-351</v>
      </c>
      <c r="K66" s="39">
        <v>0</v>
      </c>
      <c r="L66" s="39">
        <v>0</v>
      </c>
      <c r="M66" s="39">
        <v>0</v>
      </c>
      <c r="N66" s="39">
        <v>-1748</v>
      </c>
      <c r="O66" s="39">
        <v>22308</v>
      </c>
      <c r="P66" s="39">
        <v>22308</v>
      </c>
      <c r="Q66" s="39">
        <v>0</v>
      </c>
      <c r="R66" s="39">
        <v>0</v>
      </c>
    </row>
    <row r="67" spans="1:18" ht="21" customHeight="1">
      <c r="A67" s="38" t="s">
        <v>236</v>
      </c>
      <c r="B67" s="39">
        <v>1602</v>
      </c>
      <c r="C67" s="39">
        <v>2288</v>
      </c>
      <c r="D67" s="39">
        <v>3266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-53</v>
      </c>
      <c r="K67" s="39">
        <v>0</v>
      </c>
      <c r="L67" s="39">
        <v>0</v>
      </c>
      <c r="M67" s="39">
        <v>0</v>
      </c>
      <c r="N67" s="39">
        <v>-925</v>
      </c>
      <c r="O67" s="39">
        <v>3890</v>
      </c>
      <c r="P67" s="39">
        <v>3785</v>
      </c>
      <c r="Q67" s="39">
        <v>105</v>
      </c>
      <c r="R67" s="39">
        <v>105</v>
      </c>
    </row>
    <row r="68" spans="1:18" ht="21" customHeight="1">
      <c r="A68" s="38" t="s">
        <v>237</v>
      </c>
      <c r="B68" s="39">
        <v>6502</v>
      </c>
      <c r="C68" s="39">
        <v>1522</v>
      </c>
      <c r="D68" s="39">
        <v>0</v>
      </c>
      <c r="E68" s="39">
        <v>0</v>
      </c>
      <c r="F68" s="39">
        <v>127</v>
      </c>
      <c r="G68" s="39">
        <v>0</v>
      </c>
      <c r="H68" s="39">
        <v>0</v>
      </c>
      <c r="I68" s="39">
        <v>0</v>
      </c>
      <c r="J68" s="39">
        <v>1395</v>
      </c>
      <c r="K68" s="39">
        <v>0</v>
      </c>
      <c r="L68" s="39">
        <v>0</v>
      </c>
      <c r="M68" s="39">
        <v>0</v>
      </c>
      <c r="N68" s="39">
        <v>0</v>
      </c>
      <c r="O68" s="39">
        <v>8024</v>
      </c>
      <c r="P68" s="39">
        <v>8024</v>
      </c>
      <c r="Q68" s="39">
        <v>0</v>
      </c>
      <c r="R68" s="39">
        <v>0</v>
      </c>
    </row>
    <row r="69" spans="1:18" ht="21" customHeight="1">
      <c r="A69" s="38" t="s">
        <v>238</v>
      </c>
      <c r="B69" s="39">
        <v>5968</v>
      </c>
      <c r="C69" s="39">
        <v>-9</v>
      </c>
      <c r="D69" s="39">
        <v>338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1868</v>
      </c>
      <c r="K69" s="39">
        <v>0</v>
      </c>
      <c r="L69" s="39">
        <v>0</v>
      </c>
      <c r="M69" s="39">
        <v>0</v>
      </c>
      <c r="N69" s="39">
        <v>-2215</v>
      </c>
      <c r="O69" s="39">
        <v>5959</v>
      </c>
      <c r="P69" s="39">
        <v>5959</v>
      </c>
      <c r="Q69" s="39">
        <v>0</v>
      </c>
      <c r="R69" s="39">
        <v>0</v>
      </c>
    </row>
    <row r="70" spans="1:18" ht="21" customHeight="1">
      <c r="A70" s="38" t="s">
        <v>239</v>
      </c>
      <c r="B70" s="39">
        <v>1126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1126</v>
      </c>
      <c r="P70" s="39">
        <v>1126</v>
      </c>
      <c r="Q70" s="39">
        <v>0</v>
      </c>
      <c r="R70" s="39">
        <v>0</v>
      </c>
    </row>
    <row r="71" spans="1:18" ht="21" customHeight="1">
      <c r="A71" s="38" t="s">
        <v>240</v>
      </c>
      <c r="B71" s="39">
        <v>0</v>
      </c>
      <c r="C71" s="39">
        <v>200</v>
      </c>
      <c r="D71" s="39">
        <v>200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200</v>
      </c>
      <c r="P71" s="39">
        <v>200</v>
      </c>
      <c r="Q71" s="39">
        <v>0</v>
      </c>
      <c r="R71" s="39">
        <v>0</v>
      </c>
    </row>
    <row r="72" spans="1:18" ht="21" customHeight="1">
      <c r="A72" s="38" t="s">
        <v>241</v>
      </c>
      <c r="B72" s="39">
        <v>17059</v>
      </c>
      <c r="C72" s="39">
        <v>-7385</v>
      </c>
      <c r="D72" s="39">
        <v>1593</v>
      </c>
      <c r="E72" s="39">
        <v>0</v>
      </c>
      <c r="F72" s="39">
        <v>168</v>
      </c>
      <c r="G72" s="39">
        <v>0</v>
      </c>
      <c r="H72" s="39">
        <v>0</v>
      </c>
      <c r="I72" s="39">
        <v>0</v>
      </c>
      <c r="J72" s="39">
        <v>1662</v>
      </c>
      <c r="K72" s="39">
        <v>0</v>
      </c>
      <c r="L72" s="39">
        <v>0</v>
      </c>
      <c r="M72" s="39">
        <v>0</v>
      </c>
      <c r="N72" s="39">
        <v>-10808</v>
      </c>
      <c r="O72" s="39">
        <v>9674</v>
      </c>
      <c r="P72" s="39">
        <v>9674</v>
      </c>
      <c r="Q72" s="39">
        <v>0</v>
      </c>
      <c r="R72" s="39">
        <v>0</v>
      </c>
    </row>
    <row r="73" spans="1:18" ht="21" customHeight="1">
      <c r="A73" s="38" t="s">
        <v>443</v>
      </c>
      <c r="B73" s="39">
        <v>199418</v>
      </c>
      <c r="C73" s="39">
        <v>91784</v>
      </c>
      <c r="D73" s="39">
        <v>114789</v>
      </c>
      <c r="E73" s="39">
        <v>0</v>
      </c>
      <c r="F73" s="39">
        <v>1300</v>
      </c>
      <c r="G73" s="39">
        <v>0</v>
      </c>
      <c r="H73" s="39">
        <v>0</v>
      </c>
      <c r="I73" s="39">
        <v>0</v>
      </c>
      <c r="J73" s="39">
        <v>54353</v>
      </c>
      <c r="K73" s="39">
        <v>0</v>
      </c>
      <c r="L73" s="39">
        <v>0</v>
      </c>
      <c r="M73" s="39">
        <v>0</v>
      </c>
      <c r="N73" s="39">
        <v>-78658</v>
      </c>
      <c r="O73" s="39">
        <v>291202</v>
      </c>
      <c r="P73" s="39">
        <v>288065</v>
      </c>
      <c r="Q73" s="39">
        <v>3137</v>
      </c>
      <c r="R73" s="39">
        <v>3137</v>
      </c>
    </row>
    <row r="74" spans="1:18" ht="21" customHeight="1">
      <c r="A74" s="38" t="s">
        <v>242</v>
      </c>
      <c r="B74" s="39">
        <v>34323</v>
      </c>
      <c r="C74" s="39">
        <v>-1003</v>
      </c>
      <c r="D74" s="39">
        <v>29545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-7706</v>
      </c>
      <c r="K74" s="39">
        <v>0</v>
      </c>
      <c r="L74" s="39">
        <v>0</v>
      </c>
      <c r="M74" s="39">
        <v>0</v>
      </c>
      <c r="N74" s="39">
        <v>-22842</v>
      </c>
      <c r="O74" s="39">
        <v>33320</v>
      </c>
      <c r="P74" s="39">
        <v>33316</v>
      </c>
      <c r="Q74" s="39">
        <v>4</v>
      </c>
      <c r="R74" s="39">
        <v>4</v>
      </c>
    </row>
    <row r="75" spans="1:18" ht="21" customHeight="1">
      <c r="A75" s="38" t="s">
        <v>243</v>
      </c>
      <c r="B75" s="39">
        <v>6928</v>
      </c>
      <c r="C75" s="39">
        <v>-714</v>
      </c>
      <c r="D75" s="39">
        <v>13599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1916</v>
      </c>
      <c r="K75" s="39">
        <v>0</v>
      </c>
      <c r="L75" s="39">
        <v>0</v>
      </c>
      <c r="M75" s="39">
        <v>0</v>
      </c>
      <c r="N75" s="39">
        <v>-16229</v>
      </c>
      <c r="O75" s="39">
        <v>6214</v>
      </c>
      <c r="P75" s="39">
        <v>6214</v>
      </c>
      <c r="Q75" s="39">
        <v>0</v>
      </c>
      <c r="R75" s="39">
        <v>0</v>
      </c>
    </row>
    <row r="76" spans="1:18" ht="21" customHeight="1">
      <c r="A76" s="38" t="s">
        <v>27</v>
      </c>
      <c r="B76" s="39">
        <v>39839</v>
      </c>
      <c r="C76" s="39">
        <v>1264</v>
      </c>
      <c r="D76" s="39">
        <v>2289</v>
      </c>
      <c r="E76" s="39">
        <v>0</v>
      </c>
      <c r="F76" s="39">
        <v>1300</v>
      </c>
      <c r="G76" s="39">
        <v>0</v>
      </c>
      <c r="H76" s="39">
        <v>0</v>
      </c>
      <c r="I76" s="39">
        <v>0</v>
      </c>
      <c r="J76" s="39">
        <v>2565</v>
      </c>
      <c r="K76" s="39">
        <v>0</v>
      </c>
      <c r="L76" s="39">
        <v>0</v>
      </c>
      <c r="M76" s="39">
        <v>0</v>
      </c>
      <c r="N76" s="39">
        <v>-4890</v>
      </c>
      <c r="O76" s="39">
        <v>41103</v>
      </c>
      <c r="P76" s="39">
        <v>40203</v>
      </c>
      <c r="Q76" s="39">
        <v>900</v>
      </c>
      <c r="R76" s="39">
        <v>900</v>
      </c>
    </row>
    <row r="77" spans="1:18" ht="21" customHeight="1">
      <c r="A77" s="38" t="s">
        <v>244</v>
      </c>
      <c r="B77" s="39">
        <v>91718</v>
      </c>
      <c r="C77" s="39">
        <v>47173</v>
      </c>
      <c r="D77" s="39">
        <v>25465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34069</v>
      </c>
      <c r="K77" s="39">
        <v>0</v>
      </c>
      <c r="L77" s="39">
        <v>0</v>
      </c>
      <c r="M77" s="39">
        <v>0</v>
      </c>
      <c r="N77" s="39">
        <v>-12361</v>
      </c>
      <c r="O77" s="39">
        <v>138891</v>
      </c>
      <c r="P77" s="39">
        <v>136658</v>
      </c>
      <c r="Q77" s="39">
        <v>2233</v>
      </c>
      <c r="R77" s="39">
        <v>2233</v>
      </c>
    </row>
    <row r="78" spans="1:18" ht="21" customHeight="1">
      <c r="A78" s="38" t="s">
        <v>245</v>
      </c>
      <c r="B78" s="39">
        <v>26610</v>
      </c>
      <c r="C78" s="39">
        <v>20778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21203</v>
      </c>
      <c r="K78" s="39">
        <v>0</v>
      </c>
      <c r="L78" s="39">
        <v>0</v>
      </c>
      <c r="M78" s="39">
        <v>0</v>
      </c>
      <c r="N78" s="39">
        <v>-425</v>
      </c>
      <c r="O78" s="39">
        <v>47388</v>
      </c>
      <c r="P78" s="39">
        <v>47388</v>
      </c>
      <c r="Q78" s="39">
        <v>0</v>
      </c>
      <c r="R78" s="39">
        <v>0</v>
      </c>
    </row>
    <row r="79" spans="1:18" ht="21" customHeight="1">
      <c r="A79" s="38" t="s">
        <v>246</v>
      </c>
      <c r="B79" s="39">
        <v>0</v>
      </c>
      <c r="C79" s="39">
        <v>24286</v>
      </c>
      <c r="D79" s="39">
        <v>43891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2306</v>
      </c>
      <c r="K79" s="39">
        <v>0</v>
      </c>
      <c r="L79" s="39">
        <v>0</v>
      </c>
      <c r="M79" s="39">
        <v>0</v>
      </c>
      <c r="N79" s="39">
        <v>-21911</v>
      </c>
      <c r="O79" s="39">
        <v>24286</v>
      </c>
      <c r="P79" s="39">
        <v>24286</v>
      </c>
      <c r="Q79" s="39">
        <v>0</v>
      </c>
      <c r="R79" s="39">
        <v>0</v>
      </c>
    </row>
    <row r="80" spans="1:18" ht="21" customHeight="1">
      <c r="A80" s="38" t="s">
        <v>444</v>
      </c>
      <c r="B80" s="39">
        <v>1232789</v>
      </c>
      <c r="C80" s="39">
        <v>-40931</v>
      </c>
      <c r="D80" s="39">
        <v>451262</v>
      </c>
      <c r="E80" s="39">
        <v>0</v>
      </c>
      <c r="F80" s="39">
        <v>221149</v>
      </c>
      <c r="G80" s="39">
        <v>0</v>
      </c>
      <c r="H80" s="39">
        <v>0</v>
      </c>
      <c r="I80" s="39">
        <v>5000</v>
      </c>
      <c r="J80" s="39">
        <v>121754</v>
      </c>
      <c r="K80" s="39">
        <v>0</v>
      </c>
      <c r="L80" s="39">
        <v>0</v>
      </c>
      <c r="M80" s="39">
        <v>3</v>
      </c>
      <c r="N80" s="39">
        <v>-840099</v>
      </c>
      <c r="O80" s="39">
        <v>1191858</v>
      </c>
      <c r="P80" s="39">
        <v>1163849</v>
      </c>
      <c r="Q80" s="39">
        <v>28009</v>
      </c>
      <c r="R80" s="39">
        <v>28009</v>
      </c>
    </row>
    <row r="81" spans="1:18" ht="21" customHeight="1">
      <c r="A81" s="38" t="s">
        <v>247</v>
      </c>
      <c r="B81" s="39">
        <v>13883</v>
      </c>
      <c r="C81" s="39">
        <v>-2533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314</v>
      </c>
      <c r="K81" s="39">
        <v>0</v>
      </c>
      <c r="L81" s="39">
        <v>0</v>
      </c>
      <c r="M81" s="39">
        <v>0</v>
      </c>
      <c r="N81" s="39">
        <v>-2847</v>
      </c>
      <c r="O81" s="39">
        <v>11350</v>
      </c>
      <c r="P81" s="39">
        <v>11350</v>
      </c>
      <c r="Q81" s="39">
        <v>0</v>
      </c>
      <c r="R81" s="39">
        <v>0</v>
      </c>
    </row>
    <row r="82" spans="1:18" ht="21" customHeight="1">
      <c r="A82" s="38" t="s">
        <v>248</v>
      </c>
      <c r="B82" s="39">
        <v>6332</v>
      </c>
      <c r="C82" s="39">
        <v>3342</v>
      </c>
      <c r="D82" s="39">
        <v>0</v>
      </c>
      <c r="E82" s="39">
        <v>0</v>
      </c>
      <c r="F82" s="39">
        <v>355</v>
      </c>
      <c r="G82" s="39">
        <v>0</v>
      </c>
      <c r="H82" s="39">
        <v>0</v>
      </c>
      <c r="I82" s="39">
        <v>0</v>
      </c>
      <c r="J82" s="39">
        <v>5976</v>
      </c>
      <c r="K82" s="39">
        <v>0</v>
      </c>
      <c r="L82" s="39">
        <v>0</v>
      </c>
      <c r="M82" s="39">
        <v>1</v>
      </c>
      <c r="N82" s="39">
        <v>-2990</v>
      </c>
      <c r="O82" s="39">
        <v>9674</v>
      </c>
      <c r="P82" s="39">
        <v>9674</v>
      </c>
      <c r="Q82" s="39">
        <v>0</v>
      </c>
      <c r="R82" s="39">
        <v>0</v>
      </c>
    </row>
    <row r="83" spans="1:18" ht="21" customHeight="1">
      <c r="A83" s="38" t="s">
        <v>249</v>
      </c>
      <c r="B83" s="39">
        <v>579290</v>
      </c>
      <c r="C83" s="39">
        <v>71597</v>
      </c>
      <c r="D83" s="39">
        <v>0</v>
      </c>
      <c r="E83" s="39">
        <v>0</v>
      </c>
      <c r="F83" s="39">
        <v>220794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-149197</v>
      </c>
      <c r="O83" s="39">
        <v>650887</v>
      </c>
      <c r="P83" s="39">
        <v>650887</v>
      </c>
      <c r="Q83" s="39">
        <v>0</v>
      </c>
      <c r="R83" s="39">
        <v>0</v>
      </c>
    </row>
    <row r="84" spans="1:18" ht="21" customHeight="1">
      <c r="A84" s="38" t="s">
        <v>445</v>
      </c>
      <c r="B84" s="39">
        <v>0</v>
      </c>
      <c r="C84" s="39">
        <v>0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0</v>
      </c>
    </row>
    <row r="85" spans="1:18" ht="21" customHeight="1">
      <c r="A85" s="38" t="s">
        <v>250</v>
      </c>
      <c r="B85" s="39">
        <v>310952</v>
      </c>
      <c r="C85" s="39">
        <v>98179</v>
      </c>
      <c r="D85" s="39">
        <v>0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98177</v>
      </c>
      <c r="K85" s="39">
        <v>0</v>
      </c>
      <c r="L85" s="39">
        <v>0</v>
      </c>
      <c r="M85" s="39">
        <v>2</v>
      </c>
      <c r="N85" s="39">
        <v>0</v>
      </c>
      <c r="O85" s="39">
        <v>409131</v>
      </c>
      <c r="P85" s="39">
        <v>409075</v>
      </c>
      <c r="Q85" s="39">
        <v>56</v>
      </c>
      <c r="R85" s="39">
        <v>56</v>
      </c>
    </row>
    <row r="86" spans="1:18" ht="21" customHeight="1">
      <c r="A86" s="38" t="s">
        <v>251</v>
      </c>
      <c r="B86" s="39">
        <v>20849</v>
      </c>
      <c r="C86" s="39">
        <v>-5014</v>
      </c>
      <c r="D86" s="39">
        <v>1553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11685</v>
      </c>
      <c r="K86" s="39">
        <v>0</v>
      </c>
      <c r="L86" s="39">
        <v>0</v>
      </c>
      <c r="M86" s="39">
        <v>0</v>
      </c>
      <c r="N86" s="39">
        <v>-18252</v>
      </c>
      <c r="O86" s="39">
        <v>15835</v>
      </c>
      <c r="P86" s="39">
        <v>14282</v>
      </c>
      <c r="Q86" s="39">
        <v>1553</v>
      </c>
      <c r="R86" s="39">
        <v>1553</v>
      </c>
    </row>
    <row r="87" spans="1:18" ht="21" customHeight="1">
      <c r="A87" s="38" t="s">
        <v>252</v>
      </c>
      <c r="B87" s="39">
        <v>116521</v>
      </c>
      <c r="C87" s="39">
        <v>-116521</v>
      </c>
      <c r="D87" s="39">
        <v>168160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7668</v>
      </c>
      <c r="K87" s="39">
        <v>0</v>
      </c>
      <c r="L87" s="39">
        <v>0</v>
      </c>
      <c r="M87" s="39">
        <v>0</v>
      </c>
      <c r="N87" s="39">
        <v>-292349</v>
      </c>
      <c r="O87" s="39">
        <v>0</v>
      </c>
      <c r="P87" s="39">
        <v>0</v>
      </c>
      <c r="Q87" s="39">
        <v>0</v>
      </c>
      <c r="R87" s="39">
        <v>0</v>
      </c>
    </row>
    <row r="88" spans="1:18" ht="21" customHeight="1">
      <c r="A88" s="38" t="s">
        <v>253</v>
      </c>
      <c r="B88" s="39">
        <v>8907</v>
      </c>
      <c r="C88" s="39">
        <v>-8214</v>
      </c>
      <c r="D88" s="39">
        <v>31615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-47</v>
      </c>
      <c r="K88" s="39">
        <v>0</v>
      </c>
      <c r="L88" s="39">
        <v>0</v>
      </c>
      <c r="M88" s="39">
        <v>0</v>
      </c>
      <c r="N88" s="39">
        <v>-39782</v>
      </c>
      <c r="O88" s="39">
        <v>693</v>
      </c>
      <c r="P88" s="39">
        <v>693</v>
      </c>
      <c r="Q88" s="39">
        <v>0</v>
      </c>
      <c r="R88" s="39">
        <v>0</v>
      </c>
    </row>
    <row r="89" spans="1:18" ht="21" customHeight="1">
      <c r="A89" s="38" t="s">
        <v>254</v>
      </c>
      <c r="B89" s="39">
        <v>28402</v>
      </c>
      <c r="C89" s="39">
        <v>20054</v>
      </c>
      <c r="D89" s="39">
        <v>11178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38032</v>
      </c>
      <c r="K89" s="39">
        <v>0</v>
      </c>
      <c r="L89" s="39">
        <v>0</v>
      </c>
      <c r="M89" s="39">
        <v>0</v>
      </c>
      <c r="N89" s="39">
        <v>-29156</v>
      </c>
      <c r="O89" s="39">
        <v>48456</v>
      </c>
      <c r="P89" s="39">
        <v>48456</v>
      </c>
      <c r="Q89" s="39">
        <v>0</v>
      </c>
      <c r="R89" s="39">
        <v>0</v>
      </c>
    </row>
    <row r="90" spans="1:18" ht="21" customHeight="1">
      <c r="A90" s="38" t="s">
        <v>255</v>
      </c>
      <c r="B90" s="39">
        <v>20205</v>
      </c>
      <c r="C90" s="39">
        <v>-18663</v>
      </c>
      <c r="D90" s="39">
        <v>25072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255</v>
      </c>
      <c r="K90" s="39">
        <v>0</v>
      </c>
      <c r="L90" s="39">
        <v>0</v>
      </c>
      <c r="M90" s="39">
        <v>0</v>
      </c>
      <c r="N90" s="39">
        <v>-43990</v>
      </c>
      <c r="O90" s="39">
        <v>1542</v>
      </c>
      <c r="P90" s="39">
        <v>1542</v>
      </c>
      <c r="Q90" s="39">
        <v>0</v>
      </c>
      <c r="R90" s="39">
        <v>0</v>
      </c>
    </row>
    <row r="91" spans="1:18" ht="21" customHeight="1">
      <c r="A91" s="38" t="s">
        <v>256</v>
      </c>
      <c r="B91" s="39">
        <v>23278</v>
      </c>
      <c r="C91" s="39">
        <v>-11980</v>
      </c>
      <c r="D91" s="39">
        <v>10884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372</v>
      </c>
      <c r="K91" s="39">
        <v>0</v>
      </c>
      <c r="L91" s="39">
        <v>0</v>
      </c>
      <c r="M91" s="39">
        <v>0</v>
      </c>
      <c r="N91" s="39">
        <v>-23236</v>
      </c>
      <c r="O91" s="39">
        <v>11298</v>
      </c>
      <c r="P91" s="39">
        <v>11298</v>
      </c>
      <c r="Q91" s="39">
        <v>0</v>
      </c>
      <c r="R91" s="39">
        <v>0</v>
      </c>
    </row>
    <row r="92" spans="1:18" ht="21" customHeight="1">
      <c r="A92" s="38" t="s">
        <v>257</v>
      </c>
      <c r="B92" s="39">
        <v>10152</v>
      </c>
      <c r="C92" s="39">
        <v>19292</v>
      </c>
      <c r="D92" s="39">
        <v>172682</v>
      </c>
      <c r="E92" s="39">
        <v>0</v>
      </c>
      <c r="F92" s="39">
        <v>0</v>
      </c>
      <c r="G92" s="39">
        <v>0</v>
      </c>
      <c r="H92" s="39">
        <v>0</v>
      </c>
      <c r="I92" s="39">
        <v>5000</v>
      </c>
      <c r="J92" s="39">
        <v>-116</v>
      </c>
      <c r="K92" s="39">
        <v>0</v>
      </c>
      <c r="L92" s="39">
        <v>0</v>
      </c>
      <c r="M92" s="39">
        <v>0</v>
      </c>
      <c r="N92" s="39">
        <v>-158274</v>
      </c>
      <c r="O92" s="39">
        <v>29444</v>
      </c>
      <c r="P92" s="39">
        <v>3044</v>
      </c>
      <c r="Q92" s="39">
        <v>26400</v>
      </c>
      <c r="R92" s="39">
        <v>26400</v>
      </c>
    </row>
    <row r="93" spans="1:18" ht="21" customHeight="1">
      <c r="A93" s="38" t="s">
        <v>258</v>
      </c>
      <c r="B93" s="39">
        <v>505</v>
      </c>
      <c r="C93" s="39">
        <v>130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130</v>
      </c>
      <c r="K93" s="39">
        <v>0</v>
      </c>
      <c r="L93" s="39">
        <v>0</v>
      </c>
      <c r="M93" s="39">
        <v>0</v>
      </c>
      <c r="N93" s="39">
        <v>0</v>
      </c>
      <c r="O93" s="39">
        <v>635</v>
      </c>
      <c r="P93" s="39">
        <v>635</v>
      </c>
      <c r="Q93" s="39">
        <v>0</v>
      </c>
      <c r="R93" s="39">
        <v>0</v>
      </c>
    </row>
    <row r="94" spans="1:18" ht="21" customHeight="1">
      <c r="A94" s="38" t="s">
        <v>515</v>
      </c>
      <c r="B94" s="39">
        <v>78772</v>
      </c>
      <c r="C94" s="39">
        <v>-78772</v>
      </c>
      <c r="D94" s="39">
        <v>0</v>
      </c>
      <c r="E94" s="39">
        <v>0</v>
      </c>
      <c r="F94" s="39">
        <v>0</v>
      </c>
      <c r="G94" s="39">
        <v>0</v>
      </c>
      <c r="H94" s="39">
        <v>0</v>
      </c>
      <c r="I94" s="39">
        <v>0</v>
      </c>
      <c r="J94" s="39">
        <v>-52210</v>
      </c>
      <c r="K94" s="39">
        <v>0</v>
      </c>
      <c r="L94" s="39">
        <v>0</v>
      </c>
      <c r="M94" s="39">
        <v>0</v>
      </c>
      <c r="N94" s="39">
        <v>-26562</v>
      </c>
      <c r="O94" s="39">
        <v>0</v>
      </c>
      <c r="P94" s="39">
        <v>0</v>
      </c>
      <c r="Q94" s="39">
        <v>0</v>
      </c>
      <c r="R94" s="39">
        <v>0</v>
      </c>
    </row>
    <row r="95" spans="1:18" ht="21" customHeight="1">
      <c r="A95" s="38" t="s">
        <v>516</v>
      </c>
      <c r="B95" s="39">
        <v>2490</v>
      </c>
      <c r="C95" s="39">
        <v>-1</v>
      </c>
      <c r="D95" s="39">
        <v>7083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7122</v>
      </c>
      <c r="K95" s="39">
        <v>0</v>
      </c>
      <c r="L95" s="39">
        <v>0</v>
      </c>
      <c r="M95" s="39">
        <v>0</v>
      </c>
      <c r="N95" s="39">
        <v>-14206</v>
      </c>
      <c r="O95" s="39">
        <v>2489</v>
      </c>
      <c r="P95" s="39">
        <v>2489</v>
      </c>
      <c r="Q95" s="39">
        <v>0</v>
      </c>
      <c r="R95" s="39">
        <v>0</v>
      </c>
    </row>
    <row r="96" spans="1:18" ht="21" customHeight="1">
      <c r="A96" s="38" t="s">
        <v>517</v>
      </c>
      <c r="B96" s="39">
        <v>2251</v>
      </c>
      <c r="C96" s="39">
        <v>-2251</v>
      </c>
      <c r="D96" s="39">
        <v>0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-306</v>
      </c>
      <c r="K96" s="39">
        <v>0</v>
      </c>
      <c r="L96" s="39">
        <v>0</v>
      </c>
      <c r="M96" s="39">
        <v>0</v>
      </c>
      <c r="N96" s="39">
        <v>-1945</v>
      </c>
      <c r="O96" s="39">
        <v>0</v>
      </c>
      <c r="P96" s="39">
        <v>0</v>
      </c>
      <c r="Q96" s="39">
        <v>0</v>
      </c>
      <c r="R96" s="39">
        <v>0</v>
      </c>
    </row>
    <row r="97" spans="1:18" ht="21" customHeight="1">
      <c r="A97" s="38" t="s">
        <v>378</v>
      </c>
      <c r="B97" s="39">
        <v>0</v>
      </c>
      <c r="C97" s="39">
        <v>0</v>
      </c>
      <c r="D97" s="39">
        <v>0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v>0</v>
      </c>
    </row>
    <row r="98" spans="1:18" ht="21" customHeight="1">
      <c r="A98" s="38" t="s">
        <v>518</v>
      </c>
      <c r="B98" s="39">
        <v>0</v>
      </c>
      <c r="C98" s="39">
        <v>0</v>
      </c>
      <c r="D98" s="39">
        <v>0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</row>
    <row r="99" spans="1:18" ht="21" customHeight="1">
      <c r="A99" s="38" t="s">
        <v>259</v>
      </c>
      <c r="B99" s="39">
        <v>10000</v>
      </c>
      <c r="C99" s="39">
        <v>-9576</v>
      </c>
      <c r="D99" s="39">
        <v>23035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4702</v>
      </c>
      <c r="K99" s="39">
        <v>0</v>
      </c>
      <c r="L99" s="39">
        <v>0</v>
      </c>
      <c r="M99" s="39">
        <v>0</v>
      </c>
      <c r="N99" s="39">
        <v>-37313</v>
      </c>
      <c r="O99" s="39">
        <v>424</v>
      </c>
      <c r="P99" s="39">
        <v>424</v>
      </c>
      <c r="Q99" s="39">
        <v>0</v>
      </c>
      <c r="R99" s="39">
        <v>0</v>
      </c>
    </row>
    <row r="100" spans="1:18" ht="21" customHeight="1">
      <c r="A100" s="38" t="s">
        <v>446</v>
      </c>
      <c r="B100" s="39">
        <v>413136</v>
      </c>
      <c r="C100" s="39">
        <v>-251452</v>
      </c>
      <c r="D100" s="39">
        <v>288242</v>
      </c>
      <c r="E100" s="39">
        <v>0</v>
      </c>
      <c r="F100" s="39">
        <v>242416</v>
      </c>
      <c r="G100" s="39">
        <v>0</v>
      </c>
      <c r="H100" s="39">
        <v>0</v>
      </c>
      <c r="I100" s="39">
        <v>0</v>
      </c>
      <c r="J100" s="39">
        <v>243450</v>
      </c>
      <c r="K100" s="39">
        <v>0</v>
      </c>
      <c r="L100" s="39">
        <v>0</v>
      </c>
      <c r="M100" s="39">
        <v>0</v>
      </c>
      <c r="N100" s="39">
        <v>-1025560</v>
      </c>
      <c r="O100" s="39">
        <v>161684</v>
      </c>
      <c r="P100" s="39">
        <v>161684</v>
      </c>
      <c r="Q100" s="39">
        <v>0</v>
      </c>
      <c r="R100" s="39">
        <v>0</v>
      </c>
    </row>
    <row r="101" spans="1:18" ht="21" customHeight="1">
      <c r="A101" s="38" t="s">
        <v>519</v>
      </c>
      <c r="B101" s="39">
        <v>3986</v>
      </c>
      <c r="C101" s="39">
        <v>950</v>
      </c>
      <c r="D101" s="39">
        <v>0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9">
        <v>950</v>
      </c>
      <c r="K101" s="39">
        <v>0</v>
      </c>
      <c r="L101" s="39">
        <v>0</v>
      </c>
      <c r="M101" s="39">
        <v>0</v>
      </c>
      <c r="N101" s="39">
        <v>0</v>
      </c>
      <c r="O101" s="39">
        <v>4936</v>
      </c>
      <c r="P101" s="39">
        <v>4936</v>
      </c>
      <c r="Q101" s="39">
        <v>0</v>
      </c>
      <c r="R101" s="39">
        <v>0</v>
      </c>
    </row>
    <row r="102" spans="1:18" ht="21" customHeight="1">
      <c r="A102" s="38" t="s">
        <v>260</v>
      </c>
      <c r="B102" s="39">
        <v>30727</v>
      </c>
      <c r="C102" s="39">
        <v>20712</v>
      </c>
      <c r="D102" s="39">
        <v>97132</v>
      </c>
      <c r="E102" s="39">
        <v>0</v>
      </c>
      <c r="F102" s="39">
        <v>0</v>
      </c>
      <c r="G102" s="39">
        <v>0</v>
      </c>
      <c r="H102" s="39">
        <v>0</v>
      </c>
      <c r="I102" s="39">
        <v>0</v>
      </c>
      <c r="J102" s="39">
        <v>18217</v>
      </c>
      <c r="K102" s="39">
        <v>0</v>
      </c>
      <c r="L102" s="39">
        <v>0</v>
      </c>
      <c r="M102" s="39">
        <v>0</v>
      </c>
      <c r="N102" s="39">
        <v>-94637</v>
      </c>
      <c r="O102" s="39">
        <v>51439</v>
      </c>
      <c r="P102" s="39">
        <v>51439</v>
      </c>
      <c r="Q102" s="39">
        <v>0</v>
      </c>
      <c r="R102" s="39">
        <v>0</v>
      </c>
    </row>
    <row r="103" spans="1:18" ht="21" customHeight="1">
      <c r="A103" s="38" t="s">
        <v>261</v>
      </c>
      <c r="B103" s="39">
        <v>11280</v>
      </c>
      <c r="C103" s="39">
        <v>-11005</v>
      </c>
      <c r="D103" s="39">
        <v>31284</v>
      </c>
      <c r="E103" s="39">
        <v>0</v>
      </c>
      <c r="F103" s="39">
        <v>0</v>
      </c>
      <c r="G103" s="39">
        <v>0</v>
      </c>
      <c r="H103" s="39">
        <v>0</v>
      </c>
      <c r="I103" s="39">
        <v>0</v>
      </c>
      <c r="J103" s="39">
        <v>-179</v>
      </c>
      <c r="K103" s="39">
        <v>0</v>
      </c>
      <c r="L103" s="39">
        <v>0</v>
      </c>
      <c r="M103" s="39">
        <v>0</v>
      </c>
      <c r="N103" s="39">
        <v>-42110</v>
      </c>
      <c r="O103" s="39">
        <v>275</v>
      </c>
      <c r="P103" s="39">
        <v>275</v>
      </c>
      <c r="Q103" s="39">
        <v>0</v>
      </c>
      <c r="R103" s="39">
        <v>0</v>
      </c>
    </row>
    <row r="104" spans="1:18" ht="21" customHeight="1">
      <c r="A104" s="38" t="s">
        <v>262</v>
      </c>
      <c r="B104" s="39">
        <v>97728</v>
      </c>
      <c r="C104" s="39">
        <v>-32869</v>
      </c>
      <c r="D104" s="39">
        <v>112613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13770</v>
      </c>
      <c r="K104" s="39">
        <v>0</v>
      </c>
      <c r="L104" s="39">
        <v>0</v>
      </c>
      <c r="M104" s="39">
        <v>0</v>
      </c>
      <c r="N104" s="39">
        <v>-159252</v>
      </c>
      <c r="O104" s="39">
        <v>64859</v>
      </c>
      <c r="P104" s="39">
        <v>64859</v>
      </c>
      <c r="Q104" s="39">
        <v>0</v>
      </c>
      <c r="R104" s="39">
        <v>0</v>
      </c>
    </row>
    <row r="105" spans="1:18" ht="21" customHeight="1">
      <c r="A105" s="38" t="s">
        <v>263</v>
      </c>
      <c r="B105" s="39">
        <v>188187</v>
      </c>
      <c r="C105" s="39">
        <v>-162883</v>
      </c>
      <c r="D105" s="39">
        <v>6520</v>
      </c>
      <c r="E105" s="39">
        <v>0</v>
      </c>
      <c r="F105" s="39">
        <v>222179</v>
      </c>
      <c r="G105" s="39">
        <v>0</v>
      </c>
      <c r="H105" s="39">
        <v>0</v>
      </c>
      <c r="I105" s="39">
        <v>0</v>
      </c>
      <c r="J105" s="39">
        <v>205108</v>
      </c>
      <c r="K105" s="39">
        <v>0</v>
      </c>
      <c r="L105" s="39">
        <v>0</v>
      </c>
      <c r="M105" s="39">
        <v>0</v>
      </c>
      <c r="N105" s="39">
        <v>-596690</v>
      </c>
      <c r="O105" s="39">
        <v>25304</v>
      </c>
      <c r="P105" s="39">
        <v>25304</v>
      </c>
      <c r="Q105" s="39">
        <v>0</v>
      </c>
      <c r="R105" s="39">
        <v>0</v>
      </c>
    </row>
    <row r="106" spans="1:18" ht="21" customHeight="1">
      <c r="A106" s="38" t="s">
        <v>264</v>
      </c>
      <c r="B106" s="39">
        <v>1600</v>
      </c>
      <c r="C106" s="39">
        <v>1607</v>
      </c>
      <c r="D106" s="39">
        <v>4728</v>
      </c>
      <c r="E106" s="39">
        <v>0</v>
      </c>
      <c r="F106" s="39">
        <v>0</v>
      </c>
      <c r="G106" s="39">
        <v>0</v>
      </c>
      <c r="H106" s="39">
        <v>0</v>
      </c>
      <c r="I106" s="39">
        <v>0</v>
      </c>
      <c r="J106" s="39">
        <v>-81</v>
      </c>
      <c r="K106" s="39">
        <v>0</v>
      </c>
      <c r="L106" s="39">
        <v>0</v>
      </c>
      <c r="M106" s="39">
        <v>0</v>
      </c>
      <c r="N106" s="39">
        <v>-3040</v>
      </c>
      <c r="O106" s="39">
        <v>3207</v>
      </c>
      <c r="P106" s="39">
        <v>3207</v>
      </c>
      <c r="Q106" s="39">
        <v>0</v>
      </c>
      <c r="R106" s="39">
        <v>0</v>
      </c>
    </row>
    <row r="107" spans="1:18" ht="21" customHeight="1">
      <c r="A107" s="38" t="s">
        <v>520</v>
      </c>
      <c r="B107" s="39">
        <v>76792</v>
      </c>
      <c r="C107" s="39">
        <v>-68727</v>
      </c>
      <c r="D107" s="39">
        <v>21684</v>
      </c>
      <c r="E107" s="39">
        <v>0</v>
      </c>
      <c r="F107" s="39">
        <v>20237</v>
      </c>
      <c r="G107" s="39">
        <v>0</v>
      </c>
      <c r="H107" s="39">
        <v>0</v>
      </c>
      <c r="I107" s="39">
        <v>0</v>
      </c>
      <c r="J107" s="39">
        <v>4902</v>
      </c>
      <c r="K107" s="39">
        <v>0</v>
      </c>
      <c r="L107" s="39">
        <v>0</v>
      </c>
      <c r="M107" s="39">
        <v>0</v>
      </c>
      <c r="N107" s="39">
        <v>-115550</v>
      </c>
      <c r="O107" s="39">
        <v>8065</v>
      </c>
      <c r="P107" s="39">
        <v>8065</v>
      </c>
      <c r="Q107" s="39">
        <v>0</v>
      </c>
      <c r="R107" s="39">
        <v>0</v>
      </c>
    </row>
    <row r="108" spans="1:18" ht="21" customHeight="1">
      <c r="A108" s="38" t="s">
        <v>265</v>
      </c>
      <c r="B108" s="39">
        <v>2836</v>
      </c>
      <c r="C108" s="39">
        <v>763</v>
      </c>
      <c r="D108" s="39">
        <v>14281</v>
      </c>
      <c r="E108" s="39">
        <v>0</v>
      </c>
      <c r="F108" s="39">
        <v>0</v>
      </c>
      <c r="G108" s="39">
        <v>0</v>
      </c>
      <c r="H108" s="39">
        <v>0</v>
      </c>
      <c r="I108" s="39">
        <v>0</v>
      </c>
      <c r="J108" s="39">
        <v>763</v>
      </c>
      <c r="K108" s="39">
        <v>0</v>
      </c>
      <c r="L108" s="39">
        <v>0</v>
      </c>
      <c r="M108" s="39">
        <v>0</v>
      </c>
      <c r="N108" s="39">
        <v>-14281</v>
      </c>
      <c r="O108" s="39">
        <v>3599</v>
      </c>
      <c r="P108" s="39">
        <v>3599</v>
      </c>
      <c r="Q108" s="39">
        <v>0</v>
      </c>
      <c r="R108" s="39">
        <v>0</v>
      </c>
    </row>
    <row r="109" spans="1:18" ht="21" customHeight="1">
      <c r="A109" s="38" t="s">
        <v>447</v>
      </c>
      <c r="B109" s="39">
        <v>0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</row>
    <row r="110" spans="1:18" ht="21" customHeight="1">
      <c r="A110" s="38" t="s">
        <v>448</v>
      </c>
      <c r="B110" s="39">
        <v>115737</v>
      </c>
      <c r="C110" s="39">
        <v>-41909</v>
      </c>
      <c r="D110" s="39">
        <v>371656</v>
      </c>
      <c r="E110" s="39">
        <v>0</v>
      </c>
      <c r="F110" s="39">
        <v>0</v>
      </c>
      <c r="G110" s="39">
        <v>0</v>
      </c>
      <c r="H110" s="39">
        <v>10560</v>
      </c>
      <c r="I110" s="39">
        <v>0</v>
      </c>
      <c r="J110" s="39">
        <v>65775</v>
      </c>
      <c r="K110" s="39">
        <v>0</v>
      </c>
      <c r="L110" s="39">
        <v>5000</v>
      </c>
      <c r="M110" s="39">
        <v>0</v>
      </c>
      <c r="N110" s="39">
        <v>-494900</v>
      </c>
      <c r="O110" s="39">
        <v>73828</v>
      </c>
      <c r="P110" s="39">
        <v>51842</v>
      </c>
      <c r="Q110" s="39">
        <v>21986</v>
      </c>
      <c r="R110" s="39">
        <v>21986</v>
      </c>
    </row>
    <row r="111" spans="1:18" ht="21" customHeight="1">
      <c r="A111" s="38" t="s">
        <v>266</v>
      </c>
      <c r="B111" s="39">
        <v>2127</v>
      </c>
      <c r="C111" s="39">
        <v>509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509</v>
      </c>
      <c r="K111" s="39">
        <v>0</v>
      </c>
      <c r="L111" s="39">
        <v>0</v>
      </c>
      <c r="M111" s="39">
        <v>0</v>
      </c>
      <c r="N111" s="39">
        <v>0</v>
      </c>
      <c r="O111" s="39">
        <v>2636</v>
      </c>
      <c r="P111" s="39">
        <v>2636</v>
      </c>
      <c r="Q111" s="39">
        <v>0</v>
      </c>
      <c r="R111" s="39">
        <v>0</v>
      </c>
    </row>
    <row r="112" spans="1:18" ht="21" customHeight="1">
      <c r="A112" s="38" t="s">
        <v>267</v>
      </c>
      <c r="B112" s="39">
        <v>28</v>
      </c>
      <c r="C112" s="39">
        <v>2034</v>
      </c>
      <c r="D112" s="39">
        <v>156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1878</v>
      </c>
      <c r="K112" s="39">
        <v>0</v>
      </c>
      <c r="L112" s="39">
        <v>0</v>
      </c>
      <c r="M112" s="39">
        <v>0</v>
      </c>
      <c r="N112" s="39">
        <v>0</v>
      </c>
      <c r="O112" s="39">
        <v>2062</v>
      </c>
      <c r="P112" s="39">
        <v>2062</v>
      </c>
      <c r="Q112" s="39">
        <v>0</v>
      </c>
      <c r="R112" s="39">
        <v>0</v>
      </c>
    </row>
    <row r="113" spans="1:18" ht="21" customHeight="1">
      <c r="A113" s="38" t="s">
        <v>268</v>
      </c>
      <c r="B113" s="39">
        <v>13184</v>
      </c>
      <c r="C113" s="39">
        <v>-712</v>
      </c>
      <c r="D113" s="39">
        <v>59564</v>
      </c>
      <c r="E113" s="39">
        <v>0</v>
      </c>
      <c r="F113" s="39">
        <v>0</v>
      </c>
      <c r="G113" s="39">
        <v>0</v>
      </c>
      <c r="H113" s="39">
        <v>10560</v>
      </c>
      <c r="I113" s="39">
        <v>0</v>
      </c>
      <c r="J113" s="39">
        <v>1005</v>
      </c>
      <c r="K113" s="39">
        <v>0</v>
      </c>
      <c r="L113" s="39">
        <v>5000</v>
      </c>
      <c r="M113" s="39">
        <v>0</v>
      </c>
      <c r="N113" s="39">
        <v>-76841</v>
      </c>
      <c r="O113" s="39">
        <v>12472</v>
      </c>
      <c r="P113" s="39">
        <v>12472</v>
      </c>
      <c r="Q113" s="39">
        <v>0</v>
      </c>
      <c r="R113" s="39">
        <v>0</v>
      </c>
    </row>
    <row r="114" spans="1:18" ht="21" customHeight="1">
      <c r="A114" s="38" t="s">
        <v>269</v>
      </c>
      <c r="B114" s="39">
        <v>13000</v>
      </c>
      <c r="C114" s="39">
        <v>-949</v>
      </c>
      <c r="D114" s="39">
        <v>0</v>
      </c>
      <c r="E114" s="39">
        <v>0</v>
      </c>
      <c r="F114" s="39">
        <v>0</v>
      </c>
      <c r="G114" s="39">
        <v>0</v>
      </c>
      <c r="H114" s="39">
        <v>10560</v>
      </c>
      <c r="I114" s="39">
        <v>0</v>
      </c>
      <c r="J114" s="39">
        <v>4232</v>
      </c>
      <c r="K114" s="39">
        <v>0</v>
      </c>
      <c r="L114" s="39">
        <v>0</v>
      </c>
      <c r="M114" s="39">
        <v>0</v>
      </c>
      <c r="N114" s="39">
        <v>-15741</v>
      </c>
      <c r="O114" s="39">
        <v>12051</v>
      </c>
      <c r="P114" s="39">
        <v>12051</v>
      </c>
      <c r="Q114" s="39">
        <v>0</v>
      </c>
      <c r="R114" s="39">
        <v>0</v>
      </c>
    </row>
    <row r="115" spans="1:18" ht="21" customHeight="1">
      <c r="A115" s="38" t="s">
        <v>270</v>
      </c>
      <c r="B115" s="39">
        <v>1220</v>
      </c>
      <c r="C115" s="39">
        <v>38</v>
      </c>
      <c r="D115" s="39">
        <v>1424</v>
      </c>
      <c r="E115" s="39">
        <v>0</v>
      </c>
      <c r="F115" s="39">
        <v>0</v>
      </c>
      <c r="G115" s="39">
        <v>0</v>
      </c>
      <c r="H115" s="39">
        <v>0</v>
      </c>
      <c r="I115" s="39">
        <v>0</v>
      </c>
      <c r="J115" s="39">
        <v>3338</v>
      </c>
      <c r="K115" s="39">
        <v>0</v>
      </c>
      <c r="L115" s="39">
        <v>0</v>
      </c>
      <c r="M115" s="39">
        <v>0</v>
      </c>
      <c r="N115" s="39">
        <v>-4724</v>
      </c>
      <c r="O115" s="39">
        <v>1258</v>
      </c>
      <c r="P115" s="39">
        <v>1258</v>
      </c>
      <c r="Q115" s="39">
        <v>0</v>
      </c>
      <c r="R115" s="39">
        <v>0</v>
      </c>
    </row>
    <row r="116" spans="1:18" ht="21" customHeight="1">
      <c r="A116" s="38" t="s">
        <v>271</v>
      </c>
      <c r="B116" s="39">
        <v>24363</v>
      </c>
      <c r="C116" s="39">
        <v>6065</v>
      </c>
      <c r="D116" s="39">
        <v>10972</v>
      </c>
      <c r="E116" s="39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9">
        <v>-4907</v>
      </c>
      <c r="O116" s="39">
        <v>30428</v>
      </c>
      <c r="P116" s="39">
        <v>24359</v>
      </c>
      <c r="Q116" s="39">
        <v>6069</v>
      </c>
      <c r="R116" s="39">
        <v>6069</v>
      </c>
    </row>
    <row r="117" spans="1:18" ht="21" customHeight="1">
      <c r="A117" s="38" t="s">
        <v>272</v>
      </c>
      <c r="B117" s="39">
        <v>29771</v>
      </c>
      <c r="C117" s="39">
        <v>-29693</v>
      </c>
      <c r="D117" s="39">
        <v>93493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2</v>
      </c>
      <c r="K117" s="39">
        <v>0</v>
      </c>
      <c r="L117" s="39">
        <v>0</v>
      </c>
      <c r="M117" s="39">
        <v>0</v>
      </c>
      <c r="N117" s="39">
        <v>-123188</v>
      </c>
      <c r="O117" s="39">
        <v>78</v>
      </c>
      <c r="P117" s="39">
        <v>78</v>
      </c>
      <c r="Q117" s="39">
        <v>0</v>
      </c>
      <c r="R117" s="39">
        <v>0</v>
      </c>
    </row>
    <row r="118" spans="1:18" ht="21" customHeight="1">
      <c r="A118" s="38" t="s">
        <v>273</v>
      </c>
      <c r="B118" s="39">
        <v>0</v>
      </c>
      <c r="C118" s="39">
        <v>0</v>
      </c>
      <c r="D118" s="39">
        <v>0</v>
      </c>
      <c r="E118" s="39"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</row>
    <row r="119" spans="1:18" ht="21" customHeight="1">
      <c r="A119" s="38" t="s">
        <v>274</v>
      </c>
      <c r="B119" s="39">
        <v>0</v>
      </c>
      <c r="C119" s="39">
        <v>100</v>
      </c>
      <c r="D119" s="39">
        <v>39118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-39018</v>
      </c>
      <c r="O119" s="39">
        <v>100</v>
      </c>
      <c r="P119" s="39">
        <v>100</v>
      </c>
      <c r="Q119" s="39">
        <v>0</v>
      </c>
      <c r="R119" s="39">
        <v>0</v>
      </c>
    </row>
    <row r="120" spans="1:18" ht="21" customHeight="1">
      <c r="A120" s="38" t="s">
        <v>275</v>
      </c>
      <c r="B120" s="39">
        <v>0</v>
      </c>
      <c r="C120" s="39">
        <v>0</v>
      </c>
      <c r="D120" s="39">
        <v>0</v>
      </c>
      <c r="E120" s="39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0</v>
      </c>
    </row>
    <row r="121" spans="1:18" ht="21" customHeight="1">
      <c r="A121" s="38" t="s">
        <v>276</v>
      </c>
      <c r="B121" s="39">
        <v>27902</v>
      </c>
      <c r="C121" s="39">
        <v>-18961</v>
      </c>
      <c r="D121" s="39">
        <v>29307</v>
      </c>
      <c r="E121" s="39">
        <v>0</v>
      </c>
      <c r="F121" s="39">
        <v>0</v>
      </c>
      <c r="G121" s="39">
        <v>0</v>
      </c>
      <c r="H121" s="39">
        <v>0</v>
      </c>
      <c r="I121" s="39">
        <v>0</v>
      </c>
      <c r="J121" s="39">
        <v>44353</v>
      </c>
      <c r="K121" s="39">
        <v>0</v>
      </c>
      <c r="L121" s="39">
        <v>0</v>
      </c>
      <c r="M121" s="39">
        <v>0</v>
      </c>
      <c r="N121" s="39">
        <v>-92621</v>
      </c>
      <c r="O121" s="39">
        <v>8941</v>
      </c>
      <c r="P121" s="39">
        <v>3569</v>
      </c>
      <c r="Q121" s="39">
        <v>5372</v>
      </c>
      <c r="R121" s="39">
        <v>5372</v>
      </c>
    </row>
    <row r="122" spans="1:18" ht="21" customHeight="1">
      <c r="A122" s="38" t="s">
        <v>277</v>
      </c>
      <c r="B122" s="39">
        <v>6142</v>
      </c>
      <c r="C122" s="39">
        <v>-2746</v>
      </c>
      <c r="D122" s="39">
        <v>56833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31718</v>
      </c>
      <c r="K122" s="39">
        <v>0</v>
      </c>
      <c r="L122" s="39">
        <v>0</v>
      </c>
      <c r="M122" s="39">
        <v>0</v>
      </c>
      <c r="N122" s="39">
        <v>-91297</v>
      </c>
      <c r="O122" s="39">
        <v>3396</v>
      </c>
      <c r="P122" s="39">
        <v>3396</v>
      </c>
      <c r="Q122" s="39">
        <v>0</v>
      </c>
      <c r="R122" s="39">
        <v>0</v>
      </c>
    </row>
    <row r="123" spans="1:18" ht="21" customHeight="1">
      <c r="A123" s="38" t="s">
        <v>278</v>
      </c>
      <c r="B123" s="39">
        <v>0</v>
      </c>
      <c r="C123" s="39">
        <v>10494</v>
      </c>
      <c r="D123" s="39">
        <v>8839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5996</v>
      </c>
      <c r="K123" s="39">
        <v>0</v>
      </c>
      <c r="L123" s="39">
        <v>0</v>
      </c>
      <c r="M123" s="39">
        <v>0</v>
      </c>
      <c r="N123" s="39">
        <v>-4341</v>
      </c>
      <c r="O123" s="39">
        <v>10494</v>
      </c>
      <c r="P123" s="39">
        <v>1707</v>
      </c>
      <c r="Q123" s="39">
        <v>8787</v>
      </c>
      <c r="R123" s="39">
        <v>8787</v>
      </c>
    </row>
    <row r="124" spans="1:18" ht="21" customHeight="1">
      <c r="A124" s="38" t="s">
        <v>521</v>
      </c>
      <c r="B124" s="39">
        <v>11000</v>
      </c>
      <c r="C124" s="39">
        <v>-9217</v>
      </c>
      <c r="D124" s="39">
        <v>37858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-28024</v>
      </c>
      <c r="K124" s="39">
        <v>0</v>
      </c>
      <c r="L124" s="39">
        <v>0</v>
      </c>
      <c r="M124" s="39">
        <v>0</v>
      </c>
      <c r="N124" s="39">
        <v>-19051</v>
      </c>
      <c r="O124" s="39">
        <v>1783</v>
      </c>
      <c r="P124" s="39">
        <v>25</v>
      </c>
      <c r="Q124" s="39">
        <v>1758</v>
      </c>
      <c r="R124" s="39">
        <v>1758</v>
      </c>
    </row>
    <row r="125" spans="1:18" ht="21" customHeight="1">
      <c r="A125" s="38" t="s">
        <v>279</v>
      </c>
      <c r="B125" s="39">
        <v>0</v>
      </c>
      <c r="C125" s="39">
        <v>0</v>
      </c>
      <c r="D125" s="39">
        <v>192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-192</v>
      </c>
      <c r="O125" s="39">
        <v>0</v>
      </c>
      <c r="P125" s="39">
        <v>0</v>
      </c>
      <c r="Q125" s="39">
        <v>0</v>
      </c>
      <c r="R125" s="39">
        <v>0</v>
      </c>
    </row>
    <row r="126" spans="1:18" ht="21" customHeight="1">
      <c r="A126" s="38" t="s">
        <v>522</v>
      </c>
      <c r="B126" s="39">
        <v>0</v>
      </c>
      <c r="C126" s="39">
        <v>180</v>
      </c>
      <c r="D126" s="39">
        <v>33700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5000</v>
      </c>
      <c r="K126" s="39">
        <v>0</v>
      </c>
      <c r="L126" s="39">
        <v>0</v>
      </c>
      <c r="M126" s="39">
        <v>0</v>
      </c>
      <c r="N126" s="39">
        <v>-38520</v>
      </c>
      <c r="O126" s="39">
        <v>180</v>
      </c>
      <c r="P126" s="39">
        <v>180</v>
      </c>
      <c r="Q126" s="39">
        <v>0</v>
      </c>
      <c r="R126" s="39">
        <v>0</v>
      </c>
    </row>
    <row r="127" spans="1:18" ht="21" customHeight="1">
      <c r="A127" s="38" t="s">
        <v>280</v>
      </c>
      <c r="B127" s="39">
        <v>0</v>
      </c>
      <c r="C127" s="39">
        <v>0</v>
      </c>
      <c r="D127" s="39">
        <v>200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-200</v>
      </c>
      <c r="O127" s="39">
        <v>0</v>
      </c>
      <c r="P127" s="39">
        <v>0</v>
      </c>
      <c r="Q127" s="39">
        <v>0</v>
      </c>
      <c r="R127" s="39">
        <v>0</v>
      </c>
    </row>
    <row r="128" spans="1:18" ht="21" customHeight="1">
      <c r="A128" s="38" t="s">
        <v>449</v>
      </c>
      <c r="B128" s="39">
        <v>9211</v>
      </c>
      <c r="C128" s="39">
        <v>-3834</v>
      </c>
      <c r="D128" s="39">
        <v>65629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30432</v>
      </c>
      <c r="K128" s="39">
        <v>0</v>
      </c>
      <c r="L128" s="39">
        <v>0</v>
      </c>
      <c r="M128" s="39">
        <v>0</v>
      </c>
      <c r="N128" s="39">
        <v>-99895</v>
      </c>
      <c r="O128" s="39">
        <v>5377</v>
      </c>
      <c r="P128" s="39">
        <v>5356</v>
      </c>
      <c r="Q128" s="39">
        <v>21</v>
      </c>
      <c r="R128" s="39">
        <v>21</v>
      </c>
    </row>
    <row r="129" spans="1:18" ht="21" customHeight="1">
      <c r="A129" s="38" t="s">
        <v>281</v>
      </c>
      <c r="B129" s="39">
        <v>4060</v>
      </c>
      <c r="C129" s="39">
        <v>628</v>
      </c>
      <c r="D129" s="39">
        <v>1345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1044</v>
      </c>
      <c r="K129" s="39">
        <v>0</v>
      </c>
      <c r="L129" s="39">
        <v>0</v>
      </c>
      <c r="M129" s="39">
        <v>0</v>
      </c>
      <c r="N129" s="39">
        <v>-1761</v>
      </c>
      <c r="O129" s="39">
        <v>4688</v>
      </c>
      <c r="P129" s="39">
        <v>4667</v>
      </c>
      <c r="Q129" s="39">
        <v>21</v>
      </c>
      <c r="R129" s="39">
        <v>21</v>
      </c>
    </row>
    <row r="130" spans="1:18" ht="21" customHeight="1">
      <c r="A130" s="38" t="s">
        <v>282</v>
      </c>
      <c r="B130" s="39">
        <v>463</v>
      </c>
      <c r="C130" s="39">
        <v>-1</v>
      </c>
      <c r="D130" s="39">
        <v>0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-1</v>
      </c>
      <c r="K130" s="39">
        <v>0</v>
      </c>
      <c r="L130" s="39">
        <v>0</v>
      </c>
      <c r="M130" s="39">
        <v>0</v>
      </c>
      <c r="N130" s="39">
        <v>0</v>
      </c>
      <c r="O130" s="39">
        <v>462</v>
      </c>
      <c r="P130" s="39">
        <v>462</v>
      </c>
      <c r="Q130" s="39">
        <v>0</v>
      </c>
      <c r="R130" s="39">
        <v>0</v>
      </c>
    </row>
    <row r="131" spans="1:18" ht="21" customHeight="1">
      <c r="A131" s="38" t="s">
        <v>283</v>
      </c>
      <c r="B131" s="39">
        <v>4529</v>
      </c>
      <c r="C131" s="39">
        <v>-4500</v>
      </c>
      <c r="D131" s="39">
        <v>64284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28350</v>
      </c>
      <c r="K131" s="39">
        <v>0</v>
      </c>
      <c r="L131" s="39">
        <v>0</v>
      </c>
      <c r="M131" s="39">
        <v>0</v>
      </c>
      <c r="N131" s="39">
        <v>-97134</v>
      </c>
      <c r="O131" s="39">
        <v>29</v>
      </c>
      <c r="P131" s="39">
        <v>29</v>
      </c>
      <c r="Q131" s="39">
        <v>0</v>
      </c>
      <c r="R131" s="39">
        <v>0</v>
      </c>
    </row>
    <row r="132" spans="1:18" ht="21" customHeight="1">
      <c r="A132" s="38" t="s">
        <v>284</v>
      </c>
      <c r="B132" s="39">
        <v>0</v>
      </c>
      <c r="C132" s="39">
        <v>0</v>
      </c>
      <c r="D132" s="39">
        <v>0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</row>
    <row r="133" spans="1:18" ht="21" customHeight="1">
      <c r="A133" s="38" t="s">
        <v>285</v>
      </c>
      <c r="B133" s="39">
        <v>159</v>
      </c>
      <c r="C133" s="39">
        <v>39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39</v>
      </c>
      <c r="K133" s="39">
        <v>0</v>
      </c>
      <c r="L133" s="39">
        <v>0</v>
      </c>
      <c r="M133" s="39">
        <v>0</v>
      </c>
      <c r="N133" s="39">
        <v>0</v>
      </c>
      <c r="O133" s="39">
        <v>198</v>
      </c>
      <c r="P133" s="39">
        <v>198</v>
      </c>
      <c r="Q133" s="39">
        <v>0</v>
      </c>
      <c r="R133" s="39">
        <v>0</v>
      </c>
    </row>
    <row r="134" spans="1:18" ht="21" customHeight="1">
      <c r="A134" s="38" t="s">
        <v>450</v>
      </c>
      <c r="B134" s="39">
        <v>0</v>
      </c>
      <c r="C134" s="39">
        <v>0</v>
      </c>
      <c r="D134" s="39">
        <v>0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1000</v>
      </c>
      <c r="K134" s="39">
        <v>0</v>
      </c>
      <c r="L134" s="39">
        <v>0</v>
      </c>
      <c r="M134" s="39">
        <v>0</v>
      </c>
      <c r="N134" s="39">
        <v>-1000</v>
      </c>
      <c r="O134" s="39">
        <v>0</v>
      </c>
      <c r="P134" s="39">
        <v>0</v>
      </c>
      <c r="Q134" s="39">
        <v>0</v>
      </c>
      <c r="R134" s="39">
        <v>0</v>
      </c>
    </row>
    <row r="135" spans="1:18" ht="21" customHeight="1">
      <c r="A135" s="38" t="s">
        <v>451</v>
      </c>
      <c r="B135" s="39">
        <v>986646</v>
      </c>
      <c r="C135" s="39">
        <v>1686876</v>
      </c>
      <c r="D135" s="39">
        <v>3327187</v>
      </c>
      <c r="E135" s="39">
        <v>0</v>
      </c>
      <c r="F135" s="39">
        <v>129983</v>
      </c>
      <c r="G135" s="39">
        <v>0</v>
      </c>
      <c r="H135" s="39">
        <v>0</v>
      </c>
      <c r="I135" s="39">
        <v>2000</v>
      </c>
      <c r="J135" s="39">
        <v>34593</v>
      </c>
      <c r="K135" s="39">
        <v>0</v>
      </c>
      <c r="L135" s="39">
        <v>109028</v>
      </c>
      <c r="M135" s="39">
        <v>0</v>
      </c>
      <c r="N135" s="39">
        <v>-1915915</v>
      </c>
      <c r="O135" s="39">
        <v>2673522</v>
      </c>
      <c r="P135" s="39">
        <v>2552160</v>
      </c>
      <c r="Q135" s="39">
        <v>121362</v>
      </c>
      <c r="R135" s="39">
        <v>121362</v>
      </c>
    </row>
    <row r="136" spans="1:18" ht="21" customHeight="1">
      <c r="A136" s="38" t="s">
        <v>286</v>
      </c>
      <c r="B136" s="39">
        <v>469142</v>
      </c>
      <c r="C136" s="39">
        <v>23746</v>
      </c>
      <c r="D136" s="39">
        <v>700045</v>
      </c>
      <c r="E136" s="39">
        <v>0</v>
      </c>
      <c r="F136" s="39">
        <v>20000</v>
      </c>
      <c r="G136" s="39">
        <v>0</v>
      </c>
      <c r="H136" s="39">
        <v>0</v>
      </c>
      <c r="I136" s="39">
        <v>2000</v>
      </c>
      <c r="J136" s="39">
        <v>46269</v>
      </c>
      <c r="K136" s="39">
        <v>0</v>
      </c>
      <c r="L136" s="39">
        <v>0</v>
      </c>
      <c r="M136" s="39">
        <v>0</v>
      </c>
      <c r="N136" s="39">
        <v>-744568</v>
      </c>
      <c r="O136" s="39">
        <v>492888</v>
      </c>
      <c r="P136" s="39">
        <v>473443</v>
      </c>
      <c r="Q136" s="39">
        <v>19445</v>
      </c>
      <c r="R136" s="39">
        <v>19445</v>
      </c>
    </row>
    <row r="137" spans="1:18" ht="21" customHeight="1">
      <c r="A137" s="38" t="s">
        <v>287</v>
      </c>
      <c r="B137" s="39">
        <v>65942</v>
      </c>
      <c r="C137" s="39">
        <v>19951</v>
      </c>
      <c r="D137" s="39">
        <v>192345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-1943</v>
      </c>
      <c r="K137" s="39">
        <v>0</v>
      </c>
      <c r="L137" s="39">
        <v>0</v>
      </c>
      <c r="M137" s="39">
        <v>0</v>
      </c>
      <c r="N137" s="39">
        <v>-170451</v>
      </c>
      <c r="O137" s="39">
        <v>85893</v>
      </c>
      <c r="P137" s="39">
        <v>49137</v>
      </c>
      <c r="Q137" s="39">
        <v>36756</v>
      </c>
      <c r="R137" s="39">
        <v>36756</v>
      </c>
    </row>
    <row r="138" spans="1:18" ht="21" customHeight="1">
      <c r="A138" s="38" t="s">
        <v>288</v>
      </c>
      <c r="B138" s="39">
        <v>213035</v>
      </c>
      <c r="C138" s="39">
        <v>165677</v>
      </c>
      <c r="D138" s="39">
        <v>747266</v>
      </c>
      <c r="E138" s="39">
        <v>0</v>
      </c>
      <c r="F138" s="39">
        <v>1223</v>
      </c>
      <c r="G138" s="39">
        <v>0</v>
      </c>
      <c r="H138" s="39">
        <v>0</v>
      </c>
      <c r="I138" s="39">
        <v>0</v>
      </c>
      <c r="J138" s="39">
        <v>5494</v>
      </c>
      <c r="K138" s="39">
        <v>0</v>
      </c>
      <c r="L138" s="39">
        <v>49028</v>
      </c>
      <c r="M138" s="39">
        <v>0</v>
      </c>
      <c r="N138" s="39">
        <v>-637334</v>
      </c>
      <c r="O138" s="39">
        <v>378712</v>
      </c>
      <c r="P138" s="39">
        <v>335808</v>
      </c>
      <c r="Q138" s="39">
        <v>42904</v>
      </c>
      <c r="R138" s="39">
        <v>42904</v>
      </c>
    </row>
    <row r="139" spans="1:18" ht="21" customHeight="1">
      <c r="A139" s="38" t="s">
        <v>289</v>
      </c>
      <c r="B139" s="39">
        <v>4051</v>
      </c>
      <c r="C139" s="39">
        <v>-1213</v>
      </c>
      <c r="D139" s="39">
        <v>0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-1213</v>
      </c>
      <c r="O139" s="39">
        <v>2838</v>
      </c>
      <c r="P139" s="39">
        <v>2838</v>
      </c>
      <c r="Q139" s="39">
        <v>0</v>
      </c>
      <c r="R139" s="39">
        <v>0</v>
      </c>
    </row>
    <row r="140" spans="1:18" ht="21" customHeight="1">
      <c r="A140" s="38" t="s">
        <v>290</v>
      </c>
      <c r="B140" s="39">
        <v>0</v>
      </c>
      <c r="C140" s="39">
        <v>0</v>
      </c>
      <c r="D140" s="39">
        <v>0</v>
      </c>
      <c r="E140" s="39">
        <v>0</v>
      </c>
      <c r="F140" s="39">
        <v>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</row>
    <row r="141" spans="1:18" ht="21" customHeight="1">
      <c r="A141" s="38" t="s">
        <v>291</v>
      </c>
      <c r="B141" s="39">
        <v>91777</v>
      </c>
      <c r="C141" s="39">
        <v>-28374</v>
      </c>
      <c r="D141" s="39">
        <v>133040</v>
      </c>
      <c r="E141" s="39">
        <v>0</v>
      </c>
      <c r="F141" s="39">
        <v>77100</v>
      </c>
      <c r="G141" s="39">
        <v>0</v>
      </c>
      <c r="H141" s="39">
        <v>0</v>
      </c>
      <c r="I141" s="39">
        <v>0</v>
      </c>
      <c r="J141" s="39">
        <v>-75745</v>
      </c>
      <c r="K141" s="39">
        <v>0</v>
      </c>
      <c r="L141" s="39">
        <v>60000</v>
      </c>
      <c r="M141" s="39">
        <v>0</v>
      </c>
      <c r="N141" s="39">
        <v>-222769</v>
      </c>
      <c r="O141" s="39">
        <v>63403</v>
      </c>
      <c r="P141" s="39">
        <v>63403</v>
      </c>
      <c r="Q141" s="39">
        <v>0</v>
      </c>
      <c r="R141" s="39">
        <v>0</v>
      </c>
    </row>
    <row r="142" spans="1:18" ht="21" customHeight="1">
      <c r="A142" s="38" t="s">
        <v>292</v>
      </c>
      <c r="B142" s="39">
        <v>29992</v>
      </c>
      <c r="C142" s="39">
        <v>103532</v>
      </c>
      <c r="D142" s="39">
        <v>103452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80</v>
      </c>
      <c r="K142" s="39">
        <v>0</v>
      </c>
      <c r="L142" s="39">
        <v>0</v>
      </c>
      <c r="M142" s="39">
        <v>0</v>
      </c>
      <c r="N142" s="39">
        <v>0</v>
      </c>
      <c r="O142" s="39">
        <v>133524</v>
      </c>
      <c r="P142" s="39">
        <v>133524</v>
      </c>
      <c r="Q142" s="39">
        <v>0</v>
      </c>
      <c r="R142" s="39">
        <v>0</v>
      </c>
    </row>
    <row r="143" spans="1:18" ht="21" customHeight="1">
      <c r="A143" s="38" t="s">
        <v>293</v>
      </c>
      <c r="B143" s="39">
        <v>75132</v>
      </c>
      <c r="C143" s="39">
        <v>-51807</v>
      </c>
      <c r="D143" s="39">
        <v>0</v>
      </c>
      <c r="E143" s="39">
        <v>0</v>
      </c>
      <c r="F143" s="39">
        <v>30109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39">
        <v>0</v>
      </c>
      <c r="N143" s="39">
        <v>-81916</v>
      </c>
      <c r="O143" s="39">
        <v>23325</v>
      </c>
      <c r="P143" s="39">
        <v>1068</v>
      </c>
      <c r="Q143" s="39">
        <v>22257</v>
      </c>
      <c r="R143" s="39">
        <v>22257</v>
      </c>
    </row>
    <row r="144" spans="1:18" ht="21" customHeight="1">
      <c r="A144" s="38" t="s">
        <v>452</v>
      </c>
      <c r="B144" s="39">
        <v>41626</v>
      </c>
      <c r="C144" s="39">
        <v>-41626</v>
      </c>
      <c r="D144" s="39">
        <v>16039</v>
      </c>
      <c r="E144" s="39">
        <v>0</v>
      </c>
      <c r="F144" s="39">
        <v>1551</v>
      </c>
      <c r="G144" s="39">
        <v>0</v>
      </c>
      <c r="H144" s="39">
        <v>0</v>
      </c>
      <c r="I144" s="39">
        <v>0</v>
      </c>
      <c r="J144" s="39">
        <v>-339</v>
      </c>
      <c r="K144" s="39">
        <v>0</v>
      </c>
      <c r="L144" s="39">
        <v>0</v>
      </c>
      <c r="M144" s="39">
        <v>0</v>
      </c>
      <c r="N144" s="39">
        <v>-58877</v>
      </c>
      <c r="O144" s="39">
        <v>0</v>
      </c>
      <c r="P144" s="39">
        <v>0</v>
      </c>
      <c r="Q144" s="39">
        <v>0</v>
      </c>
      <c r="R144" s="39">
        <v>0</v>
      </c>
    </row>
    <row r="145" spans="1:18" ht="21" customHeight="1">
      <c r="A145" s="38" t="s">
        <v>523</v>
      </c>
      <c r="B145" s="39">
        <v>0</v>
      </c>
      <c r="C145" s="39">
        <v>1495777</v>
      </c>
      <c r="D145" s="39">
        <v>1435000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60777</v>
      </c>
      <c r="K145" s="39">
        <v>0</v>
      </c>
      <c r="L145" s="39">
        <v>0</v>
      </c>
      <c r="M145" s="39">
        <v>0</v>
      </c>
      <c r="N145" s="39">
        <v>0</v>
      </c>
      <c r="O145" s="39">
        <v>1495777</v>
      </c>
      <c r="P145" s="39">
        <v>1495777</v>
      </c>
      <c r="Q145" s="39">
        <v>0</v>
      </c>
      <c r="R145" s="39">
        <v>0</v>
      </c>
    </row>
    <row r="146" spans="1:18" ht="21" customHeight="1">
      <c r="A146" s="38" t="s">
        <v>453</v>
      </c>
      <c r="B146" s="39">
        <v>0</v>
      </c>
      <c r="C146" s="39">
        <v>0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  <c r="Q146" s="39">
        <v>0</v>
      </c>
      <c r="R146" s="39">
        <v>0</v>
      </c>
    </row>
    <row r="147" spans="1:18" ht="21" customHeight="1">
      <c r="A147" s="38" t="s">
        <v>454</v>
      </c>
      <c r="B147" s="39">
        <v>1287653</v>
      </c>
      <c r="C147" s="39">
        <v>927719</v>
      </c>
      <c r="D147" s="39">
        <v>962343</v>
      </c>
      <c r="E147" s="39">
        <v>0</v>
      </c>
      <c r="F147" s="39">
        <v>0</v>
      </c>
      <c r="G147" s="39">
        <v>0</v>
      </c>
      <c r="H147" s="39">
        <v>0</v>
      </c>
      <c r="I147" s="39">
        <v>0</v>
      </c>
      <c r="J147" s="39">
        <v>180846</v>
      </c>
      <c r="K147" s="39">
        <v>0</v>
      </c>
      <c r="L147" s="39">
        <v>20000</v>
      </c>
      <c r="M147" s="39">
        <v>0</v>
      </c>
      <c r="N147" s="39">
        <v>-235470</v>
      </c>
      <c r="O147" s="39">
        <v>2215372</v>
      </c>
      <c r="P147" s="39">
        <v>2191487</v>
      </c>
      <c r="Q147" s="39">
        <v>23885</v>
      </c>
      <c r="R147" s="39">
        <v>23885</v>
      </c>
    </row>
    <row r="148" spans="1:18" ht="21" customHeight="1">
      <c r="A148" s="38" t="s">
        <v>28</v>
      </c>
      <c r="B148" s="39">
        <v>735775</v>
      </c>
      <c r="C148" s="39">
        <v>-58676</v>
      </c>
      <c r="D148" s="39">
        <v>7710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-63262</v>
      </c>
      <c r="K148" s="39">
        <v>0</v>
      </c>
      <c r="L148" s="39">
        <v>0</v>
      </c>
      <c r="M148" s="39">
        <v>0</v>
      </c>
      <c r="N148" s="39">
        <v>-3124</v>
      </c>
      <c r="O148" s="39">
        <v>677099</v>
      </c>
      <c r="P148" s="39">
        <v>672513</v>
      </c>
      <c r="Q148" s="39">
        <v>4586</v>
      </c>
      <c r="R148" s="39">
        <v>4586</v>
      </c>
    </row>
    <row r="149" spans="1:18" ht="21" customHeight="1">
      <c r="A149" s="38" t="s">
        <v>294</v>
      </c>
      <c r="B149" s="39">
        <v>6500</v>
      </c>
      <c r="C149" s="39">
        <v>46497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31897</v>
      </c>
      <c r="K149" s="39">
        <v>0</v>
      </c>
      <c r="L149" s="39">
        <v>20000</v>
      </c>
      <c r="M149" s="39">
        <v>0</v>
      </c>
      <c r="N149" s="39">
        <v>-5400</v>
      </c>
      <c r="O149" s="39">
        <v>52997</v>
      </c>
      <c r="P149" s="39">
        <v>52297</v>
      </c>
      <c r="Q149" s="39">
        <v>700</v>
      </c>
      <c r="R149" s="39">
        <v>700</v>
      </c>
    </row>
    <row r="150" spans="1:18" ht="21" customHeight="1">
      <c r="A150" s="38" t="s">
        <v>295</v>
      </c>
      <c r="B150" s="39">
        <v>0</v>
      </c>
      <c r="C150" s="39">
        <v>50750</v>
      </c>
      <c r="D150" s="39">
        <v>50750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205855</v>
      </c>
      <c r="K150" s="39">
        <v>0</v>
      </c>
      <c r="L150" s="39">
        <v>0</v>
      </c>
      <c r="M150" s="39">
        <v>0</v>
      </c>
      <c r="N150" s="39">
        <v>-205855</v>
      </c>
      <c r="O150" s="39">
        <v>50750</v>
      </c>
      <c r="P150" s="39">
        <v>50750</v>
      </c>
      <c r="Q150" s="39">
        <v>0</v>
      </c>
      <c r="R150" s="39">
        <v>0</v>
      </c>
    </row>
    <row r="151" spans="1:18" ht="21" customHeight="1">
      <c r="A151" s="38" t="s">
        <v>296</v>
      </c>
      <c r="B151" s="39">
        <v>0</v>
      </c>
      <c r="C151" s="39">
        <v>18599</v>
      </c>
      <c r="D151" s="39">
        <v>18599</v>
      </c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18599</v>
      </c>
      <c r="P151" s="39">
        <v>0</v>
      </c>
      <c r="Q151" s="39">
        <v>18599</v>
      </c>
      <c r="R151" s="39">
        <v>18599</v>
      </c>
    </row>
    <row r="152" spans="1:18" ht="21" customHeight="1">
      <c r="A152" s="38" t="s">
        <v>297</v>
      </c>
      <c r="B152" s="39">
        <v>378</v>
      </c>
      <c r="C152" s="39">
        <v>-192</v>
      </c>
      <c r="D152" s="39">
        <v>0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-1</v>
      </c>
      <c r="K152" s="39">
        <v>0</v>
      </c>
      <c r="L152" s="39">
        <v>0</v>
      </c>
      <c r="M152" s="39">
        <v>0</v>
      </c>
      <c r="N152" s="39">
        <v>-191</v>
      </c>
      <c r="O152" s="39">
        <v>186</v>
      </c>
      <c r="P152" s="39">
        <v>186</v>
      </c>
      <c r="Q152" s="39">
        <v>0</v>
      </c>
      <c r="R152" s="39">
        <v>0</v>
      </c>
    </row>
    <row r="153" spans="1:18" ht="21" customHeight="1">
      <c r="A153" s="38" t="s">
        <v>298</v>
      </c>
      <c r="B153" s="39">
        <v>545000</v>
      </c>
      <c r="C153" s="39">
        <v>854279</v>
      </c>
      <c r="D153" s="39">
        <v>848822</v>
      </c>
      <c r="E153" s="39">
        <v>0</v>
      </c>
      <c r="F153" s="39">
        <v>0</v>
      </c>
      <c r="G153" s="39">
        <v>0</v>
      </c>
      <c r="H153" s="39">
        <v>0</v>
      </c>
      <c r="I153" s="39">
        <v>0</v>
      </c>
      <c r="J153" s="39">
        <v>6057</v>
      </c>
      <c r="K153" s="39">
        <v>0</v>
      </c>
      <c r="L153" s="39">
        <v>0</v>
      </c>
      <c r="M153" s="39">
        <v>0</v>
      </c>
      <c r="N153" s="39">
        <v>-600</v>
      </c>
      <c r="O153" s="39">
        <v>1399279</v>
      </c>
      <c r="P153" s="39">
        <v>1399279</v>
      </c>
      <c r="Q153" s="39">
        <v>0</v>
      </c>
      <c r="R153" s="39">
        <v>0</v>
      </c>
    </row>
    <row r="154" spans="1:18" ht="21" customHeight="1">
      <c r="A154" s="38" t="s">
        <v>299</v>
      </c>
      <c r="B154" s="39">
        <v>0</v>
      </c>
      <c r="C154" s="39">
        <v>16462</v>
      </c>
      <c r="D154" s="39">
        <v>36462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300</v>
      </c>
      <c r="K154" s="39">
        <v>0</v>
      </c>
      <c r="L154" s="39">
        <v>0</v>
      </c>
      <c r="M154" s="39">
        <v>0</v>
      </c>
      <c r="N154" s="39">
        <v>-20300</v>
      </c>
      <c r="O154" s="39">
        <v>16462</v>
      </c>
      <c r="P154" s="39">
        <v>16462</v>
      </c>
      <c r="Q154" s="39">
        <v>0</v>
      </c>
      <c r="R154" s="39">
        <v>0</v>
      </c>
    </row>
    <row r="155" spans="1:18" ht="21" customHeight="1">
      <c r="A155" s="38" t="s">
        <v>455</v>
      </c>
      <c r="B155" s="39">
        <v>62060</v>
      </c>
      <c r="C155" s="39">
        <v>32488</v>
      </c>
      <c r="D155" s="39">
        <v>158854</v>
      </c>
      <c r="E155" s="39">
        <v>0</v>
      </c>
      <c r="F155" s="39">
        <v>21500</v>
      </c>
      <c r="G155" s="39">
        <v>0</v>
      </c>
      <c r="H155" s="39">
        <v>0</v>
      </c>
      <c r="I155" s="39">
        <v>0</v>
      </c>
      <c r="J155" s="39">
        <v>17347</v>
      </c>
      <c r="K155" s="39">
        <v>0</v>
      </c>
      <c r="L155" s="39">
        <v>3327</v>
      </c>
      <c r="M155" s="39">
        <v>0</v>
      </c>
      <c r="N155" s="39">
        <v>-168540</v>
      </c>
      <c r="O155" s="39">
        <v>94548</v>
      </c>
      <c r="P155" s="39">
        <v>82271</v>
      </c>
      <c r="Q155" s="39">
        <v>12277</v>
      </c>
      <c r="R155" s="39">
        <v>12277</v>
      </c>
    </row>
    <row r="156" spans="1:18" ht="21" customHeight="1">
      <c r="A156" s="38" t="s">
        <v>456</v>
      </c>
      <c r="B156" s="39">
        <v>12013</v>
      </c>
      <c r="C156" s="39">
        <v>14469</v>
      </c>
      <c r="D156" s="39">
        <v>0</v>
      </c>
      <c r="E156" s="39">
        <v>0</v>
      </c>
      <c r="F156" s="39">
        <v>11500</v>
      </c>
      <c r="G156" s="39">
        <v>0</v>
      </c>
      <c r="H156" s="39">
        <v>0</v>
      </c>
      <c r="I156" s="39">
        <v>0</v>
      </c>
      <c r="J156" s="39">
        <v>2969</v>
      </c>
      <c r="K156" s="39">
        <v>0</v>
      </c>
      <c r="L156" s="39">
        <v>0</v>
      </c>
      <c r="M156" s="39">
        <v>0</v>
      </c>
      <c r="N156" s="39">
        <v>0</v>
      </c>
      <c r="O156" s="39">
        <v>26482</v>
      </c>
      <c r="P156" s="39">
        <v>26482</v>
      </c>
      <c r="Q156" s="39">
        <v>0</v>
      </c>
      <c r="R156" s="39">
        <v>0</v>
      </c>
    </row>
    <row r="157" spans="1:18" ht="21" customHeight="1">
      <c r="A157" s="38" t="s">
        <v>300</v>
      </c>
      <c r="B157" s="39">
        <v>2806</v>
      </c>
      <c r="C157" s="39">
        <v>12760</v>
      </c>
      <c r="D157" s="39">
        <v>110700</v>
      </c>
      <c r="E157" s="39">
        <v>0</v>
      </c>
      <c r="F157" s="39">
        <v>10000</v>
      </c>
      <c r="G157" s="39">
        <v>0</v>
      </c>
      <c r="H157" s="39">
        <v>0</v>
      </c>
      <c r="I157" s="39">
        <v>0</v>
      </c>
      <c r="J157" s="39">
        <v>2760</v>
      </c>
      <c r="K157" s="39">
        <v>0</v>
      </c>
      <c r="L157" s="39">
        <v>0</v>
      </c>
      <c r="M157" s="39">
        <v>0</v>
      </c>
      <c r="N157" s="39">
        <v>-110700</v>
      </c>
      <c r="O157" s="39">
        <v>15566</v>
      </c>
      <c r="P157" s="39">
        <v>3289</v>
      </c>
      <c r="Q157" s="39">
        <v>12277</v>
      </c>
      <c r="R157" s="39">
        <v>12277</v>
      </c>
    </row>
    <row r="158" spans="1:18" ht="21" customHeight="1">
      <c r="A158" s="38" t="s">
        <v>301</v>
      </c>
      <c r="B158" s="39">
        <v>3</v>
      </c>
      <c r="C158" s="39">
        <v>0</v>
      </c>
      <c r="D158" s="39">
        <v>0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0</v>
      </c>
      <c r="N158" s="39">
        <v>0</v>
      </c>
      <c r="O158" s="39">
        <v>3</v>
      </c>
      <c r="P158" s="39">
        <v>3</v>
      </c>
      <c r="Q158" s="39">
        <v>0</v>
      </c>
      <c r="R158" s="39">
        <v>0</v>
      </c>
    </row>
    <row r="159" spans="1:18" ht="21" customHeight="1">
      <c r="A159" s="38" t="s">
        <v>457</v>
      </c>
      <c r="B159" s="39">
        <v>3361</v>
      </c>
      <c r="C159" s="39">
        <v>9119</v>
      </c>
      <c r="D159" s="39">
        <v>0</v>
      </c>
      <c r="E159" s="39">
        <v>0</v>
      </c>
      <c r="F159" s="39">
        <v>0</v>
      </c>
      <c r="G159" s="39">
        <v>0</v>
      </c>
      <c r="H159" s="39">
        <v>0</v>
      </c>
      <c r="I159" s="39">
        <v>0</v>
      </c>
      <c r="J159" s="39">
        <v>7702</v>
      </c>
      <c r="K159" s="39">
        <v>0</v>
      </c>
      <c r="L159" s="39">
        <v>3327</v>
      </c>
      <c r="M159" s="39">
        <v>0</v>
      </c>
      <c r="N159" s="39">
        <v>-1910</v>
      </c>
      <c r="O159" s="39">
        <v>12480</v>
      </c>
      <c r="P159" s="39">
        <v>12480</v>
      </c>
      <c r="Q159" s="39">
        <v>0</v>
      </c>
      <c r="R159" s="39">
        <v>0</v>
      </c>
    </row>
    <row r="160" spans="1:18" ht="21" customHeight="1">
      <c r="A160" s="38" t="s">
        <v>302</v>
      </c>
      <c r="B160" s="39">
        <v>5595</v>
      </c>
      <c r="C160" s="39">
        <v>18357</v>
      </c>
      <c r="D160" s="39">
        <v>18169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228</v>
      </c>
      <c r="K160" s="39">
        <v>0</v>
      </c>
      <c r="L160" s="39">
        <v>0</v>
      </c>
      <c r="M160" s="39">
        <v>0</v>
      </c>
      <c r="N160" s="39">
        <v>-40</v>
      </c>
      <c r="O160" s="39">
        <v>23952</v>
      </c>
      <c r="P160" s="39">
        <v>23952</v>
      </c>
      <c r="Q160" s="39">
        <v>0</v>
      </c>
      <c r="R160" s="39">
        <v>0</v>
      </c>
    </row>
    <row r="161" spans="1:18" ht="21" customHeight="1">
      <c r="A161" s="38" t="s">
        <v>303</v>
      </c>
      <c r="B161" s="39">
        <v>2208</v>
      </c>
      <c r="C161" s="39">
        <v>683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683</v>
      </c>
      <c r="K161" s="39">
        <v>0</v>
      </c>
      <c r="L161" s="39">
        <v>0</v>
      </c>
      <c r="M161" s="39">
        <v>0</v>
      </c>
      <c r="N161" s="39">
        <v>0</v>
      </c>
      <c r="O161" s="39">
        <v>2891</v>
      </c>
      <c r="P161" s="39">
        <v>2891</v>
      </c>
      <c r="Q161" s="39">
        <v>0</v>
      </c>
      <c r="R161" s="39">
        <v>0</v>
      </c>
    </row>
    <row r="162" spans="1:18" ht="21" customHeight="1">
      <c r="A162" s="38" t="s">
        <v>304</v>
      </c>
      <c r="B162" s="39">
        <v>21111</v>
      </c>
      <c r="C162" s="39">
        <v>-12464</v>
      </c>
      <c r="D162" s="39">
        <v>5181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2404</v>
      </c>
      <c r="K162" s="39">
        <v>0</v>
      </c>
      <c r="L162" s="39">
        <v>0</v>
      </c>
      <c r="M162" s="39">
        <v>0</v>
      </c>
      <c r="N162" s="39">
        <v>-20049</v>
      </c>
      <c r="O162" s="39">
        <v>8647</v>
      </c>
      <c r="P162" s="39">
        <v>8647</v>
      </c>
      <c r="Q162" s="39">
        <v>0</v>
      </c>
      <c r="R162" s="39">
        <v>0</v>
      </c>
    </row>
    <row r="163" spans="1:18" ht="21" customHeight="1">
      <c r="A163" s="38" t="s">
        <v>458</v>
      </c>
      <c r="B163" s="39">
        <v>14963</v>
      </c>
      <c r="C163" s="39">
        <v>-10436</v>
      </c>
      <c r="D163" s="39">
        <v>24804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601</v>
      </c>
      <c r="K163" s="39">
        <v>0</v>
      </c>
      <c r="L163" s="39">
        <v>0</v>
      </c>
      <c r="M163" s="39">
        <v>0</v>
      </c>
      <c r="N163" s="39">
        <v>-35841</v>
      </c>
      <c r="O163" s="39">
        <v>4527</v>
      </c>
      <c r="P163" s="39">
        <v>4527</v>
      </c>
      <c r="Q163" s="39">
        <v>0</v>
      </c>
      <c r="R163" s="39">
        <v>0</v>
      </c>
    </row>
    <row r="164" spans="1:18" ht="21" customHeight="1">
      <c r="A164" s="38" t="s">
        <v>459</v>
      </c>
      <c r="B164" s="39">
        <v>234163</v>
      </c>
      <c r="C164" s="39">
        <v>30438</v>
      </c>
      <c r="D164" s="39">
        <v>92867</v>
      </c>
      <c r="E164" s="39">
        <v>0</v>
      </c>
      <c r="F164" s="39">
        <v>20000</v>
      </c>
      <c r="G164" s="39">
        <v>0</v>
      </c>
      <c r="H164" s="39">
        <v>0</v>
      </c>
      <c r="I164" s="39">
        <v>0</v>
      </c>
      <c r="J164" s="39">
        <v>135841</v>
      </c>
      <c r="K164" s="39">
        <v>0</v>
      </c>
      <c r="L164" s="39">
        <v>0</v>
      </c>
      <c r="M164" s="39">
        <v>0</v>
      </c>
      <c r="N164" s="39">
        <v>-218270</v>
      </c>
      <c r="O164" s="39">
        <v>264601</v>
      </c>
      <c r="P164" s="39">
        <v>223706</v>
      </c>
      <c r="Q164" s="39">
        <v>40895</v>
      </c>
      <c r="R164" s="39">
        <v>40895</v>
      </c>
    </row>
    <row r="165" spans="1:18" ht="21" customHeight="1">
      <c r="A165" s="38" t="s">
        <v>305</v>
      </c>
      <c r="B165" s="39">
        <v>197064</v>
      </c>
      <c r="C165" s="39">
        <v>16990</v>
      </c>
      <c r="D165" s="39">
        <v>75951</v>
      </c>
      <c r="E165" s="39">
        <v>0</v>
      </c>
      <c r="F165" s="39">
        <v>20000</v>
      </c>
      <c r="G165" s="39">
        <v>0</v>
      </c>
      <c r="H165" s="39">
        <v>0</v>
      </c>
      <c r="I165" s="39">
        <v>0</v>
      </c>
      <c r="J165" s="39">
        <v>84740</v>
      </c>
      <c r="K165" s="39">
        <v>0</v>
      </c>
      <c r="L165" s="39">
        <v>0</v>
      </c>
      <c r="M165" s="39">
        <v>0</v>
      </c>
      <c r="N165" s="39">
        <v>-163701</v>
      </c>
      <c r="O165" s="39">
        <v>214054</v>
      </c>
      <c r="P165" s="39">
        <v>213854</v>
      </c>
      <c r="Q165" s="39">
        <v>200</v>
      </c>
      <c r="R165" s="39">
        <v>200</v>
      </c>
    </row>
    <row r="166" spans="1:18" ht="21" customHeight="1">
      <c r="A166" s="38" t="s">
        <v>306</v>
      </c>
      <c r="B166" s="39">
        <v>19844</v>
      </c>
      <c r="C166" s="39">
        <v>-10715</v>
      </c>
      <c r="D166" s="39">
        <v>3744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-668</v>
      </c>
      <c r="K166" s="39">
        <v>0</v>
      </c>
      <c r="L166" s="39">
        <v>0</v>
      </c>
      <c r="M166" s="39">
        <v>0</v>
      </c>
      <c r="N166" s="39">
        <v>-13791</v>
      </c>
      <c r="O166" s="39">
        <v>9129</v>
      </c>
      <c r="P166" s="39">
        <v>9129</v>
      </c>
      <c r="Q166" s="39">
        <v>0</v>
      </c>
      <c r="R166" s="39">
        <v>0</v>
      </c>
    </row>
    <row r="167" spans="1:18" ht="21" customHeight="1">
      <c r="A167" s="38" t="s">
        <v>307</v>
      </c>
      <c r="B167" s="39">
        <v>16353</v>
      </c>
      <c r="C167" s="39">
        <v>-7735</v>
      </c>
      <c r="D167" s="39">
        <v>10365</v>
      </c>
      <c r="E167" s="39">
        <v>0</v>
      </c>
      <c r="F167" s="39">
        <v>0</v>
      </c>
      <c r="G167" s="39">
        <v>0</v>
      </c>
      <c r="H167" s="39">
        <v>0</v>
      </c>
      <c r="I167" s="39">
        <v>0</v>
      </c>
      <c r="J167" s="39">
        <v>19030</v>
      </c>
      <c r="K167" s="39">
        <v>0</v>
      </c>
      <c r="L167" s="39">
        <v>0</v>
      </c>
      <c r="M167" s="39">
        <v>0</v>
      </c>
      <c r="N167" s="39">
        <v>-37130</v>
      </c>
      <c r="O167" s="39">
        <v>8618</v>
      </c>
      <c r="P167" s="39">
        <v>662</v>
      </c>
      <c r="Q167" s="39">
        <v>7956</v>
      </c>
      <c r="R167" s="39">
        <v>7956</v>
      </c>
    </row>
    <row r="168" spans="1:18" ht="21" customHeight="1">
      <c r="A168" s="38" t="s">
        <v>460</v>
      </c>
      <c r="B168" s="39">
        <v>902</v>
      </c>
      <c r="C168" s="39">
        <v>31898</v>
      </c>
      <c r="D168" s="39">
        <v>2807</v>
      </c>
      <c r="E168" s="39">
        <v>0</v>
      </c>
      <c r="F168" s="39">
        <v>0</v>
      </c>
      <c r="G168" s="39">
        <v>0</v>
      </c>
      <c r="H168" s="39">
        <v>0</v>
      </c>
      <c r="I168" s="39">
        <v>0</v>
      </c>
      <c r="J168" s="39">
        <v>32739</v>
      </c>
      <c r="K168" s="39">
        <v>0</v>
      </c>
      <c r="L168" s="39">
        <v>0</v>
      </c>
      <c r="M168" s="39">
        <v>0</v>
      </c>
      <c r="N168" s="39">
        <v>-3648</v>
      </c>
      <c r="O168" s="39">
        <v>32800</v>
      </c>
      <c r="P168" s="39">
        <v>61</v>
      </c>
      <c r="Q168" s="39">
        <v>32739</v>
      </c>
      <c r="R168" s="39">
        <v>32739</v>
      </c>
    </row>
    <row r="169" spans="1:18" ht="21" customHeight="1">
      <c r="A169" s="38" t="s">
        <v>461</v>
      </c>
      <c r="B169" s="39">
        <v>5310</v>
      </c>
      <c r="C169" s="39">
        <v>-2580</v>
      </c>
      <c r="D169" s="39">
        <v>0</v>
      </c>
      <c r="E169" s="39">
        <v>0</v>
      </c>
      <c r="F169" s="39">
        <v>0</v>
      </c>
      <c r="G169" s="39">
        <v>0</v>
      </c>
      <c r="H169" s="39">
        <v>0</v>
      </c>
      <c r="I169" s="39">
        <v>0</v>
      </c>
      <c r="J169" s="39">
        <v>20</v>
      </c>
      <c r="K169" s="39">
        <v>0</v>
      </c>
      <c r="L169" s="39">
        <v>0</v>
      </c>
      <c r="M169" s="39">
        <v>0</v>
      </c>
      <c r="N169" s="39">
        <v>-2600</v>
      </c>
      <c r="O169" s="39">
        <v>2730</v>
      </c>
      <c r="P169" s="39">
        <v>2730</v>
      </c>
      <c r="Q169" s="39">
        <v>0</v>
      </c>
      <c r="R169" s="39">
        <v>0</v>
      </c>
    </row>
    <row r="170" spans="1:18" ht="21" customHeight="1">
      <c r="A170" s="38" t="s">
        <v>308</v>
      </c>
      <c r="B170" s="39">
        <v>0</v>
      </c>
      <c r="C170" s="39">
        <v>0</v>
      </c>
      <c r="D170" s="39">
        <v>0</v>
      </c>
      <c r="E170" s="39">
        <v>0</v>
      </c>
      <c r="F170" s="39">
        <v>0</v>
      </c>
      <c r="G170" s="39">
        <v>0</v>
      </c>
      <c r="H170" s="39">
        <v>0</v>
      </c>
      <c r="I170" s="39">
        <v>0</v>
      </c>
      <c r="J170" s="39">
        <v>0</v>
      </c>
      <c r="K170" s="39">
        <v>0</v>
      </c>
      <c r="L170" s="39">
        <v>0</v>
      </c>
      <c r="M170" s="39">
        <v>0</v>
      </c>
      <c r="N170" s="39">
        <v>0</v>
      </c>
      <c r="O170" s="39">
        <v>0</v>
      </c>
      <c r="P170" s="39">
        <v>0</v>
      </c>
      <c r="Q170" s="39">
        <v>0</v>
      </c>
      <c r="R170" s="39">
        <v>0</v>
      </c>
    </row>
    <row r="171" spans="1:18" ht="21" customHeight="1">
      <c r="A171" s="38" t="s">
        <v>309</v>
      </c>
      <c r="B171" s="39">
        <v>80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39">
        <v>80</v>
      </c>
      <c r="P171" s="39">
        <v>80</v>
      </c>
      <c r="Q171" s="39">
        <v>0</v>
      </c>
      <c r="R171" s="39">
        <v>0</v>
      </c>
    </row>
    <row r="172" spans="1:18" ht="21" customHeight="1">
      <c r="A172" s="38" t="s">
        <v>310</v>
      </c>
      <c r="B172" s="39">
        <v>4700</v>
      </c>
      <c r="C172" s="39">
        <v>-2100</v>
      </c>
      <c r="D172" s="39">
        <v>0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-2100</v>
      </c>
      <c r="O172" s="39">
        <v>2600</v>
      </c>
      <c r="P172" s="39">
        <v>2600</v>
      </c>
      <c r="Q172" s="39">
        <v>0</v>
      </c>
      <c r="R172" s="39">
        <v>0</v>
      </c>
    </row>
    <row r="173" spans="1:18" ht="21" customHeight="1">
      <c r="A173" s="38" t="s">
        <v>311</v>
      </c>
      <c r="B173" s="39">
        <v>0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  <c r="Q173" s="39">
        <v>0</v>
      </c>
      <c r="R173" s="39">
        <v>0</v>
      </c>
    </row>
    <row r="174" spans="1:18" ht="21" customHeight="1">
      <c r="A174" s="38" t="s">
        <v>462</v>
      </c>
      <c r="B174" s="39">
        <v>530</v>
      </c>
      <c r="C174" s="39">
        <v>-480</v>
      </c>
      <c r="D174" s="39">
        <v>0</v>
      </c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9">
        <v>20</v>
      </c>
      <c r="K174" s="39">
        <v>0</v>
      </c>
      <c r="L174" s="39">
        <v>0</v>
      </c>
      <c r="M174" s="39">
        <v>0</v>
      </c>
      <c r="N174" s="39">
        <v>-500</v>
      </c>
      <c r="O174" s="39">
        <v>50</v>
      </c>
      <c r="P174" s="39">
        <v>50</v>
      </c>
      <c r="Q174" s="39">
        <v>0</v>
      </c>
      <c r="R174" s="39">
        <v>0</v>
      </c>
    </row>
    <row r="175" spans="1:18" ht="21" customHeight="1">
      <c r="A175" s="38" t="s">
        <v>463</v>
      </c>
      <c r="B175" s="39">
        <v>122793</v>
      </c>
      <c r="C175" s="39">
        <v>545545</v>
      </c>
      <c r="D175" s="39">
        <v>310752</v>
      </c>
      <c r="E175" s="39">
        <v>0</v>
      </c>
      <c r="F175" s="39">
        <v>500</v>
      </c>
      <c r="G175" s="39">
        <v>0</v>
      </c>
      <c r="H175" s="39">
        <v>0</v>
      </c>
      <c r="I175" s="39">
        <v>0</v>
      </c>
      <c r="J175" s="39">
        <v>272873</v>
      </c>
      <c r="K175" s="39">
        <v>0</v>
      </c>
      <c r="L175" s="39">
        <v>0</v>
      </c>
      <c r="M175" s="39">
        <v>0</v>
      </c>
      <c r="N175" s="39">
        <v>-38580</v>
      </c>
      <c r="O175" s="39">
        <v>668338</v>
      </c>
      <c r="P175" s="39">
        <v>249450</v>
      </c>
      <c r="Q175" s="39">
        <v>418888</v>
      </c>
      <c r="R175" s="39">
        <v>418888</v>
      </c>
    </row>
    <row r="176" spans="1:18" ht="21" customHeight="1">
      <c r="A176" s="38" t="s">
        <v>312</v>
      </c>
      <c r="B176" s="39">
        <v>108383</v>
      </c>
      <c r="C176" s="39">
        <v>542999</v>
      </c>
      <c r="D176" s="39">
        <v>305802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271685</v>
      </c>
      <c r="K176" s="39">
        <v>0</v>
      </c>
      <c r="L176" s="39">
        <v>0</v>
      </c>
      <c r="M176" s="39">
        <v>0</v>
      </c>
      <c r="N176" s="39">
        <v>-34488</v>
      </c>
      <c r="O176" s="39">
        <v>651382</v>
      </c>
      <c r="P176" s="39">
        <v>232494</v>
      </c>
      <c r="Q176" s="39">
        <v>418888</v>
      </c>
      <c r="R176" s="39">
        <v>418888</v>
      </c>
    </row>
    <row r="177" spans="1:18" ht="21" customHeight="1">
      <c r="A177" s="38" t="s">
        <v>379</v>
      </c>
      <c r="B177" s="39">
        <v>83778</v>
      </c>
      <c r="C177" s="39">
        <v>535879</v>
      </c>
      <c r="D177" s="39">
        <v>305565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264565</v>
      </c>
      <c r="K177" s="39">
        <v>0</v>
      </c>
      <c r="L177" s="39">
        <v>0</v>
      </c>
      <c r="M177" s="39">
        <v>0</v>
      </c>
      <c r="N177" s="39">
        <v>-34251</v>
      </c>
      <c r="O177" s="39">
        <v>619657</v>
      </c>
      <c r="P177" s="39">
        <v>200769</v>
      </c>
      <c r="Q177" s="39">
        <v>418888</v>
      </c>
      <c r="R177" s="39">
        <v>418888</v>
      </c>
    </row>
    <row r="178" spans="1:18" ht="21" customHeight="1">
      <c r="A178" s="38" t="s">
        <v>313</v>
      </c>
      <c r="B178" s="39">
        <v>0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0</v>
      </c>
      <c r="K178" s="39">
        <v>0</v>
      </c>
      <c r="L178" s="39">
        <v>0</v>
      </c>
      <c r="M178" s="39">
        <v>0</v>
      </c>
      <c r="N178" s="39">
        <v>0</v>
      </c>
      <c r="O178" s="39">
        <v>0</v>
      </c>
      <c r="P178" s="39">
        <v>0</v>
      </c>
      <c r="Q178" s="39">
        <v>0</v>
      </c>
      <c r="R178" s="39">
        <v>0</v>
      </c>
    </row>
    <row r="179" spans="1:18" ht="21" customHeight="1">
      <c r="A179" s="38" t="s">
        <v>314</v>
      </c>
      <c r="B179" s="39">
        <v>0</v>
      </c>
      <c r="C179" s="39">
        <v>0</v>
      </c>
      <c r="D179" s="39">
        <v>0</v>
      </c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0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0</v>
      </c>
    </row>
    <row r="180" spans="1:18" ht="21" customHeight="1">
      <c r="A180" s="38" t="s">
        <v>315</v>
      </c>
      <c r="B180" s="39">
        <v>4780</v>
      </c>
      <c r="C180" s="39">
        <v>4605</v>
      </c>
      <c r="D180" s="39">
        <v>3000</v>
      </c>
      <c r="E180" s="39">
        <v>0</v>
      </c>
      <c r="F180" s="39">
        <v>500</v>
      </c>
      <c r="G180" s="39">
        <v>0</v>
      </c>
      <c r="H180" s="39">
        <v>0</v>
      </c>
      <c r="I180" s="39">
        <v>0</v>
      </c>
      <c r="J180" s="39">
        <v>1105</v>
      </c>
      <c r="K180" s="39">
        <v>0</v>
      </c>
      <c r="L180" s="39">
        <v>0</v>
      </c>
      <c r="M180" s="39">
        <v>0</v>
      </c>
      <c r="N180" s="39">
        <v>0</v>
      </c>
      <c r="O180" s="39">
        <v>9385</v>
      </c>
      <c r="P180" s="39">
        <v>9385</v>
      </c>
      <c r="Q180" s="39">
        <v>0</v>
      </c>
      <c r="R180" s="39">
        <v>0</v>
      </c>
    </row>
    <row r="181" spans="1:18" ht="21" customHeight="1">
      <c r="A181" s="38" t="s">
        <v>316</v>
      </c>
      <c r="B181" s="39">
        <v>2193</v>
      </c>
      <c r="C181" s="39">
        <v>-74</v>
      </c>
      <c r="D181" s="39">
        <v>0</v>
      </c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22</v>
      </c>
      <c r="K181" s="39">
        <v>0</v>
      </c>
      <c r="L181" s="39">
        <v>0</v>
      </c>
      <c r="M181" s="39">
        <v>0</v>
      </c>
      <c r="N181" s="39">
        <v>-96</v>
      </c>
      <c r="O181" s="39">
        <v>2119</v>
      </c>
      <c r="P181" s="39">
        <v>2119</v>
      </c>
      <c r="Q181" s="39">
        <v>0</v>
      </c>
      <c r="R181" s="39">
        <v>0</v>
      </c>
    </row>
    <row r="182" spans="1:18" ht="21" customHeight="1">
      <c r="A182" s="38" t="s">
        <v>317</v>
      </c>
      <c r="B182" s="39">
        <v>7437</v>
      </c>
      <c r="C182" s="39">
        <v>-1985</v>
      </c>
      <c r="D182" s="39">
        <v>1950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61</v>
      </c>
      <c r="K182" s="39">
        <v>0</v>
      </c>
      <c r="L182" s="39">
        <v>0</v>
      </c>
      <c r="M182" s="39">
        <v>0</v>
      </c>
      <c r="N182" s="39">
        <v>-3996</v>
      </c>
      <c r="O182" s="39">
        <v>5452</v>
      </c>
      <c r="P182" s="39">
        <v>5452</v>
      </c>
      <c r="Q182" s="39">
        <v>0</v>
      </c>
      <c r="R182" s="39">
        <v>0</v>
      </c>
    </row>
    <row r="183" spans="1:18" ht="21" customHeight="1">
      <c r="A183" s="38" t="s">
        <v>464</v>
      </c>
      <c r="B183" s="39">
        <v>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  <c r="Q183" s="39">
        <v>0</v>
      </c>
      <c r="R183" s="39">
        <v>0</v>
      </c>
    </row>
    <row r="184" spans="1:18" ht="21" customHeight="1">
      <c r="A184" s="38" t="s">
        <v>318</v>
      </c>
      <c r="B184" s="39">
        <v>77625</v>
      </c>
      <c r="C184" s="39">
        <v>-58995</v>
      </c>
      <c r="D184" s="39">
        <v>1342406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-196308</v>
      </c>
      <c r="K184" s="39">
        <v>0</v>
      </c>
      <c r="L184" s="39">
        <v>524929</v>
      </c>
      <c r="M184" s="39">
        <v>0</v>
      </c>
      <c r="N184" s="39">
        <v>-1730022</v>
      </c>
      <c r="O184" s="39">
        <v>18630</v>
      </c>
      <c r="P184" s="39">
        <v>8889</v>
      </c>
      <c r="Q184" s="39">
        <v>9741</v>
      </c>
      <c r="R184" s="39">
        <v>9741</v>
      </c>
    </row>
    <row r="185" spans="1:18" ht="21" customHeight="1">
      <c r="A185" s="38" t="s">
        <v>319</v>
      </c>
      <c r="B185" s="39">
        <v>77625</v>
      </c>
      <c r="C185" s="39">
        <v>-58995</v>
      </c>
      <c r="D185" s="39">
        <v>1322406</v>
      </c>
      <c r="E185" s="39">
        <v>0</v>
      </c>
      <c r="F185" s="39">
        <v>0</v>
      </c>
      <c r="G185" s="39">
        <v>0</v>
      </c>
      <c r="H185" s="39">
        <v>0</v>
      </c>
      <c r="I185" s="39">
        <v>0</v>
      </c>
      <c r="J185" s="39">
        <v>-196308</v>
      </c>
      <c r="K185" s="39">
        <v>0</v>
      </c>
      <c r="L185" s="39">
        <v>524929</v>
      </c>
      <c r="M185" s="39">
        <v>0</v>
      </c>
      <c r="N185" s="39">
        <v>-1710022</v>
      </c>
      <c r="O185" s="39">
        <v>18630</v>
      </c>
      <c r="P185" s="39">
        <v>8889</v>
      </c>
      <c r="Q185" s="39">
        <v>9741</v>
      </c>
      <c r="R185" s="39">
        <v>9741</v>
      </c>
    </row>
    <row r="186" spans="1:18" ht="21" customHeight="1">
      <c r="A186" s="38" t="s">
        <v>320</v>
      </c>
      <c r="B186" s="39">
        <v>0</v>
      </c>
      <c r="C186" s="39">
        <v>0</v>
      </c>
      <c r="D186" s="39">
        <v>0</v>
      </c>
      <c r="E186" s="39">
        <v>0</v>
      </c>
      <c r="F186" s="39">
        <v>0</v>
      </c>
      <c r="G186" s="39">
        <v>0</v>
      </c>
      <c r="H186" s="39">
        <v>0</v>
      </c>
      <c r="I186" s="39">
        <v>0</v>
      </c>
      <c r="J186" s="39">
        <v>0</v>
      </c>
      <c r="K186" s="39">
        <v>0</v>
      </c>
      <c r="L186" s="39">
        <v>0</v>
      </c>
      <c r="M186" s="39">
        <v>0</v>
      </c>
      <c r="N186" s="39">
        <v>0</v>
      </c>
      <c r="O186" s="39">
        <v>0</v>
      </c>
      <c r="P186" s="39">
        <v>0</v>
      </c>
      <c r="Q186" s="39">
        <v>0</v>
      </c>
      <c r="R186" s="39">
        <v>0</v>
      </c>
    </row>
    <row r="187" spans="1:18" ht="21" customHeight="1">
      <c r="A187" s="38" t="s">
        <v>321</v>
      </c>
      <c r="B187" s="39">
        <v>0</v>
      </c>
      <c r="C187" s="39">
        <v>0</v>
      </c>
      <c r="D187" s="39">
        <v>20000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-20000</v>
      </c>
      <c r="O187" s="39">
        <v>0</v>
      </c>
      <c r="P187" s="39">
        <v>0</v>
      </c>
      <c r="Q187" s="39">
        <v>0</v>
      </c>
      <c r="R187" s="39">
        <v>0</v>
      </c>
    </row>
    <row r="188" spans="1:18" ht="21" customHeight="1">
      <c r="A188" s="38" t="s">
        <v>465</v>
      </c>
      <c r="B188" s="39">
        <v>131784</v>
      </c>
      <c r="C188" s="39">
        <v>-2403</v>
      </c>
      <c r="D188" s="39">
        <v>39922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5657</v>
      </c>
      <c r="K188" s="39">
        <v>0</v>
      </c>
      <c r="L188" s="39">
        <v>0</v>
      </c>
      <c r="M188" s="39">
        <v>0</v>
      </c>
      <c r="N188" s="39">
        <v>-47982</v>
      </c>
      <c r="O188" s="39">
        <v>129381</v>
      </c>
      <c r="P188" s="39">
        <v>124279</v>
      </c>
      <c r="Q188" s="39">
        <v>5102</v>
      </c>
      <c r="R188" s="39">
        <v>5102</v>
      </c>
    </row>
    <row r="189" spans="1:18" ht="21" customHeight="1">
      <c r="A189" s="38" t="s">
        <v>322</v>
      </c>
      <c r="B189" s="39">
        <v>120996</v>
      </c>
      <c r="C189" s="39">
        <v>-4028</v>
      </c>
      <c r="D189" s="39">
        <v>0</v>
      </c>
      <c r="E189" s="39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-2298</v>
      </c>
      <c r="K189" s="39">
        <v>0</v>
      </c>
      <c r="L189" s="39">
        <v>0</v>
      </c>
      <c r="M189" s="39">
        <v>0</v>
      </c>
      <c r="N189" s="39">
        <v>-1730</v>
      </c>
      <c r="O189" s="39">
        <v>116968</v>
      </c>
      <c r="P189" s="39">
        <v>116968</v>
      </c>
      <c r="Q189" s="39">
        <v>0</v>
      </c>
      <c r="R189" s="39">
        <v>0</v>
      </c>
    </row>
    <row r="190" spans="1:18" ht="21" customHeight="1">
      <c r="A190" s="38" t="s">
        <v>323</v>
      </c>
      <c r="B190" s="39">
        <v>0</v>
      </c>
      <c r="C190" s="39">
        <v>624</v>
      </c>
      <c r="D190" s="39">
        <v>624</v>
      </c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624</v>
      </c>
      <c r="P190" s="39">
        <v>624</v>
      </c>
      <c r="Q190" s="39">
        <v>0</v>
      </c>
      <c r="R190" s="39">
        <v>0</v>
      </c>
    </row>
    <row r="191" spans="1:18" ht="21" customHeight="1">
      <c r="A191" s="38" t="s">
        <v>324</v>
      </c>
      <c r="B191" s="39">
        <v>0</v>
      </c>
      <c r="C191" s="39">
        <v>0</v>
      </c>
      <c r="D191" s="39">
        <v>0</v>
      </c>
      <c r="E191" s="39">
        <v>0</v>
      </c>
      <c r="F191" s="39">
        <v>0</v>
      </c>
      <c r="G191" s="39">
        <v>0</v>
      </c>
      <c r="H191" s="39">
        <v>0</v>
      </c>
      <c r="I191" s="39">
        <v>0</v>
      </c>
      <c r="J191" s="39">
        <v>0</v>
      </c>
      <c r="K191" s="39">
        <v>0</v>
      </c>
      <c r="L191" s="39">
        <v>0</v>
      </c>
      <c r="M191" s="39">
        <v>0</v>
      </c>
      <c r="N191" s="39">
        <v>0</v>
      </c>
      <c r="O191" s="39">
        <v>0</v>
      </c>
      <c r="P191" s="39">
        <v>0</v>
      </c>
      <c r="Q191" s="39">
        <v>0</v>
      </c>
      <c r="R191" s="39">
        <v>0</v>
      </c>
    </row>
    <row r="192" spans="1:18" ht="21" customHeight="1">
      <c r="A192" s="38" t="s">
        <v>325</v>
      </c>
      <c r="B192" s="39">
        <v>3480</v>
      </c>
      <c r="C192" s="39">
        <v>-1976</v>
      </c>
      <c r="D192" s="39">
        <v>35043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1994</v>
      </c>
      <c r="K192" s="39">
        <v>0</v>
      </c>
      <c r="L192" s="39">
        <v>0</v>
      </c>
      <c r="M192" s="39">
        <v>0</v>
      </c>
      <c r="N192" s="39">
        <v>-39013</v>
      </c>
      <c r="O192" s="39">
        <v>1504</v>
      </c>
      <c r="P192" s="39">
        <v>1504</v>
      </c>
      <c r="Q192" s="39">
        <v>0</v>
      </c>
      <c r="R192" s="39">
        <v>0</v>
      </c>
    </row>
    <row r="193" spans="1:18" ht="21" customHeight="1">
      <c r="A193" s="38" t="s">
        <v>326</v>
      </c>
      <c r="B193" s="39">
        <v>7308</v>
      </c>
      <c r="C193" s="39">
        <v>2977</v>
      </c>
      <c r="D193" s="39">
        <v>4255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5961</v>
      </c>
      <c r="K193" s="39">
        <v>0</v>
      </c>
      <c r="L193" s="39">
        <v>0</v>
      </c>
      <c r="M193" s="39">
        <v>0</v>
      </c>
      <c r="N193" s="39">
        <v>-7239</v>
      </c>
      <c r="O193" s="39">
        <v>10285</v>
      </c>
      <c r="P193" s="39">
        <v>5183</v>
      </c>
      <c r="Q193" s="39">
        <v>5102</v>
      </c>
      <c r="R193" s="39">
        <v>5102</v>
      </c>
    </row>
    <row r="194" spans="1:18" ht="21" customHeight="1">
      <c r="A194" s="38" t="s">
        <v>327</v>
      </c>
      <c r="B194" s="39">
        <v>62000</v>
      </c>
      <c r="C194" s="39">
        <v>-62000</v>
      </c>
      <c r="D194" s="39">
        <v>0</v>
      </c>
      <c r="E194" s="39">
        <v>0</v>
      </c>
      <c r="F194" s="39">
        <v>0</v>
      </c>
      <c r="G194" s="39">
        <v>0</v>
      </c>
      <c r="H194" s="39">
        <v>0</v>
      </c>
      <c r="I194" s="39">
        <v>-62000</v>
      </c>
      <c r="J194" s="39">
        <v>0</v>
      </c>
      <c r="K194" s="39">
        <v>0</v>
      </c>
      <c r="L194" s="39">
        <v>0</v>
      </c>
      <c r="M194" s="39">
        <v>0</v>
      </c>
      <c r="N194" s="39">
        <v>0</v>
      </c>
      <c r="O194" s="39">
        <v>0</v>
      </c>
      <c r="P194" s="39">
        <v>0</v>
      </c>
      <c r="Q194" s="39">
        <v>0</v>
      </c>
      <c r="R194" s="39">
        <v>0</v>
      </c>
    </row>
    <row r="195" spans="1:18" ht="21" customHeight="1">
      <c r="A195" s="38" t="s">
        <v>328</v>
      </c>
      <c r="B195" s="39">
        <v>2455246</v>
      </c>
      <c r="C195" s="39">
        <v>-1351178</v>
      </c>
      <c r="D195" s="39">
        <v>36140</v>
      </c>
      <c r="E195" s="39">
        <v>0</v>
      </c>
      <c r="F195" s="39">
        <v>26876</v>
      </c>
      <c r="G195" s="39">
        <v>1576</v>
      </c>
      <c r="H195" s="39">
        <v>15000</v>
      </c>
      <c r="I195" s="39">
        <v>55000</v>
      </c>
      <c r="J195" s="39">
        <v>-1572763</v>
      </c>
      <c r="K195" s="39">
        <v>0</v>
      </c>
      <c r="L195" s="39">
        <v>32566</v>
      </c>
      <c r="M195" s="39">
        <v>172879</v>
      </c>
      <c r="N195" s="39">
        <v>-118452</v>
      </c>
      <c r="O195" s="39">
        <v>1104068</v>
      </c>
      <c r="P195" s="39">
        <v>568591</v>
      </c>
      <c r="Q195" s="39">
        <v>535477</v>
      </c>
      <c r="R195" s="39">
        <v>535477</v>
      </c>
    </row>
    <row r="196" spans="1:18" ht="21" customHeight="1">
      <c r="A196" s="38" t="s">
        <v>329</v>
      </c>
      <c r="B196" s="39">
        <v>432429</v>
      </c>
      <c r="C196" s="39">
        <v>-432429</v>
      </c>
      <c r="D196" s="39">
        <v>0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-432429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0</v>
      </c>
    </row>
    <row r="197" spans="1:18" ht="21" customHeight="1">
      <c r="A197" s="38" t="s">
        <v>330</v>
      </c>
      <c r="B197" s="39">
        <v>2022817</v>
      </c>
      <c r="C197" s="39">
        <v>-918749</v>
      </c>
      <c r="D197" s="39">
        <v>36140</v>
      </c>
      <c r="E197" s="39">
        <v>0</v>
      </c>
      <c r="F197" s="39">
        <v>26876</v>
      </c>
      <c r="G197" s="39">
        <v>1576</v>
      </c>
      <c r="H197" s="39">
        <v>15000</v>
      </c>
      <c r="I197" s="39">
        <v>55000</v>
      </c>
      <c r="J197" s="39">
        <v>-1140334</v>
      </c>
      <c r="K197" s="39">
        <v>0</v>
      </c>
      <c r="L197" s="39">
        <v>32566</v>
      </c>
      <c r="M197" s="39">
        <v>172879</v>
      </c>
      <c r="N197" s="39">
        <v>-118452</v>
      </c>
      <c r="O197" s="39">
        <v>1104068</v>
      </c>
      <c r="P197" s="39">
        <v>568591</v>
      </c>
      <c r="Q197" s="39">
        <v>535477</v>
      </c>
      <c r="R197" s="39">
        <v>535477</v>
      </c>
    </row>
    <row r="198" spans="1:18" ht="21" customHeight="1">
      <c r="A198" s="38" t="s">
        <v>524</v>
      </c>
      <c r="B198" s="39">
        <v>68000</v>
      </c>
      <c r="C198" s="39">
        <v>259270</v>
      </c>
      <c r="D198" s="39">
        <v>0</v>
      </c>
      <c r="E198" s="39">
        <v>0</v>
      </c>
      <c r="F198" s="39">
        <v>4014</v>
      </c>
      <c r="G198" s="39">
        <v>0</v>
      </c>
      <c r="H198" s="39">
        <v>0</v>
      </c>
      <c r="I198" s="39">
        <v>0</v>
      </c>
      <c r="J198" s="39">
        <v>255256</v>
      </c>
      <c r="K198" s="39">
        <v>0</v>
      </c>
      <c r="L198" s="39">
        <v>0</v>
      </c>
      <c r="M198" s="39">
        <v>0</v>
      </c>
      <c r="N198" s="39">
        <v>0</v>
      </c>
      <c r="O198" s="39">
        <v>327270</v>
      </c>
      <c r="P198" s="39">
        <v>327270</v>
      </c>
      <c r="Q198" s="39">
        <v>0</v>
      </c>
      <c r="R198" s="39">
        <v>0</v>
      </c>
    </row>
    <row r="199" spans="1:18" ht="21" customHeight="1">
      <c r="A199" s="38" t="s">
        <v>525</v>
      </c>
      <c r="B199" s="39">
        <v>0</v>
      </c>
      <c r="C199" s="39">
        <v>0</v>
      </c>
      <c r="D199" s="39">
        <v>0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39">
        <v>0</v>
      </c>
      <c r="L199" s="39">
        <v>0</v>
      </c>
      <c r="M199" s="39">
        <v>0</v>
      </c>
      <c r="N199" s="39">
        <v>0</v>
      </c>
      <c r="O199" s="39">
        <v>0</v>
      </c>
      <c r="P199" s="39">
        <v>0</v>
      </c>
      <c r="Q199" s="39">
        <v>0</v>
      </c>
      <c r="R199" s="39">
        <v>0</v>
      </c>
    </row>
    <row r="200" spans="1:18" ht="21" customHeight="1">
      <c r="A200" s="38" t="s">
        <v>526</v>
      </c>
      <c r="B200" s="39">
        <v>68000</v>
      </c>
      <c r="C200" s="39">
        <v>259270</v>
      </c>
      <c r="D200" s="39">
        <v>0</v>
      </c>
      <c r="E200" s="39">
        <v>0</v>
      </c>
      <c r="F200" s="39">
        <v>4014</v>
      </c>
      <c r="G200" s="39">
        <v>0</v>
      </c>
      <c r="H200" s="39">
        <v>0</v>
      </c>
      <c r="I200" s="39">
        <v>0</v>
      </c>
      <c r="J200" s="39">
        <v>255256</v>
      </c>
      <c r="K200" s="39">
        <v>0</v>
      </c>
      <c r="L200" s="39">
        <v>0</v>
      </c>
      <c r="M200" s="39">
        <v>0</v>
      </c>
      <c r="N200" s="39">
        <v>0</v>
      </c>
      <c r="O200" s="39">
        <v>327270</v>
      </c>
      <c r="P200" s="39">
        <v>327270</v>
      </c>
      <c r="Q200" s="39">
        <v>0</v>
      </c>
      <c r="R200" s="39">
        <v>0</v>
      </c>
    </row>
    <row r="201" spans="1:18" ht="21" customHeight="1">
      <c r="A201" s="38" t="s">
        <v>527</v>
      </c>
      <c r="B201" s="39">
        <v>0</v>
      </c>
      <c r="C201" s="39">
        <v>5768</v>
      </c>
      <c r="D201" s="39">
        <v>0</v>
      </c>
      <c r="E201" s="39">
        <v>0</v>
      </c>
      <c r="F201" s="39">
        <v>0</v>
      </c>
      <c r="G201" s="39">
        <v>0</v>
      </c>
      <c r="H201" s="39">
        <v>0</v>
      </c>
      <c r="I201" s="39">
        <v>0</v>
      </c>
      <c r="J201" s="39">
        <v>5768</v>
      </c>
      <c r="K201" s="39">
        <v>0</v>
      </c>
      <c r="L201" s="39">
        <v>0</v>
      </c>
      <c r="M201" s="39">
        <v>0</v>
      </c>
      <c r="N201" s="39">
        <v>0</v>
      </c>
      <c r="O201" s="39">
        <v>5768</v>
      </c>
      <c r="P201" s="39">
        <v>5768</v>
      </c>
      <c r="Q201" s="39">
        <v>0</v>
      </c>
      <c r="R201" s="39">
        <v>0</v>
      </c>
    </row>
    <row r="202" spans="1:18" ht="21" customHeight="1">
      <c r="A202" s="38" t="s">
        <v>528</v>
      </c>
      <c r="B202" s="39">
        <v>0</v>
      </c>
      <c r="C202" s="39">
        <v>0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  <c r="Q202" s="39">
        <v>0</v>
      </c>
      <c r="R202" s="39">
        <v>0</v>
      </c>
    </row>
    <row r="203" spans="1:18" ht="21" customHeight="1">
      <c r="A203" s="38" t="s">
        <v>529</v>
      </c>
      <c r="B203" s="39">
        <v>0</v>
      </c>
      <c r="C203" s="39">
        <v>5768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5768</v>
      </c>
      <c r="K203" s="39">
        <v>0</v>
      </c>
      <c r="L203" s="39">
        <v>0</v>
      </c>
      <c r="M203" s="39">
        <v>0</v>
      </c>
      <c r="N203" s="39">
        <v>0</v>
      </c>
      <c r="O203" s="39">
        <v>5768</v>
      </c>
      <c r="P203" s="39">
        <v>5768</v>
      </c>
      <c r="Q203" s="39">
        <v>0</v>
      </c>
      <c r="R203" s="39">
        <v>0</v>
      </c>
    </row>
    <row r="204" spans="1:18" ht="21" customHeight="1">
      <c r="A204" s="38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</row>
    <row r="205" spans="1:18" ht="21" customHeight="1">
      <c r="A205" s="34" t="s">
        <v>507</v>
      </c>
      <c r="B205" s="39">
        <v>10350200</v>
      </c>
      <c r="C205" s="39">
        <v>1240876</v>
      </c>
      <c r="D205" s="39">
        <v>8147315</v>
      </c>
      <c r="E205" s="39">
        <v>0</v>
      </c>
      <c r="F205" s="39">
        <v>736518</v>
      </c>
      <c r="G205" s="39">
        <v>1576</v>
      </c>
      <c r="H205" s="39">
        <v>25560</v>
      </c>
      <c r="I205" s="39">
        <v>0</v>
      </c>
      <c r="J205" s="39">
        <v>0</v>
      </c>
      <c r="K205" s="39">
        <v>0</v>
      </c>
      <c r="L205" s="39">
        <v>694850</v>
      </c>
      <c r="M205" s="39">
        <v>174472</v>
      </c>
      <c r="N205" s="39">
        <v>-8539415</v>
      </c>
      <c r="O205" s="39">
        <v>11591076</v>
      </c>
      <c r="P205" s="39">
        <v>10302472</v>
      </c>
      <c r="Q205" s="39">
        <v>1288604</v>
      </c>
      <c r="R205" s="39">
        <v>1288604</v>
      </c>
    </row>
    <row r="206" spans="1:18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</row>
  </sheetData>
  <mergeCells count="10">
    <mergeCell ref="A1:R1"/>
    <mergeCell ref="A2:R2"/>
    <mergeCell ref="A3:R3"/>
    <mergeCell ref="A4:A5"/>
    <mergeCell ref="B4:B5"/>
    <mergeCell ref="O4:O5"/>
    <mergeCell ref="P4:P5"/>
    <mergeCell ref="Q4:Q5"/>
    <mergeCell ref="R4:R5"/>
    <mergeCell ref="C4:N4"/>
  </mergeCells>
  <phoneticPr fontId="2" type="noConversion"/>
  <printOptions horizontalCentered="1"/>
  <pageMargins left="0.23622047244094491" right="0.15748031496062992" top="0.59055118110236227" bottom="0.43307086614173229" header="0.31496062992125984" footer="0.19685039370078741"/>
  <pageSetup paperSize="9" scale="78" firstPageNumber="5" fitToHeight="100" orientation="landscape" useFirstPageNumber="1" r:id="rId1"/>
  <headerFooter alignWithMargins="0">
    <oddFooter>&amp;C&amp;10&amp;P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showGridLines="0" showZeros="0" workbookViewId="0">
      <selection activeCell="F15" sqref="F15"/>
    </sheetView>
  </sheetViews>
  <sheetFormatPr defaultColWidth="9.125" defaultRowHeight="14.25"/>
  <cols>
    <col min="1" max="1" width="36.625" style="12" customWidth="1"/>
    <col min="2" max="3" width="13.625" style="12" customWidth="1"/>
    <col min="4" max="4" width="36.625" style="12" customWidth="1"/>
    <col min="5" max="6" width="13.625" style="12" customWidth="1"/>
    <col min="7" max="10" width="0" style="12" hidden="1" customWidth="1"/>
    <col min="11" max="16384" width="9.125" style="12"/>
  </cols>
  <sheetData>
    <row r="1" spans="1:10" ht="22.5">
      <c r="A1" s="153" t="s">
        <v>492</v>
      </c>
      <c r="B1" s="153"/>
      <c r="C1" s="153"/>
      <c r="D1" s="153"/>
      <c r="E1" s="153"/>
      <c r="F1" s="153"/>
    </row>
    <row r="2" spans="1:10" ht="15" customHeight="1">
      <c r="A2" s="154" t="s">
        <v>362</v>
      </c>
      <c r="B2" s="154"/>
      <c r="C2" s="154"/>
      <c r="D2" s="154"/>
      <c r="E2" s="154"/>
      <c r="F2" s="154"/>
    </row>
    <row r="3" spans="1:10" ht="15" customHeight="1">
      <c r="A3" s="154" t="s">
        <v>4</v>
      </c>
      <c r="B3" s="154"/>
      <c r="C3" s="154"/>
      <c r="D3" s="154"/>
      <c r="E3" s="154"/>
      <c r="F3" s="154"/>
    </row>
    <row r="4" spans="1:10" ht="20.25" customHeight="1">
      <c r="A4" s="22" t="s">
        <v>1</v>
      </c>
      <c r="B4" s="22" t="s">
        <v>2</v>
      </c>
      <c r="C4" s="22" t="s">
        <v>22</v>
      </c>
      <c r="D4" s="22" t="s">
        <v>1</v>
      </c>
      <c r="E4" s="59" t="s">
        <v>2</v>
      </c>
      <c r="F4" s="22" t="s">
        <v>22</v>
      </c>
      <c r="G4" s="28"/>
      <c r="H4" s="14" t="s">
        <v>166</v>
      </c>
      <c r="I4" s="14" t="s">
        <v>167</v>
      </c>
      <c r="J4" s="14" t="s">
        <v>168</v>
      </c>
    </row>
    <row r="5" spans="1:10" ht="17.25" customHeight="1">
      <c r="A5" s="15" t="s">
        <v>30</v>
      </c>
      <c r="B5" s="39">
        <v>853187</v>
      </c>
      <c r="C5" s="39">
        <v>804256</v>
      </c>
      <c r="D5" s="31" t="s">
        <v>443</v>
      </c>
      <c r="E5" s="39">
        <v>1228</v>
      </c>
      <c r="F5" s="39">
        <v>732</v>
      </c>
      <c r="G5" s="28">
        <v>0</v>
      </c>
      <c r="H5" s="13">
        <v>1331410</v>
      </c>
      <c r="I5" s="13">
        <v>0</v>
      </c>
      <c r="J5" s="13">
        <v>0</v>
      </c>
    </row>
    <row r="6" spans="1:10" ht="17.25" customHeight="1">
      <c r="A6" s="15"/>
      <c r="B6" s="39"/>
      <c r="C6" s="39"/>
      <c r="D6" s="15" t="s">
        <v>444</v>
      </c>
      <c r="E6" s="39">
        <v>2504</v>
      </c>
      <c r="F6" s="39">
        <v>157</v>
      </c>
      <c r="G6" s="28">
        <v>5946</v>
      </c>
      <c r="H6" s="13">
        <v>722145</v>
      </c>
      <c r="I6" s="13">
        <v>0</v>
      </c>
      <c r="J6" s="13">
        <v>0</v>
      </c>
    </row>
    <row r="7" spans="1:10" ht="17.25" customHeight="1">
      <c r="A7" s="15"/>
      <c r="B7" s="39"/>
      <c r="C7" s="39"/>
      <c r="D7" s="15" t="s">
        <v>448</v>
      </c>
      <c r="E7" s="39">
        <v>56601</v>
      </c>
      <c r="F7" s="39">
        <v>56601</v>
      </c>
      <c r="G7" s="18">
        <v>5971</v>
      </c>
      <c r="H7" s="15"/>
      <c r="I7" s="15"/>
      <c r="J7" s="15"/>
    </row>
    <row r="8" spans="1:10" ht="17.25" customHeight="1">
      <c r="A8" s="15"/>
      <c r="B8" s="39"/>
      <c r="C8" s="39"/>
      <c r="D8" s="15" t="s">
        <v>449</v>
      </c>
      <c r="E8" s="39">
        <v>373535</v>
      </c>
      <c r="F8" s="39">
        <v>102252</v>
      </c>
      <c r="G8" s="18">
        <v>0</v>
      </c>
      <c r="H8" s="15"/>
      <c r="I8" s="15"/>
      <c r="J8" s="15"/>
    </row>
    <row r="9" spans="1:10" ht="17.25" customHeight="1">
      <c r="A9" s="15"/>
      <c r="B9" s="39"/>
      <c r="C9" s="39"/>
      <c r="D9" s="15" t="s">
        <v>451</v>
      </c>
      <c r="E9" s="39">
        <v>3314</v>
      </c>
      <c r="F9" s="39">
        <v>0</v>
      </c>
      <c r="G9" s="18">
        <v>147982</v>
      </c>
      <c r="H9" s="15"/>
      <c r="I9" s="15"/>
      <c r="J9" s="15"/>
    </row>
    <row r="10" spans="1:10" ht="17.25" customHeight="1">
      <c r="A10" s="15"/>
      <c r="B10" s="39"/>
      <c r="C10" s="39"/>
      <c r="D10" s="15" t="s">
        <v>454</v>
      </c>
      <c r="E10" s="39">
        <v>535074</v>
      </c>
      <c r="F10" s="39">
        <v>482032</v>
      </c>
      <c r="G10" s="18">
        <v>39300</v>
      </c>
      <c r="H10" s="15"/>
      <c r="I10" s="15"/>
      <c r="J10" s="15"/>
    </row>
    <row r="11" spans="1:10" ht="17.25" customHeight="1">
      <c r="A11" s="15"/>
      <c r="B11" s="39"/>
      <c r="C11" s="39"/>
      <c r="D11" s="15" t="s">
        <v>455</v>
      </c>
      <c r="E11" s="39">
        <v>22658</v>
      </c>
      <c r="F11" s="39">
        <v>8548</v>
      </c>
      <c r="G11" s="18">
        <v>580585</v>
      </c>
      <c r="H11" s="15"/>
      <c r="I11" s="15"/>
      <c r="J11" s="15"/>
    </row>
    <row r="12" spans="1:10" ht="17.25" customHeight="1">
      <c r="A12" s="15"/>
      <c r="B12" s="39"/>
      <c r="C12" s="39"/>
      <c r="D12" s="15" t="s">
        <v>459</v>
      </c>
      <c r="E12" s="39">
        <v>1670</v>
      </c>
      <c r="F12" s="39">
        <v>0</v>
      </c>
      <c r="G12" s="18">
        <v>8320</v>
      </c>
      <c r="H12" s="15"/>
      <c r="I12" s="15"/>
      <c r="J12" s="15"/>
    </row>
    <row r="13" spans="1:10" ht="17.25" customHeight="1">
      <c r="A13" s="15"/>
      <c r="B13" s="39"/>
      <c r="C13" s="39"/>
      <c r="D13" s="15" t="s">
        <v>29</v>
      </c>
      <c r="E13" s="39">
        <v>153538</v>
      </c>
      <c r="F13" s="39">
        <v>84270</v>
      </c>
      <c r="G13" s="18">
        <v>0</v>
      </c>
      <c r="H13" s="15"/>
      <c r="I13" s="15"/>
      <c r="J13" s="15"/>
    </row>
    <row r="14" spans="1:10" ht="17.25" customHeight="1">
      <c r="A14" s="15"/>
      <c r="B14" s="39"/>
      <c r="C14" s="39"/>
      <c r="D14" s="15" t="s">
        <v>524</v>
      </c>
      <c r="E14" s="39">
        <v>0</v>
      </c>
      <c r="F14" s="39">
        <v>0</v>
      </c>
      <c r="G14" s="18"/>
      <c r="H14" s="15"/>
      <c r="I14" s="15"/>
      <c r="J14" s="15"/>
    </row>
    <row r="15" spans="1:10" ht="17.25" customHeight="1">
      <c r="A15" s="15"/>
      <c r="B15" s="39"/>
      <c r="C15" s="39"/>
      <c r="D15" s="15" t="s">
        <v>527</v>
      </c>
      <c r="E15" s="39">
        <v>1140</v>
      </c>
      <c r="F15" s="39">
        <v>1140</v>
      </c>
      <c r="G15" s="18">
        <v>48475</v>
      </c>
      <c r="H15" s="15"/>
      <c r="I15" s="15"/>
      <c r="J15" s="15"/>
    </row>
    <row r="16" spans="1:10" ht="17.25" customHeight="1">
      <c r="A16" s="22" t="s">
        <v>60</v>
      </c>
      <c r="B16" s="39">
        <v>853187</v>
      </c>
      <c r="C16" s="39">
        <v>804256</v>
      </c>
      <c r="D16" s="22" t="s">
        <v>61</v>
      </c>
      <c r="E16" s="39">
        <v>1151262</v>
      </c>
      <c r="F16" s="39">
        <v>735732</v>
      </c>
      <c r="G16" s="18"/>
      <c r="H16" s="15"/>
      <c r="I16" s="15"/>
      <c r="J16" s="15"/>
    </row>
    <row r="17" spans="1:10" ht="17.25" customHeight="1">
      <c r="A17" s="15" t="s">
        <v>5</v>
      </c>
      <c r="B17" s="39"/>
      <c r="C17" s="39">
        <v>304439</v>
      </c>
      <c r="D17" s="15" t="s">
        <v>340</v>
      </c>
      <c r="E17" s="39"/>
      <c r="F17" s="39">
        <v>331193</v>
      </c>
      <c r="G17" s="18"/>
      <c r="H17" s="15"/>
      <c r="I17" s="15"/>
      <c r="J17" s="15"/>
    </row>
    <row r="18" spans="1:10" ht="17.25" customHeight="1">
      <c r="A18" s="15" t="s">
        <v>176</v>
      </c>
      <c r="B18" s="39"/>
      <c r="C18" s="39">
        <v>1130000</v>
      </c>
      <c r="D18" s="15" t="s">
        <v>509</v>
      </c>
      <c r="E18" s="39"/>
      <c r="F18" s="39"/>
      <c r="G18" s="18"/>
      <c r="H18" s="15"/>
      <c r="I18" s="15"/>
      <c r="J18" s="15"/>
    </row>
    <row r="19" spans="1:10" ht="17.25" customHeight="1">
      <c r="A19" s="15" t="s">
        <v>502</v>
      </c>
      <c r="B19" s="39"/>
      <c r="C19" s="39">
        <v>1130000</v>
      </c>
      <c r="D19" s="15" t="s">
        <v>510</v>
      </c>
      <c r="E19" s="39"/>
      <c r="F19" s="39"/>
      <c r="G19" s="18"/>
      <c r="H19" s="15"/>
      <c r="I19" s="15"/>
      <c r="J19" s="15"/>
    </row>
    <row r="20" spans="1:10" ht="17.25" customHeight="1">
      <c r="A20" s="15" t="s">
        <v>530</v>
      </c>
      <c r="B20" s="39"/>
      <c r="C20" s="39">
        <v>1130000</v>
      </c>
      <c r="D20" s="15" t="s">
        <v>535</v>
      </c>
      <c r="E20" s="39"/>
      <c r="F20" s="39"/>
      <c r="G20" s="18"/>
      <c r="H20" s="15"/>
      <c r="I20" s="15"/>
      <c r="J20" s="15"/>
    </row>
    <row r="21" spans="1:10" ht="17.25" customHeight="1">
      <c r="A21" s="15" t="s">
        <v>531</v>
      </c>
      <c r="B21" s="39"/>
      <c r="C21" s="39"/>
      <c r="D21" s="15" t="s">
        <v>536</v>
      </c>
      <c r="E21" s="39"/>
      <c r="F21" s="39">
        <v>1130000</v>
      </c>
      <c r="G21" s="18"/>
      <c r="H21" s="15"/>
      <c r="I21" s="15"/>
      <c r="J21" s="15"/>
    </row>
    <row r="22" spans="1:10" ht="17.25" customHeight="1">
      <c r="A22" s="15" t="s">
        <v>532</v>
      </c>
      <c r="B22" s="39"/>
      <c r="C22" s="39"/>
      <c r="D22" s="15" t="s">
        <v>537</v>
      </c>
      <c r="E22" s="39"/>
      <c r="F22" s="39">
        <v>1130000</v>
      </c>
      <c r="G22" s="18"/>
      <c r="H22" s="15"/>
      <c r="I22" s="15"/>
      <c r="J22" s="15"/>
    </row>
    <row r="23" spans="1:10" ht="17.25" customHeight="1">
      <c r="A23" s="15" t="s">
        <v>354</v>
      </c>
      <c r="B23" s="39"/>
      <c r="C23" s="39">
        <v>10147</v>
      </c>
      <c r="D23" s="15" t="s">
        <v>6</v>
      </c>
      <c r="E23" s="39"/>
      <c r="F23" s="39"/>
      <c r="G23" s="18"/>
      <c r="H23" s="15"/>
      <c r="I23" s="15"/>
      <c r="J23" s="15"/>
    </row>
    <row r="24" spans="1:10" ht="17.25" customHeight="1">
      <c r="A24" s="15" t="s">
        <v>7</v>
      </c>
      <c r="B24" s="39"/>
      <c r="C24" s="39">
        <v>726174</v>
      </c>
      <c r="D24" s="15" t="s">
        <v>8</v>
      </c>
      <c r="E24" s="39"/>
      <c r="F24" s="39">
        <v>371023</v>
      </c>
      <c r="G24" s="18"/>
      <c r="H24" s="15"/>
      <c r="I24" s="15"/>
      <c r="J24" s="15"/>
    </row>
    <row r="25" spans="1:10" ht="17.25" customHeight="1">
      <c r="A25" s="15" t="s">
        <v>24</v>
      </c>
      <c r="B25" s="39"/>
      <c r="C25" s="39">
        <v>8462</v>
      </c>
      <c r="D25" s="15" t="s">
        <v>9</v>
      </c>
      <c r="E25" s="39"/>
      <c r="F25" s="39">
        <v>415530</v>
      </c>
      <c r="G25" s="18"/>
      <c r="H25" s="15"/>
      <c r="I25" s="15"/>
      <c r="J25" s="15"/>
    </row>
    <row r="26" spans="1:10" ht="17.25" customHeight="1">
      <c r="A26" s="15" t="s">
        <v>533</v>
      </c>
      <c r="B26" s="39"/>
      <c r="C26" s="39">
        <v>0</v>
      </c>
      <c r="D26" s="15"/>
      <c r="E26" s="39"/>
      <c r="F26" s="39"/>
      <c r="G26" s="18"/>
      <c r="H26" s="15"/>
      <c r="I26" s="15"/>
      <c r="J26" s="15"/>
    </row>
    <row r="27" spans="1:10" ht="17.25" customHeight="1">
      <c r="A27" s="15" t="s">
        <v>534</v>
      </c>
      <c r="B27" s="39"/>
      <c r="C27" s="39">
        <v>0</v>
      </c>
      <c r="D27" s="15"/>
      <c r="E27" s="39"/>
      <c r="F27" s="39"/>
      <c r="G27" s="18"/>
      <c r="H27" s="15"/>
      <c r="I27" s="15"/>
      <c r="J27" s="15"/>
    </row>
    <row r="28" spans="1:10" ht="17.25" customHeight="1">
      <c r="A28" s="15" t="s">
        <v>62</v>
      </c>
      <c r="B28" s="39"/>
      <c r="C28" s="39">
        <v>8462</v>
      </c>
      <c r="D28" s="15"/>
      <c r="E28" s="39"/>
      <c r="F28" s="39"/>
      <c r="G28" s="18"/>
      <c r="H28" s="15"/>
      <c r="I28" s="15"/>
      <c r="J28" s="15"/>
    </row>
    <row r="29" spans="1:10" ht="17.25" customHeight="1">
      <c r="A29" s="15"/>
      <c r="B29" s="39"/>
      <c r="C29" s="39"/>
      <c r="D29" s="15"/>
      <c r="E29" s="39"/>
      <c r="F29" s="39"/>
      <c r="G29" s="18"/>
      <c r="H29" s="15"/>
      <c r="I29" s="15"/>
      <c r="J29" s="15"/>
    </row>
    <row r="30" spans="1:10" ht="17.25" customHeight="1">
      <c r="A30" s="22" t="s">
        <v>78</v>
      </c>
      <c r="B30" s="39"/>
      <c r="C30" s="47">
        <f>SUM(C16:C18,C21,C23:C25)</f>
        <v>2983478</v>
      </c>
      <c r="D30" s="22" t="s">
        <v>101</v>
      </c>
      <c r="E30" s="39"/>
      <c r="F30" s="47">
        <f>SUM(F16:F18,F21,F23:F25)</f>
        <v>2983478</v>
      </c>
      <c r="G30" s="18"/>
      <c r="H30" s="15"/>
      <c r="I30" s="15"/>
      <c r="J30" s="15"/>
    </row>
    <row r="31" spans="1:10">
      <c r="A31" s="19"/>
      <c r="B31" s="19"/>
      <c r="C31" s="19"/>
      <c r="D31" s="19"/>
      <c r="E31" s="19"/>
      <c r="F31" s="19"/>
    </row>
    <row r="32" spans="1:10">
      <c r="A32" s="19"/>
      <c r="B32" s="19"/>
      <c r="C32" s="19"/>
      <c r="D32" s="19"/>
      <c r="E32" s="19"/>
      <c r="F32" s="19"/>
    </row>
    <row r="33" spans="1:6">
      <c r="A33" s="19"/>
      <c r="B33" s="19"/>
      <c r="C33" s="19"/>
      <c r="D33" s="19"/>
      <c r="E33" s="19"/>
      <c r="F33" s="19"/>
    </row>
    <row r="34" spans="1:6">
      <c r="A34" s="19"/>
      <c r="B34" s="19"/>
      <c r="C34" s="19"/>
      <c r="D34" s="19"/>
      <c r="E34" s="19"/>
      <c r="F34" s="19"/>
    </row>
    <row r="35" spans="1:6">
      <c r="A35" s="19"/>
      <c r="B35" s="19"/>
      <c r="C35" s="19"/>
      <c r="D35" s="19"/>
      <c r="E35" s="19"/>
      <c r="F35" s="19"/>
    </row>
    <row r="36" spans="1:6">
      <c r="A36" s="19"/>
      <c r="B36" s="19"/>
      <c r="C36" s="19"/>
      <c r="D36" s="19"/>
      <c r="E36" s="19"/>
      <c r="F36" s="19"/>
    </row>
    <row r="37" spans="1:6">
      <c r="A37" s="19"/>
      <c r="B37" s="19"/>
      <c r="C37" s="19"/>
      <c r="D37" s="19"/>
      <c r="E37" s="19"/>
      <c r="F37" s="19"/>
    </row>
    <row r="38" spans="1:6">
      <c r="A38" s="19"/>
      <c r="B38" s="19"/>
      <c r="C38" s="19"/>
      <c r="D38" s="19"/>
      <c r="E38" s="19"/>
      <c r="F38" s="19"/>
    </row>
    <row r="39" spans="1:6">
      <c r="A39" s="19"/>
      <c r="B39" s="19"/>
      <c r="C39" s="19"/>
      <c r="D39" s="19"/>
      <c r="E39" s="19"/>
      <c r="F39" s="19"/>
    </row>
    <row r="40" spans="1:6">
      <c r="A40" s="19"/>
      <c r="B40" s="19"/>
      <c r="C40" s="19"/>
      <c r="D40" s="19"/>
      <c r="E40" s="19"/>
      <c r="F40" s="19"/>
    </row>
    <row r="41" spans="1:6">
      <c r="A41" s="19"/>
      <c r="B41" s="19"/>
      <c r="C41" s="19"/>
      <c r="D41" s="19"/>
      <c r="E41" s="19"/>
      <c r="F41" s="19"/>
    </row>
    <row r="42" spans="1:6">
      <c r="A42" s="19"/>
      <c r="B42" s="19"/>
      <c r="C42" s="19"/>
      <c r="D42" s="19"/>
      <c r="E42" s="19"/>
      <c r="F42" s="19"/>
    </row>
    <row r="43" spans="1:6">
      <c r="A43" s="19"/>
      <c r="B43" s="19"/>
      <c r="C43" s="19"/>
      <c r="D43" s="19"/>
      <c r="E43" s="19"/>
      <c r="F43" s="19"/>
    </row>
    <row r="44" spans="1:6">
      <c r="A44" s="19"/>
      <c r="B44" s="19"/>
      <c r="C44" s="19"/>
      <c r="D44" s="19"/>
      <c r="E44" s="19"/>
      <c r="F44" s="19"/>
    </row>
    <row r="45" spans="1:6">
      <c r="A45" s="19"/>
      <c r="B45" s="19"/>
      <c r="C45" s="19"/>
      <c r="D45" s="19"/>
      <c r="E45" s="19"/>
      <c r="F45" s="19"/>
    </row>
    <row r="46" spans="1:6">
      <c r="A46" s="19"/>
      <c r="B46" s="19"/>
      <c r="C46" s="19"/>
      <c r="D46" s="19"/>
      <c r="E46" s="19"/>
      <c r="F46" s="19"/>
    </row>
    <row r="47" spans="1:6">
      <c r="A47" s="19"/>
      <c r="B47" s="19"/>
      <c r="C47" s="19"/>
      <c r="D47" s="19"/>
      <c r="E47" s="19"/>
      <c r="F47" s="19"/>
    </row>
    <row r="48" spans="1:6">
      <c r="A48" s="19"/>
      <c r="B48" s="19"/>
      <c r="C48" s="19"/>
      <c r="D48" s="19"/>
      <c r="E48" s="19"/>
      <c r="F48" s="19"/>
    </row>
    <row r="49" spans="1:6">
      <c r="A49" s="19"/>
      <c r="B49" s="19"/>
      <c r="C49" s="19"/>
      <c r="D49" s="19"/>
      <c r="E49" s="19"/>
      <c r="F49" s="19"/>
    </row>
    <row r="50" spans="1:6">
      <c r="A50" s="19"/>
      <c r="B50" s="19"/>
      <c r="C50" s="19"/>
      <c r="D50" s="19"/>
      <c r="E50" s="19"/>
      <c r="F50" s="19"/>
    </row>
    <row r="51" spans="1:6">
      <c r="A51" s="19"/>
      <c r="B51" s="19"/>
      <c r="C51" s="19"/>
      <c r="D51" s="19"/>
      <c r="E51" s="19"/>
      <c r="F51" s="19"/>
    </row>
    <row r="52" spans="1:6">
      <c r="A52" s="19"/>
      <c r="B52" s="19"/>
      <c r="C52" s="19"/>
      <c r="D52" s="19"/>
      <c r="E52" s="19"/>
      <c r="F52" s="19"/>
    </row>
    <row r="53" spans="1:6">
      <c r="A53" s="19"/>
      <c r="B53" s="19"/>
      <c r="C53" s="19"/>
      <c r="D53" s="19"/>
      <c r="E53" s="19"/>
      <c r="F53" s="19"/>
    </row>
    <row r="54" spans="1:6">
      <c r="A54" s="19"/>
      <c r="B54" s="19"/>
      <c r="C54" s="19"/>
      <c r="D54" s="19"/>
      <c r="E54" s="19"/>
      <c r="F54" s="19"/>
    </row>
    <row r="55" spans="1:6">
      <c r="A55" s="19"/>
      <c r="B55" s="19"/>
      <c r="C55" s="19"/>
      <c r="D55" s="19"/>
      <c r="E55" s="19"/>
      <c r="F55" s="19"/>
    </row>
    <row r="56" spans="1:6">
      <c r="A56" s="19"/>
      <c r="B56" s="19"/>
      <c r="C56" s="19"/>
      <c r="D56" s="19"/>
      <c r="E56" s="19"/>
      <c r="F56" s="19"/>
    </row>
    <row r="57" spans="1:6">
      <c r="A57" s="19"/>
      <c r="B57" s="19"/>
      <c r="C57" s="19"/>
      <c r="D57" s="19"/>
      <c r="E57" s="19"/>
      <c r="F57" s="19"/>
    </row>
    <row r="58" spans="1:6">
      <c r="A58" s="19"/>
      <c r="B58" s="19"/>
      <c r="C58" s="19"/>
      <c r="D58" s="19"/>
      <c r="E58" s="19"/>
      <c r="F58" s="19"/>
    </row>
    <row r="59" spans="1:6">
      <c r="A59" s="19"/>
      <c r="B59" s="19"/>
      <c r="C59" s="19"/>
      <c r="D59" s="19"/>
      <c r="E59" s="19"/>
      <c r="F59" s="19"/>
    </row>
    <row r="60" spans="1:6">
      <c r="A60" s="19"/>
      <c r="B60" s="19"/>
      <c r="C60" s="19"/>
      <c r="D60" s="19"/>
      <c r="E60" s="19"/>
      <c r="F60" s="19"/>
    </row>
    <row r="61" spans="1:6">
      <c r="A61" s="19"/>
      <c r="B61" s="19"/>
      <c r="C61" s="19"/>
      <c r="D61" s="19"/>
      <c r="E61" s="19"/>
      <c r="F61" s="19"/>
    </row>
    <row r="62" spans="1:6">
      <c r="A62" s="19"/>
      <c r="B62" s="19"/>
      <c r="C62" s="19"/>
      <c r="D62" s="19"/>
      <c r="E62" s="19"/>
      <c r="F62" s="19"/>
    </row>
    <row r="63" spans="1:6">
      <c r="A63" s="19"/>
      <c r="B63" s="19"/>
      <c r="C63" s="19"/>
      <c r="D63" s="19"/>
      <c r="E63" s="19"/>
      <c r="F63" s="19"/>
    </row>
    <row r="64" spans="1:6">
      <c r="A64" s="19"/>
      <c r="B64" s="19"/>
      <c r="C64" s="19"/>
      <c r="D64" s="19"/>
      <c r="E64" s="19"/>
      <c r="F64" s="19"/>
    </row>
    <row r="65" spans="1:6">
      <c r="A65" s="19"/>
      <c r="B65" s="19"/>
      <c r="C65" s="19"/>
      <c r="D65" s="19"/>
      <c r="E65" s="19"/>
      <c r="F65" s="19"/>
    </row>
    <row r="66" spans="1:6">
      <c r="A66" s="19"/>
      <c r="B66" s="19"/>
      <c r="C66" s="19"/>
      <c r="D66" s="19"/>
      <c r="E66" s="19"/>
      <c r="F66" s="19"/>
    </row>
    <row r="67" spans="1:6">
      <c r="A67" s="19"/>
      <c r="B67" s="19"/>
      <c r="C67" s="19"/>
      <c r="D67" s="19"/>
      <c r="E67" s="19"/>
      <c r="F67" s="19"/>
    </row>
    <row r="68" spans="1:6">
      <c r="A68" s="19"/>
      <c r="B68" s="19"/>
      <c r="C68" s="19"/>
      <c r="D68" s="19"/>
      <c r="E68" s="19"/>
      <c r="F68" s="19"/>
    </row>
    <row r="69" spans="1:6">
      <c r="A69" s="19"/>
      <c r="B69" s="19"/>
      <c r="C69" s="19"/>
      <c r="D69" s="19"/>
      <c r="E69" s="19"/>
      <c r="F69" s="19"/>
    </row>
    <row r="70" spans="1:6">
      <c r="A70" s="19"/>
      <c r="B70" s="19"/>
      <c r="C70" s="19"/>
      <c r="D70" s="19"/>
      <c r="E70" s="19"/>
      <c r="F70" s="19"/>
    </row>
    <row r="71" spans="1:6">
      <c r="A71" s="19"/>
      <c r="B71" s="19"/>
      <c r="C71" s="19"/>
      <c r="D71" s="19"/>
      <c r="E71" s="19"/>
      <c r="F71" s="19"/>
    </row>
    <row r="72" spans="1:6">
      <c r="A72" s="19"/>
      <c r="B72" s="19"/>
      <c r="C72" s="19"/>
      <c r="D72" s="19"/>
      <c r="E72" s="19"/>
      <c r="F72" s="19"/>
    </row>
    <row r="73" spans="1:6">
      <c r="A73" s="19"/>
      <c r="B73" s="19"/>
      <c r="C73" s="19"/>
      <c r="D73" s="19"/>
      <c r="E73" s="19"/>
      <c r="F73" s="19"/>
    </row>
    <row r="74" spans="1:6">
      <c r="A74" s="19"/>
      <c r="B74" s="19"/>
      <c r="C74" s="19"/>
      <c r="D74" s="19"/>
      <c r="E74" s="19"/>
      <c r="F74" s="19"/>
    </row>
    <row r="75" spans="1:6">
      <c r="A75" s="19"/>
      <c r="B75" s="19"/>
      <c r="C75" s="19"/>
      <c r="D75" s="19"/>
      <c r="E75" s="19"/>
      <c r="F75" s="19"/>
    </row>
    <row r="76" spans="1:6">
      <c r="A76" s="19"/>
      <c r="B76" s="19"/>
      <c r="C76" s="19"/>
      <c r="D76" s="19"/>
      <c r="E76" s="19"/>
      <c r="F76" s="19"/>
    </row>
    <row r="77" spans="1:6">
      <c r="A77" s="19"/>
      <c r="B77" s="19"/>
      <c r="C77" s="19"/>
      <c r="D77" s="19"/>
      <c r="E77" s="19"/>
      <c r="F77" s="19"/>
    </row>
    <row r="78" spans="1:6">
      <c r="A78" s="19"/>
      <c r="B78" s="19"/>
      <c r="C78" s="19"/>
      <c r="D78" s="19"/>
      <c r="E78" s="19"/>
      <c r="F78" s="19"/>
    </row>
    <row r="79" spans="1:6">
      <c r="A79" s="19"/>
      <c r="B79" s="19"/>
      <c r="C79" s="19"/>
      <c r="D79" s="19"/>
      <c r="E79" s="19"/>
      <c r="F79" s="19"/>
    </row>
    <row r="80" spans="1:6">
      <c r="A80" s="19"/>
      <c r="B80" s="19"/>
      <c r="C80" s="19"/>
      <c r="D80" s="19"/>
      <c r="E80" s="19"/>
      <c r="F80" s="19"/>
    </row>
    <row r="81" spans="1:6">
      <c r="A81" s="19"/>
      <c r="B81" s="19"/>
      <c r="C81" s="19"/>
      <c r="D81" s="19"/>
      <c r="E81" s="19"/>
      <c r="F81" s="19"/>
    </row>
    <row r="82" spans="1:6">
      <c r="A82" s="19"/>
      <c r="B82" s="19"/>
      <c r="C82" s="19"/>
      <c r="D82" s="19"/>
      <c r="E82" s="19"/>
      <c r="F82" s="19"/>
    </row>
    <row r="83" spans="1:6">
      <c r="A83" s="19"/>
      <c r="B83" s="19"/>
      <c r="C83" s="19"/>
      <c r="D83" s="19"/>
      <c r="E83" s="19"/>
      <c r="F83" s="19"/>
    </row>
    <row r="84" spans="1:6">
      <c r="A84" s="19"/>
      <c r="B84" s="19"/>
      <c r="C84" s="19"/>
      <c r="D84" s="19"/>
      <c r="E84" s="19"/>
      <c r="F84" s="19"/>
    </row>
    <row r="85" spans="1:6">
      <c r="A85" s="19"/>
      <c r="B85" s="19"/>
      <c r="C85" s="19"/>
      <c r="D85" s="19"/>
      <c r="E85" s="19"/>
      <c r="F85" s="19"/>
    </row>
    <row r="86" spans="1:6">
      <c r="A86" s="19"/>
      <c r="B86" s="19"/>
      <c r="C86" s="19"/>
      <c r="D86" s="19"/>
      <c r="E86" s="19"/>
      <c r="F86" s="19"/>
    </row>
    <row r="87" spans="1:6">
      <c r="A87" s="19"/>
      <c r="B87" s="19"/>
      <c r="C87" s="19"/>
      <c r="D87" s="19"/>
      <c r="E87" s="19"/>
      <c r="F87" s="19"/>
    </row>
    <row r="88" spans="1:6">
      <c r="A88" s="19"/>
      <c r="B88" s="19"/>
      <c r="C88" s="19"/>
      <c r="D88" s="19"/>
      <c r="E88" s="19"/>
      <c r="F88" s="19"/>
    </row>
    <row r="89" spans="1:6">
      <c r="A89" s="19"/>
      <c r="B89" s="19"/>
      <c r="C89" s="19"/>
      <c r="D89" s="19"/>
      <c r="E89" s="19"/>
      <c r="F89" s="19"/>
    </row>
    <row r="90" spans="1:6">
      <c r="A90" s="19"/>
      <c r="B90" s="19"/>
      <c r="C90" s="19"/>
      <c r="D90" s="19"/>
      <c r="E90" s="19"/>
      <c r="F90" s="19"/>
    </row>
    <row r="91" spans="1:6">
      <c r="A91" s="19"/>
      <c r="B91" s="19"/>
      <c r="C91" s="19"/>
      <c r="D91" s="19"/>
      <c r="E91" s="19"/>
      <c r="F91" s="19"/>
    </row>
    <row r="92" spans="1:6">
      <c r="A92" s="19"/>
      <c r="B92" s="19"/>
      <c r="C92" s="19"/>
      <c r="D92" s="19"/>
      <c r="E92" s="19"/>
      <c r="F92" s="19"/>
    </row>
    <row r="93" spans="1:6">
      <c r="A93" s="19"/>
      <c r="B93" s="19"/>
      <c r="C93" s="19"/>
      <c r="D93" s="19"/>
      <c r="E93" s="19"/>
      <c r="F93" s="19"/>
    </row>
    <row r="94" spans="1:6">
      <c r="A94" s="19"/>
      <c r="B94" s="19"/>
      <c r="C94" s="19"/>
      <c r="D94" s="19"/>
      <c r="E94" s="19"/>
      <c r="F94" s="19"/>
    </row>
    <row r="95" spans="1:6">
      <c r="A95" s="19"/>
      <c r="B95" s="19"/>
      <c r="C95" s="19"/>
      <c r="D95" s="19"/>
      <c r="E95" s="19"/>
      <c r="F95" s="19"/>
    </row>
    <row r="96" spans="1:6">
      <c r="A96" s="19"/>
      <c r="B96" s="19"/>
      <c r="C96" s="19"/>
      <c r="D96" s="19"/>
      <c r="E96" s="19"/>
      <c r="F96" s="19"/>
    </row>
    <row r="97" spans="1:6">
      <c r="A97" s="19"/>
      <c r="B97" s="19"/>
      <c r="C97" s="19"/>
      <c r="D97" s="19"/>
      <c r="E97" s="19"/>
      <c r="F97" s="19"/>
    </row>
    <row r="98" spans="1:6">
      <c r="A98" s="19"/>
      <c r="B98" s="19"/>
      <c r="C98" s="19"/>
      <c r="D98" s="19"/>
      <c r="E98" s="19"/>
      <c r="F98" s="19"/>
    </row>
    <row r="99" spans="1:6">
      <c r="A99" s="19"/>
      <c r="B99" s="19"/>
      <c r="C99" s="19"/>
      <c r="D99" s="19"/>
      <c r="E99" s="19"/>
      <c r="F99" s="19"/>
    </row>
    <row r="100" spans="1:6">
      <c r="A100" s="19"/>
      <c r="B100" s="19"/>
      <c r="C100" s="19"/>
      <c r="D100" s="19"/>
      <c r="E100" s="19"/>
      <c r="F100" s="19"/>
    </row>
    <row r="101" spans="1:6">
      <c r="A101" s="19"/>
      <c r="B101" s="19"/>
      <c r="C101" s="19"/>
      <c r="D101" s="19"/>
      <c r="E101" s="19"/>
      <c r="F101" s="19"/>
    </row>
    <row r="102" spans="1:6">
      <c r="A102" s="19"/>
      <c r="B102" s="19"/>
      <c r="C102" s="19"/>
      <c r="D102" s="19"/>
      <c r="E102" s="19"/>
      <c r="F102" s="19"/>
    </row>
    <row r="103" spans="1:6">
      <c r="A103" s="19"/>
      <c r="B103" s="19"/>
      <c r="C103" s="19"/>
      <c r="D103" s="19"/>
      <c r="E103" s="19"/>
      <c r="F103" s="19"/>
    </row>
    <row r="104" spans="1:6">
      <c r="A104" s="19"/>
      <c r="B104" s="19"/>
      <c r="C104" s="19"/>
      <c r="D104" s="19"/>
      <c r="E104" s="19"/>
      <c r="F104" s="19"/>
    </row>
    <row r="105" spans="1:6">
      <c r="A105" s="19"/>
      <c r="B105" s="19"/>
      <c r="C105" s="19"/>
      <c r="D105" s="19"/>
      <c r="E105" s="19"/>
      <c r="F105" s="19"/>
    </row>
    <row r="106" spans="1:6">
      <c r="A106" s="19"/>
      <c r="B106" s="19"/>
      <c r="C106" s="19"/>
      <c r="D106" s="19"/>
      <c r="E106" s="19"/>
      <c r="F106" s="19"/>
    </row>
    <row r="107" spans="1:6">
      <c r="A107" s="19"/>
      <c r="B107" s="19"/>
      <c r="C107" s="19"/>
      <c r="D107" s="19"/>
      <c r="E107" s="19"/>
      <c r="F107" s="19"/>
    </row>
    <row r="108" spans="1:6">
      <c r="A108" s="19"/>
      <c r="B108" s="19"/>
      <c r="C108" s="19"/>
      <c r="D108" s="19"/>
      <c r="E108" s="19"/>
      <c r="F108" s="19"/>
    </row>
    <row r="109" spans="1:6">
      <c r="A109" s="19"/>
      <c r="B109" s="19"/>
      <c r="C109" s="19"/>
      <c r="D109" s="19"/>
      <c r="E109" s="19"/>
      <c r="F109" s="19"/>
    </row>
    <row r="110" spans="1:6">
      <c r="A110" s="19"/>
      <c r="B110" s="19"/>
      <c r="C110" s="19"/>
      <c r="D110" s="19"/>
      <c r="E110" s="19"/>
      <c r="F110" s="19"/>
    </row>
    <row r="111" spans="1:6">
      <c r="A111" s="19"/>
      <c r="B111" s="19"/>
      <c r="C111" s="19"/>
      <c r="D111" s="19"/>
      <c r="E111" s="19"/>
      <c r="F111" s="19"/>
    </row>
    <row r="112" spans="1:6">
      <c r="A112" s="19"/>
      <c r="B112" s="19"/>
      <c r="C112" s="19"/>
      <c r="D112" s="19"/>
      <c r="E112" s="19"/>
      <c r="F112" s="19"/>
    </row>
    <row r="113" spans="1:6">
      <c r="A113" s="19"/>
      <c r="B113" s="19"/>
      <c r="C113" s="19"/>
      <c r="D113" s="19"/>
      <c r="E113" s="19"/>
      <c r="F113" s="19"/>
    </row>
    <row r="114" spans="1:6">
      <c r="A114" s="19"/>
      <c r="B114" s="19"/>
      <c r="C114" s="19"/>
      <c r="D114" s="19"/>
      <c r="E114" s="19"/>
      <c r="F114" s="19"/>
    </row>
    <row r="115" spans="1:6">
      <c r="A115" s="19"/>
      <c r="B115" s="19"/>
      <c r="C115" s="19"/>
      <c r="D115" s="19"/>
      <c r="E115" s="19"/>
      <c r="F115" s="19"/>
    </row>
    <row r="116" spans="1:6">
      <c r="A116" s="19"/>
      <c r="B116" s="19"/>
      <c r="C116" s="19"/>
      <c r="D116" s="19"/>
      <c r="E116" s="19"/>
      <c r="F116" s="19"/>
    </row>
    <row r="117" spans="1:6">
      <c r="A117" s="19"/>
      <c r="B117" s="19"/>
      <c r="C117" s="19"/>
      <c r="D117" s="19"/>
      <c r="E117" s="19"/>
      <c r="F117" s="19"/>
    </row>
    <row r="118" spans="1:6">
      <c r="A118" s="19"/>
      <c r="B118" s="19"/>
      <c r="C118" s="19"/>
      <c r="D118" s="19"/>
      <c r="E118" s="19"/>
      <c r="F118" s="19"/>
    </row>
    <row r="119" spans="1:6">
      <c r="A119" s="19"/>
      <c r="B119" s="19"/>
      <c r="C119" s="19"/>
      <c r="D119" s="19"/>
      <c r="E119" s="19"/>
      <c r="F119" s="19"/>
    </row>
    <row r="120" spans="1:6">
      <c r="A120" s="19"/>
      <c r="B120" s="19"/>
      <c r="C120" s="19"/>
      <c r="D120" s="19"/>
      <c r="E120" s="19"/>
      <c r="F120" s="19"/>
    </row>
    <row r="121" spans="1:6">
      <c r="A121" s="19"/>
      <c r="B121" s="19"/>
      <c r="C121" s="19"/>
      <c r="D121" s="19"/>
      <c r="E121" s="19"/>
      <c r="F121" s="19"/>
    </row>
    <row r="122" spans="1:6">
      <c r="A122" s="19"/>
      <c r="B122" s="19"/>
      <c r="C122" s="19"/>
      <c r="D122" s="19"/>
      <c r="E122" s="19"/>
      <c r="F122" s="19"/>
    </row>
    <row r="123" spans="1:6">
      <c r="A123" s="19"/>
      <c r="B123" s="19"/>
      <c r="C123" s="19"/>
      <c r="D123" s="19"/>
      <c r="E123" s="19"/>
      <c r="F123" s="19"/>
    </row>
    <row r="124" spans="1:6">
      <c r="A124" s="19"/>
      <c r="B124" s="19"/>
      <c r="C124" s="19"/>
      <c r="D124" s="19"/>
      <c r="E124" s="19"/>
      <c r="F124" s="19"/>
    </row>
    <row r="125" spans="1:6">
      <c r="A125" s="19"/>
      <c r="B125" s="19"/>
      <c r="C125" s="19"/>
      <c r="D125" s="19"/>
      <c r="E125" s="19"/>
      <c r="F125" s="19"/>
    </row>
    <row r="126" spans="1:6">
      <c r="A126" s="19"/>
      <c r="B126" s="19"/>
      <c r="C126" s="19"/>
      <c r="D126" s="19"/>
      <c r="E126" s="19"/>
      <c r="F126" s="19"/>
    </row>
    <row r="127" spans="1:6">
      <c r="A127" s="19"/>
      <c r="B127" s="19"/>
      <c r="C127" s="19"/>
      <c r="D127" s="19"/>
      <c r="E127" s="19"/>
      <c r="F127" s="19"/>
    </row>
    <row r="128" spans="1:6">
      <c r="A128" s="19"/>
      <c r="B128" s="19"/>
      <c r="C128" s="19"/>
      <c r="D128" s="19"/>
      <c r="E128" s="19"/>
      <c r="F128" s="19"/>
    </row>
    <row r="129" spans="1:6">
      <c r="A129" s="19"/>
      <c r="B129" s="19"/>
      <c r="C129" s="19"/>
      <c r="D129" s="19"/>
      <c r="E129" s="19"/>
      <c r="F129" s="19"/>
    </row>
    <row r="130" spans="1:6">
      <c r="A130" s="19"/>
      <c r="B130" s="19"/>
      <c r="C130" s="19"/>
      <c r="D130" s="19"/>
      <c r="E130" s="19"/>
      <c r="F130" s="19"/>
    </row>
    <row r="131" spans="1:6">
      <c r="A131" s="19"/>
      <c r="B131" s="19"/>
      <c r="C131" s="19"/>
      <c r="D131" s="19"/>
      <c r="E131" s="19"/>
      <c r="F131" s="19"/>
    </row>
    <row r="132" spans="1:6">
      <c r="A132" s="19"/>
      <c r="B132" s="19"/>
      <c r="C132" s="19"/>
      <c r="D132" s="19"/>
      <c r="E132" s="19"/>
      <c r="F132" s="19"/>
    </row>
    <row r="133" spans="1:6">
      <c r="A133" s="19"/>
      <c r="B133" s="19"/>
      <c r="C133" s="19"/>
      <c r="D133" s="19"/>
      <c r="E133" s="19"/>
      <c r="F133" s="19"/>
    </row>
    <row r="134" spans="1:6">
      <c r="A134" s="19"/>
      <c r="B134" s="19"/>
      <c r="C134" s="19"/>
      <c r="D134" s="19"/>
      <c r="E134" s="19"/>
      <c r="F134" s="19"/>
    </row>
    <row r="135" spans="1:6">
      <c r="A135" s="19"/>
      <c r="B135" s="19"/>
      <c r="C135" s="19"/>
      <c r="D135" s="19"/>
      <c r="E135" s="19"/>
      <c r="F135" s="19"/>
    </row>
    <row r="136" spans="1:6">
      <c r="A136" s="19"/>
      <c r="B136" s="19"/>
      <c r="C136" s="19"/>
      <c r="D136" s="19"/>
      <c r="E136" s="19"/>
      <c r="F136" s="19"/>
    </row>
    <row r="137" spans="1:6">
      <c r="A137" s="19"/>
      <c r="B137" s="19"/>
      <c r="C137" s="19"/>
      <c r="D137" s="19"/>
      <c r="E137" s="19"/>
      <c r="F137" s="19"/>
    </row>
    <row r="138" spans="1:6">
      <c r="A138" s="19"/>
      <c r="B138" s="19"/>
      <c r="C138" s="19"/>
      <c r="D138" s="19"/>
      <c r="E138" s="19"/>
      <c r="F138" s="19"/>
    </row>
    <row r="139" spans="1:6">
      <c r="A139" s="19"/>
      <c r="B139" s="19"/>
      <c r="C139" s="19"/>
      <c r="D139" s="19"/>
      <c r="E139" s="19"/>
      <c r="F139" s="19"/>
    </row>
    <row r="140" spans="1:6">
      <c r="A140" s="19"/>
      <c r="B140" s="19"/>
      <c r="C140" s="19"/>
      <c r="D140" s="19"/>
      <c r="E140" s="19"/>
      <c r="F140" s="19"/>
    </row>
    <row r="141" spans="1:6">
      <c r="A141" s="19"/>
      <c r="B141" s="19"/>
      <c r="C141" s="19"/>
      <c r="D141" s="19"/>
      <c r="E141" s="19"/>
      <c r="F141" s="19"/>
    </row>
    <row r="142" spans="1:6">
      <c r="A142" s="19"/>
      <c r="B142" s="19"/>
      <c r="C142" s="19"/>
      <c r="D142" s="19"/>
      <c r="E142" s="19"/>
      <c r="F142" s="19"/>
    </row>
    <row r="143" spans="1:6">
      <c r="A143" s="19"/>
      <c r="B143" s="19"/>
      <c r="C143" s="19"/>
      <c r="D143" s="19"/>
      <c r="E143" s="19"/>
      <c r="F143" s="19"/>
    </row>
    <row r="144" spans="1:6">
      <c r="A144" s="19"/>
      <c r="B144" s="19"/>
      <c r="C144" s="19"/>
      <c r="D144" s="19"/>
      <c r="E144" s="19"/>
      <c r="F144" s="19"/>
    </row>
    <row r="145" spans="1:6">
      <c r="A145" s="19"/>
      <c r="B145" s="19"/>
      <c r="C145" s="19"/>
      <c r="D145" s="19"/>
      <c r="E145" s="19"/>
      <c r="F145" s="19"/>
    </row>
    <row r="146" spans="1:6">
      <c r="A146" s="19"/>
      <c r="B146" s="19"/>
      <c r="C146" s="19"/>
      <c r="D146" s="19"/>
      <c r="E146" s="19"/>
      <c r="F146" s="19"/>
    </row>
    <row r="147" spans="1:6">
      <c r="A147" s="19"/>
      <c r="B147" s="19"/>
      <c r="C147" s="19"/>
      <c r="D147" s="19"/>
      <c r="E147" s="19"/>
      <c r="F147" s="19"/>
    </row>
    <row r="148" spans="1:6">
      <c r="A148" s="19"/>
      <c r="B148" s="19"/>
      <c r="C148" s="19"/>
      <c r="D148" s="19"/>
      <c r="E148" s="19"/>
      <c r="F148" s="19"/>
    </row>
    <row r="149" spans="1:6">
      <c r="A149" s="19"/>
      <c r="B149" s="19"/>
      <c r="C149" s="19"/>
      <c r="D149" s="19"/>
      <c r="E149" s="19"/>
      <c r="F149" s="19"/>
    </row>
    <row r="150" spans="1:6">
      <c r="A150" s="19"/>
      <c r="B150" s="19"/>
      <c r="C150" s="19"/>
      <c r="D150" s="19"/>
      <c r="E150" s="19"/>
      <c r="F150" s="19"/>
    </row>
    <row r="151" spans="1:6">
      <c r="A151" s="19"/>
      <c r="B151" s="19"/>
      <c r="C151" s="19"/>
      <c r="D151" s="19"/>
      <c r="E151" s="19"/>
      <c r="F151" s="19"/>
    </row>
    <row r="152" spans="1:6">
      <c r="A152" s="19"/>
      <c r="B152" s="19"/>
      <c r="C152" s="19"/>
      <c r="D152" s="19"/>
      <c r="E152" s="19"/>
      <c r="F152" s="19"/>
    </row>
    <row r="153" spans="1:6">
      <c r="A153" s="19"/>
      <c r="B153" s="19"/>
      <c r="C153" s="19"/>
      <c r="D153" s="19"/>
      <c r="E153" s="19"/>
      <c r="F153" s="19"/>
    </row>
    <row r="154" spans="1:6">
      <c r="A154" s="19"/>
      <c r="B154" s="19"/>
      <c r="C154" s="19"/>
      <c r="D154" s="19"/>
      <c r="E154" s="19"/>
      <c r="F154" s="19"/>
    </row>
    <row r="155" spans="1:6">
      <c r="A155" s="19"/>
      <c r="B155" s="19"/>
      <c r="C155" s="19"/>
      <c r="D155" s="19"/>
      <c r="E155" s="19"/>
      <c r="F155" s="19"/>
    </row>
    <row r="156" spans="1:6">
      <c r="A156" s="19"/>
      <c r="B156" s="19"/>
      <c r="C156" s="19"/>
      <c r="D156" s="19"/>
      <c r="E156" s="19"/>
      <c r="F156" s="19"/>
    </row>
    <row r="157" spans="1:6">
      <c r="A157" s="19"/>
      <c r="B157" s="19"/>
      <c r="C157" s="19"/>
      <c r="D157" s="19"/>
      <c r="E157" s="19"/>
      <c r="F157" s="19"/>
    </row>
    <row r="158" spans="1:6">
      <c r="A158" s="19"/>
      <c r="B158" s="19"/>
      <c r="C158" s="19"/>
      <c r="D158" s="19"/>
      <c r="E158" s="19"/>
      <c r="F158" s="19"/>
    </row>
    <row r="159" spans="1:6">
      <c r="A159" s="19"/>
      <c r="B159" s="19"/>
      <c r="C159" s="19"/>
      <c r="D159" s="19"/>
      <c r="E159" s="19"/>
      <c r="F159" s="19"/>
    </row>
    <row r="160" spans="1:6">
      <c r="A160" s="19"/>
      <c r="B160" s="19"/>
      <c r="C160" s="19"/>
      <c r="D160" s="19"/>
      <c r="E160" s="19"/>
      <c r="F160" s="19"/>
    </row>
    <row r="161" spans="1:6">
      <c r="A161" s="19"/>
      <c r="B161" s="19"/>
      <c r="C161" s="19"/>
      <c r="D161" s="19"/>
      <c r="E161" s="19"/>
      <c r="F161" s="19"/>
    </row>
    <row r="162" spans="1:6">
      <c r="A162" s="19"/>
      <c r="B162" s="19"/>
      <c r="C162" s="19"/>
      <c r="D162" s="19"/>
      <c r="E162" s="19"/>
      <c r="F162" s="19"/>
    </row>
    <row r="163" spans="1:6">
      <c r="A163" s="19"/>
      <c r="B163" s="19"/>
      <c r="C163" s="19"/>
      <c r="D163" s="19"/>
      <c r="E163" s="19"/>
      <c r="F163" s="19"/>
    </row>
    <row r="164" spans="1:6">
      <c r="A164" s="19"/>
      <c r="B164" s="19"/>
      <c r="C164" s="19"/>
      <c r="D164" s="19"/>
      <c r="E164" s="19"/>
      <c r="F164" s="19"/>
    </row>
    <row r="165" spans="1:6">
      <c r="A165" s="19"/>
      <c r="B165" s="19"/>
      <c r="C165" s="19"/>
      <c r="D165" s="19"/>
      <c r="E165" s="19"/>
      <c r="F165" s="19"/>
    </row>
    <row r="166" spans="1:6">
      <c r="A166" s="19"/>
      <c r="B166" s="19"/>
      <c r="C166" s="19"/>
      <c r="D166" s="19"/>
      <c r="E166" s="19"/>
      <c r="F166" s="19"/>
    </row>
    <row r="167" spans="1:6">
      <c r="A167" s="19"/>
      <c r="B167" s="19"/>
      <c r="C167" s="19"/>
      <c r="D167" s="19"/>
      <c r="E167" s="19"/>
      <c r="F167" s="19"/>
    </row>
    <row r="168" spans="1:6">
      <c r="A168" s="19"/>
      <c r="B168" s="19"/>
      <c r="C168" s="19"/>
      <c r="D168" s="19"/>
      <c r="E168" s="19"/>
      <c r="F168" s="19"/>
    </row>
  </sheetData>
  <mergeCells count="3">
    <mergeCell ref="A1:F1"/>
    <mergeCell ref="A2:F2"/>
    <mergeCell ref="A3:F3"/>
  </mergeCells>
  <phoneticPr fontId="2" type="noConversion"/>
  <printOptions horizontalCentered="1"/>
  <pageMargins left="0.43307086614173229" right="0.39370078740157483" top="0.43307086614173229" bottom="0.39370078740157483" header="0.27559055118110237" footer="0.19685039370078741"/>
  <pageSetup paperSize="9" firstPageNumber="13" fitToHeight="10000" orientation="landscape" useFirstPageNumber="1" r:id="rId1"/>
  <headerFooter alignWithMargins="0">
    <oddFooter>&amp;C&amp;10&amp;P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showGridLines="0" showZeros="0" workbookViewId="0">
      <selection activeCell="B9" sqref="B9"/>
    </sheetView>
  </sheetViews>
  <sheetFormatPr defaultColWidth="9.125" defaultRowHeight="14.25"/>
  <cols>
    <col min="1" max="1" width="61.125" style="12" customWidth="1"/>
    <col min="2" max="4" width="20.625" style="12" customWidth="1"/>
    <col min="5" max="16384" width="9.125" style="12"/>
  </cols>
  <sheetData>
    <row r="1" spans="1:6" ht="33.950000000000003" customHeight="1">
      <c r="A1" s="153" t="s">
        <v>493</v>
      </c>
      <c r="B1" s="153"/>
      <c r="C1" s="153"/>
      <c r="D1" s="153"/>
    </row>
    <row r="2" spans="1:6" ht="17.100000000000001" customHeight="1">
      <c r="A2" s="154" t="s">
        <v>363</v>
      </c>
      <c r="B2" s="154"/>
      <c r="C2" s="154"/>
      <c r="D2" s="154"/>
    </row>
    <row r="3" spans="1:6" ht="17.100000000000001" customHeight="1">
      <c r="A3" s="154" t="s">
        <v>4</v>
      </c>
      <c r="B3" s="154"/>
      <c r="C3" s="154"/>
      <c r="D3" s="154"/>
    </row>
    <row r="4" spans="1:6" ht="24" customHeight="1">
      <c r="A4" s="22" t="s">
        <v>1</v>
      </c>
      <c r="B4" s="23" t="s">
        <v>19</v>
      </c>
      <c r="C4" s="23" t="s">
        <v>63</v>
      </c>
      <c r="D4" s="23" t="s">
        <v>2</v>
      </c>
      <c r="E4" s="19"/>
      <c r="F4" s="19"/>
    </row>
    <row r="5" spans="1:6" ht="21" customHeight="1">
      <c r="A5" s="15" t="s">
        <v>31</v>
      </c>
      <c r="B5" s="39">
        <v>1000</v>
      </c>
      <c r="C5" s="39">
        <v>0</v>
      </c>
      <c r="D5" s="39">
        <v>1000</v>
      </c>
      <c r="E5" s="19"/>
      <c r="F5" s="19"/>
    </row>
    <row r="6" spans="1:6" ht="21" customHeight="1">
      <c r="A6" s="15" t="s">
        <v>32</v>
      </c>
      <c r="B6" s="39">
        <v>3000</v>
      </c>
      <c r="C6" s="39">
        <v>0</v>
      </c>
      <c r="D6" s="39">
        <v>3000</v>
      </c>
      <c r="E6" s="19"/>
      <c r="F6" s="19"/>
    </row>
    <row r="7" spans="1:6" ht="21" customHeight="1">
      <c r="A7" s="15" t="s">
        <v>33</v>
      </c>
      <c r="B7" s="39"/>
      <c r="C7" s="39"/>
      <c r="D7" s="39"/>
      <c r="E7" s="19"/>
      <c r="F7" s="19"/>
    </row>
    <row r="8" spans="1:6" ht="21" customHeight="1">
      <c r="A8" s="15" t="s">
        <v>34</v>
      </c>
      <c r="B8" s="39">
        <v>252000</v>
      </c>
      <c r="C8" s="39">
        <v>0</v>
      </c>
      <c r="D8" s="39">
        <v>252000</v>
      </c>
      <c r="E8" s="19"/>
      <c r="F8" s="19"/>
    </row>
    <row r="9" spans="1:6" ht="21" customHeight="1">
      <c r="A9" s="15" t="s">
        <v>36</v>
      </c>
      <c r="B9" s="39">
        <v>18000</v>
      </c>
      <c r="C9" s="39">
        <v>0</v>
      </c>
      <c r="D9" s="39">
        <v>18000</v>
      </c>
      <c r="E9" s="19"/>
      <c r="F9" s="19"/>
    </row>
    <row r="10" spans="1:6" ht="21" customHeight="1">
      <c r="A10" s="15" t="s">
        <v>106</v>
      </c>
      <c r="B10" s="39"/>
      <c r="C10" s="39"/>
      <c r="D10" s="39"/>
      <c r="E10" s="19"/>
      <c r="F10" s="19"/>
    </row>
    <row r="11" spans="1:6" ht="21" customHeight="1">
      <c r="A11" s="15" t="s">
        <v>37</v>
      </c>
      <c r="B11" s="39">
        <v>138198</v>
      </c>
      <c r="C11" s="39">
        <v>0</v>
      </c>
      <c r="D11" s="39">
        <v>138198</v>
      </c>
      <c r="E11" s="19"/>
      <c r="F11" s="19"/>
    </row>
    <row r="12" spans="1:6" ht="21" customHeight="1">
      <c r="A12" s="15" t="s">
        <v>64</v>
      </c>
      <c r="B12" s="39"/>
      <c r="C12" s="39"/>
      <c r="D12" s="39"/>
      <c r="E12" s="19"/>
      <c r="F12" s="19"/>
    </row>
    <row r="13" spans="1:6" ht="21" customHeight="1">
      <c r="A13" s="15" t="s">
        <v>74</v>
      </c>
      <c r="B13" s="39">
        <v>440029</v>
      </c>
      <c r="C13" s="39">
        <v>0</v>
      </c>
      <c r="D13" s="39">
        <v>440029</v>
      </c>
      <c r="E13" s="19"/>
      <c r="F13" s="19"/>
    </row>
    <row r="14" spans="1:6" ht="21" customHeight="1">
      <c r="A14" s="15" t="s">
        <v>139</v>
      </c>
      <c r="B14" s="39">
        <v>960</v>
      </c>
      <c r="C14" s="39">
        <v>0</v>
      </c>
      <c r="D14" s="39">
        <v>960</v>
      </c>
      <c r="E14" s="19"/>
      <c r="F14" s="19"/>
    </row>
    <row r="15" spans="1:6" ht="21" customHeight="1">
      <c r="A15" s="15" t="s">
        <v>566</v>
      </c>
      <c r="B15" s="39"/>
      <c r="C15" s="39"/>
      <c r="D15" s="39"/>
      <c r="E15" s="19"/>
      <c r="F15" s="19"/>
    </row>
    <row r="16" spans="1:6" ht="21" customHeight="1">
      <c r="A16" s="15" t="s">
        <v>567</v>
      </c>
      <c r="B16" s="39"/>
      <c r="C16" s="39"/>
      <c r="D16" s="39"/>
      <c r="E16" s="19"/>
      <c r="F16" s="19"/>
    </row>
    <row r="17" spans="1:6" ht="21" customHeight="1">
      <c r="A17" s="15" t="s">
        <v>40</v>
      </c>
      <c r="B17" s="39"/>
      <c r="C17" s="39"/>
      <c r="D17" s="39"/>
      <c r="E17" s="19"/>
      <c r="F17" s="19"/>
    </row>
    <row r="18" spans="1:6" ht="21" customHeight="1">
      <c r="A18" s="15" t="s">
        <v>568</v>
      </c>
      <c r="B18" s="39"/>
      <c r="C18" s="39"/>
      <c r="D18" s="39"/>
      <c r="E18" s="19"/>
      <c r="F18" s="19"/>
    </row>
    <row r="19" spans="1:6" ht="21" customHeight="1">
      <c r="A19" s="15"/>
      <c r="B19" s="39"/>
      <c r="C19" s="39"/>
      <c r="D19" s="39"/>
      <c r="E19" s="19"/>
      <c r="F19" s="19"/>
    </row>
    <row r="20" spans="1:6" ht="21" customHeight="1">
      <c r="A20" s="15"/>
      <c r="B20" s="39"/>
      <c r="C20" s="39"/>
      <c r="D20" s="39"/>
      <c r="E20" s="19"/>
      <c r="F20" s="19"/>
    </row>
    <row r="21" spans="1:6" ht="21" customHeight="1">
      <c r="A21" s="33" t="s">
        <v>30</v>
      </c>
      <c r="B21" s="39">
        <f>SUM(B5:B19)</f>
        <v>853187</v>
      </c>
      <c r="C21" s="39">
        <f t="shared" ref="C21:D21" si="0">SUM(C5:C19)</f>
        <v>0</v>
      </c>
      <c r="D21" s="39">
        <f t="shared" si="0"/>
        <v>853187</v>
      </c>
      <c r="E21" s="19"/>
      <c r="F21" s="19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  <row r="24" spans="1:6">
      <c r="A24" s="19"/>
      <c r="B24" s="19"/>
      <c r="C24" s="19"/>
      <c r="D24" s="19"/>
      <c r="E24" s="19"/>
      <c r="F24" s="19"/>
    </row>
    <row r="25" spans="1:6">
      <c r="A25" s="19"/>
      <c r="B25" s="19"/>
      <c r="C25" s="19"/>
      <c r="D25" s="19"/>
      <c r="E25" s="19"/>
      <c r="F25" s="19"/>
    </row>
    <row r="26" spans="1:6">
      <c r="A26" s="19"/>
      <c r="B26" s="19"/>
      <c r="C26" s="19"/>
      <c r="D26" s="19"/>
      <c r="E26" s="19"/>
      <c r="F26" s="19"/>
    </row>
    <row r="27" spans="1:6">
      <c r="A27" s="19"/>
      <c r="B27" s="19"/>
      <c r="C27" s="19"/>
      <c r="D27" s="19"/>
      <c r="E27" s="19"/>
      <c r="F27" s="19"/>
    </row>
    <row r="28" spans="1:6">
      <c r="A28" s="19"/>
      <c r="B28" s="19"/>
      <c r="C28" s="19"/>
      <c r="D28" s="19"/>
      <c r="E28" s="19"/>
      <c r="F28" s="19"/>
    </row>
    <row r="29" spans="1:6">
      <c r="A29" s="19"/>
      <c r="B29" s="19"/>
      <c r="C29" s="19"/>
      <c r="D29" s="19"/>
      <c r="E29" s="19"/>
      <c r="F29" s="19"/>
    </row>
    <row r="30" spans="1:6">
      <c r="A30" s="19"/>
      <c r="B30" s="19"/>
      <c r="C30" s="19"/>
      <c r="D30" s="19"/>
      <c r="E30" s="19"/>
      <c r="F30" s="19"/>
    </row>
    <row r="31" spans="1:6">
      <c r="A31" s="19"/>
      <c r="B31" s="19"/>
      <c r="C31" s="19"/>
      <c r="D31" s="19"/>
      <c r="E31" s="19"/>
      <c r="F31" s="19"/>
    </row>
    <row r="32" spans="1:6">
      <c r="A32" s="19"/>
      <c r="B32" s="19"/>
      <c r="C32" s="19"/>
      <c r="D32" s="19"/>
      <c r="E32" s="19"/>
      <c r="F32" s="19"/>
    </row>
    <row r="33" spans="1:6">
      <c r="A33" s="19"/>
      <c r="B33" s="19"/>
      <c r="C33" s="19"/>
      <c r="D33" s="19"/>
      <c r="E33" s="19"/>
      <c r="F33" s="19"/>
    </row>
    <row r="34" spans="1:6">
      <c r="A34" s="19"/>
      <c r="B34" s="19"/>
      <c r="C34" s="19"/>
      <c r="D34" s="19"/>
      <c r="E34" s="19"/>
      <c r="F34" s="19"/>
    </row>
    <row r="35" spans="1:6">
      <c r="A35" s="19"/>
      <c r="B35" s="19"/>
      <c r="C35" s="19"/>
      <c r="D35" s="19"/>
      <c r="E35" s="19"/>
      <c r="F35" s="19"/>
    </row>
    <row r="36" spans="1:6">
      <c r="A36" s="19"/>
      <c r="B36" s="19"/>
      <c r="C36" s="19"/>
      <c r="D36" s="19"/>
      <c r="E36" s="19"/>
      <c r="F36" s="19"/>
    </row>
    <row r="37" spans="1:6">
      <c r="A37" s="19"/>
      <c r="B37" s="19"/>
      <c r="C37" s="19"/>
      <c r="D37" s="19"/>
      <c r="E37" s="19"/>
      <c r="F37" s="19"/>
    </row>
    <row r="38" spans="1:6">
      <c r="A38" s="19"/>
      <c r="B38" s="19"/>
      <c r="C38" s="19"/>
      <c r="D38" s="19"/>
      <c r="E38" s="19"/>
      <c r="F38" s="19"/>
    </row>
    <row r="39" spans="1:6">
      <c r="A39" s="19"/>
      <c r="B39" s="19"/>
      <c r="C39" s="19"/>
      <c r="D39" s="19"/>
      <c r="E39" s="19"/>
      <c r="F39" s="19"/>
    </row>
    <row r="40" spans="1:6">
      <c r="A40" s="19"/>
      <c r="B40" s="19"/>
      <c r="C40" s="19"/>
      <c r="D40" s="19"/>
      <c r="E40" s="19"/>
      <c r="F40" s="19"/>
    </row>
    <row r="41" spans="1:6">
      <c r="A41" s="19"/>
      <c r="B41" s="19"/>
      <c r="C41" s="19"/>
      <c r="D41" s="19"/>
      <c r="E41" s="19"/>
      <c r="F41" s="19"/>
    </row>
    <row r="42" spans="1:6">
      <c r="A42" s="19"/>
      <c r="B42" s="19"/>
      <c r="C42" s="19"/>
      <c r="D42" s="19"/>
      <c r="E42" s="19"/>
      <c r="F42" s="19"/>
    </row>
    <row r="43" spans="1:6">
      <c r="A43" s="19"/>
      <c r="B43" s="19"/>
      <c r="C43" s="19"/>
      <c r="D43" s="19"/>
      <c r="E43" s="19"/>
      <c r="F43" s="19"/>
    </row>
    <row r="44" spans="1:6">
      <c r="A44" s="19"/>
      <c r="B44" s="19"/>
      <c r="C44" s="19"/>
      <c r="D44" s="19"/>
      <c r="E44" s="19"/>
      <c r="F44" s="19"/>
    </row>
    <row r="45" spans="1:6">
      <c r="A45" s="19"/>
      <c r="B45" s="19"/>
      <c r="C45" s="19"/>
      <c r="D45" s="19"/>
      <c r="E45" s="19"/>
      <c r="F45" s="19"/>
    </row>
    <row r="46" spans="1:6">
      <c r="A46" s="19"/>
      <c r="B46" s="19"/>
      <c r="C46" s="19"/>
      <c r="D46" s="19"/>
      <c r="E46" s="19"/>
      <c r="F46" s="19"/>
    </row>
    <row r="47" spans="1:6">
      <c r="A47" s="19"/>
      <c r="B47" s="19"/>
      <c r="C47" s="19"/>
      <c r="D47" s="19"/>
      <c r="E47" s="19"/>
      <c r="F47" s="19"/>
    </row>
    <row r="48" spans="1:6">
      <c r="A48" s="19"/>
      <c r="B48" s="19"/>
      <c r="C48" s="19"/>
      <c r="D48" s="19"/>
      <c r="E48" s="19"/>
      <c r="F48" s="19"/>
    </row>
    <row r="49" spans="1:6">
      <c r="A49" s="19"/>
      <c r="B49" s="19"/>
      <c r="C49" s="19"/>
      <c r="D49" s="19"/>
      <c r="E49" s="19"/>
      <c r="F49" s="19"/>
    </row>
    <row r="50" spans="1:6">
      <c r="A50" s="19"/>
      <c r="B50" s="19"/>
      <c r="C50" s="19"/>
      <c r="D50" s="19"/>
      <c r="E50" s="19"/>
      <c r="F50" s="19"/>
    </row>
    <row r="51" spans="1:6">
      <c r="A51" s="19"/>
      <c r="B51" s="19"/>
      <c r="C51" s="19"/>
      <c r="D51" s="19"/>
      <c r="E51" s="19"/>
      <c r="F51" s="19"/>
    </row>
    <row r="52" spans="1:6">
      <c r="A52" s="19"/>
      <c r="B52" s="19"/>
      <c r="C52" s="19"/>
      <c r="D52" s="19"/>
      <c r="E52" s="19"/>
      <c r="F52" s="19"/>
    </row>
    <row r="53" spans="1:6">
      <c r="A53" s="19"/>
      <c r="B53" s="19"/>
      <c r="C53" s="19"/>
      <c r="D53" s="19"/>
      <c r="E53" s="19"/>
      <c r="F53" s="19"/>
    </row>
    <row r="54" spans="1:6">
      <c r="A54" s="19"/>
      <c r="B54" s="19"/>
      <c r="C54" s="19"/>
      <c r="D54" s="19"/>
      <c r="E54" s="19"/>
      <c r="F54" s="19"/>
    </row>
    <row r="55" spans="1:6">
      <c r="A55" s="19"/>
      <c r="B55" s="19"/>
      <c r="C55" s="19"/>
      <c r="D55" s="19"/>
      <c r="E55" s="19"/>
      <c r="F55" s="19"/>
    </row>
    <row r="56" spans="1:6">
      <c r="A56" s="19"/>
      <c r="B56" s="19"/>
      <c r="C56" s="19"/>
      <c r="D56" s="19"/>
      <c r="E56" s="19"/>
      <c r="F56" s="19"/>
    </row>
    <row r="57" spans="1:6">
      <c r="A57" s="19"/>
      <c r="B57" s="19"/>
      <c r="C57" s="19"/>
      <c r="D57" s="19"/>
      <c r="E57" s="19"/>
      <c r="F57" s="19"/>
    </row>
    <row r="58" spans="1:6">
      <c r="A58" s="19"/>
      <c r="B58" s="19"/>
      <c r="C58" s="19"/>
      <c r="D58" s="19"/>
      <c r="E58" s="19"/>
      <c r="F58" s="19"/>
    </row>
    <row r="59" spans="1:6">
      <c r="A59" s="19"/>
      <c r="B59" s="19"/>
      <c r="C59" s="19"/>
      <c r="D59" s="19"/>
      <c r="E59" s="19"/>
      <c r="F59" s="19"/>
    </row>
    <row r="60" spans="1:6">
      <c r="A60" s="19"/>
      <c r="B60" s="19"/>
      <c r="C60" s="19"/>
      <c r="D60" s="19"/>
      <c r="E60" s="19"/>
      <c r="F60" s="19"/>
    </row>
    <row r="61" spans="1:6">
      <c r="A61" s="19"/>
      <c r="B61" s="19"/>
      <c r="C61" s="19"/>
      <c r="D61" s="19"/>
      <c r="E61" s="19"/>
      <c r="F61" s="19"/>
    </row>
    <row r="62" spans="1:6">
      <c r="A62" s="19"/>
      <c r="B62" s="19"/>
      <c r="C62" s="19"/>
      <c r="D62" s="19"/>
      <c r="E62" s="19"/>
      <c r="F62" s="19"/>
    </row>
    <row r="63" spans="1:6">
      <c r="A63" s="19"/>
      <c r="B63" s="19"/>
      <c r="C63" s="19"/>
      <c r="D63" s="19"/>
      <c r="E63" s="19"/>
      <c r="F63" s="19"/>
    </row>
    <row r="64" spans="1:6">
      <c r="A64" s="19"/>
      <c r="B64" s="19"/>
      <c r="C64" s="19"/>
      <c r="D64" s="19"/>
      <c r="E64" s="19"/>
      <c r="F64" s="19"/>
    </row>
    <row r="65" spans="1:6">
      <c r="A65" s="19"/>
      <c r="B65" s="19"/>
      <c r="C65" s="19"/>
      <c r="D65" s="19"/>
      <c r="E65" s="19"/>
      <c r="F65" s="19"/>
    </row>
    <row r="66" spans="1:6">
      <c r="A66" s="19"/>
      <c r="B66" s="19"/>
      <c r="C66" s="19"/>
      <c r="D66" s="19"/>
      <c r="E66" s="19"/>
      <c r="F66" s="19"/>
    </row>
    <row r="67" spans="1:6">
      <c r="A67" s="19"/>
      <c r="B67" s="19"/>
      <c r="C67" s="19"/>
      <c r="D67" s="19"/>
      <c r="E67" s="19"/>
      <c r="F67" s="19"/>
    </row>
    <row r="68" spans="1:6">
      <c r="A68" s="19"/>
      <c r="B68" s="19"/>
      <c r="C68" s="19"/>
      <c r="D68" s="19"/>
      <c r="E68" s="19"/>
      <c r="F68" s="19"/>
    </row>
    <row r="69" spans="1:6">
      <c r="A69" s="19"/>
      <c r="B69" s="19"/>
      <c r="C69" s="19"/>
      <c r="D69" s="19"/>
      <c r="E69" s="19"/>
      <c r="F69" s="19"/>
    </row>
    <row r="70" spans="1:6">
      <c r="A70" s="19"/>
      <c r="B70" s="19"/>
      <c r="C70" s="19"/>
      <c r="D70" s="19"/>
      <c r="E70" s="19"/>
      <c r="F70" s="19"/>
    </row>
    <row r="71" spans="1:6">
      <c r="A71" s="19"/>
      <c r="B71" s="19"/>
      <c r="C71" s="19"/>
      <c r="D71" s="19"/>
      <c r="E71" s="19"/>
      <c r="F71" s="19"/>
    </row>
    <row r="72" spans="1:6">
      <c r="A72" s="19"/>
      <c r="B72" s="19"/>
      <c r="C72" s="19"/>
      <c r="D72" s="19"/>
      <c r="E72" s="19"/>
      <c r="F72" s="19"/>
    </row>
    <row r="73" spans="1:6">
      <c r="A73" s="19"/>
      <c r="B73" s="19"/>
      <c r="C73" s="19"/>
      <c r="D73" s="19"/>
      <c r="E73" s="19"/>
      <c r="F73" s="19"/>
    </row>
    <row r="74" spans="1:6">
      <c r="A74" s="19"/>
      <c r="B74" s="19"/>
      <c r="C74" s="19"/>
      <c r="D74" s="19"/>
      <c r="E74" s="19"/>
      <c r="F74" s="19"/>
    </row>
    <row r="75" spans="1:6">
      <c r="A75" s="19"/>
      <c r="B75" s="19"/>
      <c r="C75" s="19"/>
      <c r="D75" s="19"/>
      <c r="E75" s="19"/>
      <c r="F75" s="19"/>
    </row>
    <row r="76" spans="1:6">
      <c r="A76" s="19"/>
      <c r="B76" s="19"/>
      <c r="C76" s="19"/>
      <c r="D76" s="19"/>
      <c r="E76" s="19"/>
      <c r="F76" s="19"/>
    </row>
    <row r="77" spans="1:6">
      <c r="A77" s="19"/>
      <c r="B77" s="19"/>
      <c r="C77" s="19"/>
      <c r="D77" s="19"/>
      <c r="E77" s="19"/>
      <c r="F77" s="19"/>
    </row>
    <row r="78" spans="1:6">
      <c r="A78" s="19"/>
      <c r="B78" s="19"/>
      <c r="C78" s="19"/>
      <c r="D78" s="19"/>
      <c r="E78" s="19"/>
      <c r="F78" s="19"/>
    </row>
    <row r="79" spans="1:6">
      <c r="A79" s="19"/>
      <c r="B79" s="19"/>
      <c r="C79" s="19"/>
      <c r="D79" s="19"/>
      <c r="E79" s="19"/>
      <c r="F79" s="19"/>
    </row>
    <row r="80" spans="1:6">
      <c r="A80" s="19"/>
      <c r="B80" s="19"/>
      <c r="C80" s="19"/>
      <c r="D80" s="19"/>
      <c r="E80" s="19"/>
      <c r="F80" s="19"/>
    </row>
    <row r="81" spans="1:6">
      <c r="A81" s="19"/>
      <c r="B81" s="19"/>
      <c r="C81" s="19"/>
      <c r="D81" s="19"/>
      <c r="E81" s="19"/>
      <c r="F81" s="19"/>
    </row>
    <row r="82" spans="1:6">
      <c r="A82" s="19"/>
      <c r="B82" s="19"/>
      <c r="C82" s="19"/>
      <c r="D82" s="19"/>
      <c r="E82" s="19"/>
      <c r="F82" s="19"/>
    </row>
    <row r="83" spans="1:6">
      <c r="A83" s="19"/>
      <c r="B83" s="19"/>
      <c r="C83" s="19"/>
      <c r="D83" s="19"/>
      <c r="E83" s="19"/>
      <c r="F83" s="19"/>
    </row>
    <row r="84" spans="1:6">
      <c r="A84" s="19"/>
      <c r="B84" s="19"/>
      <c r="C84" s="19"/>
      <c r="D84" s="19"/>
      <c r="E84" s="19"/>
      <c r="F84" s="19"/>
    </row>
    <row r="85" spans="1:6">
      <c r="A85" s="19"/>
      <c r="B85" s="19"/>
      <c r="C85" s="19"/>
      <c r="D85" s="19"/>
      <c r="E85" s="19"/>
      <c r="F85" s="19"/>
    </row>
    <row r="86" spans="1:6">
      <c r="A86" s="19"/>
      <c r="B86" s="19"/>
      <c r="C86" s="19"/>
      <c r="D86" s="19"/>
      <c r="E86" s="19"/>
      <c r="F86" s="19"/>
    </row>
    <row r="87" spans="1:6">
      <c r="A87" s="19"/>
      <c r="B87" s="19"/>
      <c r="C87" s="19"/>
      <c r="D87" s="19"/>
      <c r="E87" s="19"/>
      <c r="F87" s="19"/>
    </row>
    <row r="88" spans="1:6">
      <c r="A88" s="19"/>
      <c r="B88" s="19"/>
      <c r="C88" s="19"/>
      <c r="D88" s="19"/>
      <c r="E88" s="19"/>
      <c r="F88" s="19"/>
    </row>
    <row r="89" spans="1:6">
      <c r="A89" s="19"/>
      <c r="B89" s="19"/>
      <c r="C89" s="19"/>
      <c r="D89" s="19"/>
      <c r="E89" s="19"/>
      <c r="F89" s="19"/>
    </row>
    <row r="90" spans="1:6">
      <c r="A90" s="19"/>
      <c r="B90" s="19"/>
      <c r="C90" s="19"/>
      <c r="D90" s="19"/>
      <c r="E90" s="19"/>
      <c r="F90" s="19"/>
    </row>
    <row r="91" spans="1:6">
      <c r="A91" s="19"/>
      <c r="B91" s="19"/>
      <c r="C91" s="19"/>
      <c r="D91" s="19"/>
      <c r="E91" s="19"/>
      <c r="F91" s="19"/>
    </row>
    <row r="92" spans="1:6">
      <c r="A92" s="19"/>
      <c r="B92" s="19"/>
      <c r="C92" s="19"/>
      <c r="D92" s="19"/>
      <c r="E92" s="19"/>
      <c r="F92" s="19"/>
    </row>
    <row r="93" spans="1:6">
      <c r="A93" s="19"/>
      <c r="B93" s="19"/>
      <c r="C93" s="19"/>
      <c r="D93" s="19"/>
      <c r="E93" s="19"/>
      <c r="F93" s="19"/>
    </row>
    <row r="94" spans="1:6">
      <c r="A94" s="19"/>
      <c r="B94" s="19"/>
      <c r="C94" s="19"/>
      <c r="D94" s="19"/>
      <c r="E94" s="19"/>
      <c r="F94" s="19"/>
    </row>
    <row r="95" spans="1:6">
      <c r="A95" s="19"/>
      <c r="B95" s="19"/>
      <c r="C95" s="19"/>
      <c r="D95" s="19"/>
      <c r="E95" s="19"/>
      <c r="F95" s="19"/>
    </row>
    <row r="96" spans="1:6">
      <c r="A96" s="19"/>
      <c r="B96" s="19"/>
      <c r="C96" s="19"/>
      <c r="D96" s="19"/>
      <c r="E96" s="19"/>
      <c r="F96" s="19"/>
    </row>
    <row r="97" spans="1:6">
      <c r="A97" s="19"/>
      <c r="B97" s="19"/>
      <c r="C97" s="19"/>
      <c r="D97" s="19"/>
      <c r="E97" s="19"/>
      <c r="F97" s="19"/>
    </row>
    <row r="98" spans="1:6">
      <c r="A98" s="19"/>
      <c r="B98" s="19"/>
      <c r="C98" s="19"/>
      <c r="D98" s="19"/>
      <c r="E98" s="19"/>
      <c r="F98" s="19"/>
    </row>
    <row r="99" spans="1:6">
      <c r="A99" s="19"/>
      <c r="B99" s="19"/>
      <c r="C99" s="19"/>
      <c r="D99" s="19"/>
      <c r="E99" s="19"/>
      <c r="F99" s="19"/>
    </row>
    <row r="100" spans="1:6">
      <c r="A100" s="19"/>
      <c r="B100" s="19"/>
      <c r="C100" s="19"/>
      <c r="D100" s="19"/>
      <c r="E100" s="19"/>
      <c r="F100" s="19"/>
    </row>
    <row r="101" spans="1:6">
      <c r="A101" s="19"/>
      <c r="B101" s="19"/>
      <c r="C101" s="19"/>
      <c r="D101" s="19"/>
      <c r="E101" s="19"/>
      <c r="F101" s="19"/>
    </row>
    <row r="102" spans="1:6">
      <c r="A102" s="19"/>
      <c r="B102" s="19"/>
      <c r="C102" s="19"/>
      <c r="D102" s="19"/>
      <c r="E102" s="19"/>
      <c r="F102" s="19"/>
    </row>
    <row r="103" spans="1:6">
      <c r="A103" s="19"/>
      <c r="B103" s="19"/>
      <c r="C103" s="19"/>
      <c r="D103" s="19"/>
      <c r="E103" s="19"/>
      <c r="F103" s="19"/>
    </row>
    <row r="104" spans="1:6">
      <c r="A104" s="19"/>
      <c r="B104" s="19"/>
      <c r="C104" s="19"/>
      <c r="D104" s="19"/>
      <c r="E104" s="19"/>
      <c r="F104" s="19"/>
    </row>
    <row r="105" spans="1:6">
      <c r="A105" s="19"/>
      <c r="B105" s="19"/>
      <c r="C105" s="19"/>
      <c r="D105" s="19"/>
      <c r="E105" s="19"/>
      <c r="F105" s="19"/>
    </row>
    <row r="106" spans="1:6">
      <c r="A106" s="19"/>
      <c r="B106" s="19"/>
      <c r="C106" s="19"/>
      <c r="D106" s="19"/>
      <c r="E106" s="19"/>
      <c r="F106" s="19"/>
    </row>
    <row r="107" spans="1:6">
      <c r="A107" s="19"/>
      <c r="B107" s="19"/>
      <c r="C107" s="19"/>
      <c r="D107" s="19"/>
      <c r="E107" s="19"/>
      <c r="F107" s="19"/>
    </row>
    <row r="108" spans="1:6">
      <c r="A108" s="19"/>
      <c r="B108" s="19"/>
      <c r="C108" s="19"/>
      <c r="D108" s="19"/>
      <c r="E108" s="19"/>
      <c r="F108" s="19"/>
    </row>
    <row r="109" spans="1:6">
      <c r="A109" s="19"/>
      <c r="B109" s="19"/>
      <c r="C109" s="19"/>
      <c r="D109" s="19"/>
      <c r="E109" s="19"/>
      <c r="F109" s="19"/>
    </row>
    <row r="110" spans="1:6">
      <c r="A110" s="19"/>
      <c r="B110" s="19"/>
      <c r="C110" s="19"/>
      <c r="D110" s="19"/>
      <c r="E110" s="19"/>
      <c r="F110" s="19"/>
    </row>
    <row r="111" spans="1:6">
      <c r="A111" s="19"/>
      <c r="B111" s="19"/>
      <c r="C111" s="19"/>
      <c r="D111" s="19"/>
      <c r="E111" s="19"/>
      <c r="F111" s="19"/>
    </row>
    <row r="112" spans="1:6">
      <c r="A112" s="19"/>
      <c r="B112" s="19"/>
      <c r="C112" s="19"/>
      <c r="D112" s="19"/>
      <c r="E112" s="19"/>
      <c r="F112" s="19"/>
    </row>
    <row r="113" spans="1:6">
      <c r="A113" s="19"/>
      <c r="B113" s="19"/>
      <c r="C113" s="19"/>
      <c r="D113" s="19"/>
      <c r="E113" s="19"/>
      <c r="F113" s="19"/>
    </row>
    <row r="114" spans="1:6">
      <c r="A114" s="19"/>
      <c r="B114" s="19"/>
      <c r="C114" s="19"/>
      <c r="D114" s="19"/>
      <c r="E114" s="19"/>
      <c r="F114" s="19"/>
    </row>
    <row r="115" spans="1:6">
      <c r="A115" s="19"/>
      <c r="B115" s="19"/>
      <c r="C115" s="19"/>
      <c r="D115" s="19"/>
      <c r="E115" s="19"/>
      <c r="F115" s="19"/>
    </row>
    <row r="116" spans="1:6">
      <c r="A116" s="19"/>
      <c r="B116" s="19"/>
      <c r="C116" s="19"/>
      <c r="D116" s="19"/>
      <c r="E116" s="19"/>
      <c r="F116" s="19"/>
    </row>
    <row r="117" spans="1:6">
      <c r="A117" s="19"/>
      <c r="B117" s="19"/>
      <c r="C117" s="19"/>
      <c r="D117" s="19"/>
      <c r="E117" s="19"/>
      <c r="F117" s="19"/>
    </row>
    <row r="118" spans="1:6">
      <c r="A118" s="19"/>
      <c r="B118" s="19"/>
      <c r="C118" s="19"/>
      <c r="D118" s="19"/>
      <c r="E118" s="19"/>
      <c r="F118" s="19"/>
    </row>
    <row r="119" spans="1:6">
      <c r="A119" s="19"/>
      <c r="B119" s="19"/>
      <c r="C119" s="19"/>
      <c r="D119" s="19"/>
      <c r="E119" s="19"/>
      <c r="F119" s="19"/>
    </row>
    <row r="120" spans="1:6">
      <c r="A120" s="19"/>
      <c r="B120" s="19"/>
      <c r="C120" s="19"/>
      <c r="D120" s="19"/>
      <c r="E120" s="19"/>
      <c r="F120" s="19"/>
    </row>
    <row r="121" spans="1:6">
      <c r="A121" s="19"/>
      <c r="B121" s="19"/>
      <c r="C121" s="19"/>
      <c r="D121" s="19"/>
      <c r="E121" s="19"/>
      <c r="F121" s="19"/>
    </row>
    <row r="122" spans="1:6">
      <c r="A122" s="19"/>
      <c r="B122" s="19"/>
      <c r="C122" s="19"/>
      <c r="D122" s="19"/>
      <c r="E122" s="19"/>
      <c r="F122" s="19"/>
    </row>
    <row r="123" spans="1:6">
      <c r="A123" s="19"/>
      <c r="B123" s="19"/>
      <c r="C123" s="19"/>
      <c r="D123" s="19"/>
      <c r="E123" s="19"/>
      <c r="F123" s="19"/>
    </row>
    <row r="124" spans="1:6">
      <c r="A124" s="19"/>
      <c r="B124" s="19"/>
      <c r="C124" s="19"/>
      <c r="D124" s="19"/>
      <c r="E124" s="19"/>
      <c r="F124" s="19"/>
    </row>
    <row r="125" spans="1:6">
      <c r="A125" s="19"/>
      <c r="B125" s="19"/>
      <c r="C125" s="19"/>
      <c r="D125" s="19"/>
      <c r="E125" s="19"/>
      <c r="F125" s="19"/>
    </row>
    <row r="126" spans="1:6">
      <c r="A126" s="19"/>
      <c r="B126" s="19"/>
      <c r="C126" s="19"/>
      <c r="D126" s="19"/>
      <c r="E126" s="19"/>
      <c r="F126" s="19"/>
    </row>
    <row r="127" spans="1:6">
      <c r="A127" s="19"/>
      <c r="B127" s="19"/>
      <c r="C127" s="19"/>
      <c r="D127" s="19"/>
      <c r="E127" s="19"/>
      <c r="F127" s="19"/>
    </row>
    <row r="128" spans="1:6">
      <c r="A128" s="19"/>
      <c r="B128" s="19"/>
      <c r="C128" s="19"/>
      <c r="D128" s="19"/>
      <c r="E128" s="19"/>
      <c r="F128" s="19"/>
    </row>
    <row r="129" spans="1:6">
      <c r="A129" s="19"/>
      <c r="B129" s="19"/>
      <c r="C129" s="19"/>
      <c r="D129" s="19"/>
      <c r="E129" s="19"/>
      <c r="F129" s="19"/>
    </row>
    <row r="130" spans="1:6">
      <c r="A130" s="19"/>
      <c r="B130" s="19"/>
      <c r="C130" s="19"/>
      <c r="D130" s="19"/>
      <c r="E130" s="19"/>
      <c r="F130" s="19"/>
    </row>
    <row r="131" spans="1:6">
      <c r="A131" s="19"/>
      <c r="B131" s="19"/>
      <c r="C131" s="19"/>
      <c r="D131" s="19"/>
      <c r="E131" s="19"/>
      <c r="F131" s="19"/>
    </row>
    <row r="132" spans="1:6">
      <c r="A132" s="19"/>
      <c r="B132" s="19"/>
      <c r="C132" s="19"/>
      <c r="D132" s="19"/>
      <c r="E132" s="19"/>
      <c r="F132" s="19"/>
    </row>
    <row r="133" spans="1:6">
      <c r="A133" s="19"/>
      <c r="B133" s="19"/>
      <c r="C133" s="19"/>
      <c r="D133" s="19"/>
      <c r="E133" s="19"/>
      <c r="F133" s="19"/>
    </row>
  </sheetData>
  <mergeCells count="3">
    <mergeCell ref="A1:D1"/>
    <mergeCell ref="A2:D2"/>
    <mergeCell ref="A3:D3"/>
  </mergeCells>
  <phoneticPr fontId="2" type="noConversion"/>
  <printOptions horizontalCentered="1"/>
  <pageMargins left="0.51181102362204722" right="0.47244094488188981" top="0.6692913385826772" bottom="0.43307086614173229" header="0.27559055118110237" footer="0.23622047244094491"/>
  <pageSetup paperSize="9" firstPageNumber="14" fitToHeight="10000" orientation="landscape" useFirstPageNumber="1" r:id="rId1"/>
  <headerFooter alignWithMargins="0">
    <oddFooter>&amp;C&amp;10&amp;P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showZeros="0" workbookViewId="0">
      <pane xSplit="1" ySplit="5" topLeftCell="B42" activePane="bottomRight" state="frozen"/>
      <selection activeCell="A25" sqref="A25"/>
      <selection pane="topRight" activeCell="A25" sqref="A25"/>
      <selection pane="bottomLeft" activeCell="A25" sqref="A25"/>
      <selection pane="bottomRight" activeCell="A55" sqref="A55"/>
    </sheetView>
  </sheetViews>
  <sheetFormatPr defaultColWidth="9.125" defaultRowHeight="14.25"/>
  <cols>
    <col min="1" max="1" width="51.875" style="12" customWidth="1"/>
    <col min="2" max="3" width="7.625" style="12" bestFit="1" customWidth="1"/>
    <col min="4" max="4" width="8" style="12" bestFit="1" customWidth="1"/>
    <col min="5" max="5" width="7.625" style="12" bestFit="1" customWidth="1"/>
    <col min="6" max="6" width="7.125" style="12" customWidth="1"/>
    <col min="7" max="7" width="5.875" style="12" bestFit="1" customWidth="1"/>
    <col min="8" max="8" width="8" style="12" customWidth="1"/>
    <col min="9" max="11" width="8.625" style="12" customWidth="1"/>
    <col min="12" max="16384" width="9.125" style="12"/>
  </cols>
  <sheetData>
    <row r="1" spans="1:11" ht="33.75" customHeight="1">
      <c r="A1" s="167" t="s">
        <v>494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16.899999999999999" customHeight="1">
      <c r="A2" s="154" t="s">
        <v>364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6.899999999999999" customHeight="1">
      <c r="A3" s="154" t="s">
        <v>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1" ht="20.25" customHeight="1">
      <c r="A4" s="159" t="s">
        <v>1</v>
      </c>
      <c r="B4" s="159" t="s">
        <v>563</v>
      </c>
      <c r="C4" s="159" t="s">
        <v>331</v>
      </c>
      <c r="D4" s="159"/>
      <c r="E4" s="159"/>
      <c r="F4" s="159"/>
      <c r="G4" s="159"/>
      <c r="H4" s="159"/>
      <c r="I4" s="159"/>
      <c r="J4" s="159" t="s">
        <v>2</v>
      </c>
      <c r="K4" s="159" t="s">
        <v>22</v>
      </c>
    </row>
    <row r="5" spans="1:11" ht="33.75" customHeight="1">
      <c r="A5" s="159"/>
      <c r="B5" s="159"/>
      <c r="C5" s="22" t="s">
        <v>564</v>
      </c>
      <c r="D5" s="22" t="s">
        <v>23</v>
      </c>
      <c r="E5" s="23" t="s">
        <v>332</v>
      </c>
      <c r="F5" s="23" t="s">
        <v>0</v>
      </c>
      <c r="G5" s="57" t="s">
        <v>565</v>
      </c>
      <c r="H5" s="23" t="s">
        <v>25</v>
      </c>
      <c r="I5" s="23" t="s">
        <v>367</v>
      </c>
      <c r="J5" s="159"/>
      <c r="K5" s="159"/>
    </row>
    <row r="6" spans="1:11" ht="24" customHeight="1">
      <c r="A6" s="15" t="s">
        <v>443</v>
      </c>
      <c r="B6" s="39">
        <v>0</v>
      </c>
      <c r="C6" s="39">
        <v>1228</v>
      </c>
      <c r="D6" s="39">
        <v>5763</v>
      </c>
      <c r="E6" s="39">
        <v>237</v>
      </c>
      <c r="F6" s="39">
        <v>0</v>
      </c>
      <c r="G6" s="39">
        <v>0</v>
      </c>
      <c r="H6" s="39">
        <v>-4772</v>
      </c>
      <c r="I6" s="39">
        <v>0</v>
      </c>
      <c r="J6" s="39">
        <v>1228</v>
      </c>
      <c r="K6" s="39">
        <v>732</v>
      </c>
    </row>
    <row r="7" spans="1:11" ht="24" customHeight="1">
      <c r="A7" s="15" t="s">
        <v>538</v>
      </c>
      <c r="B7" s="39">
        <v>0</v>
      </c>
      <c r="C7" s="39">
        <v>1228</v>
      </c>
      <c r="D7" s="39">
        <v>5763</v>
      </c>
      <c r="E7" s="39">
        <v>237</v>
      </c>
      <c r="F7" s="39">
        <v>0</v>
      </c>
      <c r="G7" s="39">
        <v>0</v>
      </c>
      <c r="H7" s="39">
        <v>-4772</v>
      </c>
      <c r="I7" s="39">
        <v>0</v>
      </c>
      <c r="J7" s="39">
        <v>1228</v>
      </c>
      <c r="K7" s="39">
        <v>732</v>
      </c>
    </row>
    <row r="8" spans="1:11" ht="24" customHeight="1">
      <c r="A8" s="15" t="s">
        <v>444</v>
      </c>
      <c r="B8" s="39">
        <v>0</v>
      </c>
      <c r="C8" s="39">
        <v>2504</v>
      </c>
      <c r="D8" s="39">
        <v>129735</v>
      </c>
      <c r="E8" s="39">
        <v>14829</v>
      </c>
      <c r="F8" s="39">
        <v>0</v>
      </c>
      <c r="G8" s="39">
        <v>0</v>
      </c>
      <c r="H8" s="39">
        <v>-142060</v>
      </c>
      <c r="I8" s="39">
        <v>0</v>
      </c>
      <c r="J8" s="39">
        <v>2504</v>
      </c>
      <c r="K8" s="39">
        <v>157</v>
      </c>
    </row>
    <row r="9" spans="1:11" ht="24" customHeight="1">
      <c r="A9" s="15" t="s">
        <v>89</v>
      </c>
      <c r="B9" s="39">
        <v>0</v>
      </c>
      <c r="C9" s="39">
        <v>2504</v>
      </c>
      <c r="D9" s="39">
        <v>129735</v>
      </c>
      <c r="E9" s="39">
        <v>14829</v>
      </c>
      <c r="F9" s="39">
        <v>0</v>
      </c>
      <c r="G9" s="39">
        <v>0</v>
      </c>
      <c r="H9" s="39">
        <v>-142060</v>
      </c>
      <c r="I9" s="39">
        <v>0</v>
      </c>
      <c r="J9" s="39">
        <v>2504</v>
      </c>
      <c r="K9" s="39">
        <v>157</v>
      </c>
    </row>
    <row r="10" spans="1:11" ht="24" customHeight="1">
      <c r="A10" s="15" t="s">
        <v>539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ht="24" customHeight="1">
      <c r="A11" s="15" t="s">
        <v>448</v>
      </c>
      <c r="B11" s="39">
        <v>0</v>
      </c>
      <c r="C11" s="39">
        <v>56601</v>
      </c>
      <c r="D11" s="39">
        <v>0</v>
      </c>
      <c r="E11" s="39">
        <v>56601</v>
      </c>
      <c r="F11" s="39">
        <v>0</v>
      </c>
      <c r="G11" s="39">
        <v>0</v>
      </c>
      <c r="H11" s="39">
        <v>0</v>
      </c>
      <c r="I11" s="39">
        <v>0</v>
      </c>
      <c r="J11" s="39">
        <v>56601</v>
      </c>
      <c r="K11" s="39">
        <v>56601</v>
      </c>
    </row>
    <row r="12" spans="1:11" ht="24" customHeight="1">
      <c r="A12" s="15" t="s">
        <v>333</v>
      </c>
      <c r="B12" s="39">
        <v>0</v>
      </c>
      <c r="C12" s="39">
        <v>56601</v>
      </c>
      <c r="D12" s="39">
        <v>0</v>
      </c>
      <c r="E12" s="39">
        <v>56601</v>
      </c>
      <c r="F12" s="39">
        <v>0</v>
      </c>
      <c r="G12" s="39">
        <v>0</v>
      </c>
      <c r="H12" s="39">
        <v>0</v>
      </c>
      <c r="I12" s="39">
        <v>0</v>
      </c>
      <c r="J12" s="39">
        <v>56601</v>
      </c>
      <c r="K12" s="39">
        <v>56601</v>
      </c>
    </row>
    <row r="13" spans="1:11" ht="24" customHeight="1">
      <c r="A13" s="15" t="s">
        <v>449</v>
      </c>
      <c r="B13" s="39">
        <v>155000</v>
      </c>
      <c r="C13" s="39">
        <v>218535</v>
      </c>
      <c r="D13" s="39">
        <v>12500</v>
      </c>
      <c r="E13" s="39">
        <v>264005</v>
      </c>
      <c r="F13" s="39">
        <v>-2566</v>
      </c>
      <c r="G13" s="39">
        <v>0</v>
      </c>
      <c r="H13" s="39">
        <v>-55404</v>
      </c>
      <c r="I13" s="39">
        <v>0</v>
      </c>
      <c r="J13" s="39">
        <v>373535</v>
      </c>
      <c r="K13" s="39">
        <v>102252</v>
      </c>
    </row>
    <row r="14" spans="1:11" ht="24" customHeight="1">
      <c r="A14" s="15" t="s">
        <v>540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24" customHeight="1">
      <c r="A15" s="15" t="s">
        <v>541</v>
      </c>
      <c r="B15" s="39">
        <v>35000</v>
      </c>
      <c r="C15" s="39">
        <v>27008</v>
      </c>
      <c r="D15" s="39">
        <v>0</v>
      </c>
      <c r="E15" s="39">
        <v>21745</v>
      </c>
      <c r="F15" s="39">
        <v>7003</v>
      </c>
      <c r="G15" s="39">
        <v>0</v>
      </c>
      <c r="H15" s="39">
        <v>-1740</v>
      </c>
      <c r="I15" s="39">
        <v>0</v>
      </c>
      <c r="J15" s="39">
        <v>62008</v>
      </c>
      <c r="K15" s="39">
        <v>40103</v>
      </c>
    </row>
    <row r="16" spans="1:11" ht="24" customHeight="1">
      <c r="A16" s="15" t="s">
        <v>542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24" customHeight="1">
      <c r="A17" s="15" t="s">
        <v>543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ht="24" customHeight="1">
      <c r="A18" s="15" t="s">
        <v>544</v>
      </c>
      <c r="B18" s="39">
        <v>8000</v>
      </c>
      <c r="C18" s="39">
        <v>-1450</v>
      </c>
      <c r="D18" s="39">
        <v>0</v>
      </c>
      <c r="E18" s="39">
        <v>17803</v>
      </c>
      <c r="F18" s="39">
        <v>-9569</v>
      </c>
      <c r="G18" s="39">
        <v>0</v>
      </c>
      <c r="H18" s="39">
        <v>-9684</v>
      </c>
      <c r="I18" s="39">
        <v>0</v>
      </c>
      <c r="J18" s="39">
        <v>6550</v>
      </c>
      <c r="K18" s="39">
        <v>0</v>
      </c>
    </row>
    <row r="19" spans="1:11" ht="24" customHeight="1">
      <c r="A19" s="15" t="s">
        <v>545</v>
      </c>
      <c r="B19" s="39">
        <v>112000</v>
      </c>
      <c r="C19" s="39">
        <v>192977</v>
      </c>
      <c r="D19" s="39">
        <v>12500</v>
      </c>
      <c r="E19" s="39">
        <v>224457</v>
      </c>
      <c r="F19" s="39">
        <v>0</v>
      </c>
      <c r="G19" s="39">
        <v>0</v>
      </c>
      <c r="H19" s="39">
        <v>-43980</v>
      </c>
      <c r="I19" s="39">
        <v>0</v>
      </c>
      <c r="J19" s="39">
        <v>304977</v>
      </c>
      <c r="K19" s="39">
        <v>62149</v>
      </c>
    </row>
    <row r="20" spans="1:11" ht="24" customHeight="1">
      <c r="A20" s="15" t="s">
        <v>546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  <row r="21" spans="1:11" ht="24" customHeight="1">
      <c r="A21" s="15" t="s">
        <v>547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 ht="24" customHeight="1">
      <c r="A22" s="15" t="s">
        <v>451</v>
      </c>
      <c r="B22" s="39">
        <v>0</v>
      </c>
      <c r="C22" s="39">
        <v>3314</v>
      </c>
      <c r="D22" s="39">
        <v>0</v>
      </c>
      <c r="E22" s="39">
        <v>0</v>
      </c>
      <c r="F22" s="39">
        <v>3314</v>
      </c>
      <c r="G22" s="39">
        <v>0</v>
      </c>
      <c r="H22" s="39">
        <v>0</v>
      </c>
      <c r="I22" s="39">
        <v>0</v>
      </c>
      <c r="J22" s="39">
        <v>3314</v>
      </c>
      <c r="K22" s="39">
        <v>0</v>
      </c>
    </row>
    <row r="23" spans="1:11" ht="24" customHeight="1">
      <c r="A23" s="15" t="s">
        <v>548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  <row r="24" spans="1:11" ht="24" customHeight="1">
      <c r="A24" s="15" t="s">
        <v>549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</row>
    <row r="25" spans="1:11" ht="24" customHeight="1">
      <c r="A25" s="15" t="s">
        <v>550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</row>
    <row r="26" spans="1:11" ht="24" customHeight="1">
      <c r="A26" s="15" t="s">
        <v>551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</row>
    <row r="27" spans="1:11" ht="24" customHeight="1">
      <c r="A27" s="15" t="s">
        <v>552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</row>
    <row r="28" spans="1:11" ht="24" customHeight="1">
      <c r="A28" s="15" t="s">
        <v>553</v>
      </c>
      <c r="B28" s="39">
        <v>0</v>
      </c>
      <c r="C28" s="39">
        <v>3314</v>
      </c>
      <c r="D28" s="39">
        <v>0</v>
      </c>
      <c r="E28" s="39">
        <v>0</v>
      </c>
      <c r="F28" s="39">
        <v>3314</v>
      </c>
      <c r="G28" s="39">
        <v>0</v>
      </c>
      <c r="H28" s="39">
        <v>0</v>
      </c>
      <c r="I28" s="39">
        <v>0</v>
      </c>
      <c r="J28" s="39">
        <v>3314</v>
      </c>
      <c r="K28" s="39">
        <v>0</v>
      </c>
    </row>
    <row r="29" spans="1:11" ht="24" customHeight="1">
      <c r="A29" s="15" t="s">
        <v>454</v>
      </c>
      <c r="B29" s="39">
        <v>450000</v>
      </c>
      <c r="C29" s="39">
        <v>85074</v>
      </c>
      <c r="D29" s="39">
        <v>63752</v>
      </c>
      <c r="E29" s="39">
        <v>21322</v>
      </c>
      <c r="F29" s="39">
        <v>0</v>
      </c>
      <c r="G29" s="39">
        <v>0</v>
      </c>
      <c r="H29" s="39">
        <v>0</v>
      </c>
      <c r="I29" s="39">
        <v>0</v>
      </c>
      <c r="J29" s="39">
        <v>535074</v>
      </c>
      <c r="K29" s="39">
        <v>482032</v>
      </c>
    </row>
    <row r="30" spans="1:11" ht="24" customHeight="1">
      <c r="A30" s="15" t="s">
        <v>554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</row>
    <row r="31" spans="1:11" ht="24" customHeight="1">
      <c r="A31" s="15" t="s">
        <v>555</v>
      </c>
      <c r="B31" s="39">
        <v>450000</v>
      </c>
      <c r="C31" s="39">
        <v>21322</v>
      </c>
      <c r="D31" s="39">
        <v>0</v>
      </c>
      <c r="E31" s="39">
        <v>21322</v>
      </c>
      <c r="F31" s="39">
        <v>0</v>
      </c>
      <c r="G31" s="39">
        <v>0</v>
      </c>
      <c r="H31" s="39">
        <v>0</v>
      </c>
      <c r="I31" s="39">
        <v>0</v>
      </c>
      <c r="J31" s="39">
        <v>471322</v>
      </c>
      <c r="K31" s="39">
        <v>418280</v>
      </c>
    </row>
    <row r="32" spans="1:11" ht="24" customHeight="1">
      <c r="A32" s="15" t="s">
        <v>556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</row>
    <row r="33" spans="1:11" ht="24" customHeight="1">
      <c r="A33" s="15" t="s">
        <v>334</v>
      </c>
      <c r="B33" s="39">
        <v>0</v>
      </c>
      <c r="C33" s="39">
        <v>63752</v>
      </c>
      <c r="D33" s="39">
        <v>63752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63752</v>
      </c>
      <c r="K33" s="39">
        <v>63752</v>
      </c>
    </row>
    <row r="34" spans="1:11" ht="24" customHeight="1">
      <c r="A34" s="15" t="s">
        <v>455</v>
      </c>
      <c r="B34" s="39">
        <v>3835</v>
      </c>
      <c r="C34" s="39">
        <v>18823</v>
      </c>
      <c r="D34" s="39">
        <v>20655</v>
      </c>
      <c r="E34" s="39">
        <v>1462</v>
      </c>
      <c r="F34" s="39">
        <v>1348</v>
      </c>
      <c r="G34" s="39">
        <v>0</v>
      </c>
      <c r="H34" s="39">
        <v>-4340</v>
      </c>
      <c r="I34" s="39">
        <v>-302</v>
      </c>
      <c r="J34" s="39">
        <v>22658</v>
      </c>
      <c r="K34" s="39">
        <v>8548</v>
      </c>
    </row>
    <row r="35" spans="1:11" ht="24" customHeight="1">
      <c r="A35" s="15" t="s">
        <v>457</v>
      </c>
      <c r="B35" s="39">
        <v>635</v>
      </c>
      <c r="C35" s="39">
        <v>21329</v>
      </c>
      <c r="D35" s="39">
        <v>20655</v>
      </c>
      <c r="E35" s="39">
        <v>674</v>
      </c>
      <c r="F35" s="39">
        <v>0</v>
      </c>
      <c r="G35" s="39">
        <v>0</v>
      </c>
      <c r="H35" s="39">
        <v>0</v>
      </c>
      <c r="I35" s="39">
        <v>0</v>
      </c>
      <c r="J35" s="39">
        <v>21964</v>
      </c>
      <c r="K35" s="39">
        <v>8259</v>
      </c>
    </row>
    <row r="36" spans="1:11" ht="24" customHeight="1">
      <c r="A36" s="15" t="s">
        <v>119</v>
      </c>
      <c r="B36" s="39">
        <v>635</v>
      </c>
      <c r="C36" s="39">
        <v>21329</v>
      </c>
      <c r="D36" s="39">
        <v>20655</v>
      </c>
      <c r="E36" s="39">
        <v>674</v>
      </c>
      <c r="F36" s="39">
        <v>0</v>
      </c>
      <c r="G36" s="39">
        <v>0</v>
      </c>
      <c r="H36" s="39">
        <v>0</v>
      </c>
      <c r="I36" s="39">
        <v>0</v>
      </c>
      <c r="J36" s="39">
        <v>21964</v>
      </c>
      <c r="K36" s="39">
        <v>8259</v>
      </c>
    </row>
    <row r="37" spans="1:11" ht="24" customHeight="1">
      <c r="A37" s="15" t="s">
        <v>557</v>
      </c>
      <c r="B37" s="39">
        <v>800</v>
      </c>
      <c r="C37" s="39">
        <v>-731</v>
      </c>
      <c r="D37" s="39">
        <v>0</v>
      </c>
      <c r="E37" s="39">
        <v>650</v>
      </c>
      <c r="F37" s="39">
        <v>-457</v>
      </c>
      <c r="G37" s="39">
        <v>0</v>
      </c>
      <c r="H37" s="39">
        <v>-622</v>
      </c>
      <c r="I37" s="39">
        <v>-302</v>
      </c>
      <c r="J37" s="39">
        <v>69</v>
      </c>
      <c r="K37" s="39">
        <v>69</v>
      </c>
    </row>
    <row r="38" spans="1:11" ht="24" customHeight="1">
      <c r="A38" s="15" t="s">
        <v>558</v>
      </c>
      <c r="B38" s="39">
        <v>2400</v>
      </c>
      <c r="C38" s="39">
        <v>-1775</v>
      </c>
      <c r="D38" s="39">
        <v>0</v>
      </c>
      <c r="E38" s="39">
        <v>138</v>
      </c>
      <c r="F38" s="39">
        <v>1805</v>
      </c>
      <c r="G38" s="39">
        <v>0</v>
      </c>
      <c r="H38" s="39">
        <v>-3718</v>
      </c>
      <c r="I38" s="39">
        <v>0</v>
      </c>
      <c r="J38" s="39">
        <v>625</v>
      </c>
      <c r="K38" s="39">
        <v>220</v>
      </c>
    </row>
    <row r="39" spans="1:11" ht="24" customHeight="1">
      <c r="A39" s="15" t="s">
        <v>559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</row>
    <row r="40" spans="1:11" ht="24" customHeight="1">
      <c r="A40" s="15" t="s">
        <v>459</v>
      </c>
      <c r="B40" s="39">
        <v>0</v>
      </c>
      <c r="C40" s="39">
        <v>1670</v>
      </c>
      <c r="D40" s="39">
        <v>3500</v>
      </c>
      <c r="E40" s="39">
        <v>3500</v>
      </c>
      <c r="F40" s="39">
        <v>0</v>
      </c>
      <c r="G40" s="39">
        <v>0</v>
      </c>
      <c r="H40" s="39">
        <v>-5330</v>
      </c>
      <c r="I40" s="39">
        <v>0</v>
      </c>
      <c r="J40" s="39">
        <v>1670</v>
      </c>
      <c r="K40" s="39">
        <v>0</v>
      </c>
    </row>
    <row r="41" spans="1:11" ht="24" customHeight="1">
      <c r="A41" s="15" t="s">
        <v>131</v>
      </c>
      <c r="B41" s="39">
        <v>0</v>
      </c>
      <c r="C41" s="39">
        <v>1670</v>
      </c>
      <c r="D41" s="39">
        <v>3500</v>
      </c>
      <c r="E41" s="39">
        <v>3500</v>
      </c>
      <c r="F41" s="39">
        <v>0</v>
      </c>
      <c r="G41" s="39">
        <v>0</v>
      </c>
      <c r="H41" s="39">
        <v>-5330</v>
      </c>
      <c r="I41" s="39">
        <v>0</v>
      </c>
      <c r="J41" s="39">
        <v>1670</v>
      </c>
      <c r="K41" s="39">
        <v>0</v>
      </c>
    </row>
    <row r="42" spans="1:11" ht="24" customHeight="1">
      <c r="A42" s="15" t="s">
        <v>29</v>
      </c>
      <c r="B42" s="39">
        <v>115758</v>
      </c>
      <c r="C42" s="39">
        <v>37780</v>
      </c>
      <c r="D42" s="39">
        <v>68534</v>
      </c>
      <c r="E42" s="39">
        <v>91358</v>
      </c>
      <c r="F42" s="39">
        <v>29106</v>
      </c>
      <c r="G42" s="39">
        <v>7322</v>
      </c>
      <c r="H42" s="39">
        <v>-119287</v>
      </c>
      <c r="I42" s="39">
        <v>-39253</v>
      </c>
      <c r="J42" s="39">
        <v>153538</v>
      </c>
      <c r="K42" s="39">
        <v>84270</v>
      </c>
    </row>
    <row r="43" spans="1:11" ht="24" customHeight="1">
      <c r="A43" s="15" t="s">
        <v>560</v>
      </c>
      <c r="B43" s="39">
        <v>0</v>
      </c>
      <c r="C43" s="39">
        <v>38472</v>
      </c>
      <c r="D43" s="39">
        <v>2044</v>
      </c>
      <c r="E43" s="39">
        <v>0</v>
      </c>
      <c r="F43" s="39">
        <v>29106</v>
      </c>
      <c r="G43" s="39">
        <v>7322</v>
      </c>
      <c r="H43" s="39">
        <v>0</v>
      </c>
      <c r="I43" s="39">
        <v>0</v>
      </c>
      <c r="J43" s="39">
        <v>38472</v>
      </c>
      <c r="K43" s="39">
        <v>33443</v>
      </c>
    </row>
    <row r="44" spans="1:11" ht="24" customHeight="1">
      <c r="A44" s="15" t="s">
        <v>561</v>
      </c>
      <c r="B44" s="39">
        <v>115758</v>
      </c>
      <c r="C44" s="39">
        <v>-692</v>
      </c>
      <c r="D44" s="39">
        <v>66490</v>
      </c>
      <c r="E44" s="39">
        <v>52105</v>
      </c>
      <c r="F44" s="39">
        <v>0</v>
      </c>
      <c r="G44" s="39">
        <v>0</v>
      </c>
      <c r="H44" s="39">
        <v>-119287</v>
      </c>
      <c r="I44" s="39">
        <v>0</v>
      </c>
      <c r="J44" s="39">
        <v>115066</v>
      </c>
      <c r="K44" s="39">
        <v>50827</v>
      </c>
    </row>
    <row r="45" spans="1:11" ht="24" customHeight="1">
      <c r="A45" s="15" t="s">
        <v>562</v>
      </c>
      <c r="B45" s="39">
        <v>0</v>
      </c>
      <c r="C45" s="39">
        <v>0</v>
      </c>
      <c r="D45" s="39">
        <v>0</v>
      </c>
      <c r="E45" s="39">
        <v>39253</v>
      </c>
      <c r="F45" s="39">
        <v>0</v>
      </c>
      <c r="G45" s="39">
        <v>0</v>
      </c>
      <c r="H45" s="39">
        <v>0</v>
      </c>
      <c r="I45" s="39">
        <v>-39253</v>
      </c>
      <c r="J45" s="39">
        <v>0</v>
      </c>
      <c r="K45" s="39">
        <v>0</v>
      </c>
    </row>
    <row r="46" spans="1:11" ht="24" customHeight="1">
      <c r="A46" s="15" t="s">
        <v>524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</row>
    <row r="47" spans="1:11" ht="24" customHeight="1">
      <c r="A47" s="15" t="s">
        <v>527</v>
      </c>
      <c r="B47" s="39">
        <v>0</v>
      </c>
      <c r="C47" s="39">
        <v>1140</v>
      </c>
      <c r="D47" s="39">
        <v>0</v>
      </c>
      <c r="E47" s="39">
        <v>0</v>
      </c>
      <c r="F47" s="39">
        <v>0</v>
      </c>
      <c r="G47" s="39">
        <v>1140</v>
      </c>
      <c r="H47" s="39">
        <v>0</v>
      </c>
      <c r="I47" s="39">
        <v>0</v>
      </c>
      <c r="J47" s="39">
        <v>1140</v>
      </c>
      <c r="K47" s="39">
        <v>1140</v>
      </c>
    </row>
    <row r="48" spans="1:11" ht="24" customHeight="1">
      <c r="A48" s="15"/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1" ht="24" customHeight="1">
      <c r="A49" s="33" t="s">
        <v>41</v>
      </c>
      <c r="B49" s="39">
        <v>724593</v>
      </c>
      <c r="C49" s="39">
        <v>426669</v>
      </c>
      <c r="D49" s="39">
        <v>304439</v>
      </c>
      <c r="E49" s="39">
        <v>453314</v>
      </c>
      <c r="F49" s="39">
        <v>31202</v>
      </c>
      <c r="G49" s="39">
        <v>8462</v>
      </c>
      <c r="H49" s="39">
        <v>-331193</v>
      </c>
      <c r="I49" s="39">
        <v>-39555</v>
      </c>
      <c r="J49" s="39">
        <v>1151262</v>
      </c>
      <c r="K49" s="39">
        <v>735732</v>
      </c>
    </row>
    <row r="50" spans="1:1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</row>
  </sheetData>
  <mergeCells count="8">
    <mergeCell ref="A1:K1"/>
    <mergeCell ref="A2:K2"/>
    <mergeCell ref="A3:K3"/>
    <mergeCell ref="A4:A5"/>
    <mergeCell ref="B4:B5"/>
    <mergeCell ref="C4:I4"/>
    <mergeCell ref="J4:J5"/>
    <mergeCell ref="K4:K5"/>
  </mergeCells>
  <phoneticPr fontId="2" type="noConversion"/>
  <printOptions horizontalCentered="1"/>
  <pageMargins left="0.3" right="0.25" top="0.6692913385826772" bottom="0.47244094488188981" header="0.43307086614173229" footer="0.23622047244094491"/>
  <pageSetup paperSize="9" firstPageNumber="15" fitToHeight="100" orientation="landscape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25</vt:i4>
      </vt:variant>
    </vt:vector>
  </HeadingPairs>
  <TitlesOfParts>
    <vt:vector size="40" baseType="lpstr">
      <vt:lpstr>封面</vt:lpstr>
      <vt:lpstr>目录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'10'!Print_Area</vt:lpstr>
      <vt:lpstr>'11'!Print_Area</vt:lpstr>
      <vt:lpstr>'12'!Print_Area</vt:lpstr>
      <vt:lpstr>'13'!Print_Area</vt:lpstr>
      <vt:lpstr>目录!Print_Area</vt:lpstr>
      <vt:lpstr>'01'!Print_Titles</vt:lpstr>
      <vt:lpstr>'02'!Print_Titles</vt:lpstr>
      <vt:lpstr>'03'!Print_Titles</vt:lpstr>
      <vt:lpstr>'04'!Print_Titles</vt:lpstr>
      <vt:lpstr>'05'!Print_Titles</vt:lpstr>
      <vt:lpstr>'06'!Print_Titles</vt:lpstr>
      <vt:lpstr>'07'!Print_Titles</vt:lpstr>
      <vt:lpstr>'08'!Print_Titles</vt:lpstr>
      <vt:lpstr>'10'!Print_Titles</vt:lpstr>
      <vt:lpstr>'11'!Print_Titles</vt:lpstr>
      <vt:lpstr>'12'!Print_Titles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马列</dc:creator>
  <cp:lastModifiedBy>段学军</cp:lastModifiedBy>
  <cp:lastPrinted>2016-07-13T08:59:56Z</cp:lastPrinted>
  <dcterms:created xsi:type="dcterms:W3CDTF">2009-07-17T02:09:50Z</dcterms:created>
  <dcterms:modified xsi:type="dcterms:W3CDTF">2016-07-13T09:01:14Z</dcterms:modified>
</cp:coreProperties>
</file>