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635" windowHeight="9570"/>
  </bookViews>
  <sheets>
    <sheet name="地方政府债务限额情况表" sheetId="4" r:id="rId1"/>
    <sheet name="一般公共预算收支" sheetId="1" r:id="rId2"/>
    <sheet name="政府性基金收支" sheetId="2" r:id="rId3"/>
  </sheets>
  <definedNames>
    <definedName name="_xlnm.Print_Area" localSheetId="0">地方政府债务限额情况表!$A$1:$F$14</definedName>
    <definedName name="_xlnm.Print_Area" localSheetId="1">一般公共预算收支!$A$1:$H$42</definedName>
    <definedName name="_xlnm.Print_Area" localSheetId="2">政府性基金收支!$A$1:$H$22</definedName>
    <definedName name="_xlnm.Print_Titles" localSheetId="1">一般公共预算收支!$4:$5</definedName>
  </definedNames>
  <calcPr calcId="144525" fullPrecision="0"/>
</workbook>
</file>

<file path=xl/calcChain.xml><?xml version="1.0" encoding="utf-8"?>
<calcChain xmlns="http://schemas.openxmlformats.org/spreadsheetml/2006/main">
  <c r="F14" i="4" l="1"/>
  <c r="E14" i="4"/>
  <c r="D14" i="4"/>
  <c r="C14" i="4" s="1"/>
  <c r="B14" i="4" s="1"/>
  <c r="F13" i="4"/>
  <c r="E13" i="4"/>
  <c r="E12" i="4" s="1"/>
  <c r="D13" i="4"/>
  <c r="C13" i="4"/>
  <c r="B13" i="4" s="1"/>
  <c r="F12" i="4"/>
  <c r="D12" i="4"/>
  <c r="C12" i="4" s="1"/>
  <c r="B12" i="4" s="1"/>
  <c r="C11" i="4"/>
  <c r="B11" i="4"/>
  <c r="C10" i="4"/>
  <c r="B10" i="4"/>
  <c r="F9" i="4"/>
  <c r="E9" i="4"/>
  <c r="D9" i="4"/>
  <c r="C9" i="4"/>
  <c r="B9" i="4" s="1"/>
  <c r="C8" i="4"/>
  <c r="B8" i="4" s="1"/>
  <c r="C7" i="4"/>
  <c r="B7" i="4" s="1"/>
  <c r="F6" i="4"/>
  <c r="E6" i="4"/>
  <c r="D6" i="4"/>
  <c r="C6" i="4" l="1"/>
  <c r="B6" i="4" s="1"/>
  <c r="G22" i="2"/>
  <c r="H22" i="2"/>
  <c r="F22" i="2"/>
  <c r="H19" i="2"/>
  <c r="H18" i="2"/>
  <c r="D35" i="1"/>
  <c r="D30" i="1" s="1"/>
  <c r="D36" i="1"/>
  <c r="C30" i="1"/>
  <c r="B30" i="1"/>
  <c r="F17" i="2" l="1"/>
  <c r="H16" i="2"/>
  <c r="G13" i="2"/>
  <c r="F13" i="2"/>
  <c r="H6" i="2"/>
  <c r="H7" i="2"/>
  <c r="H8" i="2"/>
  <c r="H9" i="2"/>
  <c r="H10" i="2"/>
  <c r="H11" i="2"/>
  <c r="H5" i="2"/>
  <c r="D16" i="2"/>
  <c r="B18" i="2"/>
  <c r="D18" i="2" s="1"/>
  <c r="C13" i="2"/>
  <c r="D13" i="2"/>
  <c r="B13" i="2"/>
  <c r="H17" i="2" l="1"/>
  <c r="C22" i="2"/>
  <c r="H13" i="2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H32" i="1"/>
  <c r="H33" i="1"/>
  <c r="H35" i="1"/>
  <c r="H36" i="1"/>
  <c r="H37" i="1"/>
  <c r="H31" i="1"/>
  <c r="G30" i="1"/>
  <c r="F34" i="1"/>
  <c r="F30" i="1" s="1"/>
  <c r="D32" i="1"/>
  <c r="D33" i="1"/>
  <c r="D34" i="1"/>
  <c r="D31" i="1"/>
  <c r="H34" i="1" l="1"/>
  <c r="H30" i="1" s="1"/>
  <c r="C19" i="1"/>
  <c r="C6" i="1" l="1"/>
  <c r="C11" i="1"/>
  <c r="C29" i="1" s="1"/>
  <c r="D15" i="2" l="1"/>
  <c r="H15" i="2" l="1"/>
  <c r="D17" i="2"/>
  <c r="B22" i="2"/>
  <c r="H14" i="2"/>
  <c r="D14" i="2"/>
  <c r="D22" i="2" l="1"/>
  <c r="G29" i="1" l="1"/>
  <c r="F29" i="1"/>
  <c r="B42" i="1" l="1"/>
  <c r="C42" i="1"/>
  <c r="H29" i="1"/>
  <c r="H42" i="1" l="1"/>
  <c r="F42" i="1"/>
  <c r="D42" i="1"/>
  <c r="G42" i="1"/>
  <c r="G48" i="1" l="1"/>
</calcChain>
</file>

<file path=xl/sharedStrings.xml><?xml version="1.0" encoding="utf-8"?>
<sst xmlns="http://schemas.openxmlformats.org/spreadsheetml/2006/main" count="132" uniqueCount="120">
  <si>
    <t>预算科目</t>
  </si>
  <si>
    <t>年初预算数</t>
  </si>
  <si>
    <t>政府性基金补助下级支出</t>
  </si>
  <si>
    <t>政府性基金下级上解收入</t>
  </si>
  <si>
    <t>政府性基金上解上级支出</t>
  </si>
  <si>
    <t>政府性基金调出资金</t>
  </si>
  <si>
    <t>二、非税收入</t>
  </si>
  <si>
    <t xml:space="preserve">  上级补助收入</t>
  </si>
  <si>
    <t>支出总计</t>
  </si>
  <si>
    <t>收入总计</t>
  </si>
  <si>
    <t>转移性收入</t>
  </si>
  <si>
    <t xml:space="preserve">  下级上解收入</t>
  </si>
  <si>
    <t>转移性支出</t>
  </si>
  <si>
    <t xml:space="preserve">  上解上级支出</t>
  </si>
  <si>
    <t xml:space="preserve">  补助下级支出</t>
  </si>
  <si>
    <t>单位：万元</t>
    <phoneticPr fontId="2" type="noConversion"/>
  </si>
  <si>
    <t>单位：万元</t>
    <phoneticPr fontId="2" type="noConversion"/>
  </si>
  <si>
    <t>年初预算数</t>
    <phoneticPr fontId="2" type="noConversion"/>
  </si>
  <si>
    <t>收                          入</t>
    <phoneticPr fontId="2" type="noConversion"/>
  </si>
  <si>
    <t>支                          出</t>
    <phoneticPr fontId="2" type="noConversion"/>
  </si>
  <si>
    <t>项          目</t>
    <phoneticPr fontId="2" type="noConversion"/>
  </si>
  <si>
    <t>政府性基金年终结余</t>
    <phoneticPr fontId="2" type="noConversion"/>
  </si>
  <si>
    <t xml:space="preserve">  调入资金   </t>
    <phoneticPr fontId="2" type="noConversion"/>
  </si>
  <si>
    <t>十八、住房保障支出</t>
  </si>
  <si>
    <t>二十、预备费</t>
  </si>
  <si>
    <t>收入总计</t>
    <phoneticPr fontId="2" type="noConversion"/>
  </si>
  <si>
    <t>支出总计</t>
    <phoneticPr fontId="2" type="noConversion"/>
  </si>
  <si>
    <t>政府性基金收入</t>
    <phoneticPr fontId="2" type="noConversion"/>
  </si>
  <si>
    <t>政府性基金支出</t>
    <phoneticPr fontId="2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</si>
  <si>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</si>
  <si>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</si>
  <si>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</si>
  <si>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</si>
  <si>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</si>
  <si>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</si>
  <si>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</si>
  <si>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十、节能环保支出</t>
  </si>
  <si>
    <t>十一、城乡社区支出</t>
  </si>
  <si>
    <t>十二、农林水支出</t>
  </si>
  <si>
    <t>十四、资源勘探信息等支出</t>
  </si>
  <si>
    <t>十五、商业服务业等支出</t>
  </si>
  <si>
    <t>十六、金融支出</t>
  </si>
  <si>
    <t>十七、国土海洋气象等支出</t>
  </si>
  <si>
    <t>十九、粮油物资储备支出</t>
  </si>
  <si>
    <t>政府性基金上级补助收入</t>
    <phoneticPr fontId="2" type="noConversion"/>
  </si>
  <si>
    <t>一般公共预算收入合计</t>
    <phoneticPr fontId="2" type="noConversion"/>
  </si>
  <si>
    <t>一般公共预算支出合计</t>
    <phoneticPr fontId="2" type="noConversion"/>
  </si>
  <si>
    <t xml:space="preserve">  债务收入</t>
    <phoneticPr fontId="2" type="noConversion"/>
  </si>
  <si>
    <t xml:space="preserve">  债务还本支出</t>
    <phoneticPr fontId="2" type="noConversion"/>
  </si>
  <si>
    <t xml:space="preserve">  债务转贷支出</t>
    <phoneticPr fontId="2" type="noConversion"/>
  </si>
  <si>
    <t xml:space="preserve">  调出资金</t>
    <phoneticPr fontId="2" type="noConversion"/>
  </si>
  <si>
    <t xml:space="preserve">  年终结余</t>
    <phoneticPr fontId="2" type="noConversion"/>
  </si>
  <si>
    <t>债务还本支出</t>
    <phoneticPr fontId="2" type="noConversion"/>
  </si>
  <si>
    <t>债务转贷支出</t>
    <phoneticPr fontId="2" type="noConversion"/>
  </si>
  <si>
    <t>九、医疗卫生与计划生育支出</t>
    <phoneticPr fontId="2" type="noConversion"/>
  </si>
  <si>
    <t xml:space="preserve">  上年结余</t>
    <phoneticPr fontId="2" type="noConversion"/>
  </si>
  <si>
    <t>二十一、其他支出</t>
    <phoneticPr fontId="2" type="noConversion"/>
  </si>
  <si>
    <t>二十二、债务付息支出</t>
    <phoneticPr fontId="2" type="noConversion"/>
  </si>
  <si>
    <t>八、社会保障和就业支出</t>
    <phoneticPr fontId="2" type="noConversion"/>
  </si>
  <si>
    <t>十三、交通运输支出</t>
    <phoneticPr fontId="2" type="noConversion"/>
  </si>
  <si>
    <t>调整变动</t>
  </si>
  <si>
    <t>调整变动</t>
    <phoneticPr fontId="2" type="noConversion"/>
  </si>
  <si>
    <t>调整预算数</t>
  </si>
  <si>
    <t>调整预算数</t>
    <phoneticPr fontId="2" type="noConversion"/>
  </si>
  <si>
    <t>一、税收收入</t>
    <phoneticPr fontId="2" type="noConversion"/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</si>
  <si>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</si>
  <si>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</si>
  <si>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</si>
  <si>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</si>
  <si>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</si>
  <si>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</si>
  <si>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</si>
  <si>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</si>
  <si>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</si>
  <si>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</si>
  <si>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</si>
  <si>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</si>
  <si>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</si>
  <si>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</si>
  <si>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</si>
  <si>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</si>
  <si>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</si>
  <si>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</si>
  <si>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</si>
  <si>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</si>
  <si>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调入预算稳定调节基金</t>
    <phoneticPr fontId="2" type="noConversion"/>
  </si>
  <si>
    <t>一、文化体育与传媒支出</t>
  </si>
  <si>
    <t>二、社会保障和就业支出</t>
  </si>
  <si>
    <t>三、城乡社区支出</t>
  </si>
  <si>
    <t>四、交通运输支出</t>
  </si>
  <si>
    <t>五、其他支出</t>
  </si>
  <si>
    <t>六、债务付息支出</t>
  </si>
  <si>
    <t>七、债务发行费用支出</t>
  </si>
  <si>
    <t>一、国家电影事业发展专项资金收入</t>
    <phoneticPr fontId="2" type="noConversion"/>
  </si>
  <si>
    <t>二、农业土地开发资金收入</t>
    <phoneticPr fontId="2" type="noConversion"/>
  </si>
  <si>
    <t>三、彩票公益金收入</t>
    <phoneticPr fontId="2" type="noConversion"/>
  </si>
  <si>
    <t>四、车辆通行费</t>
    <phoneticPr fontId="2" type="noConversion"/>
  </si>
  <si>
    <t>五、彩票发行机构和彩票销售机构的业务费用</t>
    <phoneticPr fontId="2" type="noConversion"/>
  </si>
  <si>
    <t>债务收入</t>
  </si>
  <si>
    <t>政府性基金上年结余</t>
    <phoneticPr fontId="2" type="noConversion"/>
  </si>
  <si>
    <t>政府性基金调入资金</t>
    <phoneticPr fontId="2" type="noConversion"/>
  </si>
  <si>
    <t>单位：亿元</t>
    <phoneticPr fontId="10" type="noConversion"/>
  </si>
  <si>
    <t>项目</t>
    <phoneticPr fontId="10" type="noConversion"/>
  </si>
  <si>
    <t>合计</t>
    <phoneticPr fontId="10" type="noConversion"/>
  </si>
  <si>
    <t>自治区地方政府债务限额预算数</t>
    <phoneticPr fontId="10" type="noConversion"/>
  </si>
  <si>
    <t>兵团地方政府债务限额预算数</t>
    <phoneticPr fontId="10" type="noConversion"/>
  </si>
  <si>
    <t>小计</t>
    <phoneticPr fontId="10" type="noConversion"/>
  </si>
  <si>
    <t>本级</t>
    <phoneticPr fontId="10" type="noConversion"/>
  </si>
  <si>
    <t>地州</t>
    <phoneticPr fontId="10" type="noConversion"/>
  </si>
  <si>
    <r>
      <t>一、2018</t>
    </r>
    <r>
      <rPr>
        <sz val="12"/>
        <color indexed="8"/>
        <rFont val="宋体"/>
        <charset val="134"/>
      </rPr>
      <t>年地方政府债务限额</t>
    </r>
    <phoneticPr fontId="10" type="noConversion"/>
  </si>
  <si>
    <t xml:space="preserve">    一般债务</t>
    <phoneticPr fontId="10" type="noConversion"/>
  </si>
  <si>
    <t xml:space="preserve">    专项债务</t>
    <phoneticPr fontId="10" type="noConversion"/>
  </si>
  <si>
    <r>
      <t>二、2017</t>
    </r>
    <r>
      <rPr>
        <sz val="12"/>
        <color indexed="8"/>
        <rFont val="宋体"/>
        <charset val="134"/>
      </rPr>
      <t>年地方政府债务限额</t>
    </r>
    <phoneticPr fontId="10" type="noConversion"/>
  </si>
  <si>
    <r>
      <t>三、2018</t>
    </r>
    <r>
      <rPr>
        <sz val="12"/>
        <color indexed="8"/>
        <rFont val="宋体"/>
        <charset val="134"/>
      </rPr>
      <t>年地方政府新增债务限额</t>
    </r>
    <phoneticPr fontId="10" type="noConversion"/>
  </si>
  <si>
    <t>2018年地方政府债务限额情况表</t>
    <phoneticPr fontId="10" type="noConversion"/>
  </si>
  <si>
    <t>附件1：</t>
    <phoneticPr fontId="10" type="noConversion"/>
  </si>
  <si>
    <t>2018年自治区本级一般公共预算调整方案（草案）</t>
    <phoneticPr fontId="2" type="noConversion"/>
  </si>
  <si>
    <t>附件2：</t>
    <phoneticPr fontId="2" type="noConversion"/>
  </si>
  <si>
    <t>2018年自治区本级政府性基金预算调整方案（草案）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</si>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</sst>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#,##0.00_ ;[Red]\-#,##0.00\ "/>
  </numFmts>
  <fonts count="2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20"/>
      <color indexed="8"/>
      <name val="方正小标宋_GBK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family val="3"/>
      <charset val="134"/>
    </font>
    <font>
      <sz val="20"/>
      <name val="方正小标宋_GBK"/>
      <family val="4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locked="0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7" fillId="0" borderId="0" xfId="0" applyNumberFormat="1" applyFo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9" fillId="0" borderId="0" xfId="2">
      <alignment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178" fontId="14" fillId="0" borderId="1" xfId="2" applyNumberFormat="1" applyFont="1" applyBorder="1">
      <alignment vertical="center"/>
    </xf>
    <xf numFmtId="0" fontId="15" fillId="0" borderId="0" xfId="2" applyFont="1" applyAlignment="1">
      <alignment horizontal="left" vertical="top"/>
    </xf>
    <xf numFmtId="0" fontId="7" fillId="0" borderId="1" xfId="0" applyNumberFormat="1" applyFont="1" applyFill="1" applyBorder="1" applyAlignment="1">
      <alignment vertical="center"/>
    </xf>
    <xf numFmtId="176" fontId="18" fillId="0" borderId="0" xfId="0" applyNumberFormat="1" applyFont="1" applyFill="1" applyProtection="1">
      <alignment vertical="center"/>
      <protection locked="0"/>
    </xf>
    <xf numFmtId="176" fontId="19" fillId="0" borderId="0" xfId="0" applyNumberFormat="1" applyFont="1" applyFill="1" applyProtection="1">
      <alignment vertical="center"/>
      <protection locked="0"/>
    </xf>
    <xf numFmtId="176" fontId="21" fillId="0" borderId="0" xfId="0" applyNumberFormat="1" applyFont="1" applyFill="1" applyProtection="1">
      <alignment vertical="center"/>
      <protection locked="0"/>
    </xf>
    <xf numFmtId="17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/>
      <protection locked="0"/>
    </xf>
    <xf numFmtId="177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right" vertical="center" wrapText="1"/>
    </xf>
    <xf numFmtId="177" fontId="22" fillId="0" borderId="1" xfId="0" applyNumberFormat="1" applyFont="1" applyFill="1" applyBorder="1" applyAlignment="1" applyProtection="1">
      <alignment vertical="center"/>
      <protection locked="0"/>
    </xf>
    <xf numFmtId="0" fontId="22" fillId="0" borderId="1" xfId="0" applyNumberFormat="1" applyFont="1" applyFill="1" applyBorder="1" applyAlignment="1">
      <alignment horizontal="right" vertical="center"/>
    </xf>
    <xf numFmtId="0" fontId="22" fillId="0" borderId="1" xfId="0" applyNumberFormat="1" applyFont="1" applyFill="1" applyBorder="1" applyAlignment="1" applyProtection="1">
      <alignment horizontal="right" vertical="center"/>
      <protection locked="0"/>
    </xf>
    <xf numFmtId="177" fontId="22" fillId="0" borderId="1" xfId="0" applyNumberFormat="1" applyFont="1" applyFill="1" applyBorder="1" applyAlignment="1">
      <alignment horizontal="left" vertical="center" indent="1"/>
    </xf>
    <xf numFmtId="0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22" fillId="0" borderId="1" xfId="0" applyNumberFormat="1" applyFont="1" applyFill="1" applyBorder="1" applyAlignment="1">
      <alignment horizontal="right" vertical="center"/>
    </xf>
    <xf numFmtId="1" fontId="22" fillId="0" borderId="1" xfId="0" applyNumberFormat="1" applyFont="1" applyFill="1" applyBorder="1" applyAlignment="1">
      <alignment horizontal="right" vertical="center"/>
    </xf>
    <xf numFmtId="177" fontId="23" fillId="0" borderId="1" xfId="0" applyNumberFormat="1" applyFont="1" applyFill="1" applyBorder="1" applyAlignment="1" applyProtection="1">
      <alignment vertical="center" wrapText="1"/>
      <protection locked="0"/>
    </xf>
    <xf numFmtId="177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22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center" vertical="center"/>
    </xf>
    <xf numFmtId="176" fontId="22" fillId="0" borderId="5" xfId="0" applyNumberFormat="1" applyFont="1" applyFill="1" applyBorder="1" applyAlignment="1" applyProtection="1">
      <alignment horizontal="right" vertical="center"/>
      <protection locked="0"/>
    </xf>
    <xf numFmtId="177" fontId="23" fillId="0" borderId="2" xfId="0" applyNumberFormat="1" applyFont="1" applyFill="1" applyBorder="1" applyAlignment="1" applyProtection="1">
      <alignment horizontal="center" vertical="center"/>
      <protection locked="0"/>
    </xf>
    <xf numFmtId="177" fontId="23" fillId="0" borderId="3" xfId="0" applyNumberFormat="1" applyFont="1" applyFill="1" applyBorder="1" applyAlignment="1" applyProtection="1">
      <alignment horizontal="center" vertical="center"/>
      <protection locked="0"/>
    </xf>
    <xf numFmtId="177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showZeros="0" tabSelected="1" showWhiteSpace="0" zoomScaleNormal="100" workbookViewId="0">
      <selection activeCell="A2" sqref="A2:F2"/>
    </sheetView>
  </sheetViews>
  <sheetFormatPr defaultRowHeight="11.25"/>
  <cols>
    <col min="1" max="1" width="38.375" style="20" customWidth="1"/>
    <col min="2" max="6" width="16.625" style="20" customWidth="1"/>
    <col min="7" max="256" width="9" style="20"/>
    <col min="257" max="257" width="32.625" style="20" customWidth="1"/>
    <col min="258" max="258" width="12.125" style="20" customWidth="1"/>
    <col min="259" max="260" width="11" style="20" customWidth="1"/>
    <col min="261" max="261" width="10.75" style="20" customWidth="1"/>
    <col min="262" max="262" width="11" style="20" customWidth="1"/>
    <col min="263" max="512" width="9" style="20"/>
    <col min="513" max="513" width="32.625" style="20" customWidth="1"/>
    <col min="514" max="514" width="12.125" style="20" customWidth="1"/>
    <col min="515" max="516" width="11" style="20" customWidth="1"/>
    <col min="517" max="517" width="10.75" style="20" customWidth="1"/>
    <col min="518" max="518" width="11" style="20" customWidth="1"/>
    <col min="519" max="768" width="9" style="20"/>
    <col min="769" max="769" width="32.625" style="20" customWidth="1"/>
    <col min="770" max="770" width="12.125" style="20" customWidth="1"/>
    <col min="771" max="772" width="11" style="20" customWidth="1"/>
    <col min="773" max="773" width="10.75" style="20" customWidth="1"/>
    <col min="774" max="774" width="11" style="20" customWidth="1"/>
    <col min="775" max="1024" width="9" style="20"/>
    <col min="1025" max="1025" width="32.625" style="20" customWidth="1"/>
    <col min="1026" max="1026" width="12.125" style="20" customWidth="1"/>
    <col min="1027" max="1028" width="11" style="20" customWidth="1"/>
    <col min="1029" max="1029" width="10.75" style="20" customWidth="1"/>
    <col min="1030" max="1030" width="11" style="20" customWidth="1"/>
    <col min="1031" max="1280" width="9" style="20"/>
    <col min="1281" max="1281" width="32.625" style="20" customWidth="1"/>
    <col min="1282" max="1282" width="12.125" style="20" customWidth="1"/>
    <col min="1283" max="1284" width="11" style="20" customWidth="1"/>
    <col min="1285" max="1285" width="10.75" style="20" customWidth="1"/>
    <col min="1286" max="1286" width="11" style="20" customWidth="1"/>
    <col min="1287" max="1536" width="9" style="20"/>
    <col min="1537" max="1537" width="32.625" style="20" customWidth="1"/>
    <col min="1538" max="1538" width="12.125" style="20" customWidth="1"/>
    <col min="1539" max="1540" width="11" style="20" customWidth="1"/>
    <col min="1541" max="1541" width="10.75" style="20" customWidth="1"/>
    <col min="1542" max="1542" width="11" style="20" customWidth="1"/>
    <col min="1543" max="1792" width="9" style="20"/>
    <col min="1793" max="1793" width="32.625" style="20" customWidth="1"/>
    <col min="1794" max="1794" width="12.125" style="20" customWidth="1"/>
    <col min="1795" max="1796" width="11" style="20" customWidth="1"/>
    <col min="1797" max="1797" width="10.75" style="20" customWidth="1"/>
    <col min="1798" max="1798" width="11" style="20" customWidth="1"/>
    <col min="1799" max="2048" width="9" style="20"/>
    <col min="2049" max="2049" width="32.625" style="20" customWidth="1"/>
    <col min="2050" max="2050" width="12.125" style="20" customWidth="1"/>
    <col min="2051" max="2052" width="11" style="20" customWidth="1"/>
    <col min="2053" max="2053" width="10.75" style="20" customWidth="1"/>
    <col min="2054" max="2054" width="11" style="20" customWidth="1"/>
    <col min="2055" max="2304" width="9" style="20"/>
    <col min="2305" max="2305" width="32.625" style="20" customWidth="1"/>
    <col min="2306" max="2306" width="12.125" style="20" customWidth="1"/>
    <col min="2307" max="2308" width="11" style="20" customWidth="1"/>
    <col min="2309" max="2309" width="10.75" style="20" customWidth="1"/>
    <col min="2310" max="2310" width="11" style="20" customWidth="1"/>
    <col min="2311" max="2560" width="9" style="20"/>
    <col min="2561" max="2561" width="32.625" style="20" customWidth="1"/>
    <col min="2562" max="2562" width="12.125" style="20" customWidth="1"/>
    <col min="2563" max="2564" width="11" style="20" customWidth="1"/>
    <col min="2565" max="2565" width="10.75" style="20" customWidth="1"/>
    <col min="2566" max="2566" width="11" style="20" customWidth="1"/>
    <col min="2567" max="2816" width="9" style="20"/>
    <col min="2817" max="2817" width="32.625" style="20" customWidth="1"/>
    <col min="2818" max="2818" width="12.125" style="20" customWidth="1"/>
    <col min="2819" max="2820" width="11" style="20" customWidth="1"/>
    <col min="2821" max="2821" width="10.75" style="20" customWidth="1"/>
    <col min="2822" max="2822" width="11" style="20" customWidth="1"/>
    <col min="2823" max="3072" width="9" style="20"/>
    <col min="3073" max="3073" width="32.625" style="20" customWidth="1"/>
    <col min="3074" max="3074" width="12.125" style="20" customWidth="1"/>
    <col min="3075" max="3076" width="11" style="20" customWidth="1"/>
    <col min="3077" max="3077" width="10.75" style="20" customWidth="1"/>
    <col min="3078" max="3078" width="11" style="20" customWidth="1"/>
    <col min="3079" max="3328" width="9" style="20"/>
    <col min="3329" max="3329" width="32.625" style="20" customWidth="1"/>
    <col min="3330" max="3330" width="12.125" style="20" customWidth="1"/>
    <col min="3331" max="3332" width="11" style="20" customWidth="1"/>
    <col min="3333" max="3333" width="10.75" style="20" customWidth="1"/>
    <col min="3334" max="3334" width="11" style="20" customWidth="1"/>
    <col min="3335" max="3584" width="9" style="20"/>
    <col min="3585" max="3585" width="32.625" style="20" customWidth="1"/>
    <col min="3586" max="3586" width="12.125" style="20" customWidth="1"/>
    <col min="3587" max="3588" width="11" style="20" customWidth="1"/>
    <col min="3589" max="3589" width="10.75" style="20" customWidth="1"/>
    <col min="3590" max="3590" width="11" style="20" customWidth="1"/>
    <col min="3591" max="3840" width="9" style="20"/>
    <col min="3841" max="3841" width="32.625" style="20" customWidth="1"/>
    <col min="3842" max="3842" width="12.125" style="20" customWidth="1"/>
    <col min="3843" max="3844" width="11" style="20" customWidth="1"/>
    <col min="3845" max="3845" width="10.75" style="20" customWidth="1"/>
    <col min="3846" max="3846" width="11" style="20" customWidth="1"/>
    <col min="3847" max="4096" width="9" style="20"/>
    <col min="4097" max="4097" width="32.625" style="20" customWidth="1"/>
    <col min="4098" max="4098" width="12.125" style="20" customWidth="1"/>
    <col min="4099" max="4100" width="11" style="20" customWidth="1"/>
    <col min="4101" max="4101" width="10.75" style="20" customWidth="1"/>
    <col min="4102" max="4102" width="11" style="20" customWidth="1"/>
    <col min="4103" max="4352" width="9" style="20"/>
    <col min="4353" max="4353" width="32.625" style="20" customWidth="1"/>
    <col min="4354" max="4354" width="12.125" style="20" customWidth="1"/>
    <col min="4355" max="4356" width="11" style="20" customWidth="1"/>
    <col min="4357" max="4357" width="10.75" style="20" customWidth="1"/>
    <col min="4358" max="4358" width="11" style="20" customWidth="1"/>
    <col min="4359" max="4608" width="9" style="20"/>
    <col min="4609" max="4609" width="32.625" style="20" customWidth="1"/>
    <col min="4610" max="4610" width="12.125" style="20" customWidth="1"/>
    <col min="4611" max="4612" width="11" style="20" customWidth="1"/>
    <col min="4613" max="4613" width="10.75" style="20" customWidth="1"/>
    <col min="4614" max="4614" width="11" style="20" customWidth="1"/>
    <col min="4615" max="4864" width="9" style="20"/>
    <col min="4865" max="4865" width="32.625" style="20" customWidth="1"/>
    <col min="4866" max="4866" width="12.125" style="20" customWidth="1"/>
    <col min="4867" max="4868" width="11" style="20" customWidth="1"/>
    <col min="4869" max="4869" width="10.75" style="20" customWidth="1"/>
    <col min="4870" max="4870" width="11" style="20" customWidth="1"/>
    <col min="4871" max="5120" width="9" style="20"/>
    <col min="5121" max="5121" width="32.625" style="20" customWidth="1"/>
    <col min="5122" max="5122" width="12.125" style="20" customWidth="1"/>
    <col min="5123" max="5124" width="11" style="20" customWidth="1"/>
    <col min="5125" max="5125" width="10.75" style="20" customWidth="1"/>
    <col min="5126" max="5126" width="11" style="20" customWidth="1"/>
    <col min="5127" max="5376" width="9" style="20"/>
    <col min="5377" max="5377" width="32.625" style="20" customWidth="1"/>
    <col min="5378" max="5378" width="12.125" style="20" customWidth="1"/>
    <col min="5379" max="5380" width="11" style="20" customWidth="1"/>
    <col min="5381" max="5381" width="10.75" style="20" customWidth="1"/>
    <col min="5382" max="5382" width="11" style="20" customWidth="1"/>
    <col min="5383" max="5632" width="9" style="20"/>
    <col min="5633" max="5633" width="32.625" style="20" customWidth="1"/>
    <col min="5634" max="5634" width="12.125" style="20" customWidth="1"/>
    <col min="5635" max="5636" width="11" style="20" customWidth="1"/>
    <col min="5637" max="5637" width="10.75" style="20" customWidth="1"/>
    <col min="5638" max="5638" width="11" style="20" customWidth="1"/>
    <col min="5639" max="5888" width="9" style="20"/>
    <col min="5889" max="5889" width="32.625" style="20" customWidth="1"/>
    <col min="5890" max="5890" width="12.125" style="20" customWidth="1"/>
    <col min="5891" max="5892" width="11" style="20" customWidth="1"/>
    <col min="5893" max="5893" width="10.75" style="20" customWidth="1"/>
    <col min="5894" max="5894" width="11" style="20" customWidth="1"/>
    <col min="5895" max="6144" width="9" style="20"/>
    <col min="6145" max="6145" width="32.625" style="20" customWidth="1"/>
    <col min="6146" max="6146" width="12.125" style="20" customWidth="1"/>
    <col min="6147" max="6148" width="11" style="20" customWidth="1"/>
    <col min="6149" max="6149" width="10.75" style="20" customWidth="1"/>
    <col min="6150" max="6150" width="11" style="20" customWidth="1"/>
    <col min="6151" max="6400" width="9" style="20"/>
    <col min="6401" max="6401" width="32.625" style="20" customWidth="1"/>
    <col min="6402" max="6402" width="12.125" style="20" customWidth="1"/>
    <col min="6403" max="6404" width="11" style="20" customWidth="1"/>
    <col min="6405" max="6405" width="10.75" style="20" customWidth="1"/>
    <col min="6406" max="6406" width="11" style="20" customWidth="1"/>
    <col min="6407" max="6656" width="9" style="20"/>
    <col min="6657" max="6657" width="32.625" style="20" customWidth="1"/>
    <col min="6658" max="6658" width="12.125" style="20" customWidth="1"/>
    <col min="6659" max="6660" width="11" style="20" customWidth="1"/>
    <col min="6661" max="6661" width="10.75" style="20" customWidth="1"/>
    <col min="6662" max="6662" width="11" style="20" customWidth="1"/>
    <col min="6663" max="6912" width="9" style="20"/>
    <col min="6913" max="6913" width="32.625" style="20" customWidth="1"/>
    <col min="6914" max="6914" width="12.125" style="20" customWidth="1"/>
    <col min="6915" max="6916" width="11" style="20" customWidth="1"/>
    <col min="6917" max="6917" width="10.75" style="20" customWidth="1"/>
    <col min="6918" max="6918" width="11" style="20" customWidth="1"/>
    <col min="6919" max="7168" width="9" style="20"/>
    <col min="7169" max="7169" width="32.625" style="20" customWidth="1"/>
    <col min="7170" max="7170" width="12.125" style="20" customWidth="1"/>
    <col min="7171" max="7172" width="11" style="20" customWidth="1"/>
    <col min="7173" max="7173" width="10.75" style="20" customWidth="1"/>
    <col min="7174" max="7174" width="11" style="20" customWidth="1"/>
    <col min="7175" max="7424" width="9" style="20"/>
    <col min="7425" max="7425" width="32.625" style="20" customWidth="1"/>
    <col min="7426" max="7426" width="12.125" style="20" customWidth="1"/>
    <col min="7427" max="7428" width="11" style="20" customWidth="1"/>
    <col min="7429" max="7429" width="10.75" style="20" customWidth="1"/>
    <col min="7430" max="7430" width="11" style="20" customWidth="1"/>
    <col min="7431" max="7680" width="9" style="20"/>
    <col min="7681" max="7681" width="32.625" style="20" customWidth="1"/>
    <col min="7682" max="7682" width="12.125" style="20" customWidth="1"/>
    <col min="7683" max="7684" width="11" style="20" customWidth="1"/>
    <col min="7685" max="7685" width="10.75" style="20" customWidth="1"/>
    <col min="7686" max="7686" width="11" style="20" customWidth="1"/>
    <col min="7687" max="7936" width="9" style="20"/>
    <col min="7937" max="7937" width="32.625" style="20" customWidth="1"/>
    <col min="7938" max="7938" width="12.125" style="20" customWidth="1"/>
    <col min="7939" max="7940" width="11" style="20" customWidth="1"/>
    <col min="7941" max="7941" width="10.75" style="20" customWidth="1"/>
    <col min="7942" max="7942" width="11" style="20" customWidth="1"/>
    <col min="7943" max="8192" width="9" style="20"/>
    <col min="8193" max="8193" width="32.625" style="20" customWidth="1"/>
    <col min="8194" max="8194" width="12.125" style="20" customWidth="1"/>
    <col min="8195" max="8196" width="11" style="20" customWidth="1"/>
    <col min="8197" max="8197" width="10.75" style="20" customWidth="1"/>
    <col min="8198" max="8198" width="11" style="20" customWidth="1"/>
    <col min="8199" max="8448" width="9" style="20"/>
    <col min="8449" max="8449" width="32.625" style="20" customWidth="1"/>
    <col min="8450" max="8450" width="12.125" style="20" customWidth="1"/>
    <col min="8451" max="8452" width="11" style="20" customWidth="1"/>
    <col min="8453" max="8453" width="10.75" style="20" customWidth="1"/>
    <col min="8454" max="8454" width="11" style="20" customWidth="1"/>
    <col min="8455" max="8704" width="9" style="20"/>
    <col min="8705" max="8705" width="32.625" style="20" customWidth="1"/>
    <col min="8706" max="8706" width="12.125" style="20" customWidth="1"/>
    <col min="8707" max="8708" width="11" style="20" customWidth="1"/>
    <col min="8709" max="8709" width="10.75" style="20" customWidth="1"/>
    <col min="8710" max="8710" width="11" style="20" customWidth="1"/>
    <col min="8711" max="8960" width="9" style="20"/>
    <col min="8961" max="8961" width="32.625" style="20" customWidth="1"/>
    <col min="8962" max="8962" width="12.125" style="20" customWidth="1"/>
    <col min="8963" max="8964" width="11" style="20" customWidth="1"/>
    <col min="8965" max="8965" width="10.75" style="20" customWidth="1"/>
    <col min="8966" max="8966" width="11" style="20" customWidth="1"/>
    <col min="8967" max="9216" width="9" style="20"/>
    <col min="9217" max="9217" width="32.625" style="20" customWidth="1"/>
    <col min="9218" max="9218" width="12.125" style="20" customWidth="1"/>
    <col min="9219" max="9220" width="11" style="20" customWidth="1"/>
    <col min="9221" max="9221" width="10.75" style="20" customWidth="1"/>
    <col min="9222" max="9222" width="11" style="20" customWidth="1"/>
    <col min="9223" max="9472" width="9" style="20"/>
    <col min="9473" max="9473" width="32.625" style="20" customWidth="1"/>
    <col min="9474" max="9474" width="12.125" style="20" customWidth="1"/>
    <col min="9475" max="9476" width="11" style="20" customWidth="1"/>
    <col min="9477" max="9477" width="10.75" style="20" customWidth="1"/>
    <col min="9478" max="9478" width="11" style="20" customWidth="1"/>
    <col min="9479" max="9728" width="9" style="20"/>
    <col min="9729" max="9729" width="32.625" style="20" customWidth="1"/>
    <col min="9730" max="9730" width="12.125" style="20" customWidth="1"/>
    <col min="9731" max="9732" width="11" style="20" customWidth="1"/>
    <col min="9733" max="9733" width="10.75" style="20" customWidth="1"/>
    <col min="9734" max="9734" width="11" style="20" customWidth="1"/>
    <col min="9735" max="9984" width="9" style="20"/>
    <col min="9985" max="9985" width="32.625" style="20" customWidth="1"/>
    <col min="9986" max="9986" width="12.125" style="20" customWidth="1"/>
    <col min="9987" max="9988" width="11" style="20" customWidth="1"/>
    <col min="9989" max="9989" width="10.75" style="20" customWidth="1"/>
    <col min="9990" max="9990" width="11" style="20" customWidth="1"/>
    <col min="9991" max="10240" width="9" style="20"/>
    <col min="10241" max="10241" width="32.625" style="20" customWidth="1"/>
    <col min="10242" max="10242" width="12.125" style="20" customWidth="1"/>
    <col min="10243" max="10244" width="11" style="20" customWidth="1"/>
    <col min="10245" max="10245" width="10.75" style="20" customWidth="1"/>
    <col min="10246" max="10246" width="11" style="20" customWidth="1"/>
    <col min="10247" max="10496" width="9" style="20"/>
    <col min="10497" max="10497" width="32.625" style="20" customWidth="1"/>
    <col min="10498" max="10498" width="12.125" style="20" customWidth="1"/>
    <col min="10499" max="10500" width="11" style="20" customWidth="1"/>
    <col min="10501" max="10501" width="10.75" style="20" customWidth="1"/>
    <col min="10502" max="10502" width="11" style="20" customWidth="1"/>
    <col min="10503" max="10752" width="9" style="20"/>
    <col min="10753" max="10753" width="32.625" style="20" customWidth="1"/>
    <col min="10754" max="10754" width="12.125" style="20" customWidth="1"/>
    <col min="10755" max="10756" width="11" style="20" customWidth="1"/>
    <col min="10757" max="10757" width="10.75" style="20" customWidth="1"/>
    <col min="10758" max="10758" width="11" style="20" customWidth="1"/>
    <col min="10759" max="11008" width="9" style="20"/>
    <col min="11009" max="11009" width="32.625" style="20" customWidth="1"/>
    <col min="11010" max="11010" width="12.125" style="20" customWidth="1"/>
    <col min="11011" max="11012" width="11" style="20" customWidth="1"/>
    <col min="11013" max="11013" width="10.75" style="20" customWidth="1"/>
    <col min="11014" max="11014" width="11" style="20" customWidth="1"/>
    <col min="11015" max="11264" width="9" style="20"/>
    <col min="11265" max="11265" width="32.625" style="20" customWidth="1"/>
    <col min="11266" max="11266" width="12.125" style="20" customWidth="1"/>
    <col min="11267" max="11268" width="11" style="20" customWidth="1"/>
    <col min="11269" max="11269" width="10.75" style="20" customWidth="1"/>
    <col min="11270" max="11270" width="11" style="20" customWidth="1"/>
    <col min="11271" max="11520" width="9" style="20"/>
    <col min="11521" max="11521" width="32.625" style="20" customWidth="1"/>
    <col min="11522" max="11522" width="12.125" style="20" customWidth="1"/>
    <col min="11523" max="11524" width="11" style="20" customWidth="1"/>
    <col min="11525" max="11525" width="10.75" style="20" customWidth="1"/>
    <col min="11526" max="11526" width="11" style="20" customWidth="1"/>
    <col min="11527" max="11776" width="9" style="20"/>
    <col min="11777" max="11777" width="32.625" style="20" customWidth="1"/>
    <col min="11778" max="11778" width="12.125" style="20" customWidth="1"/>
    <col min="11779" max="11780" width="11" style="20" customWidth="1"/>
    <col min="11781" max="11781" width="10.75" style="20" customWidth="1"/>
    <col min="11782" max="11782" width="11" style="20" customWidth="1"/>
    <col min="11783" max="12032" width="9" style="20"/>
    <col min="12033" max="12033" width="32.625" style="20" customWidth="1"/>
    <col min="12034" max="12034" width="12.125" style="20" customWidth="1"/>
    <col min="12035" max="12036" width="11" style="20" customWidth="1"/>
    <col min="12037" max="12037" width="10.75" style="20" customWidth="1"/>
    <col min="12038" max="12038" width="11" style="20" customWidth="1"/>
    <col min="12039" max="12288" width="9" style="20"/>
    <col min="12289" max="12289" width="32.625" style="20" customWidth="1"/>
    <col min="12290" max="12290" width="12.125" style="20" customWidth="1"/>
    <col min="12291" max="12292" width="11" style="20" customWidth="1"/>
    <col min="12293" max="12293" width="10.75" style="20" customWidth="1"/>
    <col min="12294" max="12294" width="11" style="20" customWidth="1"/>
    <col min="12295" max="12544" width="9" style="20"/>
    <col min="12545" max="12545" width="32.625" style="20" customWidth="1"/>
    <col min="12546" max="12546" width="12.125" style="20" customWidth="1"/>
    <col min="12547" max="12548" width="11" style="20" customWidth="1"/>
    <col min="12549" max="12549" width="10.75" style="20" customWidth="1"/>
    <col min="12550" max="12550" width="11" style="20" customWidth="1"/>
    <col min="12551" max="12800" width="9" style="20"/>
    <col min="12801" max="12801" width="32.625" style="20" customWidth="1"/>
    <col min="12802" max="12802" width="12.125" style="20" customWidth="1"/>
    <col min="12803" max="12804" width="11" style="20" customWidth="1"/>
    <col min="12805" max="12805" width="10.75" style="20" customWidth="1"/>
    <col min="12806" max="12806" width="11" style="20" customWidth="1"/>
    <col min="12807" max="13056" width="9" style="20"/>
    <col min="13057" max="13057" width="32.625" style="20" customWidth="1"/>
    <col min="13058" max="13058" width="12.125" style="20" customWidth="1"/>
    <col min="13059" max="13060" width="11" style="20" customWidth="1"/>
    <col min="13061" max="13061" width="10.75" style="20" customWidth="1"/>
    <col min="13062" max="13062" width="11" style="20" customWidth="1"/>
    <col min="13063" max="13312" width="9" style="20"/>
    <col min="13313" max="13313" width="32.625" style="20" customWidth="1"/>
    <col min="13314" max="13314" width="12.125" style="20" customWidth="1"/>
    <col min="13315" max="13316" width="11" style="20" customWidth="1"/>
    <col min="13317" max="13317" width="10.75" style="20" customWidth="1"/>
    <col min="13318" max="13318" width="11" style="20" customWidth="1"/>
    <col min="13319" max="13568" width="9" style="20"/>
    <col min="13569" max="13569" width="32.625" style="20" customWidth="1"/>
    <col min="13570" max="13570" width="12.125" style="20" customWidth="1"/>
    <col min="13571" max="13572" width="11" style="20" customWidth="1"/>
    <col min="13573" max="13573" width="10.75" style="20" customWidth="1"/>
    <col min="13574" max="13574" width="11" style="20" customWidth="1"/>
    <col min="13575" max="13824" width="9" style="20"/>
    <col min="13825" max="13825" width="32.625" style="20" customWidth="1"/>
    <col min="13826" max="13826" width="12.125" style="20" customWidth="1"/>
    <col min="13827" max="13828" width="11" style="20" customWidth="1"/>
    <col min="13829" max="13829" width="10.75" style="20" customWidth="1"/>
    <col min="13830" max="13830" width="11" style="20" customWidth="1"/>
    <col min="13831" max="14080" width="9" style="20"/>
    <col min="14081" max="14081" width="32.625" style="20" customWidth="1"/>
    <col min="14082" max="14082" width="12.125" style="20" customWidth="1"/>
    <col min="14083" max="14084" width="11" style="20" customWidth="1"/>
    <col min="14085" max="14085" width="10.75" style="20" customWidth="1"/>
    <col min="14086" max="14086" width="11" style="20" customWidth="1"/>
    <col min="14087" max="14336" width="9" style="20"/>
    <col min="14337" max="14337" width="32.625" style="20" customWidth="1"/>
    <col min="14338" max="14338" width="12.125" style="20" customWidth="1"/>
    <col min="14339" max="14340" width="11" style="20" customWidth="1"/>
    <col min="14341" max="14341" width="10.75" style="20" customWidth="1"/>
    <col min="14342" max="14342" width="11" style="20" customWidth="1"/>
    <col min="14343" max="14592" width="9" style="20"/>
    <col min="14593" max="14593" width="32.625" style="20" customWidth="1"/>
    <col min="14594" max="14594" width="12.125" style="20" customWidth="1"/>
    <col min="14595" max="14596" width="11" style="20" customWidth="1"/>
    <col min="14597" max="14597" width="10.75" style="20" customWidth="1"/>
    <col min="14598" max="14598" width="11" style="20" customWidth="1"/>
    <col min="14599" max="14848" width="9" style="20"/>
    <col min="14849" max="14849" width="32.625" style="20" customWidth="1"/>
    <col min="14850" max="14850" width="12.125" style="20" customWidth="1"/>
    <col min="14851" max="14852" width="11" style="20" customWidth="1"/>
    <col min="14853" max="14853" width="10.75" style="20" customWidth="1"/>
    <col min="14854" max="14854" width="11" style="20" customWidth="1"/>
    <col min="14855" max="15104" width="9" style="20"/>
    <col min="15105" max="15105" width="32.625" style="20" customWidth="1"/>
    <col min="15106" max="15106" width="12.125" style="20" customWidth="1"/>
    <col min="15107" max="15108" width="11" style="20" customWidth="1"/>
    <col min="15109" max="15109" width="10.75" style="20" customWidth="1"/>
    <col min="15110" max="15110" width="11" style="20" customWidth="1"/>
    <col min="15111" max="15360" width="9" style="20"/>
    <col min="15361" max="15361" width="32.625" style="20" customWidth="1"/>
    <col min="15362" max="15362" width="12.125" style="20" customWidth="1"/>
    <col min="15363" max="15364" width="11" style="20" customWidth="1"/>
    <col min="15365" max="15365" width="10.75" style="20" customWidth="1"/>
    <col min="15366" max="15366" width="11" style="20" customWidth="1"/>
    <col min="15367" max="15616" width="9" style="20"/>
    <col min="15617" max="15617" width="32.625" style="20" customWidth="1"/>
    <col min="15618" max="15618" width="12.125" style="20" customWidth="1"/>
    <col min="15619" max="15620" width="11" style="20" customWidth="1"/>
    <col min="15621" max="15621" width="10.75" style="20" customWidth="1"/>
    <col min="15622" max="15622" width="11" style="20" customWidth="1"/>
    <col min="15623" max="15872" width="9" style="20"/>
    <col min="15873" max="15873" width="32.625" style="20" customWidth="1"/>
    <col min="15874" max="15874" width="12.125" style="20" customWidth="1"/>
    <col min="15875" max="15876" width="11" style="20" customWidth="1"/>
    <col min="15877" max="15877" width="10.75" style="20" customWidth="1"/>
    <col min="15878" max="15878" width="11" style="20" customWidth="1"/>
    <col min="15879" max="16128" width="9" style="20"/>
    <col min="16129" max="16129" width="32.625" style="20" customWidth="1"/>
    <col min="16130" max="16130" width="12.125" style="20" customWidth="1"/>
    <col min="16131" max="16132" width="11" style="20" customWidth="1"/>
    <col min="16133" max="16133" width="10.75" style="20" customWidth="1"/>
    <col min="16134" max="16134" width="11" style="20" customWidth="1"/>
    <col min="16135" max="16384" width="9" style="20"/>
  </cols>
  <sheetData>
    <row r="1" spans="1:6" ht="18.75">
      <c r="A1" s="24" t="s">
        <v>115</v>
      </c>
    </row>
    <row r="2" spans="1:6" ht="53.25" customHeight="1">
      <c r="A2" s="50" t="s">
        <v>114</v>
      </c>
      <c r="B2" s="50"/>
      <c r="C2" s="50"/>
      <c r="D2" s="50"/>
      <c r="E2" s="50"/>
      <c r="F2" s="50"/>
    </row>
    <row r="3" spans="1:6" ht="21" customHeight="1">
      <c r="A3" s="51" t="s">
        <v>101</v>
      </c>
      <c r="B3" s="51"/>
      <c r="C3" s="51"/>
      <c r="D3" s="51"/>
      <c r="E3" s="51"/>
      <c r="F3" s="51"/>
    </row>
    <row r="4" spans="1:6" ht="45.75" customHeight="1">
      <c r="A4" s="52" t="s">
        <v>102</v>
      </c>
      <c r="B4" s="52" t="s">
        <v>103</v>
      </c>
      <c r="C4" s="54" t="s">
        <v>104</v>
      </c>
      <c r="D4" s="54"/>
      <c r="E4" s="54"/>
      <c r="F4" s="54" t="s">
        <v>105</v>
      </c>
    </row>
    <row r="5" spans="1:6" ht="32.25" customHeight="1">
      <c r="A5" s="53"/>
      <c r="B5" s="53"/>
      <c r="C5" s="21" t="s">
        <v>106</v>
      </c>
      <c r="D5" s="21" t="s">
        <v>107</v>
      </c>
      <c r="E5" s="21" t="s">
        <v>108</v>
      </c>
      <c r="F5" s="54"/>
    </row>
    <row r="6" spans="1:6" ht="29.25" customHeight="1">
      <c r="A6" s="22" t="s">
        <v>109</v>
      </c>
      <c r="B6" s="23">
        <f>SUM(C6,F6)</f>
        <v>4281.7</v>
      </c>
      <c r="C6" s="23">
        <f>SUM(C7:C8)</f>
        <v>4141.5</v>
      </c>
      <c r="D6" s="23">
        <f>SUM(D7:D8)</f>
        <v>1026.0899999999999</v>
      </c>
      <c r="E6" s="23">
        <f>SUM(E7:E8)</f>
        <v>3115.41</v>
      </c>
      <c r="F6" s="23">
        <f>SUM(F7:F8)</f>
        <v>140.19999999999999</v>
      </c>
    </row>
    <row r="7" spans="1:6" ht="29.25" customHeight="1">
      <c r="A7" s="22" t="s">
        <v>110</v>
      </c>
      <c r="B7" s="23">
        <f t="shared" ref="B7:B14" si="0">SUM(C7,F7)</f>
        <v>3226.36</v>
      </c>
      <c r="C7" s="23">
        <f>SUM(D7:E7)</f>
        <v>3138.16</v>
      </c>
      <c r="D7" s="23">
        <v>1005.59</v>
      </c>
      <c r="E7" s="23">
        <v>2132.5700000000002</v>
      </c>
      <c r="F7" s="23">
        <v>88.2</v>
      </c>
    </row>
    <row r="8" spans="1:6" ht="29.25" customHeight="1">
      <c r="A8" s="22" t="s">
        <v>111</v>
      </c>
      <c r="B8" s="23">
        <f t="shared" si="0"/>
        <v>1055.3399999999999</v>
      </c>
      <c r="C8" s="23">
        <f>SUM(D8:E8)</f>
        <v>1003.34</v>
      </c>
      <c r="D8" s="23">
        <v>20.5</v>
      </c>
      <c r="E8" s="23">
        <v>982.84</v>
      </c>
      <c r="F8" s="23">
        <v>52</v>
      </c>
    </row>
    <row r="9" spans="1:6" ht="29.25" customHeight="1">
      <c r="A9" s="22" t="s">
        <v>112</v>
      </c>
      <c r="B9" s="23">
        <f>SUM(C9,F9)</f>
        <v>3613.7</v>
      </c>
      <c r="C9" s="23">
        <f>SUM(C10:C11)</f>
        <v>3533.5</v>
      </c>
      <c r="D9" s="23">
        <f>SUM(D10:D11)</f>
        <v>916.09</v>
      </c>
      <c r="E9" s="23">
        <f>SUM(E10:E11)</f>
        <v>2617.41</v>
      </c>
      <c r="F9" s="23">
        <f>SUM(F10:F11)</f>
        <v>80.2</v>
      </c>
    </row>
    <row r="10" spans="1:6" ht="29.25" customHeight="1">
      <c r="A10" s="22" t="s">
        <v>110</v>
      </c>
      <c r="B10" s="23">
        <f t="shared" si="0"/>
        <v>2841.36</v>
      </c>
      <c r="C10" s="23">
        <f>SUM(D10:E10)</f>
        <v>2793.16</v>
      </c>
      <c r="D10" s="23">
        <v>905.59</v>
      </c>
      <c r="E10" s="23">
        <v>1887.57</v>
      </c>
      <c r="F10" s="23">
        <v>48.2</v>
      </c>
    </row>
    <row r="11" spans="1:6" ht="29.25" customHeight="1">
      <c r="A11" s="22" t="s">
        <v>111</v>
      </c>
      <c r="B11" s="23">
        <f t="shared" si="0"/>
        <v>772.34</v>
      </c>
      <c r="C11" s="23">
        <f>SUM(D11:E11)</f>
        <v>740.34</v>
      </c>
      <c r="D11" s="23">
        <v>10.5</v>
      </c>
      <c r="E11" s="23">
        <v>729.84</v>
      </c>
      <c r="F11" s="23">
        <v>32</v>
      </c>
    </row>
    <row r="12" spans="1:6" ht="29.25" customHeight="1">
      <c r="A12" s="22" t="s">
        <v>113</v>
      </c>
      <c r="B12" s="23">
        <f t="shared" si="0"/>
        <v>668</v>
      </c>
      <c r="C12" s="23">
        <f>SUM(D12:E12)</f>
        <v>608</v>
      </c>
      <c r="D12" s="23">
        <f>SUM(D13:D14)</f>
        <v>110</v>
      </c>
      <c r="E12" s="23">
        <f>SUM(E13:E14)</f>
        <v>498</v>
      </c>
      <c r="F12" s="23">
        <f>SUM(F13:F14)</f>
        <v>60</v>
      </c>
    </row>
    <row r="13" spans="1:6" ht="29.25" customHeight="1">
      <c r="A13" s="22" t="s">
        <v>110</v>
      </c>
      <c r="B13" s="23">
        <f t="shared" si="0"/>
        <v>385</v>
      </c>
      <c r="C13" s="23">
        <f>SUM(D13:E13)</f>
        <v>345</v>
      </c>
      <c r="D13" s="23">
        <f t="shared" ref="D13:F14" si="1">D7-D10</f>
        <v>100</v>
      </c>
      <c r="E13" s="23">
        <f t="shared" si="1"/>
        <v>245</v>
      </c>
      <c r="F13" s="23">
        <f t="shared" si="1"/>
        <v>40</v>
      </c>
    </row>
    <row r="14" spans="1:6" ht="29.25" customHeight="1">
      <c r="A14" s="22" t="s">
        <v>111</v>
      </c>
      <c r="B14" s="23">
        <f t="shared" si="0"/>
        <v>283</v>
      </c>
      <c r="C14" s="23">
        <f>SUM(D14:E14)</f>
        <v>263</v>
      </c>
      <c r="D14" s="23">
        <f t="shared" si="1"/>
        <v>10</v>
      </c>
      <c r="E14" s="23">
        <f t="shared" si="1"/>
        <v>253</v>
      </c>
      <c r="F14" s="23">
        <f t="shared" si="1"/>
        <v>20</v>
      </c>
    </row>
  </sheetData>
  <mergeCells count="6">
    <mergeCell ref="A2:F2"/>
    <mergeCell ref="A3:F3"/>
    <mergeCell ref="A4:A5"/>
    <mergeCell ref="B4:B5"/>
    <mergeCell ref="C4:E4"/>
    <mergeCell ref="F4:F5"/>
  </mergeCells>
  <phoneticPr fontId="10" type="noConversion"/>
  <printOptions horizontalCentered="1"/>
  <pageMargins left="0.19685039370078741" right="0.19685039370078741" top="0.62992125984251968" bottom="0.39370078740157483" header="0.19685039370078741" footer="0.15748031496062992"/>
  <pageSetup paperSize="9" firstPageNumber="11" fitToHeight="100" orientation="landscape" useFirstPageNumber="1" r:id="rId1"/>
  <headerFooter>
    <oddFooter>&amp;C&amp;14▬ &amp;P 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showZeros="0" tabSelected="1" zoomScaleNormal="100" workbookViewId="0">
      <selection activeCell="A2" sqref="A2:F2"/>
    </sheetView>
  </sheetViews>
  <sheetFormatPr defaultRowHeight="14.25"/>
  <cols>
    <col min="1" max="1" width="36.625" style="1" customWidth="1"/>
    <col min="2" max="2" width="11.875" style="1" bestFit="1" customWidth="1"/>
    <col min="3" max="3" width="9.625" style="1" bestFit="1" customWidth="1"/>
    <col min="4" max="4" width="11.875" style="1" bestFit="1" customWidth="1"/>
    <col min="5" max="5" width="36.375" style="1" customWidth="1"/>
    <col min="6" max="6" width="10.875" style="1" customWidth="1"/>
    <col min="7" max="7" width="10.625" style="1" bestFit="1" customWidth="1"/>
    <col min="8" max="8" width="11.875" style="1" bestFit="1" customWidth="1"/>
    <col min="9" max="16384" width="9" style="1"/>
  </cols>
  <sheetData>
    <row r="1" spans="1:8" ht="18.75">
      <c r="A1" s="26" t="s">
        <v>117</v>
      </c>
      <c r="B1" s="27"/>
      <c r="C1" s="27"/>
      <c r="D1" s="27"/>
      <c r="E1" s="27"/>
      <c r="F1" s="27"/>
      <c r="G1" s="27"/>
      <c r="H1" s="27"/>
    </row>
    <row r="2" spans="1:8" s="4" customFormat="1" ht="48.75" customHeight="1">
      <c r="A2" s="56" t="s">
        <v>116</v>
      </c>
      <c r="B2" s="56"/>
      <c r="C2" s="56"/>
      <c r="D2" s="56"/>
      <c r="E2" s="56"/>
      <c r="F2" s="56"/>
      <c r="G2" s="56"/>
      <c r="H2" s="56"/>
    </row>
    <row r="3" spans="1:8" ht="19.5" customHeight="1">
      <c r="A3" s="28"/>
      <c r="B3" s="27"/>
      <c r="C3" s="27"/>
      <c r="D3" s="27"/>
      <c r="E3" s="27"/>
      <c r="F3" s="57" t="s">
        <v>15</v>
      </c>
      <c r="G3" s="57"/>
      <c r="H3" s="57"/>
    </row>
    <row r="4" spans="1:8" ht="24" customHeight="1">
      <c r="A4" s="58" t="s">
        <v>18</v>
      </c>
      <c r="B4" s="59"/>
      <c r="C4" s="59"/>
      <c r="D4" s="60"/>
      <c r="E4" s="58" t="s">
        <v>19</v>
      </c>
      <c r="F4" s="59"/>
      <c r="G4" s="59"/>
      <c r="H4" s="60"/>
    </row>
    <row r="5" spans="1:8" ht="24" customHeight="1">
      <c r="A5" s="29" t="s">
        <v>20</v>
      </c>
      <c r="B5" s="29" t="s">
        <v>17</v>
      </c>
      <c r="C5" s="30" t="s">
        <v>61</v>
      </c>
      <c r="D5" s="29" t="s">
        <v>63</v>
      </c>
      <c r="E5" s="29" t="s">
        <v>20</v>
      </c>
      <c r="F5" s="29" t="s">
        <v>17</v>
      </c>
      <c r="G5" s="30" t="s">
        <v>61</v>
      </c>
      <c r="H5" s="29" t="s">
        <v>63</v>
      </c>
    </row>
    <row r="6" spans="1:8" ht="24" customHeight="1">
      <c r="A6" s="31" t="s">
        <v>64</v>
      </c>
      <c r="B6" s="32">
        <v>1328516</v>
      </c>
      <c r="C6" s="32">
        <f t="shared" ref="C6" si="0">SUM(C7:C10)</f>
        <v>0</v>
      </c>
      <c r="D6" s="32">
        <v>1328516</v>
      </c>
      <c r="E6" s="33" t="s">
        <v>29</v>
      </c>
      <c r="F6" s="32">
        <v>898375</v>
      </c>
      <c r="G6" s="34"/>
      <c r="H6" s="35">
        <f>SUM(F6:G6)</f>
        <v>898375</v>
      </c>
    </row>
    <row r="7" spans="1:8" ht="24" customHeight="1">
      <c r="A7" s="36" t="s">
        <v>65</v>
      </c>
      <c r="B7" s="37">
        <v>375410</v>
      </c>
      <c r="C7" s="34"/>
      <c r="D7" s="32">
        <v>375410</v>
      </c>
      <c r="E7" s="33" t="s">
        <v>30</v>
      </c>
      <c r="F7" s="32">
        <v>650</v>
      </c>
      <c r="G7" s="34"/>
      <c r="H7" s="35">
        <f t="shared" ref="H7:H27" si="1">SUM(F7:G7)</f>
        <v>650</v>
      </c>
    </row>
    <row r="8" spans="1:8" ht="24" customHeight="1">
      <c r="A8" s="36" t="s">
        <v>66</v>
      </c>
      <c r="B8" s="37">
        <v>205169</v>
      </c>
      <c r="C8" s="34"/>
      <c r="D8" s="32">
        <v>205169</v>
      </c>
      <c r="E8" s="33" t="s">
        <v>31</v>
      </c>
      <c r="F8" s="32">
        <v>16785</v>
      </c>
      <c r="G8" s="34"/>
      <c r="H8" s="35">
        <f t="shared" si="1"/>
        <v>16785</v>
      </c>
    </row>
    <row r="9" spans="1:8" ht="24" customHeight="1">
      <c r="A9" s="36" t="s">
        <v>67</v>
      </c>
      <c r="B9" s="37">
        <v>88215</v>
      </c>
      <c r="C9" s="34"/>
      <c r="D9" s="32">
        <v>88215</v>
      </c>
      <c r="E9" s="33" t="s">
        <v>32</v>
      </c>
      <c r="F9" s="32">
        <v>628252</v>
      </c>
      <c r="G9" s="34"/>
      <c r="H9" s="35">
        <f t="shared" si="1"/>
        <v>628252</v>
      </c>
    </row>
    <row r="10" spans="1:8" ht="24" customHeight="1">
      <c r="A10" s="36" t="s">
        <v>68</v>
      </c>
      <c r="B10" s="38">
        <v>400795</v>
      </c>
      <c r="C10" s="39"/>
      <c r="D10" s="32">
        <v>400795</v>
      </c>
      <c r="E10" s="33" t="s">
        <v>33</v>
      </c>
      <c r="F10" s="32">
        <v>921507</v>
      </c>
      <c r="G10" s="34">
        <v>62000</v>
      </c>
      <c r="H10" s="35">
        <f t="shared" si="1"/>
        <v>983507</v>
      </c>
    </row>
    <row r="11" spans="1:8" ht="24" customHeight="1">
      <c r="A11" s="36" t="s">
        <v>69</v>
      </c>
      <c r="B11" s="37">
        <v>51761</v>
      </c>
      <c r="C11" s="37">
        <f t="shared" ref="C11" si="2">SUM(C12:C19)</f>
        <v>0</v>
      </c>
      <c r="D11" s="37">
        <v>51761</v>
      </c>
      <c r="E11" s="33" t="s">
        <v>34</v>
      </c>
      <c r="F11" s="39">
        <v>104713</v>
      </c>
      <c r="G11" s="34"/>
      <c r="H11" s="35">
        <f t="shared" si="1"/>
        <v>104713</v>
      </c>
    </row>
    <row r="12" spans="1:8" ht="24" customHeight="1">
      <c r="A12" s="36" t="s">
        <v>70</v>
      </c>
      <c r="B12" s="37">
        <v>45075</v>
      </c>
      <c r="C12" s="34"/>
      <c r="D12" s="32">
        <v>45075</v>
      </c>
      <c r="E12" s="33" t="s">
        <v>35</v>
      </c>
      <c r="F12" s="39">
        <v>146405</v>
      </c>
      <c r="G12" s="34">
        <v>5000</v>
      </c>
      <c r="H12" s="35">
        <f t="shared" si="1"/>
        <v>151405</v>
      </c>
    </row>
    <row r="13" spans="1:8" ht="24" customHeight="1">
      <c r="A13" s="36" t="s">
        <v>71</v>
      </c>
      <c r="B13" s="37">
        <v>17349</v>
      </c>
      <c r="C13" s="34"/>
      <c r="D13" s="32">
        <v>17349</v>
      </c>
      <c r="E13" s="33" t="s">
        <v>58</v>
      </c>
      <c r="F13" s="39">
        <v>2229049</v>
      </c>
      <c r="G13" s="34"/>
      <c r="H13" s="35">
        <f t="shared" si="1"/>
        <v>2229049</v>
      </c>
    </row>
    <row r="14" spans="1:8" ht="24" customHeight="1">
      <c r="A14" s="36" t="s">
        <v>72</v>
      </c>
      <c r="B14" s="37">
        <v>38496</v>
      </c>
      <c r="C14" s="34"/>
      <c r="D14" s="32">
        <v>38496</v>
      </c>
      <c r="E14" s="33" t="s">
        <v>54</v>
      </c>
      <c r="F14" s="39">
        <v>493745</v>
      </c>
      <c r="G14" s="34"/>
      <c r="H14" s="35">
        <f t="shared" si="1"/>
        <v>493745</v>
      </c>
    </row>
    <row r="15" spans="1:8" ht="24" customHeight="1">
      <c r="A15" s="36" t="s">
        <v>73</v>
      </c>
      <c r="B15" s="37">
        <v>34475</v>
      </c>
      <c r="C15" s="34"/>
      <c r="D15" s="32">
        <v>34475</v>
      </c>
      <c r="E15" s="33" t="s">
        <v>36</v>
      </c>
      <c r="F15" s="39">
        <v>117343</v>
      </c>
      <c r="G15" s="34"/>
      <c r="H15" s="35">
        <f t="shared" si="1"/>
        <v>117343</v>
      </c>
    </row>
    <row r="16" spans="1:8" ht="24" customHeight="1">
      <c r="A16" s="36" t="s">
        <v>74</v>
      </c>
      <c r="B16" s="37">
        <v>11078</v>
      </c>
      <c r="C16" s="34"/>
      <c r="D16" s="32">
        <v>11078</v>
      </c>
      <c r="E16" s="33" t="s">
        <v>37</v>
      </c>
      <c r="F16" s="39">
        <v>6449</v>
      </c>
      <c r="G16" s="34"/>
      <c r="H16" s="35">
        <f t="shared" si="1"/>
        <v>6449</v>
      </c>
    </row>
    <row r="17" spans="1:8" ht="24" customHeight="1">
      <c r="A17" s="36" t="s">
        <v>75</v>
      </c>
      <c r="B17" s="40">
        <v>30293</v>
      </c>
      <c r="C17" s="40"/>
      <c r="D17" s="32">
        <v>30293</v>
      </c>
      <c r="E17" s="33" t="s">
        <v>38</v>
      </c>
      <c r="F17" s="39">
        <v>879360</v>
      </c>
      <c r="G17" s="34">
        <v>80000</v>
      </c>
      <c r="H17" s="35">
        <f t="shared" si="1"/>
        <v>959360</v>
      </c>
    </row>
    <row r="18" spans="1:8" ht="24" customHeight="1">
      <c r="A18" s="36" t="s">
        <v>76</v>
      </c>
      <c r="B18" s="40">
        <v>30400</v>
      </c>
      <c r="C18" s="40"/>
      <c r="D18" s="32">
        <v>30400</v>
      </c>
      <c r="E18" s="33" t="s">
        <v>59</v>
      </c>
      <c r="F18" s="39">
        <v>1530866</v>
      </c>
      <c r="G18" s="34"/>
      <c r="H18" s="35">
        <f t="shared" si="1"/>
        <v>1530866</v>
      </c>
    </row>
    <row r="19" spans="1:8" ht="24" customHeight="1">
      <c r="A19" s="31" t="s">
        <v>6</v>
      </c>
      <c r="B19" s="37">
        <v>664500</v>
      </c>
      <c r="C19" s="37">
        <f t="shared" ref="C19" si="3">SUM(C20:C27)</f>
        <v>0</v>
      </c>
      <c r="D19" s="37">
        <v>664500</v>
      </c>
      <c r="E19" s="33" t="s">
        <v>39</v>
      </c>
      <c r="F19" s="39">
        <v>225662</v>
      </c>
      <c r="G19" s="34"/>
      <c r="H19" s="35">
        <f t="shared" si="1"/>
        <v>225662</v>
      </c>
    </row>
    <row r="20" spans="1:8" ht="24" customHeight="1">
      <c r="A20" s="36" t="s">
        <v>77</v>
      </c>
      <c r="B20" s="37">
        <v>130000</v>
      </c>
      <c r="C20" s="34"/>
      <c r="D20" s="32">
        <v>130000</v>
      </c>
      <c r="E20" s="33" t="s">
        <v>40</v>
      </c>
      <c r="F20" s="39">
        <v>182786</v>
      </c>
      <c r="G20" s="34"/>
      <c r="H20" s="35">
        <f t="shared" si="1"/>
        <v>182786</v>
      </c>
    </row>
    <row r="21" spans="1:8" ht="24" customHeight="1">
      <c r="A21" s="36" t="s">
        <v>78</v>
      </c>
      <c r="B21" s="37">
        <v>126100</v>
      </c>
      <c r="C21" s="34"/>
      <c r="D21" s="32">
        <v>126100</v>
      </c>
      <c r="E21" s="33" t="s">
        <v>41</v>
      </c>
      <c r="F21" s="39">
        <v>80</v>
      </c>
      <c r="G21" s="34"/>
      <c r="H21" s="35">
        <f t="shared" si="1"/>
        <v>80</v>
      </c>
    </row>
    <row r="22" spans="1:8" ht="24" customHeight="1">
      <c r="A22" s="36" t="s">
        <v>79</v>
      </c>
      <c r="B22" s="37">
        <v>57200</v>
      </c>
      <c r="C22" s="34"/>
      <c r="D22" s="32">
        <v>57200</v>
      </c>
      <c r="E22" s="33" t="s">
        <v>42</v>
      </c>
      <c r="F22" s="39">
        <v>207323</v>
      </c>
      <c r="G22" s="34"/>
      <c r="H22" s="35">
        <f t="shared" si="1"/>
        <v>207323</v>
      </c>
    </row>
    <row r="23" spans="1:8" ht="24" customHeight="1">
      <c r="A23" s="36" t="s">
        <v>80</v>
      </c>
      <c r="B23" s="37">
        <v>2200</v>
      </c>
      <c r="C23" s="34"/>
      <c r="D23" s="32">
        <v>2200</v>
      </c>
      <c r="E23" s="33" t="s">
        <v>23</v>
      </c>
      <c r="F23" s="39">
        <v>4424</v>
      </c>
      <c r="G23" s="41">
        <v>400000</v>
      </c>
      <c r="H23" s="35">
        <f t="shared" si="1"/>
        <v>404424</v>
      </c>
    </row>
    <row r="24" spans="1:8" ht="24" customHeight="1">
      <c r="A24" s="36" t="s">
        <v>81</v>
      </c>
      <c r="B24" s="37">
        <v>339000</v>
      </c>
      <c r="C24" s="34"/>
      <c r="D24" s="32">
        <v>339000</v>
      </c>
      <c r="E24" s="33" t="s">
        <v>43</v>
      </c>
      <c r="F24" s="39">
        <v>82702</v>
      </c>
      <c r="G24" s="34"/>
      <c r="H24" s="35">
        <f t="shared" si="1"/>
        <v>82702</v>
      </c>
    </row>
    <row r="25" spans="1:8" ht="24" customHeight="1">
      <c r="A25" s="36" t="s">
        <v>82</v>
      </c>
      <c r="B25" s="40">
        <v>0</v>
      </c>
      <c r="C25" s="40"/>
      <c r="D25" s="32">
        <v>0</v>
      </c>
      <c r="E25" s="33" t="s">
        <v>24</v>
      </c>
      <c r="F25" s="39">
        <v>68000</v>
      </c>
      <c r="G25" s="34"/>
      <c r="H25" s="35">
        <f t="shared" si="1"/>
        <v>68000</v>
      </c>
    </row>
    <row r="26" spans="1:8" ht="24" customHeight="1">
      <c r="A26" s="36" t="s">
        <v>83</v>
      </c>
      <c r="B26" s="40">
        <v>0</v>
      </c>
      <c r="C26" s="40"/>
      <c r="D26" s="32">
        <v>0</v>
      </c>
      <c r="E26" s="33" t="s">
        <v>56</v>
      </c>
      <c r="F26" s="39">
        <v>1029503</v>
      </c>
      <c r="G26" s="41">
        <v>453000</v>
      </c>
      <c r="H26" s="35">
        <f t="shared" si="1"/>
        <v>1482503</v>
      </c>
    </row>
    <row r="27" spans="1:8" ht="24" customHeight="1">
      <c r="A27" s="36" t="s">
        <v>84</v>
      </c>
      <c r="B27" s="40">
        <v>10000</v>
      </c>
      <c r="C27" s="40"/>
      <c r="D27" s="32">
        <v>10000</v>
      </c>
      <c r="E27" s="33" t="s">
        <v>57</v>
      </c>
      <c r="F27" s="39">
        <v>425691</v>
      </c>
      <c r="G27" s="41"/>
      <c r="H27" s="35">
        <f t="shared" si="1"/>
        <v>425691</v>
      </c>
    </row>
    <row r="28" spans="1:8" ht="24" customHeight="1">
      <c r="A28" s="36"/>
      <c r="B28" s="40"/>
      <c r="C28" s="40"/>
      <c r="D28" s="32"/>
      <c r="E28" s="33"/>
      <c r="F28" s="39"/>
      <c r="G28" s="41"/>
      <c r="H28" s="35"/>
    </row>
    <row r="29" spans="1:8" ht="24" customHeight="1">
      <c r="A29" s="29" t="s">
        <v>45</v>
      </c>
      <c r="B29" s="32">
        <v>1993016</v>
      </c>
      <c r="C29" s="32">
        <f>SUM(C6,C11)</f>
        <v>0</v>
      </c>
      <c r="D29" s="32">
        <v>1993016</v>
      </c>
      <c r="E29" s="29" t="s">
        <v>46</v>
      </c>
      <c r="F29" s="39">
        <f>SUM(F6:F27)</f>
        <v>10199670</v>
      </c>
      <c r="G29" s="39">
        <f>SUM(G6:G27)</f>
        <v>1000000</v>
      </c>
      <c r="H29" s="39">
        <f>SUM(H6:H27)</f>
        <v>11199670</v>
      </c>
    </row>
    <row r="30" spans="1:8" ht="24" customHeight="1">
      <c r="A30" s="42" t="s">
        <v>10</v>
      </c>
      <c r="B30" s="32">
        <f>SUM(B31:B36)</f>
        <v>22449308</v>
      </c>
      <c r="C30" s="32">
        <f t="shared" ref="C30:D30" si="4">SUM(C31:C36)</f>
        <v>3450000</v>
      </c>
      <c r="D30" s="32">
        <f t="shared" si="4"/>
        <v>25899308</v>
      </c>
      <c r="E30" s="42" t="s">
        <v>12</v>
      </c>
      <c r="F30" s="39">
        <f>SUM(F31:F34,F36:F37)</f>
        <v>14242654</v>
      </c>
      <c r="G30" s="39">
        <f t="shared" ref="G30:H30" si="5">SUM(G31:G34,G36:G37)</f>
        <v>2450000</v>
      </c>
      <c r="H30" s="39">
        <f t="shared" si="5"/>
        <v>16692654</v>
      </c>
    </row>
    <row r="31" spans="1:8" ht="24" customHeight="1">
      <c r="A31" s="43" t="s">
        <v>7</v>
      </c>
      <c r="B31" s="32">
        <v>19693888</v>
      </c>
      <c r="C31" s="32"/>
      <c r="D31" s="32">
        <f>SUM(B31:C31)</f>
        <v>19693888</v>
      </c>
      <c r="E31" s="44" t="s">
        <v>14</v>
      </c>
      <c r="F31" s="39">
        <v>13322872</v>
      </c>
      <c r="G31" s="39"/>
      <c r="H31" s="39">
        <f>SUM(F31:G31)</f>
        <v>13322872</v>
      </c>
    </row>
    <row r="32" spans="1:8" ht="24" customHeight="1">
      <c r="A32" s="33" t="s">
        <v>11</v>
      </c>
      <c r="B32" s="34">
        <v>666873</v>
      </c>
      <c r="C32" s="34"/>
      <c r="D32" s="32">
        <f t="shared" ref="D32:D36" si="6">SUM(B32:C32)</f>
        <v>666873</v>
      </c>
      <c r="E32" s="43" t="s">
        <v>13</v>
      </c>
      <c r="F32" s="35">
        <v>918539</v>
      </c>
      <c r="G32" s="35"/>
      <c r="H32" s="39">
        <f t="shared" ref="H32:H37" si="7">SUM(F32:G32)</f>
        <v>918539</v>
      </c>
    </row>
    <row r="33" spans="1:8" ht="24" customHeight="1">
      <c r="A33" s="33" t="s">
        <v>55</v>
      </c>
      <c r="B33" s="35">
        <v>800000</v>
      </c>
      <c r="C33" s="35"/>
      <c r="D33" s="32">
        <f t="shared" si="6"/>
        <v>800000</v>
      </c>
      <c r="E33" s="33" t="s">
        <v>48</v>
      </c>
      <c r="F33" s="35">
        <v>1243</v>
      </c>
      <c r="G33" s="35"/>
      <c r="H33" s="39">
        <f t="shared" si="7"/>
        <v>1243</v>
      </c>
    </row>
    <row r="34" spans="1:8" ht="24" customHeight="1">
      <c r="A34" s="33" t="s">
        <v>22</v>
      </c>
      <c r="B34" s="35">
        <v>666933</v>
      </c>
      <c r="C34" s="35"/>
      <c r="D34" s="32">
        <f t="shared" si="6"/>
        <v>666933</v>
      </c>
      <c r="E34" s="33" t="s">
        <v>49</v>
      </c>
      <c r="F34" s="35">
        <f>SUM(F35)</f>
        <v>0</v>
      </c>
      <c r="G34" s="35">
        <v>2450000</v>
      </c>
      <c r="H34" s="39">
        <f t="shared" si="7"/>
        <v>2450000</v>
      </c>
    </row>
    <row r="35" spans="1:8" ht="24" customHeight="1">
      <c r="A35" s="33" t="s">
        <v>47</v>
      </c>
      <c r="B35" s="35"/>
      <c r="C35" s="35">
        <v>3450000</v>
      </c>
      <c r="D35" s="32">
        <f t="shared" si="6"/>
        <v>3450000</v>
      </c>
      <c r="E35" s="33" t="s">
        <v>50</v>
      </c>
      <c r="F35" s="35"/>
      <c r="G35" s="35"/>
      <c r="H35" s="39">
        <f t="shared" si="7"/>
        <v>0</v>
      </c>
    </row>
    <row r="36" spans="1:8" ht="24" customHeight="1">
      <c r="A36" s="33" t="s">
        <v>85</v>
      </c>
      <c r="B36" s="35">
        <v>621614</v>
      </c>
      <c r="C36" s="35"/>
      <c r="D36" s="32">
        <f t="shared" si="6"/>
        <v>621614</v>
      </c>
      <c r="E36" s="33" t="s">
        <v>51</v>
      </c>
      <c r="F36" s="35"/>
      <c r="G36" s="35"/>
      <c r="H36" s="39">
        <f t="shared" si="7"/>
        <v>0</v>
      </c>
    </row>
    <row r="37" spans="1:8" ht="24" customHeight="1">
      <c r="A37" s="33"/>
      <c r="B37" s="35"/>
      <c r="C37" s="35"/>
      <c r="D37" s="32"/>
      <c r="E37" s="33"/>
      <c r="F37" s="35"/>
      <c r="G37" s="35"/>
      <c r="H37" s="39">
        <f t="shared" si="7"/>
        <v>0</v>
      </c>
    </row>
    <row r="38" spans="1:8" ht="24" customHeight="1">
      <c r="A38" s="33"/>
      <c r="B38" s="35"/>
      <c r="C38" s="35"/>
      <c r="D38" s="32"/>
      <c r="E38" s="33"/>
      <c r="F38" s="35"/>
      <c r="G38" s="35"/>
      <c r="H38" s="35"/>
    </row>
    <row r="39" spans="1:8" ht="24" customHeight="1">
      <c r="A39" s="33"/>
      <c r="B39" s="35"/>
      <c r="C39" s="35"/>
      <c r="D39" s="32"/>
      <c r="E39" s="33"/>
      <c r="F39" s="35"/>
      <c r="G39" s="35"/>
      <c r="H39" s="35"/>
    </row>
    <row r="40" spans="1:8" ht="24" customHeight="1">
      <c r="A40" s="33"/>
      <c r="B40" s="35"/>
      <c r="C40" s="35"/>
      <c r="D40" s="32"/>
      <c r="E40" s="33"/>
      <c r="F40" s="35"/>
      <c r="G40" s="35"/>
      <c r="H40" s="35"/>
    </row>
    <row r="41" spans="1:8" ht="24" customHeight="1">
      <c r="A41" s="33"/>
      <c r="B41" s="35"/>
      <c r="C41" s="35"/>
      <c r="D41" s="35"/>
      <c r="E41" s="33"/>
      <c r="F41" s="35"/>
      <c r="G41" s="35"/>
      <c r="H41" s="35"/>
    </row>
    <row r="42" spans="1:8" ht="21" customHeight="1">
      <c r="A42" s="30" t="s">
        <v>9</v>
      </c>
      <c r="B42" s="45">
        <f>SUM(B29:B30)</f>
        <v>24442324</v>
      </c>
      <c r="C42" s="45">
        <f>SUM(C29:C30)</f>
        <v>3450000</v>
      </c>
      <c r="D42" s="45">
        <f>SUM(D29:D30)</f>
        <v>27892324</v>
      </c>
      <c r="E42" s="30" t="s">
        <v>8</v>
      </c>
      <c r="F42" s="45">
        <f>SUM(F29:F30)</f>
        <v>24442324</v>
      </c>
      <c r="G42" s="45">
        <f>SUM(G29:G30)</f>
        <v>3450000</v>
      </c>
      <c r="H42" s="45">
        <f>SUM(H29:H30)</f>
        <v>27892324</v>
      </c>
    </row>
    <row r="48" spans="1:8">
      <c r="G48" s="6">
        <f>D42-H42</f>
        <v>0</v>
      </c>
    </row>
    <row r="50" spans="6:7">
      <c r="G50" s="5"/>
    </row>
    <row r="51" spans="6:7">
      <c r="F51" s="55"/>
      <c r="G51" s="55"/>
    </row>
    <row r="52" spans="6:7">
      <c r="G52" s="5"/>
    </row>
  </sheetData>
  <mergeCells count="5">
    <mergeCell ref="F51:G51"/>
    <mergeCell ref="A2:H2"/>
    <mergeCell ref="F3:H3"/>
    <mergeCell ref="E4:H4"/>
    <mergeCell ref="A4:D4"/>
  </mergeCells>
  <phoneticPr fontId="2" type="noConversion"/>
  <printOptions horizontalCentered="1"/>
  <pageMargins left="0.31496062992125984" right="0.31496062992125984" top="0.47244094488188981" bottom="0.43307086614173229" header="0.23622047244094491" footer="0.19685039370078741"/>
  <pageSetup paperSize="9" scale="94" firstPageNumber="12" fitToHeight="10" orientation="landscape" useFirstPageNumber="1" r:id="rId1"/>
  <headerFooter>
    <oddFooter>&amp;C&amp;14▬ &amp;P ▬</oddFooter>
  </headerFooter>
  <ignoredErrors>
    <ignoredError sqref="B42" formulaRange="1" unlockedFormula="1"/>
    <ignoredError sqref="F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showZeros="0" tabSelected="1" zoomScaleNormal="100" workbookViewId="0">
      <selection activeCell="A2" sqref="A2:F2"/>
    </sheetView>
  </sheetViews>
  <sheetFormatPr defaultColWidth="9.125" defaultRowHeight="14.25"/>
  <cols>
    <col min="1" max="1" width="39.375" style="2" bestFit="1" customWidth="1"/>
    <col min="2" max="4" width="12.625" style="2" customWidth="1"/>
    <col min="5" max="5" width="28.625" style="2" customWidth="1"/>
    <col min="6" max="8" width="12.625" style="2" customWidth="1"/>
    <col min="9" max="16384" width="9.125" style="2"/>
  </cols>
  <sheetData>
    <row r="1" spans="1:8" ht="18.75">
      <c r="A1" s="46" t="s">
        <v>119</v>
      </c>
    </row>
    <row r="2" spans="1:8" ht="46.5" customHeight="1">
      <c r="A2" s="61" t="s">
        <v>118</v>
      </c>
      <c r="B2" s="61"/>
      <c r="C2" s="61"/>
      <c r="D2" s="61"/>
      <c r="E2" s="61"/>
      <c r="F2" s="61"/>
      <c r="G2" s="61"/>
      <c r="H2" s="61"/>
    </row>
    <row r="3" spans="1:8" ht="18" customHeight="1">
      <c r="A3" s="62"/>
      <c r="B3" s="62"/>
      <c r="C3" s="62"/>
      <c r="D3" s="62"/>
      <c r="E3" s="62"/>
      <c r="F3" s="62"/>
      <c r="G3" s="19"/>
      <c r="H3" s="9" t="s">
        <v>16</v>
      </c>
    </row>
    <row r="4" spans="1:8" ht="25.5" customHeight="1">
      <c r="A4" s="7" t="s">
        <v>0</v>
      </c>
      <c r="B4" s="7" t="s">
        <v>1</v>
      </c>
      <c r="C4" s="8" t="s">
        <v>60</v>
      </c>
      <c r="D4" s="7" t="s">
        <v>62</v>
      </c>
      <c r="E4" s="7" t="s">
        <v>0</v>
      </c>
      <c r="F4" s="7" t="s">
        <v>1</v>
      </c>
      <c r="G4" s="8" t="s">
        <v>60</v>
      </c>
      <c r="H4" s="7" t="s">
        <v>62</v>
      </c>
    </row>
    <row r="5" spans="1:8" ht="25.5" customHeight="1">
      <c r="A5" s="10" t="s">
        <v>93</v>
      </c>
      <c r="B5" s="10">
        <v>1500</v>
      </c>
      <c r="C5" s="10"/>
      <c r="D5" s="10">
        <v>1500</v>
      </c>
      <c r="E5" s="10" t="s">
        <v>86</v>
      </c>
      <c r="F5" s="11">
        <v>2500</v>
      </c>
      <c r="G5" s="10"/>
      <c r="H5" s="10">
        <f>SUM(F5:G5)</f>
        <v>2500</v>
      </c>
    </row>
    <row r="6" spans="1:8" ht="25.5" customHeight="1">
      <c r="A6" s="10" t="s">
        <v>94</v>
      </c>
      <c r="B6" s="10">
        <v>10000</v>
      </c>
      <c r="C6" s="10"/>
      <c r="D6" s="10">
        <v>10000</v>
      </c>
      <c r="E6" s="10" t="s">
        <v>87</v>
      </c>
      <c r="F6" s="11">
        <v>200</v>
      </c>
      <c r="G6" s="10"/>
      <c r="H6" s="10">
        <f t="shared" ref="H6:H11" si="0">SUM(F6:G6)</f>
        <v>200</v>
      </c>
    </row>
    <row r="7" spans="1:8" ht="25.5" customHeight="1">
      <c r="A7" s="10" t="s">
        <v>95</v>
      </c>
      <c r="B7" s="10">
        <v>52221</v>
      </c>
      <c r="C7" s="10"/>
      <c r="D7" s="10">
        <v>52221</v>
      </c>
      <c r="E7" s="10" t="s">
        <v>88</v>
      </c>
      <c r="F7" s="11">
        <v>1200</v>
      </c>
      <c r="G7" s="10"/>
      <c r="H7" s="10">
        <f t="shared" si="0"/>
        <v>1200</v>
      </c>
    </row>
    <row r="8" spans="1:8" ht="25.5" customHeight="1">
      <c r="A8" s="10" t="s">
        <v>96</v>
      </c>
      <c r="B8" s="10">
        <v>707000</v>
      </c>
      <c r="C8" s="10"/>
      <c r="D8" s="10">
        <v>707000</v>
      </c>
      <c r="E8" s="10" t="s">
        <v>89</v>
      </c>
      <c r="F8" s="11">
        <v>612630</v>
      </c>
      <c r="G8" s="10">
        <v>100000</v>
      </c>
      <c r="H8" s="10">
        <f t="shared" si="0"/>
        <v>712630</v>
      </c>
    </row>
    <row r="9" spans="1:8" ht="25.5" customHeight="1">
      <c r="A9" s="10" t="s">
        <v>97</v>
      </c>
      <c r="B9" s="10">
        <v>29758</v>
      </c>
      <c r="C9" s="10"/>
      <c r="D9" s="10">
        <v>29758</v>
      </c>
      <c r="E9" s="10" t="s">
        <v>90</v>
      </c>
      <c r="F9" s="11">
        <v>126955</v>
      </c>
      <c r="G9" s="10"/>
      <c r="H9" s="10">
        <f t="shared" si="0"/>
        <v>126955</v>
      </c>
    </row>
    <row r="10" spans="1:8" ht="25.5" customHeight="1">
      <c r="A10" s="10"/>
      <c r="B10" s="10"/>
      <c r="C10" s="10"/>
      <c r="D10" s="10"/>
      <c r="E10" s="12" t="s">
        <v>91</v>
      </c>
      <c r="F10" s="13">
        <v>4100</v>
      </c>
      <c r="G10" s="14"/>
      <c r="H10" s="10">
        <f t="shared" si="0"/>
        <v>4100</v>
      </c>
    </row>
    <row r="11" spans="1:8" ht="25.5" customHeight="1">
      <c r="A11" s="10"/>
      <c r="B11" s="10"/>
      <c r="C11" s="10"/>
      <c r="D11" s="10"/>
      <c r="E11" s="12" t="s">
        <v>92</v>
      </c>
      <c r="F11" s="11">
        <v>500</v>
      </c>
      <c r="G11" s="15"/>
      <c r="H11" s="10">
        <f t="shared" si="0"/>
        <v>500</v>
      </c>
    </row>
    <row r="12" spans="1:8" ht="25.5" customHeight="1">
      <c r="A12" s="10"/>
      <c r="B12" s="10"/>
      <c r="C12" s="10"/>
      <c r="D12" s="10"/>
      <c r="E12" s="16"/>
      <c r="F12" s="16"/>
      <c r="G12" s="15"/>
      <c r="H12" s="16"/>
    </row>
    <row r="13" spans="1:8" ht="25.5" customHeight="1">
      <c r="A13" s="17" t="s">
        <v>27</v>
      </c>
      <c r="B13" s="10">
        <f>SUM(B5:B11)</f>
        <v>800479</v>
      </c>
      <c r="C13" s="10">
        <f t="shared" ref="C13:D13" si="1">SUM(C5:C11)</f>
        <v>0</v>
      </c>
      <c r="D13" s="10">
        <f t="shared" si="1"/>
        <v>800479</v>
      </c>
      <c r="E13" s="17" t="s">
        <v>28</v>
      </c>
      <c r="F13" s="18">
        <f>SUM(F5:F12)</f>
        <v>748085</v>
      </c>
      <c r="G13" s="18">
        <f t="shared" ref="G13:H13" si="2">SUM(G5:G12)</f>
        <v>100000</v>
      </c>
      <c r="H13" s="18">
        <f t="shared" si="2"/>
        <v>848085</v>
      </c>
    </row>
    <row r="14" spans="1:8" ht="25.5" customHeight="1">
      <c r="A14" s="10" t="s">
        <v>44</v>
      </c>
      <c r="B14" s="10">
        <v>123105</v>
      </c>
      <c r="C14" s="10"/>
      <c r="D14" s="10">
        <f>SUM(B14:C14)</f>
        <v>123105</v>
      </c>
      <c r="E14" s="10" t="s">
        <v>2</v>
      </c>
      <c r="F14" s="10">
        <v>16189</v>
      </c>
      <c r="G14" s="10"/>
      <c r="H14" s="10">
        <f>SUM(F14:G14)</f>
        <v>16189</v>
      </c>
    </row>
    <row r="15" spans="1:8" ht="25.5" customHeight="1">
      <c r="A15" s="10" t="s">
        <v>3</v>
      </c>
      <c r="B15" s="10"/>
      <c r="C15" s="10"/>
      <c r="D15" s="10">
        <f t="shared" ref="D15:D18" si="3">SUM(B15:C15)</f>
        <v>0</v>
      </c>
      <c r="E15" s="10" t="s">
        <v>4</v>
      </c>
      <c r="F15" s="10"/>
      <c r="G15" s="10"/>
      <c r="H15" s="10">
        <f t="shared" ref="H15:H17" si="4">SUM(F15:G15)</f>
        <v>0</v>
      </c>
    </row>
    <row r="16" spans="1:8" ht="25.5" customHeight="1">
      <c r="A16" s="10" t="s">
        <v>99</v>
      </c>
      <c r="B16" s="10">
        <v>561033</v>
      </c>
      <c r="C16" s="10"/>
      <c r="D16" s="10">
        <f t="shared" si="3"/>
        <v>561033</v>
      </c>
      <c r="E16" s="10" t="s">
        <v>5</v>
      </c>
      <c r="F16" s="10">
        <v>660096</v>
      </c>
      <c r="G16" s="10"/>
      <c r="H16" s="10">
        <f t="shared" si="4"/>
        <v>660096</v>
      </c>
    </row>
    <row r="17" spans="1:8" ht="25.5" customHeight="1">
      <c r="A17" s="10" t="s">
        <v>100</v>
      </c>
      <c r="B17" s="10"/>
      <c r="C17" s="10"/>
      <c r="D17" s="10">
        <f t="shared" si="3"/>
        <v>0</v>
      </c>
      <c r="E17" s="10" t="s">
        <v>52</v>
      </c>
      <c r="F17" s="10">
        <f>F18</f>
        <v>0</v>
      </c>
      <c r="G17" s="10"/>
      <c r="H17" s="10">
        <f t="shared" si="4"/>
        <v>0</v>
      </c>
    </row>
    <row r="18" spans="1:8" ht="25.5" customHeight="1">
      <c r="A18" s="10" t="s">
        <v>98</v>
      </c>
      <c r="B18" s="10">
        <f>SUM(B19)</f>
        <v>0</v>
      </c>
      <c r="C18" s="10">
        <v>2630000</v>
      </c>
      <c r="D18" s="10">
        <f t="shared" si="3"/>
        <v>2630000</v>
      </c>
      <c r="E18" s="10" t="s">
        <v>53</v>
      </c>
      <c r="F18" s="25"/>
      <c r="G18" s="25">
        <v>2530000</v>
      </c>
      <c r="H18" s="10">
        <f t="shared" ref="H18:H19" si="5">SUM(F18:G18)</f>
        <v>2530000</v>
      </c>
    </row>
    <row r="19" spans="1:8" ht="25.5" customHeight="1">
      <c r="A19" s="10"/>
      <c r="B19" s="10"/>
      <c r="C19" s="10"/>
      <c r="D19" s="10"/>
      <c r="E19" s="10" t="s">
        <v>21</v>
      </c>
      <c r="F19" s="10">
        <v>60247</v>
      </c>
      <c r="G19" s="10"/>
      <c r="H19" s="10">
        <f t="shared" si="5"/>
        <v>60247</v>
      </c>
    </row>
    <row r="20" spans="1:8" ht="25.5" customHeight="1">
      <c r="A20" s="10"/>
      <c r="B20" s="10"/>
      <c r="C20" s="10"/>
      <c r="D20" s="10"/>
      <c r="E20" s="10"/>
      <c r="F20" s="10"/>
      <c r="G20" s="10"/>
      <c r="H20" s="10"/>
    </row>
    <row r="21" spans="1:8" ht="25.5" customHeight="1">
      <c r="A21" s="10"/>
      <c r="B21" s="10"/>
      <c r="C21" s="10"/>
      <c r="D21" s="10"/>
      <c r="E21" s="10"/>
      <c r="F21" s="10"/>
      <c r="G21" s="10"/>
      <c r="H21" s="10"/>
    </row>
    <row r="22" spans="1:8" ht="25.5" customHeight="1">
      <c r="A22" s="47" t="s">
        <v>25</v>
      </c>
      <c r="B22" s="48">
        <f>SUM(B13:B18)</f>
        <v>1484617</v>
      </c>
      <c r="C22" s="48">
        <f t="shared" ref="C22:D22" si="6">SUM(C13:C18)</f>
        <v>2630000</v>
      </c>
      <c r="D22" s="48">
        <f t="shared" si="6"/>
        <v>4114617</v>
      </c>
      <c r="E22" s="49" t="s">
        <v>26</v>
      </c>
      <c r="F22" s="48">
        <f>SUM(F13:F19)</f>
        <v>1484617</v>
      </c>
      <c r="G22" s="48">
        <f t="shared" ref="G22:H22" si="7">SUM(G13:G19)</f>
        <v>2630000</v>
      </c>
      <c r="H22" s="48">
        <f t="shared" si="7"/>
        <v>4114617</v>
      </c>
    </row>
    <row r="23" spans="1:8" ht="25.5" customHeight="1">
      <c r="A23" s="3"/>
      <c r="B23" s="3"/>
      <c r="C23" s="3"/>
      <c r="D23" s="3"/>
      <c r="E23" s="3"/>
      <c r="F23" s="3"/>
      <c r="G23" s="3"/>
      <c r="H23" s="3"/>
    </row>
    <row r="24" spans="1:8" ht="25.5" customHeight="1">
      <c r="A24" s="3"/>
      <c r="B24" s="3"/>
      <c r="C24" s="3"/>
      <c r="D24" s="3"/>
      <c r="E24" s="3"/>
      <c r="F24" s="3"/>
      <c r="G24" s="3"/>
      <c r="H24" s="3"/>
    </row>
    <row r="25" spans="1:8" ht="25.5" customHeight="1">
      <c r="A25" s="3"/>
      <c r="B25" s="3"/>
      <c r="C25" s="3"/>
      <c r="D25" s="3"/>
      <c r="E25" s="3"/>
      <c r="F25" s="3"/>
      <c r="G25" s="3"/>
      <c r="H25" s="3"/>
    </row>
    <row r="26" spans="1:8" ht="25.5" customHeight="1">
      <c r="A26" s="3"/>
      <c r="B26" s="3"/>
      <c r="C26" s="3"/>
      <c r="D26" s="3"/>
      <c r="E26" s="3"/>
      <c r="F26" s="3"/>
      <c r="G26" s="3"/>
      <c r="H26" s="3"/>
    </row>
    <row r="27" spans="1:8" ht="25.5" customHeight="1">
      <c r="A27" s="3"/>
      <c r="B27" s="3"/>
      <c r="C27" s="3"/>
      <c r="D27" s="3"/>
      <c r="E27" s="3"/>
      <c r="F27" s="3"/>
      <c r="G27" s="3"/>
      <c r="H27" s="3"/>
    </row>
    <row r="28" spans="1:8" ht="21.95" customHeight="1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</sheetData>
  <mergeCells count="2">
    <mergeCell ref="A2:H2"/>
    <mergeCell ref="A3:F3"/>
  </mergeCells>
  <phoneticPr fontId="2" type="noConversion"/>
  <printOptions horizontalCentered="1"/>
  <pageMargins left="0.35433070866141736" right="0.35433070866141736" top="0.47244094488188981" bottom="0.35433070866141736" header="0.39370078740157483" footer="0.15748031496062992"/>
  <pageSetup paperSize="9" scale="91" firstPageNumber="14" fitToHeight="100" orientation="landscape" useFirstPageNumber="1" r:id="rId1"/>
  <headerFooter alignWithMargins="0">
    <oddFooter>&amp;C&amp;14▬ &amp;P 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地方政府债务限额情况表</vt:lpstr>
      <vt:lpstr>一般公共预算收支</vt:lpstr>
      <vt:lpstr>政府性基金收支</vt:lpstr>
      <vt:lpstr>地方政府债务限额情况表!Print_Area</vt:lpstr>
      <vt:lpstr>一般公共预算收支!Print_Area</vt:lpstr>
      <vt:lpstr>政府性基金收支!Print_Area</vt:lpstr>
      <vt:lpstr>一般公共预算收支!Print_Titles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打字员</cp:lastModifiedBy>
  <cp:lastPrinted>2018-05-09T12:34:37Z</cp:lastPrinted>
  <dcterms:created xsi:type="dcterms:W3CDTF">2009-09-03T03:53:30Z</dcterms:created>
  <dcterms:modified xsi:type="dcterms:W3CDTF">2018-05-09T12:35:21Z</dcterms:modified>
</cp:coreProperties>
</file>