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ocuments\【06】人大审计业务\[05]人大预算调整和决算等事项\2020年9月预算公开资料(十八次会议）\"/>
    </mc:Choice>
  </mc:AlternateContent>
  <bookViews>
    <workbookView xWindow="10610" yWindow="-14" windowWidth="3301" windowHeight="6290" tabRatio="562"/>
  </bookViews>
  <sheets>
    <sheet name="封面" sheetId="2" r:id="rId1"/>
    <sheet name="目录" sheetId="3" r:id="rId2"/>
    <sheet name="01" sheetId="12" r:id="rId3"/>
    <sheet name="02" sheetId="28" r:id="rId4"/>
    <sheet name="03" sheetId="30" r:id="rId5"/>
    <sheet name="04" sheetId="20" r:id="rId6"/>
    <sheet name="05" sheetId="14" r:id="rId7"/>
    <sheet name="06" sheetId="15" r:id="rId8"/>
    <sheet name="07" sheetId="16" r:id="rId9"/>
    <sheet name="08" sheetId="17" r:id="rId10"/>
    <sheet name="09" sheetId="18" r:id="rId11"/>
    <sheet name="10" sheetId="19" r:id="rId12"/>
    <sheet name="11" sheetId="21" r:id="rId13"/>
    <sheet name="12" sheetId="22" r:id="rId14"/>
    <sheet name="13" sheetId="23" r:id="rId15"/>
    <sheet name="14" sheetId="24" r:id="rId16"/>
    <sheet name="15" sheetId="25" r:id="rId17"/>
    <sheet name="16" sheetId="31" r:id="rId18"/>
  </sheets>
  <definedNames>
    <definedName name="_xlnm.Print_Area" localSheetId="2">'01'!$A$1:$I$30</definedName>
    <definedName name="_xlnm.Print_Area" localSheetId="3">'02'!$A$1:$D$28</definedName>
    <definedName name="_xlnm.Print_Area" localSheetId="4">'03'!$A$1:$F$27</definedName>
    <definedName name="_xlnm.Print_Area" localSheetId="5">'04'!$A$1:$D$98</definedName>
    <definedName name="_xlnm.Print_Area" localSheetId="6">'05'!$A$1:$G$30</definedName>
    <definedName name="_xlnm.Print_Area" localSheetId="7">'06'!$A$1:$R$174</definedName>
    <definedName name="_xlnm.Print_Area" localSheetId="8">'07'!$A$1:$H$29</definedName>
    <definedName name="_xlnm.Print_Area" localSheetId="9">'08'!$A$1:$D$20</definedName>
    <definedName name="_xlnm.Print_Area" localSheetId="10">'09'!$A$1:$L$29</definedName>
    <definedName name="_xlnm.Print_Area" localSheetId="11">'10'!$A$1:$O$20</definedName>
    <definedName name="_xlnm.Print_Area" localSheetId="12">'11'!$A$1:$J$19</definedName>
    <definedName name="_xlnm.Print_Area" localSheetId="13">'12'!$A$1:$D$52</definedName>
    <definedName name="_xlnm.Print_Area" localSheetId="14">'13'!$A$1:$E$32</definedName>
    <definedName name="_xlnm.Print_Area" localSheetId="15">'14'!$A$1:$E$19</definedName>
    <definedName name="_xlnm.Print_Area" localSheetId="16">'15'!$A$1:$E$11</definedName>
    <definedName name="_xlnm.Print_Area" localSheetId="17">'16'!$A$1:$C$19</definedName>
    <definedName name="_xlnm.Print_Area" localSheetId="1">目录!$A$1:$D$18</definedName>
    <definedName name="_xlnm.Print_Titles" localSheetId="2">'01'!$1:$4</definedName>
    <definedName name="_xlnm.Print_Titles" localSheetId="3">'02'!$1:$4</definedName>
    <definedName name="_xlnm.Print_Titles" localSheetId="4">'03'!$1:$4</definedName>
    <definedName name="_xlnm.Print_Titles" localSheetId="5">'04'!$4:$4</definedName>
    <definedName name="_xlnm.Print_Titles" localSheetId="6">'05'!$1:$6</definedName>
    <definedName name="_xlnm.Print_Titles" localSheetId="7">'06'!$4:$5</definedName>
    <definedName name="_xlnm.Print_Titles" localSheetId="8">'07'!$1:$4</definedName>
    <definedName name="_xlnm.Print_Titles" localSheetId="9">'08'!$1:$4</definedName>
    <definedName name="_xlnm.Print_Titles" localSheetId="10">'09'!$4:$5</definedName>
    <definedName name="_xlnm.Print_Titles" localSheetId="11">'10'!$4:$4</definedName>
    <definedName name="_xlnm.Print_Titles" localSheetId="13">'12'!$4:$4</definedName>
    <definedName name="_xlnm.Print_Titles" localSheetId="14">'13'!$4:$4</definedName>
    <definedName name="_xlnm.Print_Titles" localSheetId="15">'14'!$1:$4</definedName>
  </definedNames>
  <calcPr calcId="152511"/>
</workbook>
</file>

<file path=xl/calcChain.xml><?xml version="1.0" encoding="utf-8"?>
<calcChain xmlns="http://schemas.openxmlformats.org/spreadsheetml/2006/main">
  <c r="E9" i="23" l="1"/>
  <c r="E10" i="23"/>
  <c r="E11" i="23"/>
  <c r="E12" i="23"/>
  <c r="E13" i="23"/>
  <c r="E14" i="23"/>
  <c r="E15" i="23"/>
  <c r="E16" i="23"/>
  <c r="E17" i="23"/>
  <c r="E18" i="23"/>
  <c r="E19" i="23"/>
  <c r="E20" i="23"/>
  <c r="E21" i="23"/>
  <c r="E22" i="23"/>
  <c r="E23" i="23"/>
  <c r="E24" i="23"/>
  <c r="E25" i="23"/>
  <c r="E26" i="23"/>
  <c r="E27" i="23"/>
  <c r="E28" i="23"/>
  <c r="E29" i="23"/>
  <c r="E30" i="23"/>
  <c r="E31" i="23"/>
  <c r="E32" i="23"/>
  <c r="D27" i="30" l="1"/>
  <c r="C5" i="17" l="1"/>
  <c r="C20" i="17" s="1"/>
  <c r="D5" i="17"/>
  <c r="D20" i="17" s="1"/>
  <c r="B5" i="17"/>
  <c r="B20" i="17" s="1"/>
  <c r="C15" i="16"/>
  <c r="D15" i="16"/>
  <c r="B15" i="16"/>
  <c r="B52" i="22"/>
  <c r="B5" i="28" l="1"/>
  <c r="E22" i="12" l="1"/>
  <c r="E23" i="12"/>
  <c r="E24" i="12"/>
  <c r="E25" i="12"/>
  <c r="E26" i="12"/>
  <c r="E7" i="12"/>
  <c r="E8" i="12"/>
  <c r="E9" i="12"/>
  <c r="E10" i="12"/>
  <c r="E11" i="12"/>
  <c r="E12" i="12"/>
  <c r="E13" i="12"/>
  <c r="E14" i="12"/>
  <c r="E15" i="12"/>
  <c r="E16" i="12"/>
  <c r="E17" i="12"/>
  <c r="E18" i="12"/>
  <c r="E19" i="12"/>
  <c r="E21" i="12"/>
  <c r="E20" i="12" l="1"/>
  <c r="B98" i="20"/>
  <c r="C5" i="24" l="1"/>
  <c r="D5" i="24"/>
  <c r="B5" i="24"/>
  <c r="E6" i="24"/>
  <c r="E7" i="24"/>
  <c r="E8" i="24"/>
  <c r="E9" i="24"/>
  <c r="E10" i="24"/>
  <c r="E11" i="24"/>
  <c r="E12" i="24"/>
  <c r="E13" i="24"/>
  <c r="E14" i="24"/>
  <c r="E15" i="24"/>
  <c r="E16" i="24"/>
  <c r="E17" i="24"/>
  <c r="E18" i="24"/>
  <c r="E19" i="24"/>
  <c r="C6" i="23" l="1"/>
  <c r="D6" i="23"/>
  <c r="C7" i="23"/>
  <c r="D7" i="23"/>
  <c r="C8" i="23"/>
  <c r="D8" i="23"/>
  <c r="B7" i="23"/>
  <c r="B8" i="23"/>
  <c r="B6" i="23"/>
  <c r="C5" i="23"/>
  <c r="D5" i="23"/>
  <c r="B5" i="23"/>
  <c r="E8" i="23" l="1"/>
  <c r="E6" i="23"/>
  <c r="E7" i="23"/>
  <c r="D52" i="22"/>
  <c r="I12" i="21"/>
  <c r="J12" i="21"/>
  <c r="H12" i="21"/>
  <c r="D12" i="21"/>
  <c r="E12" i="21"/>
  <c r="C12" i="21"/>
  <c r="B20" i="28" l="1"/>
  <c r="G22" i="14" l="1"/>
  <c r="G7" i="14"/>
  <c r="G30" i="14" s="1"/>
  <c r="B22" i="14"/>
  <c r="B7" i="14"/>
  <c r="D98" i="20"/>
  <c r="C20" i="12"/>
  <c r="D20" i="12"/>
  <c r="B20" i="12"/>
  <c r="C5" i="12"/>
  <c r="D5" i="12"/>
  <c r="B5" i="12"/>
  <c r="E5" i="23" l="1"/>
  <c r="E5" i="24"/>
  <c r="E6" i="25"/>
  <c r="E7" i="25"/>
  <c r="E8" i="25"/>
  <c r="E9" i="25"/>
  <c r="E10" i="25"/>
  <c r="E11" i="25"/>
  <c r="D5" i="25"/>
  <c r="C5" i="25"/>
  <c r="B5" i="25"/>
  <c r="E5" i="25" l="1"/>
  <c r="G15" i="16"/>
  <c r="H15" i="16"/>
  <c r="F15" i="16"/>
  <c r="B27" i="30" l="1"/>
  <c r="B30" i="14" l="1"/>
  <c r="H30" i="12"/>
  <c r="I30" i="12"/>
  <c r="C30" i="12"/>
  <c r="D30" i="12"/>
  <c r="B30" i="12"/>
  <c r="E6" i="12"/>
  <c r="E5" i="12" l="1"/>
  <c r="B27" i="28"/>
  <c r="G30" i="12" l="1"/>
  <c r="J19" i="21" l="1"/>
  <c r="E19" i="21" l="1"/>
  <c r="H29" i="16" l="1"/>
  <c r="D29" i="16"/>
  <c r="E30" i="12"/>
</calcChain>
</file>

<file path=xl/sharedStrings.xml><?xml version="1.0" encoding="utf-8"?>
<sst xmlns="http://schemas.openxmlformats.org/spreadsheetml/2006/main" count="1006" uniqueCount="811">
  <si>
    <t>预算科目</t>
  </si>
  <si>
    <t>调整预算数</t>
  </si>
  <si>
    <t>决算01表</t>
  </si>
  <si>
    <t>单位:万元</t>
  </si>
  <si>
    <t>上级补助收入</t>
  </si>
  <si>
    <t>上解上级支出</t>
  </si>
  <si>
    <t>上年结余</t>
  </si>
  <si>
    <t>调出资金</t>
  </si>
  <si>
    <t>年终结余</t>
  </si>
  <si>
    <t xml:space="preserve">  </t>
  </si>
  <si>
    <t>页码</t>
  </si>
  <si>
    <t>年初预算数</t>
  </si>
  <si>
    <t>变动项目</t>
  </si>
  <si>
    <t>小计</t>
  </si>
  <si>
    <t>决算数</t>
  </si>
  <si>
    <t>专项补助</t>
  </si>
  <si>
    <t>调入资金</t>
  </si>
  <si>
    <t>补助下级专款</t>
  </si>
  <si>
    <t xml:space="preserve">  商贸事务</t>
  </si>
  <si>
    <t xml:space="preserve">  体育</t>
  </si>
  <si>
    <t xml:space="preserve">  公路水路运输</t>
  </si>
  <si>
    <t>其他支出</t>
  </si>
  <si>
    <t>政府性基金收入</t>
  </si>
  <si>
    <t>国家电影事业发展专项资金收入</t>
  </si>
  <si>
    <t>农业土地开发资金收入</t>
  </si>
  <si>
    <t>彩票公益金收入</t>
  </si>
  <si>
    <t>其他政府性基金收入</t>
  </si>
  <si>
    <t>本年_x000D_
收入</t>
  </si>
  <si>
    <t>本年_x000D_
支出</t>
  </si>
  <si>
    <t>项目</t>
  </si>
  <si>
    <t>年终_x000D_
结余</t>
  </si>
  <si>
    <t>旅游发展基金收入</t>
  </si>
  <si>
    <t>大中型水库移民后期扶持基金收入</t>
  </si>
  <si>
    <t>本 年 收 入 合 计</t>
  </si>
  <si>
    <t>本 年 支 出 合 计</t>
  </si>
  <si>
    <t xml:space="preserve">  3.其他调入</t>
  </si>
  <si>
    <t>增加(减少)
预算指标</t>
  </si>
  <si>
    <t>城市基础设施配套费收入</t>
  </si>
  <si>
    <t>车辆通行费</t>
  </si>
  <si>
    <t>收 入 总 计</t>
  </si>
  <si>
    <t xml:space="preserve">  大中型水库移民后期扶持基金支出</t>
  </si>
  <si>
    <t>支 出 总 计</t>
  </si>
  <si>
    <t>国有土地使用权出让收入</t>
  </si>
  <si>
    <t xml:space="preserve">  旅游发展基金支出</t>
  </si>
  <si>
    <t>一、税收收入</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</si>
  <si>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</si>
  <si>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</si>
  <si>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</si>
  <si>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</si>
  <si>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</si>
  <si>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</si>
  <si>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</si>
  <si>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</si>
  <si>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</si>
  <si>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</si>
  <si>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</si>
  <si>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</si>
  <si>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其他税收收入</t>
  </si>
  <si>
    <t>二、非税收入</t>
  </si>
  <si>
    <t>　　专项收入</t>
  </si>
  <si>
    <t>　　行政事业性收费收入</t>
  </si>
  <si>
    <t>　　罚没收入</t>
  </si>
  <si>
    <t>　　国有资本经营收入</t>
  </si>
  <si>
    <t>　　国有资源(资产)有偿使用收入</t>
  </si>
  <si>
    <t>　　其他收入</t>
  </si>
  <si>
    <t>省本级</t>
  </si>
  <si>
    <t>地市本级</t>
  </si>
  <si>
    <t>区县本级</t>
  </si>
  <si>
    <t xml:space="preserve">  返还性收入</t>
  </si>
  <si>
    <t>净结余</t>
  </si>
  <si>
    <t xml:space="preserve">    所得税基数返还收入</t>
  </si>
  <si>
    <t xml:space="preserve">  一般性转移支付收入</t>
  </si>
  <si>
    <t xml:space="preserve">  专项转移支付收入</t>
  </si>
  <si>
    <t>债务收入</t>
  </si>
  <si>
    <t>减:结转下年的支出</t>
  </si>
  <si>
    <t>收  入  总  计</t>
  </si>
  <si>
    <t>支  出  总  计</t>
  </si>
  <si>
    <t>上级专项调整数</t>
  </si>
  <si>
    <t>企业上下划</t>
  </si>
  <si>
    <t>其他</t>
  </si>
  <si>
    <t>变    动    项    目</t>
  </si>
  <si>
    <t>预算结余</t>
  </si>
  <si>
    <t>结转下年_x000D_
使用数</t>
  </si>
  <si>
    <t>科目调剂</t>
  </si>
  <si>
    <t xml:space="preserve">  人大事务</t>
  </si>
  <si>
    <t xml:space="preserve">  政协事务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</si>
  <si>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</si>
  <si>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</si>
  <si>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</si>
  <si>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</si>
  <si>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</si>
  <si>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</si>
  <si>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</si>
  <si>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</si>
  <si>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知识产权事务</t>
  </si>
  <si>
    <t xml:space="preserve">  民族事务</t>
  </si>
  <si>
    <t xml:space="preserve">  档案事务</t>
  </si>
  <si>
    <t xml:space="preserve">  民主党派及工商联事务</t>
  </si>
  <si>
    <t xml:space="preserve">  群众团体事务</t>
  </si>
  <si>
    <t xml:space="preserve">  组织事务</t>
  </si>
  <si>
    <t xml:space="preserve">  宣传事务</t>
  </si>
  <si>
    <t xml:space="preserve">  统战事务</t>
  </si>
  <si>
    <t xml:space="preserve">  其他共产党事务支出</t>
  </si>
  <si>
    <t xml:space="preserve">  其他一般公共服务支出</t>
  </si>
  <si>
    <t xml:space="preserve">  教育管理事务</t>
  </si>
  <si>
    <t xml:space="preserve">  普通教育</t>
  </si>
  <si>
    <t xml:space="preserve">  职业教育</t>
  </si>
  <si>
    <t xml:space="preserve">  成人教育</t>
  </si>
  <si>
    <t xml:space="preserve">  广播电视教育</t>
  </si>
  <si>
    <t xml:space="preserve">  特殊教育</t>
  </si>
  <si>
    <t xml:space="preserve">  其他教育支出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</si>
  <si>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</si>
  <si>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</si>
  <si>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</si>
  <si>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</si>
  <si>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</si>
  <si>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</si>
  <si>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</si>
  <si>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</si>
  <si>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其他科学技术支出</t>
  </si>
  <si>
    <t xml:space="preserve">  文物</t>
  </si>
  <si>
    <t xml:space="preserve">  其他文化体育与传媒支出</t>
  </si>
  <si>
    <t xml:space="preserve">  人力资源和社会保障管理事务</t>
  </si>
  <si>
    <t xml:space="preserve">  民政管理事务</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</si>
  <si>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</si>
  <si>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</si>
  <si>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</si>
  <si>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</si>
  <si>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</si>
  <si>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</si>
  <si>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</si>
  <si>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</si>
  <si>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其他社会保障和就业支出</t>
  </si>
  <si>
    <t xml:space="preserve">  公立医院</t>
  </si>
  <si>
    <t xml:space="preserve">  基层医疗卫生机构</t>
  </si>
  <si>
    <t xml:space="preserve">  公共卫生</t>
  </si>
  <si>
    <t xml:space="preserve">  中医药</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</si>
  <si>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</si>
  <si>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</si>
  <si>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</si>
  <si>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</si>
  <si>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</si>
  <si>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</si>
  <si>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退牧还草</t>
  </si>
  <si>
    <t xml:space="preserve">  能源节约利用</t>
  </si>
  <si>
    <t xml:space="preserve">  污染减排</t>
  </si>
  <si>
    <t xml:space="preserve">  可再生能源</t>
  </si>
  <si>
    <t xml:space="preserve">  其他节能环保支出</t>
  </si>
  <si>
    <t xml:space="preserve">  城乡社区管理事务</t>
  </si>
  <si>
    <t xml:space="preserve">  城乡社区规划与管理</t>
  </si>
  <si>
    <t xml:space="preserve">  城乡社区公共设施</t>
  </si>
  <si>
    <t xml:space="preserve">  建设市场管理与监督</t>
  </si>
  <si>
    <t xml:space="preserve">  农业</t>
  </si>
  <si>
    <t xml:space="preserve">  水利</t>
  </si>
  <si>
    <t xml:space="preserve">  扶贫</t>
  </si>
  <si>
    <t xml:space="preserve">  农业综合开发</t>
  </si>
  <si>
    <t xml:space="preserve">  铁路运输</t>
  </si>
  <si>
    <t xml:space="preserve">  民用航空运输</t>
  </si>
  <si>
    <t xml:space="preserve">  邮政业支出</t>
  </si>
  <si>
    <t xml:space="preserve">  车辆购置税支出</t>
  </si>
  <si>
    <t xml:space="preserve">  制造业</t>
  </si>
  <si>
    <t xml:space="preserve">  建筑业</t>
  </si>
  <si>
    <t xml:space="preserve">  国有资产监管</t>
  </si>
  <si>
    <t xml:space="preserve">  支持中小企业发展和管理支出</t>
  </si>
  <si>
    <t xml:space="preserve">  商业流通事务</t>
  </si>
  <si>
    <t xml:space="preserve">  涉外发展服务支出</t>
  </si>
  <si>
    <t xml:space="preserve">  金融发展支出</t>
  </si>
  <si>
    <t xml:space="preserve">  测绘事务</t>
  </si>
  <si>
    <t xml:space="preserve">  地震事务</t>
  </si>
  <si>
    <t xml:space="preserve">  气象事务</t>
  </si>
  <si>
    <t>住房保障支出</t>
  </si>
  <si>
    <t xml:space="preserve">  保障性安居工程支出</t>
  </si>
  <si>
    <t xml:space="preserve">  粮油事务</t>
  </si>
  <si>
    <t xml:space="preserve">  粮油储备</t>
  </si>
  <si>
    <t xml:space="preserve">  重要商品储备</t>
  </si>
  <si>
    <t>预备费</t>
  </si>
  <si>
    <t>其他支出(类)</t>
  </si>
  <si>
    <t xml:space="preserve">  年初预留</t>
  </si>
  <si>
    <t xml:space="preserve">  其他支出(款)</t>
  </si>
  <si>
    <t>变          动          项          目</t>
  </si>
  <si>
    <t xml:space="preserve">  民航发展基金支出</t>
  </si>
  <si>
    <t>民航发展基金收入</t>
  </si>
  <si>
    <t>单位：万元</t>
  </si>
  <si>
    <t>决 算 数</t>
  </si>
  <si>
    <t>补助下级支出</t>
  </si>
  <si>
    <t xml:space="preserve">  返还性支出</t>
  </si>
  <si>
    <t xml:space="preserve">    所得税基数返还支出</t>
  </si>
  <si>
    <t xml:space="preserve">  一般性转移支付支出</t>
  </si>
  <si>
    <t xml:space="preserve">    体制补助支出</t>
  </si>
  <si>
    <t xml:space="preserve">    均衡性转移支付支出</t>
  </si>
  <si>
    <t xml:space="preserve">    县级基本财力保障机制奖补资金支出</t>
  </si>
  <si>
    <t xml:space="preserve">    结算补助支出</t>
  </si>
  <si>
    <t xml:space="preserve">    企业事业单位划转补助支出</t>
  </si>
  <si>
    <t xml:space="preserve">    产粮(油)大县奖励资金支出</t>
  </si>
  <si>
    <t xml:space="preserve">    重点生态功能区转移支付支出</t>
  </si>
  <si>
    <t xml:space="preserve">    其他一般性转移支付支出</t>
  </si>
  <si>
    <t xml:space="preserve">  专项转移支付支出</t>
  </si>
  <si>
    <t>下级上解收入</t>
  </si>
  <si>
    <t xml:space="preserve">  体制上解收入</t>
  </si>
  <si>
    <t xml:space="preserve">  专项上解收入</t>
  </si>
  <si>
    <t xml:space="preserve">  专项上解支出</t>
  </si>
  <si>
    <t xml:space="preserve">调入资金   </t>
  </si>
  <si>
    <t>决算05表</t>
    <phoneticPr fontId="2" type="noConversion"/>
  </si>
  <si>
    <t xml:space="preserve">    基层公检法司转移支付支出</t>
  </si>
  <si>
    <t xml:space="preserve">  政府办公厅(室)及相关机构事务</t>
  </si>
  <si>
    <t xml:space="preserve">  党委办公厅(室)及相关机构事务</t>
  </si>
  <si>
    <t>决算01表</t>
    <phoneticPr fontId="2" type="noConversion"/>
  </si>
  <si>
    <t>补助下_x000D_
级支出</t>
  </si>
  <si>
    <t xml:space="preserve">    资源枯竭型城市转移支付补助支出</t>
  </si>
  <si>
    <t xml:space="preserve">    固定数额补助支出</t>
  </si>
  <si>
    <t>一、一般公共服务支出</t>
  </si>
  <si>
    <t>二、外交支出</t>
  </si>
  <si>
    <t>三、国防支出</t>
  </si>
  <si>
    <t>四、公共安全支出</t>
  </si>
  <si>
    <t>五、教育支出</t>
  </si>
  <si>
    <t>六、科学技术支出</t>
  </si>
  <si>
    <t>八、社会保障和就业支出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</si>
  <si>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</si>
  <si>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</si>
  <si>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</si>
  <si>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</si>
  <si>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</si>
  <si>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</si>
  <si>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</si>
  <si>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</si>
  <si>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十九、住房保障支出</t>
  </si>
  <si>
    <t>二十、粮油物资储备支出</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</si>
  <si>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</si>
  <si>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</si>
  <si>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</si>
  <si>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</si>
  <si>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</si>
  <si>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</si>
  <si>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基层公检法司转移支付收入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</si>
  <si>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</si>
  <si>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</si>
  <si>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</si>
  <si>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</si>
  <si>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其他一般性转移支付收入</t>
  </si>
  <si>
    <t>一般公共服务支出</t>
  </si>
  <si>
    <t>教育支出</t>
  </si>
  <si>
    <t xml:space="preserve">  进修及培训</t>
  </si>
  <si>
    <t>科学技术支出</t>
  </si>
  <si>
    <t>社会保障和就业支出</t>
  </si>
  <si>
    <t>节能环保支出</t>
  </si>
  <si>
    <t>城乡社区支出</t>
  </si>
  <si>
    <t xml:space="preserve">  其他城乡社区支出</t>
  </si>
  <si>
    <t>农林水支出</t>
  </si>
  <si>
    <t xml:space="preserve">  其他农林水支出</t>
  </si>
  <si>
    <t>交通运输支出</t>
  </si>
  <si>
    <t>资源勘探信息等支出</t>
  </si>
  <si>
    <t xml:space="preserve">  资源勘探开发</t>
  </si>
  <si>
    <t xml:space="preserve">  工业和信息产业监管</t>
  </si>
  <si>
    <t xml:space="preserve">  其他资源勘探信息等支出</t>
  </si>
  <si>
    <t>商业服务业等支出</t>
  </si>
  <si>
    <t xml:space="preserve">  其他商业服务业等支出</t>
  </si>
  <si>
    <t>金融支出</t>
  </si>
  <si>
    <t xml:space="preserve">  其他金融支出</t>
  </si>
  <si>
    <t>粮油物资储备支出</t>
  </si>
  <si>
    <t>专项转移支付</t>
  </si>
  <si>
    <t>返还性收入</t>
  </si>
  <si>
    <t>一般公共预算收入</t>
  </si>
  <si>
    <t xml:space="preserve">  地方政府债务收入</t>
  </si>
  <si>
    <t xml:space="preserve">    一般债务收入</t>
  </si>
  <si>
    <t xml:space="preserve">      地方政府一般债券收入</t>
  </si>
  <si>
    <t>一般公共预算支出</t>
  </si>
  <si>
    <t xml:space="preserve">    农村综合改革转移支付支出</t>
  </si>
  <si>
    <t>债务还本支出</t>
  </si>
  <si>
    <t xml:space="preserve">  地方政府债务还本支出</t>
  </si>
  <si>
    <t xml:space="preserve">  临时救助</t>
  </si>
  <si>
    <t xml:space="preserve">  计划生育事务</t>
  </si>
  <si>
    <t xml:space="preserve">  循环经济</t>
  </si>
  <si>
    <t xml:space="preserve">  目标价格补贴</t>
  </si>
  <si>
    <t>债务付息支出</t>
  </si>
  <si>
    <t>债务发行费用支出</t>
  </si>
  <si>
    <t xml:space="preserve">    专项债务收入</t>
  </si>
  <si>
    <t>债务转贷收入</t>
  </si>
  <si>
    <t xml:space="preserve">  地方政府专项债务转贷收入</t>
  </si>
  <si>
    <t xml:space="preserve">  1.一般公共预算调入</t>
  </si>
  <si>
    <t xml:space="preserve">  2.调入专项收入</t>
  </si>
  <si>
    <t xml:space="preserve">    专项债务还本支出</t>
  </si>
  <si>
    <t>债务转贷支出</t>
  </si>
  <si>
    <t xml:space="preserve">  地方政府专项债务转贷支出</t>
  </si>
  <si>
    <t xml:space="preserve">  国有土地使用权出让收入及对应专项债务收入安排的支出</t>
  </si>
  <si>
    <t xml:space="preserve">  彩票发行销售机构业务费安排的支出</t>
  </si>
  <si>
    <t>预算数</t>
    <phoneticPr fontId="2" type="noConversion"/>
  </si>
  <si>
    <t>污水处理费收入</t>
  </si>
  <si>
    <t>彩票发行机构和彩票销售机构的业务费用</t>
  </si>
  <si>
    <t>国家电影事业发展专项资金相关支出</t>
  </si>
  <si>
    <t>大中型水库移民后期扶持基金支出</t>
  </si>
  <si>
    <t>国有土地使用权出让相关支出</t>
  </si>
  <si>
    <t>农业土地开发资金相关支出</t>
  </si>
  <si>
    <t>车辆通行费相关支出</t>
  </si>
  <si>
    <t>民航发展基金支出</t>
  </si>
  <si>
    <t>旅游发展基金支出</t>
  </si>
  <si>
    <t>彩票发行销售机构业务费安排的支出</t>
  </si>
  <si>
    <t>其他政府性基金相关支出</t>
  </si>
  <si>
    <t>利润收入</t>
  </si>
  <si>
    <t>股利、股息收入</t>
  </si>
  <si>
    <t>产权转让收入</t>
  </si>
  <si>
    <t>清算收入</t>
  </si>
  <si>
    <t>其他国有资本经营预算收入</t>
  </si>
  <si>
    <t>表                名</t>
    <phoneticPr fontId="2" type="noConversion"/>
  </si>
  <si>
    <t>分           类</t>
    <phoneticPr fontId="2" type="noConversion"/>
  </si>
  <si>
    <t>表   号</t>
    <phoneticPr fontId="2" type="noConversion"/>
  </si>
  <si>
    <t xml:space="preserve"> 目     录</t>
    <phoneticPr fontId="2" type="noConversion"/>
  </si>
  <si>
    <t>单位：万元</t>
    <phoneticPr fontId="13" type="noConversion"/>
  </si>
  <si>
    <t>一、企业职工基本养老保险基金收入</t>
  </si>
  <si>
    <t>单位：万元</t>
    <phoneticPr fontId="13" type="noConversion"/>
  </si>
  <si>
    <t>一、企业职工基本养老保险基金支出</t>
  </si>
  <si>
    <t>单位：万元</t>
    <phoneticPr fontId="13" type="noConversion"/>
  </si>
  <si>
    <t>决算12表</t>
    <phoneticPr fontId="2" type="noConversion"/>
  </si>
  <si>
    <t>预算数</t>
  </si>
  <si>
    <t>完成预算数的%</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</si>
  <si>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</si>
  <si>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</si>
  <si>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</si>
  <si>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</si>
  <si>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</si>
  <si>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地方政府一般债券转贷支出</t>
  </si>
  <si>
    <t xml:space="preserve">  普惠金融发展支出</t>
  </si>
  <si>
    <t xml:space="preserve">  成品油价格改革对交通运输的补贴</t>
  </si>
  <si>
    <t xml:space="preserve">  地方政府一般债务付息支出</t>
  </si>
  <si>
    <t xml:space="preserve">  地方政府一般债务发行费用支出</t>
  </si>
  <si>
    <t>解决历史遗留问题及改革成本支出</t>
  </si>
  <si>
    <t>国有企业资本金注入</t>
  </si>
  <si>
    <t>国有企业政策性补贴</t>
  </si>
  <si>
    <t>金融国有资本经营预算支出</t>
  </si>
  <si>
    <t>其他国有资本经营预算支出</t>
  </si>
  <si>
    <t>调整预算数</t>
    <phoneticPr fontId="2" type="noConversion"/>
  </si>
  <si>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</si>
  <si>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</si>
  <si>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</si>
  <si>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</si>
  <si>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</si>
  <si>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</si>
  <si>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</si>
  <si>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</si>
  <si>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</si>
  <si>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</si>
  <si>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</si>
  <si>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</si>
  <si>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</si>
  <si>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</si>
  <si>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</si>
  <si>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</si>
  <si>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</si>
  <si>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</si>
  <si>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</si>
  <si>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</si>
  <si>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</si>
  <si>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</si>
  <si>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</si>
  <si>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</si>
  <si>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</si>
  <si>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</si>
  <si>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</si>
  <si>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</si>
  <si>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</si>
  <si>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</si>
  <si>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</si>
  <si>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</si>
  <si>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</si>
  <si>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</si>
  <si>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</si>
  <si>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</si>
  <si>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</si>
  <si>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</si>
  <si>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</si>
  <si>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</si>
  <si>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</si>
  <si>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</si>
  <si>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</si>
  <si>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</si>
  <si>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</si>
  <si>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</si>
  <si>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</si>
  <si>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</si>
  <si>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</si>
  <si>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</si>
  <si>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</si>
  <si>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</si>
  <si>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</si>
  <si>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</si>
  <si>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</si>
  <si>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</si>
  <si>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</si>
  <si>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</si>
  <si>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</si>
  <si>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</si>
  <si>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</si>
  <si>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</si>
  <si>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</si>
  <si>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</si>
  <si>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</si>
  <si>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其中：保险费收入</t>
  </si>
  <si>
    <t xml:space="preserve">      利息收入</t>
  </si>
  <si>
    <t xml:space="preserve">      财政补贴收入</t>
  </si>
  <si>
    <t>二、机关事业单位基本养老保险基金收入</t>
  </si>
  <si>
    <t xml:space="preserve">    其中：基本养老保险基金支出</t>
  </si>
  <si>
    <t>二、机关事业单位基本养老保险基金支出</t>
  </si>
  <si>
    <t xml:space="preserve">    其中：基本医疗保险待遇支出</t>
  </si>
  <si>
    <t xml:space="preserve">    其中：工伤保险待遇支出</t>
  </si>
  <si>
    <t xml:space="preserve">   其中：失业保险金支出</t>
  </si>
  <si>
    <t xml:space="preserve">   其中：医疗费用支出</t>
  </si>
  <si>
    <t xml:space="preserve">         生育津贴支出</t>
  </si>
  <si>
    <t>一、企业职工基本养老保险基金年末累计结余</t>
  </si>
  <si>
    <t>二、机关事业单位基本养老保险基末累计结余</t>
  </si>
  <si>
    <t>四、工伤保险基金收入</t>
  </si>
  <si>
    <t>五、失业保险基金收入</t>
  </si>
  <si>
    <t>六、生育保险基金收入</t>
  </si>
  <si>
    <t>四、工伤保险基金支出</t>
  </si>
  <si>
    <t>五、失业保险基金支出</t>
  </si>
  <si>
    <t>六、生育保险基金支出</t>
  </si>
  <si>
    <t>四、工伤保险基金末累计结余</t>
  </si>
  <si>
    <t>五、失业保险基金末累计结余</t>
  </si>
  <si>
    <t>六、生育保险基金末累计结余</t>
  </si>
  <si>
    <t>预算数</t>
    <phoneticPr fontId="2" type="noConversion"/>
  </si>
  <si>
    <t>预算数</t>
    <phoneticPr fontId="2" type="noConversion"/>
  </si>
  <si>
    <t>预算数</t>
    <phoneticPr fontId="2" type="noConversion"/>
  </si>
  <si>
    <r>
      <t>决算0</t>
    </r>
    <r>
      <rPr>
        <sz val="12"/>
        <rFont val="宋体"/>
        <family val="3"/>
        <charset val="134"/>
      </rPr>
      <t>2</t>
    </r>
    <r>
      <rPr>
        <sz val="12"/>
        <rFont val="宋体"/>
        <family val="3"/>
        <charset val="134"/>
      </rPr>
      <t>表</t>
    </r>
    <phoneticPr fontId="2" type="noConversion"/>
  </si>
  <si>
    <r>
      <t>决算0</t>
    </r>
    <r>
      <rPr>
        <sz val="12"/>
        <rFont val="宋体"/>
        <family val="3"/>
        <charset val="134"/>
      </rPr>
      <t>3</t>
    </r>
    <r>
      <rPr>
        <sz val="12"/>
        <rFont val="宋体"/>
        <family val="3"/>
        <charset val="134"/>
      </rPr>
      <t>表</t>
    </r>
    <phoneticPr fontId="2" type="noConversion"/>
  </si>
  <si>
    <r>
      <t>决算0</t>
    </r>
    <r>
      <rPr>
        <sz val="12"/>
        <rFont val="宋体"/>
        <family val="3"/>
        <charset val="134"/>
      </rPr>
      <t>4</t>
    </r>
    <r>
      <rPr>
        <sz val="12"/>
        <rFont val="宋体"/>
        <family val="3"/>
        <charset val="134"/>
      </rPr>
      <t>表</t>
    </r>
    <phoneticPr fontId="2" type="noConversion"/>
  </si>
  <si>
    <r>
      <t>决算0</t>
    </r>
    <r>
      <rPr>
        <sz val="12"/>
        <rFont val="宋体"/>
        <family val="3"/>
        <charset val="134"/>
      </rPr>
      <t>5</t>
    </r>
    <r>
      <rPr>
        <sz val="12"/>
        <rFont val="宋体"/>
        <family val="3"/>
        <charset val="134"/>
      </rPr>
      <t>表</t>
    </r>
    <phoneticPr fontId="2" type="noConversion"/>
  </si>
  <si>
    <r>
      <t>决算0</t>
    </r>
    <r>
      <rPr>
        <sz val="12"/>
        <rFont val="宋体"/>
        <family val="3"/>
        <charset val="134"/>
      </rPr>
      <t>6</t>
    </r>
    <r>
      <rPr>
        <sz val="12"/>
        <rFont val="宋体"/>
        <family val="3"/>
        <charset val="134"/>
      </rPr>
      <t>表</t>
    </r>
    <phoneticPr fontId="2" type="noConversion"/>
  </si>
  <si>
    <r>
      <t>决算0</t>
    </r>
    <r>
      <rPr>
        <sz val="12"/>
        <rFont val="宋体"/>
        <family val="3"/>
        <charset val="134"/>
      </rPr>
      <t>7</t>
    </r>
    <r>
      <rPr>
        <sz val="12"/>
        <rFont val="宋体"/>
        <family val="3"/>
        <charset val="134"/>
      </rPr>
      <t>表</t>
    </r>
    <phoneticPr fontId="2" type="noConversion"/>
  </si>
  <si>
    <r>
      <t>决算0</t>
    </r>
    <r>
      <rPr>
        <sz val="12"/>
        <rFont val="宋体"/>
        <family val="3"/>
        <charset val="134"/>
      </rPr>
      <t>8</t>
    </r>
    <r>
      <rPr>
        <sz val="12"/>
        <rFont val="宋体"/>
        <family val="3"/>
        <charset val="134"/>
      </rPr>
      <t>表</t>
    </r>
    <phoneticPr fontId="2" type="noConversion"/>
  </si>
  <si>
    <r>
      <t>决算0</t>
    </r>
    <r>
      <rPr>
        <sz val="12"/>
        <rFont val="宋体"/>
        <family val="3"/>
        <charset val="134"/>
      </rPr>
      <t>9</t>
    </r>
    <r>
      <rPr>
        <sz val="12"/>
        <rFont val="宋体"/>
        <family val="3"/>
        <charset val="134"/>
      </rPr>
      <t>表</t>
    </r>
    <phoneticPr fontId="2" type="noConversion"/>
  </si>
  <si>
    <r>
      <t>决算1</t>
    </r>
    <r>
      <rPr>
        <sz val="12"/>
        <rFont val="宋体"/>
        <family val="3"/>
        <charset val="134"/>
      </rPr>
      <t>0</t>
    </r>
    <r>
      <rPr>
        <sz val="12"/>
        <rFont val="宋体"/>
        <family val="3"/>
        <charset val="134"/>
      </rPr>
      <t>表</t>
    </r>
    <phoneticPr fontId="2" type="noConversion"/>
  </si>
  <si>
    <t>决算11表</t>
    <phoneticPr fontId="2" type="noConversion"/>
  </si>
  <si>
    <r>
      <t>决算1</t>
    </r>
    <r>
      <rPr>
        <sz val="12"/>
        <rFont val="宋体"/>
        <family val="3"/>
        <charset val="134"/>
      </rPr>
      <t>3</t>
    </r>
    <r>
      <rPr>
        <sz val="12"/>
        <rFont val="宋体"/>
        <family val="3"/>
        <charset val="134"/>
      </rPr>
      <t>表</t>
    </r>
    <phoneticPr fontId="2" type="noConversion"/>
  </si>
  <si>
    <r>
      <t>决算1</t>
    </r>
    <r>
      <rPr>
        <sz val="12"/>
        <rFont val="宋体"/>
        <family val="3"/>
        <charset val="134"/>
      </rPr>
      <t>4</t>
    </r>
    <r>
      <rPr>
        <sz val="12"/>
        <rFont val="宋体"/>
        <family val="3"/>
        <charset val="134"/>
      </rPr>
      <t>表</t>
    </r>
    <phoneticPr fontId="2" type="noConversion"/>
  </si>
  <si>
    <r>
      <t>决算1</t>
    </r>
    <r>
      <rPr>
        <sz val="12"/>
        <rFont val="宋体"/>
        <family val="3"/>
        <charset val="134"/>
      </rPr>
      <t>5</t>
    </r>
    <r>
      <rPr>
        <sz val="12"/>
        <rFont val="宋体"/>
        <family val="3"/>
        <charset val="134"/>
      </rPr>
      <t>表</t>
    </r>
    <phoneticPr fontId="2" type="noConversion"/>
  </si>
  <si>
    <t>说明</t>
    <phoneticPr fontId="2" type="noConversion"/>
  </si>
  <si>
    <t>收入决算数</t>
    <phoneticPr fontId="2" type="noConversion"/>
  </si>
  <si>
    <t>比上年增减%</t>
    <phoneticPr fontId="2" type="noConversion"/>
  </si>
  <si>
    <r>
      <t>决算0</t>
    </r>
    <r>
      <rPr>
        <sz val="10"/>
        <rFont val="宋体"/>
        <family val="3"/>
        <charset val="134"/>
      </rPr>
      <t>2</t>
    </r>
    <r>
      <rPr>
        <sz val="10"/>
        <rFont val="宋体"/>
        <family val="3"/>
        <charset val="134"/>
      </rPr>
      <t>表</t>
    </r>
    <phoneticPr fontId="2" type="noConversion"/>
  </si>
  <si>
    <r>
      <t>决算03</t>
    </r>
    <r>
      <rPr>
        <sz val="10"/>
        <rFont val="宋体"/>
        <family val="3"/>
        <charset val="134"/>
      </rPr>
      <t>表</t>
    </r>
    <phoneticPr fontId="2" type="noConversion"/>
  </si>
  <si>
    <r>
      <t>决算0</t>
    </r>
    <r>
      <rPr>
        <sz val="10"/>
        <rFont val="宋体"/>
        <family val="3"/>
        <charset val="134"/>
      </rPr>
      <t>4</t>
    </r>
    <r>
      <rPr>
        <sz val="10"/>
        <rFont val="宋体"/>
        <family val="3"/>
        <charset val="134"/>
      </rPr>
      <t>表</t>
    </r>
    <phoneticPr fontId="2" type="noConversion"/>
  </si>
  <si>
    <r>
      <t>决算0</t>
    </r>
    <r>
      <rPr>
        <sz val="10"/>
        <rFont val="宋体"/>
        <family val="3"/>
        <charset val="134"/>
      </rPr>
      <t>6</t>
    </r>
    <r>
      <rPr>
        <sz val="10"/>
        <rFont val="宋体"/>
        <family val="3"/>
        <charset val="134"/>
      </rPr>
      <t>表</t>
    </r>
    <phoneticPr fontId="2" type="noConversion"/>
  </si>
  <si>
    <r>
      <t>决算0</t>
    </r>
    <r>
      <rPr>
        <sz val="10"/>
        <rFont val="宋体"/>
        <family val="3"/>
        <charset val="134"/>
      </rPr>
      <t>7</t>
    </r>
    <r>
      <rPr>
        <sz val="10"/>
        <rFont val="宋体"/>
        <family val="3"/>
        <charset val="134"/>
      </rPr>
      <t>表</t>
    </r>
    <phoneticPr fontId="2" type="noConversion"/>
  </si>
  <si>
    <r>
      <t>决算0</t>
    </r>
    <r>
      <rPr>
        <sz val="10"/>
        <rFont val="宋体"/>
        <family val="3"/>
        <charset val="134"/>
      </rPr>
      <t>8</t>
    </r>
    <r>
      <rPr>
        <sz val="10"/>
        <rFont val="宋体"/>
        <family val="3"/>
        <charset val="134"/>
      </rPr>
      <t>表</t>
    </r>
    <phoneticPr fontId="2" type="noConversion"/>
  </si>
  <si>
    <r>
      <t>决算0</t>
    </r>
    <r>
      <rPr>
        <sz val="10"/>
        <rFont val="宋体"/>
        <family val="3"/>
        <charset val="134"/>
      </rPr>
      <t>9</t>
    </r>
    <r>
      <rPr>
        <sz val="10"/>
        <rFont val="宋体"/>
        <family val="3"/>
        <charset val="134"/>
      </rPr>
      <t>表</t>
    </r>
    <phoneticPr fontId="2" type="noConversion"/>
  </si>
  <si>
    <r>
      <t>决算1</t>
    </r>
    <r>
      <rPr>
        <sz val="10"/>
        <rFont val="宋体"/>
        <family val="3"/>
        <charset val="134"/>
      </rPr>
      <t>0</t>
    </r>
    <r>
      <rPr>
        <sz val="10"/>
        <rFont val="宋体"/>
        <family val="3"/>
        <charset val="134"/>
      </rPr>
      <t>表</t>
    </r>
    <phoneticPr fontId="2" type="noConversion"/>
  </si>
  <si>
    <r>
      <t>决算1</t>
    </r>
    <r>
      <rPr>
        <sz val="10"/>
        <rFont val="宋体"/>
        <family val="3"/>
        <charset val="134"/>
      </rPr>
      <t>1</t>
    </r>
    <r>
      <rPr>
        <sz val="10"/>
        <rFont val="宋体"/>
        <family val="3"/>
        <charset val="134"/>
      </rPr>
      <t>表</t>
    </r>
    <phoneticPr fontId="2" type="noConversion"/>
  </si>
  <si>
    <r>
      <t>决算1</t>
    </r>
    <r>
      <rPr>
        <sz val="10"/>
        <rFont val="宋体"/>
        <family val="3"/>
        <charset val="134"/>
      </rPr>
      <t>2</t>
    </r>
    <r>
      <rPr>
        <sz val="10"/>
        <rFont val="宋体"/>
        <family val="3"/>
        <charset val="134"/>
      </rPr>
      <t>表</t>
    </r>
    <phoneticPr fontId="2" type="noConversion"/>
  </si>
  <si>
    <r>
      <t>决算1</t>
    </r>
    <r>
      <rPr>
        <sz val="10"/>
        <rFont val="宋体"/>
        <family val="3"/>
        <charset val="134"/>
      </rPr>
      <t>3</t>
    </r>
    <r>
      <rPr>
        <sz val="10"/>
        <rFont val="宋体"/>
        <family val="3"/>
        <charset val="134"/>
      </rPr>
      <t>表</t>
    </r>
    <phoneticPr fontId="13" type="noConversion"/>
  </si>
  <si>
    <r>
      <t>决算1</t>
    </r>
    <r>
      <rPr>
        <sz val="10"/>
        <rFont val="宋体"/>
        <family val="3"/>
        <charset val="134"/>
      </rPr>
      <t>4</t>
    </r>
    <r>
      <rPr>
        <sz val="10"/>
        <rFont val="宋体"/>
        <family val="3"/>
        <charset val="134"/>
      </rPr>
      <t>表</t>
    </r>
    <phoneticPr fontId="13" type="noConversion"/>
  </si>
  <si>
    <r>
      <t>决算1</t>
    </r>
    <r>
      <rPr>
        <sz val="10"/>
        <rFont val="宋体"/>
        <family val="3"/>
        <charset val="134"/>
      </rPr>
      <t>5</t>
    </r>
    <r>
      <rPr>
        <sz val="10"/>
        <rFont val="宋体"/>
        <family val="3"/>
        <charset val="134"/>
      </rPr>
      <t>表</t>
    </r>
    <phoneticPr fontId="13" type="noConversion"/>
  </si>
  <si>
    <t>支出决算数</t>
    <phoneticPr fontId="2" type="noConversion"/>
  </si>
  <si>
    <t>本 年 支 出 合 计</t>
    <phoneticPr fontId="21" type="noConversion"/>
  </si>
  <si>
    <t>对各地补助</t>
    <phoneticPr fontId="21" type="noConversion"/>
  </si>
  <si>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</si>
  <si>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</si>
  <si>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</si>
  <si>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</si>
  <si>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</si>
  <si>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</si>
  <si>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</si>
  <si>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</si>
  <si>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</si>
  <si>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</si>
  <si>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</si>
  <si>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</si>
  <si>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其他税收收入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</si>
  <si>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</si>
  <si>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</si>
  <si>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</si>
  <si>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</si>
  <si>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</si>
  <si>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</si>
  <si>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一般性转移支付</t>
  </si>
  <si>
    <t>上年结转使用数</t>
  </si>
  <si>
    <t>动支预备费</t>
  </si>
  <si>
    <t>动用预算稳定调节基金</t>
  </si>
  <si>
    <t>补充预算稳定调节基金</t>
  </si>
  <si>
    <t xml:space="preserve">  科技重大项目</t>
  </si>
  <si>
    <t xml:space="preserve">  财政对基本养老保险基金的补助</t>
  </si>
  <si>
    <t xml:space="preserve">  财政对基本医疗保险基金的补助</t>
  </si>
  <si>
    <t xml:space="preserve">  医疗救助</t>
  </si>
  <si>
    <t xml:space="preserve">  优抚对象医疗</t>
  </si>
  <si>
    <t xml:space="preserve">  物资事务</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</si>
  <si>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</si>
  <si>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</si>
  <si>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</si>
  <si>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</si>
  <si>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</si>
  <si>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</si>
  <si>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</si>
  <si>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</si>
  <si>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</si>
  <si>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</si>
  <si>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</si>
  <si>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</si>
  <si>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</si>
  <si>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民族地区转移支付收入</t>
  </si>
  <si>
    <t xml:space="preserve">    民族地区转移支付支出</t>
  </si>
  <si>
    <t xml:space="preserve">    贫困地区转移支付收入</t>
  </si>
  <si>
    <t xml:space="preserve">    贫困地区转移支付支出</t>
  </si>
  <si>
    <t xml:space="preserve">  体制上解支出</t>
  </si>
  <si>
    <t>接受其他地区援助收入</t>
  </si>
  <si>
    <t>援助其他地区支出</t>
  </si>
  <si>
    <t xml:space="preserve">  接受其他省(自治区、直辖市、计划单列市)援助收入</t>
  </si>
  <si>
    <t xml:space="preserve">  援助其他省(自治区、直辖市、计划单列市)支出</t>
  </si>
  <si>
    <t xml:space="preserve">    一般公共服务</t>
  </si>
  <si>
    <t xml:space="preserve">    外交</t>
  </si>
  <si>
    <t xml:space="preserve">    国防</t>
  </si>
  <si>
    <t xml:space="preserve">    公共安全</t>
  </si>
  <si>
    <t xml:space="preserve">    教育</t>
  </si>
  <si>
    <t xml:space="preserve">    科学技术</t>
  </si>
  <si>
    <t xml:space="preserve">    社会保障和就业</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</si>
  <si>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</si>
  <si>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</si>
  <si>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</si>
  <si>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</si>
  <si>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</si>
  <si>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</si>
  <si>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</si>
  <si>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住房保障</t>
  </si>
  <si>
    <t xml:space="preserve">    粮油物资储备</t>
  </si>
  <si>
    <t xml:space="preserve">    其他支出</t>
  </si>
  <si>
    <t>国有土地收益基金收入</t>
  </si>
  <si>
    <t>大中型水库库区基金收入</t>
  </si>
  <si>
    <t>小型水库移民扶助基金收入</t>
  </si>
  <si>
    <t>动用上年结余</t>
  </si>
  <si>
    <t>本年短收安排</t>
  </si>
  <si>
    <t xml:space="preserve">  其他政府性基金及对应专项债务收入安排的支出</t>
  </si>
  <si>
    <t>补助下级支出</t>
    <phoneticPr fontId="2" type="noConversion"/>
  </si>
  <si>
    <t>项  目</t>
    <phoneticPr fontId="21" type="noConversion"/>
  </si>
  <si>
    <t>预算数</t>
    <phoneticPr fontId="21" type="noConversion"/>
  </si>
  <si>
    <t>调整预算数</t>
    <phoneticPr fontId="21" type="noConversion"/>
  </si>
  <si>
    <t>决算数</t>
    <phoneticPr fontId="21" type="noConversion"/>
  </si>
  <si>
    <t>完成预算数的%</t>
    <phoneticPr fontId="21" type="noConversion"/>
  </si>
  <si>
    <t>自治区本级社会保险基金收入合计</t>
    <phoneticPr fontId="21" type="noConversion"/>
  </si>
  <si>
    <t xml:space="preserve">    其中：保险费收入</t>
    <phoneticPr fontId="21" type="noConversion"/>
  </si>
  <si>
    <t xml:space="preserve">          利息收入</t>
    <phoneticPr fontId="21" type="noConversion"/>
  </si>
  <si>
    <t xml:space="preserve">          财政补贴收入</t>
    <phoneticPr fontId="21" type="noConversion"/>
  </si>
  <si>
    <t>项　目</t>
    <phoneticPr fontId="21" type="noConversion"/>
  </si>
  <si>
    <t>自治区本级社会保险基金支出合计</t>
    <phoneticPr fontId="21" type="noConversion"/>
  </si>
  <si>
    <t>　　其中：社会保险待遇支出</t>
    <phoneticPr fontId="21" type="noConversion"/>
  </si>
  <si>
    <t>项   　目</t>
    <phoneticPr fontId="21" type="noConversion"/>
  </si>
  <si>
    <t>本级社会保险基金年末累计结余</t>
    <phoneticPr fontId="21" type="noConversion"/>
  </si>
  <si>
    <t>　　环境保护税</t>
  </si>
  <si>
    <t>　　环境保护税</t>
    <phoneticPr fontId="2" type="noConversion"/>
  </si>
  <si>
    <r>
      <t>超(短</t>
    </r>
    <r>
      <rPr>
        <sz val="10"/>
        <rFont val="宋体"/>
        <family val="3"/>
        <charset val="134"/>
      </rPr>
      <t>)</t>
    </r>
    <r>
      <rPr>
        <sz val="10"/>
        <rFont val="宋体"/>
        <family val="3"/>
        <charset val="134"/>
      </rPr>
      <t>收</t>
    </r>
    <phoneticPr fontId="2" type="noConversion"/>
  </si>
  <si>
    <t xml:space="preserve">  从其他资金调入</t>
    <phoneticPr fontId="2" type="noConversion"/>
  </si>
  <si>
    <t xml:space="preserve">  从政府性基金预算调入</t>
    <phoneticPr fontId="2" type="noConversion"/>
  </si>
  <si>
    <t xml:space="preserve">  从国有资本经营预算调入</t>
    <phoneticPr fontId="2" type="noConversion"/>
  </si>
  <si>
    <t xml:space="preserve">    其他返还性支出</t>
    <phoneticPr fontId="2" type="noConversion"/>
  </si>
  <si>
    <t xml:space="preserve">    其他返还性收入</t>
    <phoneticPr fontId="2" type="noConversion"/>
  </si>
  <si>
    <t xml:space="preserve">    环境保护税</t>
    <phoneticPr fontId="2" type="noConversion"/>
  </si>
  <si>
    <t>增加(减少)
预算指标</t>
    <phoneticPr fontId="2" type="noConversion"/>
  </si>
  <si>
    <t xml:space="preserve">  能源管理事务</t>
  </si>
  <si>
    <t xml:space="preserve">  金融部门行政支出</t>
  </si>
  <si>
    <t xml:space="preserve">    国内增值税</t>
  </si>
  <si>
    <t>说     明</t>
    <phoneticPr fontId="2" type="noConversion"/>
  </si>
  <si>
    <t xml:space="preserve">  可再生能源电价附加收入安排的支出</t>
  </si>
  <si>
    <t>预算数</t>
    <phoneticPr fontId="2" type="noConversion"/>
  </si>
  <si>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</si>
  <si>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</si>
  <si>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</si>
  <si>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</si>
  <si>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</si>
  <si>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</si>
  <si>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</si>
  <si>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决算16表</t>
    <phoneticPr fontId="21" type="noConversion"/>
  </si>
  <si>
    <t>收入项目</t>
  </si>
  <si>
    <t>支出项目</t>
  </si>
  <si>
    <t>结余项目</t>
  </si>
  <si>
    <t>大中型水库移民后期扶持基金结余</t>
  </si>
  <si>
    <t>可再生能源电价附加收入</t>
  </si>
  <si>
    <t>可再生能源电价附加收入安排的支出</t>
  </si>
  <si>
    <t>可再生能源电价附加结余</t>
  </si>
  <si>
    <t>国有土地使用权出让相关收入</t>
  </si>
  <si>
    <t>国有土地使用权出让相关结余</t>
  </si>
  <si>
    <t>车辆通行费相关收入</t>
  </si>
  <si>
    <t>车辆通行费相关结余</t>
  </si>
  <si>
    <t>民航发展基金结余</t>
  </si>
  <si>
    <t>旅游发展基金结余</t>
  </si>
  <si>
    <t>彩票发行机构和彩票销售机构的业务费用结余</t>
  </si>
  <si>
    <t>彩票公益金结余</t>
  </si>
  <si>
    <t>其他政府性基金相关收入</t>
  </si>
  <si>
    <t>其他政府性基金相关结余</t>
  </si>
  <si>
    <t>调入
资金</t>
    <phoneticPr fontId="2" type="noConversion"/>
  </si>
  <si>
    <t>债务转
贷支出</t>
    <phoneticPr fontId="2" type="noConversion"/>
  </si>
  <si>
    <r>
      <t>决算1</t>
    </r>
    <r>
      <rPr>
        <sz val="12"/>
        <rFont val="宋体"/>
        <family val="3"/>
        <charset val="134"/>
      </rPr>
      <t>6</t>
    </r>
    <r>
      <rPr>
        <sz val="12"/>
        <rFont val="宋体"/>
        <family val="3"/>
        <charset val="134"/>
      </rPr>
      <t>表</t>
    </r>
    <phoneticPr fontId="2" type="noConversion"/>
  </si>
  <si>
    <t>第五部分:地方政府债务余额表</t>
    <phoneticPr fontId="2" type="noConversion"/>
  </si>
  <si>
    <t>比上年
增减%</t>
    <phoneticPr fontId="2" type="noConversion"/>
  </si>
  <si>
    <t>加对各地补助比上年增减%</t>
    <phoneticPr fontId="21" type="noConversion"/>
  </si>
  <si>
    <t>第一部分:一般公共预算收支决算表</t>
    <phoneticPr fontId="2" type="noConversion"/>
  </si>
  <si>
    <t>第二部分:政府性基金收支决算表</t>
    <phoneticPr fontId="2" type="noConversion"/>
  </si>
  <si>
    <t>第三部分:国有资本经营收支决算表</t>
    <phoneticPr fontId="2" type="noConversion"/>
  </si>
  <si>
    <t>第四部分:社会保险基金收支决算表</t>
    <phoneticPr fontId="2" type="noConversion"/>
  </si>
  <si>
    <t>2019年度新疆维吾尔自治区本级一般公共预算收支决算总表</t>
  </si>
  <si>
    <t>2019年度新疆维吾尔自治区本级一般公共预算收入完成情况表</t>
  </si>
  <si>
    <t>2019年度新疆维吾尔自治区本级一般公共预算支出完成情况表</t>
  </si>
  <si>
    <t>2019年度新疆维吾尔自治区本级一般公共预算收支决算平衡表</t>
  </si>
  <si>
    <t>2019年度新疆维吾尔自治区本级一般公共预算收入预算变动情况表</t>
  </si>
  <si>
    <t>2019年度新疆维吾尔自治区本级一般公共预算支出预算变动及结余、结转情况表</t>
  </si>
  <si>
    <t>2019年度新疆维吾尔自治区本级政府性基金收支决算总表</t>
  </si>
  <si>
    <t>2019年度新疆维吾尔自治区本级政府性基金收入预算变动情况表</t>
  </si>
  <si>
    <t>2019年度新疆维吾尔自治区本级政府性基金支出预算变动情况表</t>
  </si>
  <si>
    <t>2019年度新疆维吾尔自治区本级政府性基金收支及结余情况表</t>
  </si>
  <si>
    <t>2019年度新疆维吾尔自治区本级国有资本经营收支决算总表</t>
  </si>
  <si>
    <t>2019年度新疆维吾尔自治区本级国有资本经营收支决算明细表</t>
  </si>
  <si>
    <t>2019年度新疆维吾尔自治区本级社会保险基金收入情况表</t>
  </si>
  <si>
    <t>2019年度新疆维吾尔自治区本级社会保险基金支出情况表</t>
  </si>
  <si>
    <t>2019年度新疆维吾尔自治区本级社会保险基金决算结余情况表</t>
  </si>
  <si>
    <t>2019年度新疆维吾尔自治区本级地方政府债务余额情况表</t>
  </si>
  <si>
    <r>
      <t>201</t>
    </r>
    <r>
      <rPr>
        <sz val="20"/>
        <rFont val="方正小标宋_GBK"/>
        <family val="4"/>
        <charset val="134"/>
      </rPr>
      <t>9年度新疆维吾尔自治区本级一般公共预算收支决算总表</t>
    </r>
    <phoneticPr fontId="2" type="noConversion"/>
  </si>
  <si>
    <r>
      <t>201</t>
    </r>
    <r>
      <rPr>
        <sz val="20"/>
        <rFont val="方正小标宋_GBK"/>
        <family val="4"/>
        <charset val="134"/>
      </rPr>
      <t>9年度新疆维吾尔自治区本级一般公共预算收入完成情况表</t>
    </r>
    <phoneticPr fontId="2" type="noConversion"/>
  </si>
  <si>
    <r>
      <t>201</t>
    </r>
    <r>
      <rPr>
        <sz val="20"/>
        <rFont val="方正小标宋_GBK"/>
        <family val="4"/>
        <charset val="134"/>
      </rPr>
      <t>9年度新疆维吾尔自治区本级一般公共预算支出完成情况表</t>
    </r>
    <phoneticPr fontId="2" type="noConversion"/>
  </si>
  <si>
    <r>
      <t>201</t>
    </r>
    <r>
      <rPr>
        <sz val="20"/>
        <rFont val="方正小标宋_GBK"/>
        <family val="4"/>
        <charset val="134"/>
      </rPr>
      <t>9年度新疆维吾尔自治区本级一般公共预算收支决算平衡表</t>
    </r>
    <phoneticPr fontId="2" type="noConversion"/>
  </si>
  <si>
    <r>
      <t>201</t>
    </r>
    <r>
      <rPr>
        <sz val="20"/>
        <rFont val="方正小标宋_GBK"/>
        <family val="4"/>
        <charset val="134"/>
      </rPr>
      <t>9年度新疆维吾尔自治区本级一般公共预算收入预算变动情况表</t>
    </r>
    <phoneticPr fontId="2" type="noConversion"/>
  </si>
  <si>
    <r>
      <t>201</t>
    </r>
    <r>
      <rPr>
        <sz val="20"/>
        <rFont val="方正小标宋_GBK"/>
        <family val="4"/>
        <charset val="134"/>
      </rPr>
      <t>9年度新疆维吾尔自治区本级一般公共预算支出预算变动及结余、结转情况表</t>
    </r>
    <phoneticPr fontId="2" type="noConversion"/>
  </si>
  <si>
    <r>
      <t>201</t>
    </r>
    <r>
      <rPr>
        <sz val="20"/>
        <rFont val="方正小标宋_GBK"/>
        <family val="4"/>
        <charset val="134"/>
      </rPr>
      <t>9年度新疆维吾尔自治区本级政府性基金收支决算总表</t>
    </r>
    <phoneticPr fontId="2" type="noConversion"/>
  </si>
  <si>
    <t>2019年度新疆维吾尔自治区本级政府性基金收入预算变动情况表</t>
    <phoneticPr fontId="2" type="noConversion"/>
  </si>
  <si>
    <r>
      <t>201</t>
    </r>
    <r>
      <rPr>
        <sz val="20"/>
        <rFont val="方正小标宋_GBK"/>
        <family val="4"/>
        <charset val="134"/>
      </rPr>
      <t>9年度新疆维吾尔自治区本级政府性基金支出预算变动情况表</t>
    </r>
    <phoneticPr fontId="2" type="noConversion"/>
  </si>
  <si>
    <r>
      <t>201</t>
    </r>
    <r>
      <rPr>
        <sz val="20"/>
        <rFont val="方正小标宋_GBK"/>
        <family val="4"/>
        <charset val="134"/>
      </rPr>
      <t>9年度新疆维吾尔自治区本级政府性基金收支及结余情况表</t>
    </r>
    <phoneticPr fontId="2" type="noConversion"/>
  </si>
  <si>
    <t>2019年度新疆维吾尔自治区本级国有资本经营收支决算总表</t>
    <phoneticPr fontId="2" type="noConversion"/>
  </si>
  <si>
    <t>2019年度新疆维吾尔自治区本级国有资本经营收支决算明细表</t>
    <phoneticPr fontId="2" type="noConversion"/>
  </si>
  <si>
    <t>2019年度新疆维吾尔自治区本级社会保险基金收入情况表</t>
    <phoneticPr fontId="13" type="noConversion"/>
  </si>
  <si>
    <t>2019年度新疆维吾尔自治区本级社会保险基金支出情况表</t>
    <phoneticPr fontId="13" type="noConversion"/>
  </si>
  <si>
    <t>2019年度新疆维吾尔自治区本级社会保险基金决算结余情况表</t>
    <phoneticPr fontId="13" type="noConversion"/>
  </si>
  <si>
    <t>2019年度新疆维吾尔自治区本级地方政府债务余额情况表</t>
    <phoneticPr fontId="21" type="noConversion"/>
  </si>
  <si>
    <t xml:space="preserve">  港澳台事务</t>
  </si>
  <si>
    <t xml:space="preserve">  网信事务</t>
  </si>
  <si>
    <t xml:space="preserve">  市场监督管理事务</t>
  </si>
  <si>
    <t>文化旅游体育与传媒支出</t>
  </si>
  <si>
    <t xml:space="preserve">  文化和旅游</t>
  </si>
  <si>
    <t xml:space="preserve">  新闻出版电影</t>
  </si>
  <si>
    <t xml:space="preserve">  广播电视</t>
  </si>
  <si>
    <t xml:space="preserve">  退役军人管理事务</t>
  </si>
  <si>
    <t>卫生健康支出</t>
  </si>
  <si>
    <t xml:space="preserve">  卫生健康管理事务</t>
  </si>
  <si>
    <t xml:space="preserve">  医疗保障管理事务</t>
  </si>
  <si>
    <t xml:space="preserve">  老龄卫生健康事务</t>
  </si>
  <si>
    <t xml:space="preserve">  其他卫生健康支出</t>
  </si>
  <si>
    <t xml:space="preserve">  城乡社区环境卫生</t>
  </si>
  <si>
    <t xml:space="preserve">  林业和草原</t>
  </si>
  <si>
    <t>自然资源海洋气象等支出</t>
  </si>
  <si>
    <t xml:space="preserve">  自然资源事务</t>
  </si>
  <si>
    <t xml:space="preserve">  海洋管理事务</t>
  </si>
  <si>
    <t xml:space="preserve">  其他自然资源海洋气象等支出</t>
  </si>
  <si>
    <t xml:space="preserve">  住房改革支出</t>
  </si>
  <si>
    <t xml:space="preserve">  城乡社区住宅</t>
  </si>
  <si>
    <t>灾害防治及应急管理支出</t>
  </si>
  <si>
    <t xml:space="preserve">  应急管理事务</t>
  </si>
  <si>
    <t xml:space="preserve">  消防事务</t>
  </si>
  <si>
    <t xml:space="preserve">  森林消防事务</t>
  </si>
  <si>
    <t xml:space="preserve">  煤矿安全</t>
  </si>
  <si>
    <t xml:space="preserve">  自然灾害防治</t>
  </si>
  <si>
    <t xml:space="preserve">  自然灾害救灾及恢复重建支出</t>
  </si>
  <si>
    <t xml:space="preserve">  其他灾害防治及应急管理支出</t>
  </si>
  <si>
    <t xml:space="preserve">    边境地区转移支付收入</t>
    <phoneticPr fontId="2" type="noConversion"/>
  </si>
  <si>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</si>
  <si>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</si>
  <si>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</si>
  <si>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</si>
  <si>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</si>
  <si>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</si>
  <si>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</si>
  <si>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</si>
  <si>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</si>
  <si>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</si>
  <si>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</si>
  <si>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</si>
  <si>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</si>
  <si>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</si>
  <si>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</si>
  <si>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</si>
  <si>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</si>
  <si>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</si>
  <si>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</si>
  <si>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</si>
  <si>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文化旅游体育与传媒</t>
    <phoneticPr fontId="2" type="noConversion"/>
  </si>
  <si>
    <t xml:space="preserve">    卫生健康</t>
    <phoneticPr fontId="2" type="noConversion"/>
  </si>
  <si>
    <t xml:space="preserve">    自然资源海洋气象等</t>
    <phoneticPr fontId="2" type="noConversion"/>
  </si>
  <si>
    <t>动用预算稳定调节基金</t>
    <phoneticPr fontId="2" type="noConversion"/>
  </si>
  <si>
    <t xml:space="preserve">    城乡居民基本医疗保险转移支付支出</t>
    <phoneticPr fontId="2" type="noConversion"/>
  </si>
  <si>
    <t xml:space="preserve">    边境地区转移支付支出</t>
    <phoneticPr fontId="2" type="noConversion"/>
  </si>
  <si>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</si>
  <si>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</si>
  <si>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</si>
  <si>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</si>
  <si>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</si>
  <si>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</si>
  <si>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</si>
  <si>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</si>
  <si>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卫生健康共同财政事权转移支付支出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</si>
  <si>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</si>
  <si>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</si>
  <si>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</si>
  <si>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</si>
  <si>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</si>
  <si>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</si>
  <si>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</si>
  <si>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</si>
  <si>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</si>
  <si>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</si>
  <si>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其他共同财政事权转移支付支出 </t>
  </si>
  <si>
    <t xml:space="preserve">    自然资源海洋气象等</t>
    <phoneticPr fontId="2" type="noConversion"/>
  </si>
  <si>
    <t>安排预算稳定调节基金</t>
    <phoneticPr fontId="2" type="noConversion"/>
  </si>
  <si>
    <t>七、文化旅游体育与传媒支出</t>
    <phoneticPr fontId="2" type="noConversion"/>
  </si>
  <si>
    <t>九、卫生健康支出</t>
    <phoneticPr fontId="2" type="noConversion"/>
  </si>
  <si>
    <t>十八、自然资源海洋气象等支出</t>
    <phoneticPr fontId="2" type="noConversion"/>
  </si>
  <si>
    <t>二十一、灾害防治及应急管理支出</t>
  </si>
  <si>
    <t>二十二、预备费</t>
    <phoneticPr fontId="2" type="noConversion"/>
  </si>
  <si>
    <t>二十三、其他支出</t>
    <phoneticPr fontId="2" type="noConversion"/>
  </si>
  <si>
    <t>二十四、债务付息支出</t>
    <phoneticPr fontId="2" type="noConversion"/>
  </si>
  <si>
    <t>二十五、债务发行费用支出</t>
    <phoneticPr fontId="2" type="noConversion"/>
  </si>
  <si>
    <t>　　其他税收</t>
  </si>
  <si>
    <t>专项债券对应项目专项收入</t>
  </si>
  <si>
    <t>合计</t>
    <phoneticPr fontId="2" type="noConversion"/>
  </si>
  <si>
    <t>政府性基金收入</t>
    <phoneticPr fontId="2" type="noConversion"/>
  </si>
  <si>
    <t>国有资本经营预算收入</t>
  </si>
  <si>
    <t>国有资本经营预算支出</t>
  </si>
  <si>
    <t>二、外交、国防支出</t>
  </si>
  <si>
    <t>三、公共安全支出</t>
  </si>
  <si>
    <t>四、教育支出</t>
  </si>
  <si>
    <t>五、科学技术支出</t>
  </si>
  <si>
    <t>六、文化旅游体育与传媒支出</t>
  </si>
  <si>
    <t>八、卫生健康支出</t>
  </si>
  <si>
    <t>九、节能环保支出</t>
  </si>
  <si>
    <t>十、城乡社区支出</t>
  </si>
  <si>
    <t>十一、农林水支出</t>
  </si>
  <si>
    <t>十二、交通运输支出</t>
  </si>
  <si>
    <t>十三、资源勘探信息等支出</t>
  </si>
  <si>
    <t>十四、商业服务业等支出</t>
  </si>
  <si>
    <t>十五、金融支出</t>
  </si>
  <si>
    <t>十七、住房保障支出</t>
  </si>
  <si>
    <t>十八、粮油物资储备支出</t>
  </si>
  <si>
    <t>二十、其他支出</t>
  </si>
  <si>
    <t>二十一、债务付息支出</t>
  </si>
  <si>
    <t>二十二、债务发行费用支出</t>
  </si>
  <si>
    <t>主要是自治区本级债务发行额增加，相应债务发行费用支出增加。</t>
    <phoneticPr fontId="21" type="noConversion"/>
  </si>
  <si>
    <t>主要是自治区本级承担的一般债券付息资金增加。</t>
    <phoneticPr fontId="21" type="noConversion"/>
  </si>
  <si>
    <t>政府性基金预算支出</t>
  </si>
  <si>
    <t xml:space="preserve">  国家电影事业发展专项资金安排的支出</t>
  </si>
  <si>
    <t xml:space="preserve">  农业土地开发资金安排的支出</t>
  </si>
  <si>
    <t xml:space="preserve">  土地储备专项债券收入安排的支出  </t>
  </si>
  <si>
    <t xml:space="preserve">  棚户区改造专项债券收入安排的支出  </t>
  </si>
  <si>
    <t xml:space="preserve">  车辆通行费安排的支出</t>
  </si>
  <si>
    <t xml:space="preserve">  港口建设费安排的支出</t>
  </si>
  <si>
    <t xml:space="preserve">  政府收费公路专项债券收入安排的支出  </t>
  </si>
  <si>
    <t xml:space="preserve">  彩票公益金安排的支出</t>
  </si>
  <si>
    <t>国家电影事业发展专项资金相关收入</t>
  </si>
  <si>
    <t>国家电影事业发展专项资金相关结余</t>
  </si>
  <si>
    <t>农业土地开发资金相关收入</t>
  </si>
  <si>
    <t>农业土地开发资金相关结余</t>
  </si>
  <si>
    <t>污水处理费相关收入</t>
  </si>
  <si>
    <t>污水处理费相关支出</t>
  </si>
  <si>
    <t>污水处理费相关结余</t>
  </si>
  <si>
    <t>国家重大水利工程建设基金相关收入</t>
  </si>
  <si>
    <t>国家重大水利工程建设基金相关支出</t>
  </si>
  <si>
    <t>国家重大水利工程建设基金相关结余</t>
  </si>
  <si>
    <t>港口建设费相关收入</t>
  </si>
  <si>
    <t>港口建设费相关支出</t>
  </si>
  <si>
    <t>港口建设费相关结余</t>
  </si>
  <si>
    <t>彩票公益金安排的支出</t>
  </si>
  <si>
    <t>政府性基金预算收入</t>
  </si>
  <si>
    <t>政府性基金预算结余</t>
  </si>
  <si>
    <t>19</t>
    <phoneticPr fontId="2" type="noConversion"/>
  </si>
  <si>
    <t>26</t>
    <phoneticPr fontId="2" type="noConversion"/>
  </si>
  <si>
    <t>主要公安驾驶许可考试费、草原植被恢复费收入增加。</t>
    <phoneticPr fontId="2" type="noConversion"/>
  </si>
  <si>
    <t>主要是上年300万元一次性产权转让收入，今年无此因素。</t>
    <phoneticPr fontId="2" type="noConversion"/>
  </si>
  <si>
    <t>主要积极采取措施挖掘矿产资源、土地资产等增收潜力，弥补减税降费形成的收入缺口。探矿权、采矿权出让收入、新增建设用地土地有偿使用费收入同比增加9.4亿元。</t>
    <phoneticPr fontId="2" type="noConversion"/>
  </si>
  <si>
    <t>主要是自治区城乡居民生活用电同网同价改革农网还贷资金入库较上年同期减少2.3亿元。</t>
    <phoneticPr fontId="2" type="noConversion"/>
  </si>
  <si>
    <t>七、社会保障和就业支出</t>
    <phoneticPr fontId="21" type="noConversion"/>
  </si>
  <si>
    <t>主要一是本级“两居工程”贷款贴息支出增加。二是按照地方政府专项债券管理使用的有关规定，2019年自治区保障性住房建设主要通过新增地方政府专项债券资金安排312亿元，反映在政府性基金支出。</t>
    <phoneticPr fontId="21" type="noConversion"/>
  </si>
  <si>
    <t>十六、自然资源海洋气象等支出</t>
    <phoneticPr fontId="21" type="noConversion"/>
  </si>
  <si>
    <t>十九、灾害防治及应急管理支出</t>
    <phoneticPr fontId="21" type="noConversion"/>
  </si>
  <si>
    <t>主要一是根据自治区机构改革方案，地方金融监督管理局预算列入金融支出科目。二是2019年拨付新疆银保监局、自治区绿色金融改革创新试验区工作领导小组办公室工作经费，2018年无此因素，支出同比增加。</t>
    <phoneticPr fontId="21" type="noConversion"/>
  </si>
  <si>
    <t>主要一是根据自治区机构改革方案，自治区食品药品监督管理局并入市场监管局，原在该支出功能科目下列支的食品和药品监督管理事务支出转列一般公共服务支出。二是中央财政对自治区城乡医疗保险、医疗救助等补助较上年同期增加21.8亿元，相应增加对各地转移支付补助。三是自治区城乡医保、基本公共卫生提高标准增加对各地补助14亿元。</t>
    <phoneticPr fontId="21" type="noConversion"/>
  </si>
  <si>
    <t>主要一是根据自治区机构改革方案，原在该支出功能科目下列支的旅游业管理与服务支出转列文化旅游体育与传媒支出。二是落实自治区决策部署，2019年安排自治区培育壮大龙头企业提升农业产业化水平专项资金8.3亿元，2018年无此因素。三是2019年安排消化供销社系统地方政策性亏损专项资金。</t>
    <phoneticPr fontId="21" type="noConversion"/>
  </si>
  <si>
    <t>主要一是根据自治区机构改革方案，原在一般公共服务支出下人力资源事务中列支的军队转业干部安置支出转列社会保障和就业支出下的退役安置科目，同比增加26.5亿元。二是中央财政对自治区基本养老保险、基本生活救助、就业补助等补助资金增加55.8亿元，自治区相应增加对各地补助。三是根据区属国有破产改制企业资金保障政策和需求，部分破产改革国有企业安置保障资金通过国有企业改革成本安排，列入国有资本经营预算，本级一般公共预算支出减少。</t>
    <phoneticPr fontId="21" type="noConversion"/>
  </si>
  <si>
    <r>
      <t>3-</t>
    </r>
    <r>
      <rPr>
        <sz val="12"/>
        <rFont val="宋体"/>
        <family val="3"/>
        <charset val="134"/>
      </rPr>
      <t>5</t>
    </r>
    <phoneticPr fontId="2" type="noConversion"/>
  </si>
  <si>
    <t>6-9</t>
    <phoneticPr fontId="2" type="noConversion"/>
  </si>
  <si>
    <t>11-16</t>
    <phoneticPr fontId="2" type="noConversion"/>
  </si>
  <si>
    <t>20</t>
    <phoneticPr fontId="2" type="noConversion"/>
  </si>
  <si>
    <t>22-23</t>
    <phoneticPr fontId="2" type="noConversion"/>
  </si>
  <si>
    <t>24-25</t>
    <phoneticPr fontId="2" type="noConversion"/>
  </si>
  <si>
    <t>27</t>
    <phoneticPr fontId="2" type="noConversion"/>
  </si>
  <si>
    <t>三、职工基本医疗保险收入</t>
    <phoneticPr fontId="13" type="noConversion"/>
  </si>
  <si>
    <t>三、职工基本医疗保险支出</t>
    <phoneticPr fontId="13" type="noConversion"/>
  </si>
  <si>
    <t>三、职工基本医疗保险末累计结余</t>
    <phoneticPr fontId="13" type="noConversion"/>
  </si>
  <si>
    <t>主要一是根据自治区机构改革方案，原在本科目人力资源事务中列支的军队转业干部安置支出转列社会保障和就业支出下的退役安置支出功能科目，同比减少26.5亿元。二是根据自治区机构改革方案，自治区食品药品监督管理局并入市场监管局，原在卫生健康支出下列支的食品和药品监督管理事务支出转列本科目。三是税务部门机构改革，国税、地税部门合并，原自治区财政安排的地税部门支出预算减少。四是通过新增债券安排自治区档案馆建设，支出增加。</t>
    <phoneticPr fontId="21" type="noConversion"/>
  </si>
  <si>
    <t>主要一是口岸对外合作交流支出增加。二是大学生军训、应急救援以及预备役训练补助等支出增加。三是补助各地中央边海防设施建设、人防等经费减少。</t>
    <phoneticPr fontId="21" type="noConversion"/>
  </si>
  <si>
    <t>主要一是提高普通本科高校生均拨款标准和提高自治区本级高职院校生均拨款标准补助经费，支出增加。二是保障特岗教师待遇，安排特岗教师工资补助8亿元。三是支持学前双语教育发展，安排保障经费2.8亿元，落实集中连片特困地区乡村教师生活补贴，安排0.9亿元。四是中央对自治区义务教育、特殊教育、职业教育等转移支付增加。五是新增债券资金安排新疆大学、新疆医科大学等高校建设17.5亿元、义务教育薄弱学校改造6亿元、普通高中建设0.5亿元，支出增加。六是落实南疆四地州教育脱贫攻坚政策，对各地补助增加。</t>
    <phoneticPr fontId="21" type="noConversion"/>
  </si>
  <si>
    <t>主要一是2019年安排一次性科技项目经费1.1亿元，本级支出增加。二是2018年中央财政补助自治区第二批新兴产业创新能力中央预算内基建投资2500万元，2019年无此因素，对各地补助减少。</t>
    <phoneticPr fontId="21" type="noConversion"/>
  </si>
  <si>
    <t>主要一是中央对自治区成品油价格补贴和车辆购置税补助收入189亿元，增幅较大，相应自治区加大对各地补助。二是中央预算内基本建设投资用于中西部支线和西部干线机场补助增加。三是自治区通过新增债券、预算内基本建设投资和项目前期费等加大机场、铁路等投入力度，本级支出和对各地补助增加。</t>
    <phoneticPr fontId="21" type="noConversion"/>
  </si>
  <si>
    <t>主要是机构改革后新增设支出科目，包括应急管理事务、消防事务、森林消防事务、煤矿安全、地震事务、自然灾害防治等支出。</t>
    <phoneticPr fontId="21" type="noConversion"/>
  </si>
  <si>
    <t>主要是一是因自备电厂欠缴“一省一贷农网还贷资金”，安排自治区城乡居民生活用电同网同价改革资金13.6亿元，较上年同期减少5.3亿元。二是安排南疆煤改电工程4.5亿元。三是项目实施到期，中央财政对自治区土壤污染防治、天山北坡谷地森林植被保护与恢复工程补助减少，本级支出及对各地补助减少。四是自治区预算内基本建设投资加大对各地节能减排、工业企业结构调整和农村环境整治等补助力度。</t>
    <phoneticPr fontId="21" type="noConversion"/>
  </si>
  <si>
    <r>
      <rPr>
        <b/>
        <sz val="13"/>
        <rFont val="宋体"/>
        <family val="3"/>
        <charset val="134"/>
      </rPr>
      <t>自治区第十三届人民代表大会
常务委员会第十八次会议文件</t>
    </r>
    <phoneticPr fontId="2" type="noConversion"/>
  </si>
  <si>
    <r>
      <rPr>
        <b/>
        <sz val="22"/>
        <rFont val="楷体_GB2312"/>
        <family val="3"/>
        <charset val="134"/>
      </rPr>
      <t>自治区财政厅</t>
    </r>
    <phoneticPr fontId="2" type="noConversion"/>
  </si>
  <si>
    <t>主要是检察院罚没收入和一次性罚没收入增加。</t>
    <phoneticPr fontId="2" type="noConversion"/>
  </si>
  <si>
    <t>受房产交易量增加影响，房产税、印花税、契税等增加。</t>
    <phoneticPr fontId="2" type="noConversion"/>
  </si>
  <si>
    <t>主要受减税降费政策影响，收入下降。</t>
    <phoneticPr fontId="2" type="noConversion"/>
  </si>
  <si>
    <t>受原油、天然气、原煤、有色金属等资源产量增加影响，收入增长。主要是自治区分享各地石油天然气资源税收入。</t>
    <phoneticPr fontId="2" type="noConversion"/>
  </si>
  <si>
    <t>受减税降费政策影响，收入下降。</t>
    <phoneticPr fontId="2" type="noConversion"/>
  </si>
  <si>
    <t>主要一是受减税降费政策影响，教育费附加、地方教育费附加收入减少；二是规范广播电视等广告经营，广告收入减少；三是森林植被恢复费上年清理以前年度欠款，今年无此因素。</t>
    <phoneticPr fontId="2" type="noConversion"/>
  </si>
  <si>
    <t>主要一是预算内基础设施建设投资支出增加。二是债券资金安排支出增加。</t>
    <phoneticPr fontId="21" type="noConversion"/>
  </si>
  <si>
    <t>主要一是根据自治区机构改革方案，原在商业服务业等支出功能科目下列支的旅游业管理与服务支出转列本科目，支出增加。二是新增债券资金安排新疆革命历史文化教育基地1.1亿元、图书馆二期建设0.3亿元、博物馆二期建设1亿元，支出增加。三是安排自治区旅游发展，旅游宣传经费和旅游厕所民宿奖补等资金3.8亿元，本级支出和对各地补助增加。四是中央财政对自治区公共文化服务、非物质文化保护等补助增加。</t>
    <phoneticPr fontId="21" type="noConversion"/>
  </si>
  <si>
    <t>主要一是中央财政中央基建投资预算下达我区城镇供水管网、排水管网改造等基础设施建设补助较上年增加，自治区相应增加对各地补助。二是自治区预算内基本建设投资对各地小城镇基础设施补助增加，本级列支支出减少。</t>
    <phoneticPr fontId="21" type="noConversion"/>
  </si>
  <si>
    <t>主要一是自治区加大脱贫攻坚投入力度，扶贫支出大幅增加。</t>
    <phoneticPr fontId="21" type="noConversion"/>
  </si>
  <si>
    <t>主要一是根据自治区机构改革方案，原在该支出功能科目下列支的安全生产监管支出转列灾害防治及应急管理支出。二是2018年自治区一次性拨付新疆交通建设投资公司注册资本金27.22亿元、三塘湖煤炭资源矿业权综合开发项目经营补助6.3亿元等，2019年无此因素。</t>
    <phoneticPr fontId="21" type="noConversion"/>
  </si>
  <si>
    <t>主要一是根据自治区机构改革方案，原在该支出功能科目下列支的地震事务转列灾害防治及应急管理支出。二是根据自治区机构改革方案，原在自然资源厅列支的新增建设用地土地有偿使用费用于土地整治支出划转自治区农业农村厅，相关支出转列农林水支出。三是2018年自治区第三批山水林田湖草生态保护修复工程补助10亿元，2019年无此因素，对各地补助相应减少。</t>
    <phoneticPr fontId="21" type="noConversion"/>
  </si>
  <si>
    <t>主要是中央财政补助自治区粮食安全保障调控和应急设施建设项目、综合防灾减灾能力建设创新示范工作增加，相应增加本级和对各地补助支出。</t>
    <phoneticPr fontId="21" type="noConversion"/>
  </si>
  <si>
    <t>主要一是2018年自治区安排部分地州市一次性财力补助38.9亿元等，2019年无此因素。二是安排本级部门单位调整高定工资档次补助资金，增加本级支出。三是拨付2018年-2019年经济开发区建设补助资金，增加支出。</t>
    <phoneticPr fontId="21" type="noConversion"/>
  </si>
  <si>
    <t>外交、国防和公共安全等支出</t>
    <phoneticPr fontId="2" type="noConversion"/>
  </si>
  <si>
    <r>
      <t>2019</t>
    </r>
    <r>
      <rPr>
        <b/>
        <sz val="40"/>
        <rFont val="方正小标宋_GBK"/>
        <family val="4"/>
        <charset val="134"/>
      </rPr>
      <t>年自治区本级决算</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</si>
</sst>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76" formatCode="0_ "/>
    <numFmt numFmtId="177" formatCode="0.0%"/>
    <numFmt numFmtId="178" formatCode="0_);[Red]\(0\)"/>
    <numFmt numFmtId="179" formatCode="#,##0.00_ ;[Red]\-#,##0.00\ "/>
    <numFmt numFmtId="180" formatCode="_ * #,##0.0_ ;_ * \-#,##0.0_ ;_ * &quot;-&quot;??_ ;_ @_ "/>
    <numFmt numFmtId="181" formatCode="_ * #,##0_ ;_ * \-#,##0_ ;_ * &quot;-&quot;??_ ;_ @_ "/>
  </numFmts>
  <fonts count="35">
    <font>
      <sz val="12"/>
      <name val="宋体"/>
      <charset val="134"/>
    </font>
    <font>
      <sz val="12"/>
      <name val="宋体"/>
      <family val="3"/>
      <charset val="134"/>
    </font>
    <font>
      <sz val="9"/>
      <name val="宋体"/>
      <family val="3"/>
      <charset val="134"/>
    </font>
    <font>
      <b/>
      <sz val="12"/>
      <name val="宋体"/>
      <family val="3"/>
      <charset val="134"/>
    </font>
    <font>
      <sz val="11"/>
      <name val="宋体"/>
      <family val="3"/>
      <charset val="134"/>
    </font>
    <font>
      <sz val="20"/>
      <name val="宋体"/>
      <family val="3"/>
      <charset val="134"/>
    </font>
    <font>
      <sz val="10"/>
      <name val="宋体"/>
      <family val="3"/>
      <charset val="134"/>
    </font>
    <font>
      <sz val="10"/>
      <name val="宋体"/>
      <family val="3"/>
      <charset val="134"/>
    </font>
    <font>
      <b/>
      <sz val="22"/>
      <name val="楷体_GB2312"/>
      <family val="3"/>
      <charset val="134"/>
    </font>
    <font>
      <b/>
      <sz val="24"/>
      <name val="宋体"/>
      <family val="3"/>
      <charset val="134"/>
    </font>
    <font>
      <b/>
      <sz val="10"/>
      <name val="宋体"/>
      <family val="3"/>
      <charset val="134"/>
    </font>
    <font>
      <sz val="10"/>
      <name val="宋体"/>
      <family val="3"/>
      <charset val="134"/>
    </font>
    <font>
      <b/>
      <sz val="13"/>
      <name val="宋体"/>
      <family val="3"/>
      <charset val="134"/>
    </font>
    <font>
      <sz val="9"/>
      <name val="宋体"/>
      <family val="3"/>
      <charset val="134"/>
    </font>
    <font>
      <sz val="12"/>
      <color indexed="8"/>
      <name val="宋体"/>
      <family val="3"/>
      <charset val="134"/>
    </font>
    <font>
      <b/>
      <sz val="18"/>
      <name val="宋体"/>
      <family val="3"/>
      <charset val="134"/>
    </font>
    <font>
      <sz val="20"/>
      <name val="方正小标宋_GBK"/>
      <family val="4"/>
      <charset val="134"/>
    </font>
    <font>
      <sz val="20"/>
      <name val="方正小标宋_GBK"/>
      <family val="4"/>
      <charset val="134"/>
    </font>
    <font>
      <sz val="10"/>
      <name val="宋体"/>
      <family val="3"/>
      <charset val="134"/>
    </font>
    <font>
      <sz val="12"/>
      <name val="宋体"/>
      <family val="3"/>
      <charset val="134"/>
    </font>
    <font>
      <sz val="11"/>
      <name val="宋体"/>
      <family val="3"/>
      <charset val="134"/>
    </font>
    <font>
      <sz val="9"/>
      <name val="宋体"/>
      <family val="3"/>
      <charset val="134"/>
    </font>
    <font>
      <sz val="10"/>
      <name val="Arial Unicode MS"/>
      <family val="2"/>
      <charset val="134"/>
    </font>
    <font>
      <b/>
      <sz val="11"/>
      <name val="宋体"/>
      <family val="3"/>
      <charset val="134"/>
    </font>
    <font>
      <sz val="11"/>
      <name val="Arial Unicode MS"/>
      <family val="2"/>
      <charset val="134"/>
    </font>
    <font>
      <b/>
      <sz val="11"/>
      <color indexed="8"/>
      <name val="宋体"/>
      <family val="3"/>
      <charset val="134"/>
    </font>
    <font>
      <sz val="11"/>
      <color indexed="8"/>
      <name val="宋体"/>
      <family val="3"/>
      <charset val="134"/>
    </font>
    <font>
      <b/>
      <sz val="40"/>
      <name val="方正小标宋_GBK"/>
      <family val="4"/>
      <charset val="134"/>
    </font>
    <font>
      <b/>
      <sz val="13"/>
      <name val="Times New Roman"/>
      <family val="1"/>
    </font>
    <font>
      <sz val="12"/>
      <name val="Times New Roman"/>
      <family val="1"/>
    </font>
    <font>
      <b/>
      <sz val="40"/>
      <name val="Times New Roman"/>
      <family val="1"/>
    </font>
    <font>
      <b/>
      <sz val="28"/>
      <name val="Times New Roman"/>
      <family val="1"/>
    </font>
    <font>
      <b/>
      <sz val="26"/>
      <name val="Times New Roman"/>
      <family val="1"/>
    </font>
    <font>
      <sz val="11"/>
      <name val="Times New Roman"/>
      <family val="1"/>
    </font>
    <font>
      <b/>
      <sz val="22"/>
      <name val="Times New Roman"/>
      <family val="1"/>
    </font>
  </fonts>
  <fills count="6">
    <fill>
      <patternFill patternType="none"/>
    </fill>
    <fill>
      <patternFill patternType="gray125"/>
    </fill>
    <fill>
      <patternFill patternType="solid">
        <fgColor indexed="9"/>
      </patternFill>
    </fill>
    <fill>
      <patternFill patternType="solid">
        <fgColor indexed="22"/>
      </patternFill>
    </fill>
    <fill>
      <patternFill patternType="solid">
        <fgColor indexed="43"/>
      </patternFill>
    </fill>
    <fill>
      <patternFill patternType="solid">
        <fgColor indexed="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0">
    <xf numFmtId="0" fontId="0" fillId="0" borderId="0">
      <alignment vertical="center"/>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cellStyleXfs>
  <cellXfs count="200">
    <xf numFmtId="0" fontId="0" fillId="0" borderId="0" xfId="0">
      <alignment vertical="center"/>
    </xf>
    <xf numFmtId="0" fontId="5" fillId="0" borderId="0" xfId="0" applyNumberFormat="1" applyFont="1" applyFill="1" applyAlignment="1" applyProtection="1">
      <alignment horizontal="centerContinuous" vertical="center"/>
    </xf>
    <xf numFmtId="0" fontId="4"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left" vertical="center"/>
    </xf>
    <xf numFmtId="0" fontId="1" fillId="0" borderId="0" xfId="1"/>
    <xf numFmtId="3" fontId="6" fillId="4" borderId="1" xfId="1" applyNumberFormat="1" applyFont="1" applyFill="1" applyBorder="1" applyAlignment="1" applyProtection="1">
      <alignment horizontal="right" vertical="center"/>
    </xf>
    <xf numFmtId="3" fontId="6" fillId="3" borderId="1" xfId="1" applyNumberFormat="1" applyFont="1" applyFill="1" applyBorder="1" applyAlignment="1" applyProtection="1">
      <alignment horizontal="right" vertical="center"/>
    </xf>
    <xf numFmtId="0" fontId="6" fillId="0" borderId="1" xfId="1" applyNumberFormat="1" applyFont="1" applyFill="1" applyBorder="1" applyAlignment="1" applyProtection="1">
      <alignment vertical="center"/>
    </xf>
    <xf numFmtId="0" fontId="1" fillId="2" borderId="0" xfId="1" applyFill="1"/>
    <xf numFmtId="0" fontId="0" fillId="0" borderId="1" xfId="0" applyNumberFormat="1" applyFont="1" applyFill="1" applyBorder="1" applyAlignment="1" applyProtection="1">
      <alignment horizontal="left" vertical="center"/>
    </xf>
    <xf numFmtId="0" fontId="6" fillId="0" borderId="3" xfId="1" applyNumberFormat="1" applyFont="1" applyFill="1" applyBorder="1" applyAlignment="1" applyProtection="1">
      <alignment vertical="center"/>
    </xf>
    <xf numFmtId="0" fontId="1" fillId="0" borderId="0" xfId="1" applyFill="1"/>
    <xf numFmtId="0" fontId="1" fillId="0" borderId="0" xfId="2"/>
    <xf numFmtId="0" fontId="6" fillId="0" borderId="1" xfId="2" applyNumberFormat="1" applyFont="1" applyFill="1" applyBorder="1" applyAlignment="1" applyProtection="1">
      <alignment horizontal="center" vertical="center"/>
    </xf>
    <xf numFmtId="0" fontId="6" fillId="0" borderId="1" xfId="1" applyNumberFormat="1" applyFont="1" applyFill="1" applyBorder="1" applyAlignment="1" applyProtection="1">
      <alignment horizontal="center" vertical="center"/>
    </xf>
    <xf numFmtId="0" fontId="6" fillId="0" borderId="1" xfId="1" applyNumberFormat="1" applyFont="1" applyFill="1" applyBorder="1" applyAlignment="1" applyProtection="1">
      <alignment horizontal="center" vertical="center" wrapText="1"/>
    </xf>
    <xf numFmtId="3" fontId="6" fillId="0" borderId="1" xfId="1" applyNumberFormat="1" applyFont="1" applyFill="1" applyBorder="1" applyAlignment="1" applyProtection="1">
      <alignment horizontal="center" vertical="center" wrapText="1"/>
    </xf>
    <xf numFmtId="3" fontId="6" fillId="0" borderId="1" xfId="1" applyNumberFormat="1" applyFont="1" applyFill="1" applyBorder="1" applyAlignment="1" applyProtection="1">
      <alignment horizontal="centerContinuous" vertical="center"/>
    </xf>
    <xf numFmtId="3" fontId="6" fillId="0" borderId="1" xfId="1" applyNumberFormat="1" applyFont="1" applyFill="1" applyBorder="1" applyAlignment="1" applyProtection="1">
      <alignment horizontal="centerContinuous" vertical="center" wrapText="1"/>
    </xf>
    <xf numFmtId="3" fontId="6" fillId="3" borderId="3" xfId="1" applyNumberFormat="1" applyFont="1" applyFill="1" applyBorder="1" applyAlignment="1" applyProtection="1">
      <alignment horizontal="right" vertical="center"/>
    </xf>
    <xf numFmtId="0" fontId="6" fillId="0" borderId="1" xfId="1" applyNumberFormat="1" applyFont="1" applyFill="1" applyBorder="1" applyAlignment="1" applyProtection="1">
      <alignment horizontal="left" vertical="center"/>
    </xf>
    <xf numFmtId="0" fontId="10" fillId="0" borderId="1" xfId="1" applyNumberFormat="1" applyFont="1" applyFill="1" applyBorder="1" applyAlignment="1" applyProtection="1">
      <alignment horizontal="center" vertical="center"/>
    </xf>
    <xf numFmtId="3" fontId="10" fillId="0" borderId="1" xfId="1" applyNumberFormat="1" applyFont="1" applyFill="1" applyBorder="1" applyAlignment="1" applyProtection="1">
      <alignment horizontal="center" vertical="center"/>
    </xf>
    <xf numFmtId="0" fontId="6" fillId="0" borderId="1" xfId="2" applyNumberFormat="1" applyFont="1" applyFill="1" applyBorder="1" applyAlignment="1" applyProtection="1">
      <alignment horizontal="left" vertical="center"/>
    </xf>
    <xf numFmtId="3" fontId="6" fillId="0" borderId="1" xfId="2" applyNumberFormat="1" applyFont="1" applyFill="1" applyBorder="1" applyAlignment="1" applyProtection="1">
      <alignment horizontal="left" vertical="center"/>
    </xf>
    <xf numFmtId="0" fontId="10" fillId="0" borderId="1" xfId="2" applyNumberFormat="1" applyFont="1" applyFill="1" applyBorder="1" applyAlignment="1" applyProtection="1">
      <alignment horizontal="center" vertical="center"/>
    </xf>
    <xf numFmtId="3" fontId="6" fillId="0" borderId="1" xfId="1" applyNumberFormat="1" applyFont="1" applyFill="1" applyBorder="1" applyAlignment="1" applyProtection="1">
      <alignment horizontal="left" vertical="center" wrapText="1"/>
    </xf>
    <xf numFmtId="176" fontId="6" fillId="0" borderId="1" xfId="1" applyNumberFormat="1" applyFont="1" applyFill="1" applyBorder="1" applyAlignment="1" applyProtection="1">
      <alignment horizontal="right" vertical="center"/>
    </xf>
    <xf numFmtId="0" fontId="10" fillId="0" borderId="1" xfId="1" applyNumberFormat="1" applyFont="1" applyFill="1" applyBorder="1" applyAlignment="1" applyProtection="1">
      <alignment horizontal="center" vertical="center" shrinkToFit="1"/>
    </xf>
    <xf numFmtId="3" fontId="10" fillId="0" borderId="1" xfId="1" applyNumberFormat="1" applyFont="1" applyFill="1" applyBorder="1" applyAlignment="1" applyProtection="1">
      <alignment horizontal="center" vertical="center" shrinkToFit="1"/>
    </xf>
    <xf numFmtId="0" fontId="11" fillId="0" borderId="1" xfId="2" applyNumberFormat="1" applyFont="1" applyFill="1" applyBorder="1" applyAlignment="1" applyProtection="1">
      <alignment horizontal="left" vertical="center"/>
    </xf>
    <xf numFmtId="0" fontId="6" fillId="0" borderId="2" xfId="2" applyNumberFormat="1" applyFont="1" applyFill="1" applyBorder="1" applyAlignment="1" applyProtection="1">
      <alignment horizontal="left" vertical="center"/>
    </xf>
    <xf numFmtId="176" fontId="1" fillId="0" borderId="0" xfId="2" applyNumberFormat="1"/>
    <xf numFmtId="3" fontId="0" fillId="0" borderId="0" xfId="5" applyNumberFormat="1" applyFont="1" applyFill="1" applyAlignment="1" applyProtection="1">
      <alignment horizontal="right" vertical="center"/>
    </xf>
    <xf numFmtId="3" fontId="0" fillId="3" borderId="3" xfId="5" applyNumberFormat="1" applyFont="1" applyFill="1" applyBorder="1" applyAlignment="1" applyProtection="1">
      <alignment horizontal="center" vertical="center"/>
    </xf>
    <xf numFmtId="3" fontId="0" fillId="3" borderId="1" xfId="5" applyNumberFormat="1" applyFont="1" applyFill="1" applyBorder="1" applyAlignment="1" applyProtection="1">
      <alignment horizontal="center" vertical="center"/>
    </xf>
    <xf numFmtId="3" fontId="0" fillId="4" borderId="3" xfId="5" applyNumberFormat="1" applyFont="1" applyFill="1" applyBorder="1" applyAlignment="1" applyProtection="1">
      <alignment horizontal="right" vertical="center"/>
    </xf>
    <xf numFmtId="3" fontId="0" fillId="4" borderId="1" xfId="5" applyNumberFormat="1" applyFont="1" applyFill="1" applyBorder="1" applyAlignment="1" applyProtection="1">
      <alignment horizontal="right" vertical="center"/>
    </xf>
    <xf numFmtId="3" fontId="0" fillId="0" borderId="3" xfId="5" applyNumberFormat="1" applyFont="1" applyFill="1" applyBorder="1" applyAlignment="1" applyProtection="1">
      <alignment horizontal="right" vertical="center"/>
    </xf>
    <xf numFmtId="3" fontId="0" fillId="0" borderId="1" xfId="5" applyNumberFormat="1" applyFont="1" applyFill="1" applyBorder="1" applyAlignment="1" applyProtection="1">
      <alignment horizontal="right" vertical="center"/>
    </xf>
    <xf numFmtId="3" fontId="0" fillId="0" borderId="0" xfId="5" applyNumberFormat="1" applyFont="1" applyFill="1" applyAlignment="1" applyProtection="1"/>
    <xf numFmtId="0" fontId="1" fillId="0" borderId="0" xfId="5"/>
    <xf numFmtId="3" fontId="0" fillId="0" borderId="0" xfId="1" applyNumberFormat="1" applyFont="1" applyFill="1" applyAlignment="1" applyProtection="1"/>
    <xf numFmtId="0" fontId="0" fillId="0" borderId="1" xfId="0" applyNumberFormat="1" applyFont="1" applyFill="1" applyBorder="1" applyAlignment="1" applyProtection="1">
      <alignment horizontal="center" vertical="center"/>
    </xf>
    <xf numFmtId="0" fontId="0" fillId="5" borderId="0" xfId="0" applyFill="1">
      <alignment vertical="center"/>
    </xf>
    <xf numFmtId="0" fontId="0" fillId="5" borderId="0" xfId="0" applyFill="1" applyAlignment="1">
      <alignment horizontal="center" vertical="center"/>
    </xf>
    <xf numFmtId="0" fontId="0" fillId="0" borderId="0" xfId="0" applyFill="1">
      <alignment vertical="center"/>
    </xf>
    <xf numFmtId="0" fontId="0" fillId="0" borderId="0" xfId="0" applyFill="1" applyAlignment="1">
      <alignment horizontal="center" vertical="center"/>
    </xf>
    <xf numFmtId="4" fontId="0" fillId="0" borderId="0" xfId="0" applyNumberFormat="1">
      <alignment vertical="center"/>
    </xf>
    <xf numFmtId="0" fontId="14" fillId="0" borderId="0" xfId="0" applyFont="1" applyFill="1" applyBorder="1" applyAlignment="1">
      <alignment horizontal="center" vertical="center" wrapText="1"/>
    </xf>
    <xf numFmtId="178" fontId="14" fillId="0" borderId="0" xfId="0" applyNumberFormat="1" applyFont="1" applyFill="1" applyBorder="1" applyAlignment="1">
      <alignment horizontal="center" vertical="center" wrapText="1"/>
    </xf>
    <xf numFmtId="178" fontId="0" fillId="0" borderId="0" xfId="0" applyNumberFormat="1" applyFill="1" applyBorder="1" applyAlignment="1">
      <alignment horizontal="center" vertical="center"/>
    </xf>
    <xf numFmtId="9" fontId="0" fillId="0" borderId="0" xfId="0" applyNumberFormat="1" applyFont="1" applyFill="1" applyBorder="1" applyAlignment="1">
      <alignment horizontal="center" vertical="top" wrapText="1"/>
    </xf>
    <xf numFmtId="0" fontId="0" fillId="0" borderId="0" xfId="0" applyFill="1" applyBorder="1" applyAlignment="1">
      <alignment horizontal="left" vertical="center" wrapText="1"/>
    </xf>
    <xf numFmtId="178" fontId="0" fillId="0" borderId="0" xfId="0" applyNumberFormat="1" applyFill="1" applyBorder="1" applyAlignment="1">
      <alignment horizontal="center" vertical="center" wrapText="1"/>
    </xf>
    <xf numFmtId="178" fontId="0"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178" fontId="0" fillId="0" borderId="0" xfId="0" applyNumberFormat="1" applyFill="1" applyAlignment="1">
      <alignment horizontal="center" vertical="center"/>
    </xf>
    <xf numFmtId="178" fontId="0" fillId="0" borderId="0" xfId="0" applyNumberFormat="1" applyFill="1">
      <alignment vertical="center"/>
    </xf>
    <xf numFmtId="0" fontId="6"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5" fillId="0" borderId="0" xfId="0" applyFont="1" applyFill="1" applyAlignment="1">
      <alignment horizontal="center" vertical="center"/>
    </xf>
    <xf numFmtId="176" fontId="20" fillId="0" borderId="0" xfId="2" applyNumberFormat="1" applyFont="1"/>
    <xf numFmtId="0" fontId="18" fillId="0" borderId="1" xfId="1" applyNumberFormat="1" applyFont="1" applyFill="1" applyBorder="1" applyAlignment="1" applyProtection="1">
      <alignment horizontal="left" vertical="center"/>
    </xf>
    <xf numFmtId="3" fontId="18" fillId="0" borderId="1" xfId="1" applyNumberFormat="1" applyFont="1" applyFill="1" applyBorder="1" applyAlignment="1" applyProtection="1">
      <alignment horizontal="center" vertical="center" wrapText="1"/>
    </xf>
    <xf numFmtId="0" fontId="6" fillId="0" borderId="1" xfId="1" applyNumberFormat="1" applyFont="1" applyFill="1" applyBorder="1" applyAlignment="1" applyProtection="1">
      <alignment horizontal="center" vertical="center"/>
    </xf>
    <xf numFmtId="0" fontId="18" fillId="0" borderId="1" xfId="1" applyNumberFormat="1" applyFont="1" applyFill="1" applyBorder="1" applyAlignment="1" applyProtection="1">
      <alignment vertical="center"/>
    </xf>
    <xf numFmtId="0" fontId="18" fillId="0" borderId="1" xfId="1" applyNumberFormat="1" applyFont="1" applyFill="1" applyBorder="1" applyAlignment="1" applyProtection="1">
      <alignment horizontal="center" vertical="center"/>
    </xf>
    <xf numFmtId="176" fontId="6" fillId="0" borderId="1" xfId="1" applyNumberFormat="1" applyFont="1" applyFill="1" applyBorder="1" applyAlignment="1" applyProtection="1">
      <alignment horizontal="left" vertical="center"/>
    </xf>
    <xf numFmtId="176" fontId="6" fillId="0" borderId="1" xfId="1" applyNumberFormat="1" applyFont="1" applyFill="1" applyBorder="1" applyAlignment="1" applyProtection="1">
      <alignment horizontal="left" vertical="center" wrapText="1"/>
    </xf>
    <xf numFmtId="0" fontId="18" fillId="0" borderId="0" xfId="0" applyFont="1" applyFill="1" applyAlignment="1">
      <alignment horizontal="right" vertical="center"/>
    </xf>
    <xf numFmtId="180" fontId="1" fillId="0" borderId="0" xfId="6" applyNumberFormat="1" applyAlignment="1">
      <alignment horizontal="center"/>
    </xf>
    <xf numFmtId="10" fontId="1" fillId="0" borderId="0" xfId="7" applyNumberFormat="1" applyAlignment="1"/>
    <xf numFmtId="177" fontId="0" fillId="0" borderId="0" xfId="7" applyNumberFormat="1" applyFont="1" applyFill="1" applyAlignment="1" applyProtection="1">
      <alignment horizontal="right" vertical="center"/>
    </xf>
    <xf numFmtId="0" fontId="6" fillId="0" borderId="1" xfId="1" applyNumberFormat="1" applyFont="1" applyFill="1" applyBorder="1" applyAlignment="1" applyProtection="1">
      <alignment horizontal="center" vertical="center" wrapText="1"/>
    </xf>
    <xf numFmtId="181" fontId="22" fillId="0" borderId="1" xfId="6" applyNumberFormat="1" applyFont="1" applyFill="1" applyBorder="1" applyAlignment="1" applyProtection="1">
      <alignment vertical="center"/>
    </xf>
    <xf numFmtId="181" fontId="22" fillId="0" borderId="1" xfId="6" applyNumberFormat="1" applyFont="1" applyFill="1" applyBorder="1" applyAlignment="1" applyProtection="1">
      <alignment horizontal="right" vertical="center"/>
    </xf>
    <xf numFmtId="181" fontId="22" fillId="0" borderId="1" xfId="6" applyNumberFormat="1" applyFont="1" applyFill="1" applyBorder="1" applyAlignment="1" applyProtection="1">
      <alignment horizontal="center" vertical="center"/>
    </xf>
    <xf numFmtId="0" fontId="18" fillId="0" borderId="1" xfId="2" applyNumberFormat="1" applyFont="1" applyFill="1" applyBorder="1" applyAlignment="1" applyProtection="1">
      <alignment horizontal="left" vertical="center"/>
    </xf>
    <xf numFmtId="3" fontId="18" fillId="0" borderId="1" xfId="2" applyNumberFormat="1" applyFont="1" applyFill="1" applyBorder="1" applyAlignment="1" applyProtection="1">
      <alignment horizontal="left" vertical="center"/>
    </xf>
    <xf numFmtId="176" fontId="22" fillId="0" borderId="1" xfId="1" applyNumberFormat="1" applyFont="1" applyFill="1" applyBorder="1" applyAlignment="1" applyProtection="1">
      <alignment vertical="center"/>
    </xf>
    <xf numFmtId="0" fontId="20" fillId="0" borderId="1" xfId="1" applyNumberFormat="1" applyFont="1" applyFill="1" applyBorder="1" applyAlignment="1" applyProtection="1">
      <alignment vertical="center"/>
    </xf>
    <xf numFmtId="0" fontId="23" fillId="0" borderId="1" xfId="1" applyNumberFormat="1" applyFont="1" applyFill="1" applyBorder="1" applyAlignment="1" applyProtection="1">
      <alignment horizontal="center" vertical="center"/>
    </xf>
    <xf numFmtId="0" fontId="20" fillId="0" borderId="1" xfId="1" applyNumberFormat="1" applyFont="1" applyFill="1" applyBorder="1" applyAlignment="1" applyProtection="1">
      <alignment horizontal="center" vertical="center"/>
    </xf>
    <xf numFmtId="177" fontId="24" fillId="0" borderId="1" xfId="7" applyNumberFormat="1" applyFont="1" applyFill="1" applyBorder="1" applyAlignment="1" applyProtection="1">
      <alignment horizontal="right" vertical="center"/>
    </xf>
    <xf numFmtId="0" fontId="6" fillId="0" borderId="1" xfId="1" applyNumberFormat="1" applyFont="1" applyFill="1" applyBorder="1" applyAlignment="1" applyProtection="1">
      <alignment horizontal="center" vertical="center"/>
    </xf>
    <xf numFmtId="0" fontId="6" fillId="0" borderId="1" xfId="1" applyNumberFormat="1" applyFont="1" applyFill="1" applyBorder="1" applyAlignment="1" applyProtection="1">
      <alignment horizontal="center" vertical="center" wrapText="1"/>
    </xf>
    <xf numFmtId="176" fontId="22" fillId="0" borderId="1" xfId="1" applyNumberFormat="1" applyFont="1" applyFill="1" applyBorder="1" applyAlignment="1" applyProtection="1">
      <alignment horizontal="right" vertical="center"/>
    </xf>
    <xf numFmtId="181" fontId="22" fillId="0" borderId="1" xfId="6" applyNumberFormat="1" applyFont="1" applyFill="1" applyBorder="1" applyAlignment="1" applyProtection="1">
      <alignment horizontal="right" vertical="center" wrapText="1"/>
    </xf>
    <xf numFmtId="181" fontId="24" fillId="0" borderId="1" xfId="6" applyNumberFormat="1" applyFont="1" applyFill="1" applyBorder="1" applyAlignment="1" applyProtection="1">
      <alignment horizontal="right" vertical="center"/>
    </xf>
    <xf numFmtId="176" fontId="1" fillId="0" borderId="0" xfId="1" applyNumberFormat="1" applyFill="1"/>
    <xf numFmtId="181" fontId="24" fillId="0" borderId="1" xfId="6" applyNumberFormat="1" applyFont="1" applyFill="1" applyBorder="1" applyAlignment="1" applyProtection="1">
      <alignment horizontal="left" vertical="center"/>
    </xf>
    <xf numFmtId="181" fontId="24" fillId="0" borderId="1" xfId="6" applyNumberFormat="1" applyFont="1" applyFill="1" applyBorder="1" applyAlignment="1" applyProtection="1">
      <alignment horizontal="center" vertical="center"/>
    </xf>
    <xf numFmtId="3" fontId="20" fillId="0" borderId="1" xfId="5" applyNumberFormat="1" applyFont="1" applyFill="1" applyBorder="1" applyAlignment="1" applyProtection="1">
      <alignment horizontal="left" vertical="center"/>
    </xf>
    <xf numFmtId="3" fontId="20" fillId="0" borderId="6" xfId="5" applyNumberFormat="1" applyFont="1" applyFill="1" applyBorder="1" applyAlignment="1" applyProtection="1">
      <alignment horizontal="left" vertical="center"/>
    </xf>
    <xf numFmtId="3" fontId="20" fillId="0" borderId="1" xfId="5" applyNumberFormat="1" applyFont="1" applyFill="1" applyBorder="1" applyAlignment="1" applyProtection="1">
      <alignment horizontal="center" vertical="center"/>
    </xf>
    <xf numFmtId="3" fontId="20" fillId="0" borderId="4" xfId="5" applyNumberFormat="1" applyFont="1" applyFill="1" applyBorder="1" applyAlignment="1" applyProtection="1">
      <alignment horizontal="center" vertical="center"/>
    </xf>
    <xf numFmtId="3" fontId="20" fillId="0" borderId="5" xfId="5" applyNumberFormat="1" applyFont="1" applyFill="1" applyBorder="1" applyAlignment="1" applyProtection="1">
      <alignment horizontal="center" vertical="center"/>
    </xf>
    <xf numFmtId="3" fontId="20" fillId="0" borderId="9" xfId="5" applyNumberFormat="1" applyFont="1" applyFill="1" applyBorder="1" applyAlignment="1" applyProtection="1">
      <alignment horizontal="right" vertical="center"/>
    </xf>
    <xf numFmtId="3" fontId="20" fillId="0" borderId="1" xfId="5" applyNumberFormat="1" applyFont="1" applyFill="1" applyBorder="1" applyAlignment="1" applyProtection="1">
      <alignment horizontal="right" vertical="center"/>
    </xf>
    <xf numFmtId="3" fontId="20" fillId="0" borderId="9" xfId="5" applyNumberFormat="1" applyFont="1" applyFill="1" applyBorder="1" applyAlignment="1" applyProtection="1">
      <alignment horizontal="left" vertical="center"/>
    </xf>
    <xf numFmtId="3" fontId="20" fillId="0" borderId="9" xfId="5" applyNumberFormat="1" applyFont="1" applyFill="1" applyBorder="1" applyAlignment="1" applyProtection="1">
      <alignment horizontal="center" vertical="center"/>
    </xf>
    <xf numFmtId="181" fontId="24" fillId="0" borderId="3" xfId="6" applyNumberFormat="1" applyFont="1" applyFill="1" applyBorder="1" applyAlignment="1" applyProtection="1">
      <alignment horizontal="right" vertical="center"/>
    </xf>
    <xf numFmtId="181" fontId="24" fillId="0" borderId="6" xfId="6" applyNumberFormat="1" applyFont="1" applyFill="1" applyBorder="1" applyAlignment="1" applyProtection="1">
      <alignment horizontal="right" vertical="center"/>
    </xf>
    <xf numFmtId="181" fontId="24" fillId="0" borderId="10" xfId="6" applyNumberFormat="1" applyFont="1" applyFill="1" applyBorder="1" applyAlignment="1" applyProtection="1">
      <alignment horizontal="right" vertical="center"/>
    </xf>
    <xf numFmtId="181" fontId="24" fillId="0" borderId="8" xfId="6" applyNumberFormat="1" applyFont="1" applyFill="1" applyBorder="1" applyAlignment="1" applyProtection="1">
      <alignment horizontal="right" vertical="center"/>
    </xf>
    <xf numFmtId="3" fontId="20" fillId="0" borderId="6" xfId="1" applyNumberFormat="1" applyFont="1" applyFill="1" applyBorder="1" applyAlignment="1" applyProtection="1">
      <alignment horizontal="center" vertical="center"/>
    </xf>
    <xf numFmtId="3" fontId="20" fillId="0" borderId="1" xfId="1" applyNumberFormat="1" applyFont="1" applyFill="1" applyBorder="1" applyAlignment="1" applyProtection="1">
      <alignment horizontal="left" vertical="center"/>
    </xf>
    <xf numFmtId="3" fontId="20" fillId="0" borderId="3" xfId="1" applyNumberFormat="1" applyFont="1" applyFill="1" applyBorder="1" applyAlignment="1" applyProtection="1">
      <alignment vertical="center"/>
    </xf>
    <xf numFmtId="3" fontId="20" fillId="0" borderId="1" xfId="1" applyNumberFormat="1" applyFont="1" applyFill="1" applyBorder="1" applyAlignment="1" applyProtection="1">
      <alignment vertical="center"/>
    </xf>
    <xf numFmtId="3" fontId="20" fillId="0" borderId="10" xfId="1" applyNumberFormat="1" applyFont="1" applyFill="1" applyBorder="1" applyAlignment="1" applyProtection="1">
      <alignment vertical="center"/>
    </xf>
    <xf numFmtId="3" fontId="20" fillId="0" borderId="7" xfId="1" applyNumberFormat="1" applyFont="1" applyFill="1" applyBorder="1" applyAlignment="1" applyProtection="1">
      <alignment vertical="center"/>
    </xf>
    <xf numFmtId="3" fontId="20" fillId="0" borderId="6" xfId="1" applyNumberFormat="1" applyFont="1" applyFill="1" applyBorder="1" applyAlignment="1" applyProtection="1">
      <alignment vertical="center"/>
    </xf>
    <xf numFmtId="0" fontId="19" fillId="0" borderId="0" xfId="9" applyFont="1"/>
    <xf numFmtId="0" fontId="19" fillId="0" borderId="0" xfId="9"/>
    <xf numFmtId="0" fontId="20" fillId="0" borderId="1" xfId="9" applyNumberFormat="1" applyFont="1" applyFill="1" applyBorder="1" applyAlignment="1" applyProtection="1">
      <alignment horizontal="center" vertical="center"/>
    </xf>
    <xf numFmtId="0" fontId="20" fillId="0" borderId="1" xfId="9" applyNumberFormat="1" applyFont="1" applyFill="1" applyBorder="1" applyAlignment="1" applyProtection="1">
      <alignment horizontal="left" vertical="center"/>
    </xf>
    <xf numFmtId="3" fontId="24" fillId="0" borderId="1" xfId="9" applyNumberFormat="1" applyFont="1" applyFill="1" applyBorder="1" applyAlignment="1" applyProtection="1">
      <alignment horizontal="right" vertical="center"/>
    </xf>
    <xf numFmtId="176" fontId="22" fillId="0" borderId="1" xfId="1" applyNumberFormat="1" applyFont="1" applyFill="1" applyBorder="1" applyAlignment="1" applyProtection="1"/>
    <xf numFmtId="0" fontId="6" fillId="0" borderId="1" xfId="1" applyNumberFormat="1" applyFont="1" applyFill="1" applyBorder="1" applyAlignment="1" applyProtection="1">
      <alignment vertical="center" wrapText="1"/>
    </xf>
    <xf numFmtId="177" fontId="1" fillId="0" borderId="0" xfId="7" applyNumberFormat="1" applyFill="1" applyAlignment="1"/>
    <xf numFmtId="177" fontId="1" fillId="0" borderId="0" xfId="7" applyNumberFormat="1" applyAlignment="1"/>
    <xf numFmtId="176" fontId="6" fillId="0" borderId="1"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center" vertical="center" wrapText="1"/>
    </xf>
    <xf numFmtId="176" fontId="6" fillId="0" borderId="1" xfId="1" applyNumberFormat="1" applyFont="1" applyFill="1" applyBorder="1" applyAlignment="1" applyProtection="1">
      <alignment horizontal="left" vertical="top"/>
    </xf>
    <xf numFmtId="181" fontId="24" fillId="0" borderId="1" xfId="6" applyNumberFormat="1" applyFont="1" applyFill="1" applyBorder="1" applyAlignment="1">
      <alignment horizontal="right" vertical="center"/>
    </xf>
    <xf numFmtId="177" fontId="24" fillId="0" borderId="1" xfId="1" applyNumberFormat="1" applyFont="1" applyFill="1" applyBorder="1" applyAlignment="1">
      <alignment horizontal="right" vertical="center" wrapText="1"/>
    </xf>
    <xf numFmtId="177" fontId="24" fillId="0" borderId="1" xfId="1" applyNumberFormat="1" applyFont="1" applyFill="1" applyBorder="1" applyAlignment="1">
      <alignment vertical="center"/>
    </xf>
    <xf numFmtId="0" fontId="25" fillId="0" borderId="1" xfId="1" applyFont="1" applyFill="1" applyBorder="1" applyAlignment="1">
      <alignment horizontal="center" vertical="center" wrapText="1"/>
    </xf>
    <xf numFmtId="0" fontId="26" fillId="0" borderId="1" xfId="1" applyFont="1" applyFill="1" applyBorder="1" applyAlignment="1">
      <alignment horizontal="justify" vertical="center" wrapText="1"/>
    </xf>
    <xf numFmtId="0" fontId="4" fillId="0" borderId="1" xfId="1" applyFont="1" applyFill="1" applyBorder="1" applyAlignment="1">
      <alignment horizontal="center" vertical="center" wrapText="1"/>
    </xf>
    <xf numFmtId="0" fontId="26" fillId="0" borderId="1" xfId="1" applyFont="1" applyFill="1" applyBorder="1" applyAlignment="1">
      <alignment horizontal="left" vertical="center" wrapText="1"/>
    </xf>
    <xf numFmtId="179" fontId="26" fillId="0" borderId="1" xfId="8" applyNumberFormat="1" applyFont="1" applyFill="1" applyBorder="1" applyAlignment="1">
      <alignment horizontal="left" vertical="center" wrapText="1"/>
    </xf>
    <xf numFmtId="179" fontId="4" fillId="0" borderId="1" xfId="8" applyNumberFormat="1" applyFont="1" applyFill="1" applyBorder="1" applyAlignment="1">
      <alignment horizontal="left" vertical="center" wrapText="1"/>
    </xf>
    <xf numFmtId="178" fontId="26" fillId="0" borderId="1" xfId="1" applyNumberFormat="1" applyFont="1" applyFill="1" applyBorder="1" applyAlignment="1">
      <alignment horizontal="left" vertical="center" wrapText="1"/>
    </xf>
    <xf numFmtId="3" fontId="19" fillId="0" borderId="0" xfId="9" applyNumberFormat="1" applyFont="1"/>
    <xf numFmtId="0" fontId="6" fillId="0" borderId="1" xfId="1" applyNumberFormat="1" applyFont="1" applyFill="1" applyBorder="1" applyAlignment="1" applyProtection="1">
      <alignment horizontal="left" vertical="center" indent="1"/>
    </xf>
    <xf numFmtId="3" fontId="23" fillId="0" borderId="1" xfId="1" applyNumberFormat="1" applyFont="1" applyFill="1" applyBorder="1" applyAlignment="1" applyProtection="1">
      <alignment horizontal="center" vertical="center"/>
    </xf>
    <xf numFmtId="0" fontId="1" fillId="0" borderId="0" xfId="1" applyAlignment="1"/>
    <xf numFmtId="0" fontId="4" fillId="0" borderId="1" xfId="1" applyNumberFormat="1" applyFont="1" applyFill="1" applyBorder="1" applyAlignment="1" applyProtection="1">
      <alignment vertical="center"/>
    </xf>
    <xf numFmtId="49" fontId="1" fillId="0" borderId="1"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left" vertical="center"/>
    </xf>
    <xf numFmtId="0" fontId="29" fillId="0" borderId="0" xfId="0" applyFont="1" applyFill="1" applyBorder="1">
      <alignment vertical="center"/>
    </xf>
    <xf numFmtId="0" fontId="29" fillId="0" borderId="0" xfId="0" applyFont="1" applyFill="1">
      <alignment vertical="center"/>
    </xf>
    <xf numFmtId="0" fontId="28" fillId="0" borderId="0" xfId="0" applyFont="1" applyFill="1" applyBorder="1" applyAlignment="1">
      <alignment vertical="center" wrapText="1"/>
    </xf>
    <xf numFmtId="0" fontId="29" fillId="0" borderId="0" xfId="0" applyNumberFormat="1" applyFont="1" applyFill="1" applyBorder="1" applyAlignment="1" applyProtection="1">
      <alignment vertical="center"/>
    </xf>
    <xf numFmtId="0" fontId="31" fillId="0" borderId="0"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horizontal="left" vertical="center"/>
    </xf>
    <xf numFmtId="0" fontId="33" fillId="0" borderId="0" xfId="0" applyNumberFormat="1" applyFont="1" applyFill="1" applyBorder="1" applyAlignment="1" applyProtection="1">
      <alignment vertical="center"/>
    </xf>
    <xf numFmtId="0" fontId="33" fillId="0" borderId="0" xfId="0" applyNumberFormat="1" applyFont="1" applyFill="1" applyBorder="1" applyAlignment="1" applyProtection="1">
      <alignment horizontal="center" vertical="center"/>
    </xf>
    <xf numFmtId="0" fontId="28" fillId="0" borderId="0" xfId="0" applyFont="1" applyFill="1" applyBorder="1" applyAlignment="1">
      <alignment vertical="center" wrapText="1"/>
    </xf>
    <xf numFmtId="0"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vertical="center"/>
    </xf>
    <xf numFmtId="57" fontId="34" fillId="0" borderId="0"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left" vertical="center"/>
    </xf>
    <xf numFmtId="0" fontId="1" fillId="0" borderId="8" xfId="0" applyNumberFormat="1" applyFont="1" applyFill="1" applyBorder="1" applyAlignment="1" applyProtection="1">
      <alignment horizontal="left" vertical="center"/>
    </xf>
    <xf numFmtId="0" fontId="0" fillId="0" borderId="1"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vertical="center"/>
    </xf>
    <xf numFmtId="0" fontId="16" fillId="0" borderId="0" xfId="1" applyNumberFormat="1" applyFont="1" applyFill="1" applyAlignment="1" applyProtection="1">
      <alignment horizontal="center" vertical="center"/>
    </xf>
    <xf numFmtId="0" fontId="17" fillId="0" borderId="0" xfId="1" applyNumberFormat="1" applyFont="1" applyFill="1" applyAlignment="1" applyProtection="1">
      <alignment horizontal="center" vertical="center"/>
    </xf>
    <xf numFmtId="0" fontId="6" fillId="0" borderId="0" xfId="1" applyNumberFormat="1" applyFont="1" applyFill="1" applyAlignment="1" applyProtection="1">
      <alignment horizontal="right" vertical="center"/>
    </xf>
    <xf numFmtId="0" fontId="18" fillId="0" borderId="0" xfId="1" applyNumberFormat="1" applyFont="1" applyFill="1" applyAlignment="1" applyProtection="1">
      <alignment horizontal="right" vertical="center"/>
    </xf>
    <xf numFmtId="0" fontId="6" fillId="0" borderId="12" xfId="1" applyFont="1" applyFill="1" applyBorder="1" applyAlignment="1">
      <alignment horizontal="left" vertical="top" wrapText="1"/>
    </xf>
    <xf numFmtId="176" fontId="6" fillId="0" borderId="6" xfId="1" applyNumberFormat="1" applyFont="1" applyFill="1" applyBorder="1" applyAlignment="1" applyProtection="1">
      <alignment horizontal="left" vertical="center" wrapText="1"/>
    </xf>
    <xf numFmtId="176" fontId="6" fillId="0" borderId="13" xfId="1" applyNumberFormat="1" applyFont="1" applyFill="1" applyBorder="1" applyAlignment="1" applyProtection="1">
      <alignment horizontal="left" vertical="center" wrapText="1"/>
    </xf>
    <xf numFmtId="176" fontId="6" fillId="0" borderId="8" xfId="1" applyNumberFormat="1" applyFont="1" applyFill="1" applyBorder="1" applyAlignment="1" applyProtection="1">
      <alignment horizontal="left" vertical="center" wrapText="1"/>
    </xf>
    <xf numFmtId="0" fontId="18" fillId="0" borderId="12" xfId="1" applyFont="1" applyFill="1" applyBorder="1" applyAlignment="1">
      <alignment horizontal="left" vertical="top" wrapText="1"/>
    </xf>
    <xf numFmtId="0" fontId="16" fillId="0" borderId="0" xfId="2" applyNumberFormat="1" applyFont="1" applyFill="1" applyAlignment="1" applyProtection="1">
      <alignment horizontal="center" vertical="center"/>
    </xf>
    <xf numFmtId="0" fontId="18" fillId="0" borderId="0" xfId="2" applyNumberFormat="1" applyFont="1" applyFill="1" applyAlignment="1" applyProtection="1">
      <alignment horizontal="right" vertical="center"/>
    </xf>
    <xf numFmtId="0" fontId="7" fillId="0" borderId="0" xfId="2" applyNumberFormat="1" applyFont="1" applyFill="1" applyAlignment="1" applyProtection="1">
      <alignment horizontal="right" vertical="center"/>
    </xf>
    <xf numFmtId="0" fontId="6" fillId="0" borderId="1" xfId="1" applyNumberFormat="1" applyFont="1" applyFill="1" applyBorder="1" applyAlignment="1" applyProtection="1">
      <alignment horizontal="center" vertical="center"/>
    </xf>
    <xf numFmtId="0" fontId="18" fillId="0" borderId="1" xfId="1" applyNumberFormat="1" applyFont="1" applyFill="1" applyBorder="1" applyAlignment="1" applyProtection="1">
      <alignment horizontal="center" vertical="center" wrapText="1"/>
    </xf>
    <xf numFmtId="0" fontId="6" fillId="0" borderId="1" xfId="1" applyNumberFormat="1" applyFont="1" applyFill="1" applyBorder="1" applyAlignment="1" applyProtection="1">
      <alignment horizontal="center" vertical="center" wrapText="1"/>
    </xf>
    <xf numFmtId="0" fontId="6" fillId="0" borderId="11" xfId="1" applyNumberFormat="1" applyFont="1" applyFill="1" applyBorder="1" applyAlignment="1" applyProtection="1">
      <alignment horizontal="right" vertical="center"/>
    </xf>
    <xf numFmtId="3" fontId="6" fillId="0" borderId="1" xfId="1" applyNumberFormat="1" applyFont="1" applyFill="1" applyBorder="1" applyAlignment="1" applyProtection="1">
      <alignment horizontal="center" vertical="center"/>
    </xf>
    <xf numFmtId="3" fontId="6" fillId="0" borderId="1" xfId="1" applyNumberFormat="1" applyFont="1" applyFill="1" applyBorder="1" applyAlignment="1" applyProtection="1">
      <alignment horizontal="center" vertical="center" wrapText="1"/>
    </xf>
    <xf numFmtId="3" fontId="6" fillId="0" borderId="2" xfId="1" applyNumberFormat="1" applyFont="1" applyFill="1" applyBorder="1" applyAlignment="1" applyProtection="1">
      <alignment horizontal="center" vertical="center"/>
    </xf>
    <xf numFmtId="3" fontId="6" fillId="0" borderId="9" xfId="1" applyNumberFormat="1" applyFont="1" applyFill="1" applyBorder="1" applyAlignment="1" applyProtection="1">
      <alignment horizontal="center" vertical="center"/>
    </xf>
    <xf numFmtId="3" fontId="6" fillId="0" borderId="3" xfId="1" applyNumberFormat="1" applyFont="1" applyFill="1" applyBorder="1" applyAlignment="1" applyProtection="1">
      <alignment horizontal="center" vertical="center"/>
    </xf>
    <xf numFmtId="0" fontId="18" fillId="0" borderId="1" xfId="1" applyNumberFormat="1" applyFont="1" applyFill="1" applyBorder="1" applyAlignment="1" applyProtection="1">
      <alignment horizontal="center" vertical="center"/>
    </xf>
    <xf numFmtId="3" fontId="16" fillId="0" borderId="0" xfId="5" applyNumberFormat="1" applyFont="1" applyFill="1" applyAlignment="1" applyProtection="1">
      <alignment horizontal="center" vertical="center"/>
    </xf>
    <xf numFmtId="3" fontId="18" fillId="0" borderId="0" xfId="5" applyNumberFormat="1" applyFont="1" applyFill="1" applyAlignment="1" applyProtection="1">
      <alignment horizontal="right" vertical="center"/>
    </xf>
    <xf numFmtId="3" fontId="6" fillId="0" borderId="0" xfId="5" applyNumberFormat="1" applyFont="1" applyFill="1" applyAlignment="1" applyProtection="1">
      <alignment horizontal="right" vertical="center"/>
    </xf>
    <xf numFmtId="3" fontId="6" fillId="0" borderId="11" xfId="5" applyNumberFormat="1" applyFont="1" applyFill="1" applyBorder="1" applyAlignment="1" applyProtection="1">
      <alignment horizontal="right" vertical="center"/>
    </xf>
    <xf numFmtId="3" fontId="6" fillId="0" borderId="0" xfId="5" applyNumberFormat="1" applyFont="1" applyFill="1" applyBorder="1" applyAlignment="1" applyProtection="1">
      <alignment horizontal="right" vertical="center"/>
    </xf>
    <xf numFmtId="3" fontId="16" fillId="0" borderId="0" xfId="1" applyNumberFormat="1" applyFont="1" applyFill="1" applyAlignment="1" applyProtection="1">
      <alignment horizontal="center" vertical="center"/>
    </xf>
    <xf numFmtId="3" fontId="18" fillId="0" borderId="0" xfId="1" applyNumberFormat="1" applyFont="1" applyFill="1" applyAlignment="1" applyProtection="1">
      <alignment horizontal="right" vertical="center"/>
    </xf>
    <xf numFmtId="3" fontId="6" fillId="0" borderId="0" xfId="1" applyNumberFormat="1" applyFont="1" applyFill="1" applyAlignment="1" applyProtection="1">
      <alignment horizontal="right" vertical="center"/>
    </xf>
    <xf numFmtId="0" fontId="16" fillId="0" borderId="0" xfId="0" applyFont="1" applyFill="1" applyAlignment="1">
      <alignment horizontal="center" vertical="center"/>
    </xf>
    <xf numFmtId="178" fontId="6" fillId="5" borderId="12" xfId="0" applyNumberFormat="1" applyFont="1" applyFill="1" applyBorder="1" applyAlignment="1">
      <alignment horizontal="left" vertical="top" wrapText="1"/>
    </xf>
    <xf numFmtId="0" fontId="6" fillId="0" borderId="11" xfId="0" applyFont="1" applyFill="1" applyBorder="1" applyAlignment="1">
      <alignment horizontal="right" vertical="center"/>
    </xf>
    <xf numFmtId="0" fontId="6" fillId="0" borderId="12" xfId="0" applyFont="1" applyFill="1" applyBorder="1" applyAlignment="1">
      <alignment horizontal="left" vertical="center"/>
    </xf>
    <xf numFmtId="0" fontId="16" fillId="0" borderId="0" xfId="9" applyNumberFormat="1" applyFont="1" applyFill="1" applyAlignment="1" applyProtection="1">
      <alignment horizontal="center" vertical="center"/>
    </xf>
    <xf numFmtId="0" fontId="17" fillId="0" borderId="0" xfId="9" applyNumberFormat="1" applyFont="1" applyFill="1" applyAlignment="1" applyProtection="1">
      <alignment horizontal="center" vertical="center"/>
    </xf>
    <xf numFmtId="0" fontId="18" fillId="0" borderId="0" xfId="9" applyNumberFormat="1" applyFont="1" applyFill="1" applyAlignment="1" applyProtection="1">
      <alignment horizontal="right" vertical="center"/>
    </xf>
  </cellXfs>
  <cellStyles count="10">
    <cellStyle name="百分比" xfId="7" builtinId="5"/>
    <cellStyle name="常规" xfId="0" builtinId="0"/>
    <cellStyle name="常规 2" xfId="1"/>
    <cellStyle name="常规 3" xfId="2"/>
    <cellStyle name="常规 4" xfId="3"/>
    <cellStyle name="常规 5" xfId="4"/>
    <cellStyle name="常规 6" xfId="5"/>
    <cellStyle name="常规 7" xfId="9"/>
    <cellStyle name="千位分隔" xfId="6" builtinId="3"/>
    <cellStyle name="千位分隔 2"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tabSelected="1" zoomScale="70" zoomScaleNormal="70" workbookViewId="0">
      <selection activeCell="D9" sqref="D9"/>
    </sheetView>
  </sheetViews>
  <sheetFormatPr defaultColWidth="5.77734375" defaultRowHeight="15.65"/>
  <cols>
    <col min="1" max="2" width="24.6640625" style="147" customWidth="1"/>
    <col min="3" max="3" width="30.77734375" style="147" customWidth="1"/>
    <col min="4" max="7" width="21" style="147" customWidth="1"/>
    <col min="8" max="16384" width="5.77734375" style="147"/>
  </cols>
  <sheetData>
    <row r="1" spans="1:10" ht="46.55" customHeight="1">
      <c r="A1" s="154" t="s">
        <v>793</v>
      </c>
      <c r="B1" s="154"/>
      <c r="C1" s="146"/>
      <c r="D1" s="146"/>
      <c r="E1" s="146"/>
      <c r="F1" s="146"/>
      <c r="G1" s="146"/>
      <c r="H1" s="146"/>
      <c r="I1" s="146"/>
      <c r="J1" s="146"/>
    </row>
    <row r="2" spans="1:10" ht="25.5" customHeight="1">
      <c r="A2" s="148"/>
      <c r="B2" s="148"/>
      <c r="C2" s="146"/>
      <c r="D2" s="146"/>
      <c r="E2" s="146"/>
      <c r="F2" s="146"/>
      <c r="G2" s="146"/>
      <c r="H2" s="146"/>
      <c r="I2" s="146"/>
      <c r="J2" s="146"/>
    </row>
    <row r="3" spans="1:10" ht="25.5" customHeight="1">
      <c r="A3" s="148"/>
      <c r="B3" s="148"/>
      <c r="C3" s="146"/>
      <c r="D3" s="146"/>
      <c r="E3" s="146"/>
      <c r="F3" s="146"/>
      <c r="G3" s="146"/>
      <c r="H3" s="146"/>
      <c r="I3" s="146"/>
      <c r="J3" s="146"/>
    </row>
    <row r="4" spans="1:10" ht="25.5" customHeight="1">
      <c r="A4" s="149" t="s">
        <v>9</v>
      </c>
      <c r="B4" s="149"/>
      <c r="C4" s="149"/>
      <c r="D4" s="146"/>
      <c r="E4" s="146"/>
      <c r="F4" s="146"/>
      <c r="G4" s="146"/>
      <c r="H4" s="146"/>
      <c r="I4" s="146"/>
      <c r="J4" s="146"/>
    </row>
    <row r="5" spans="1:10" ht="100.55" customHeight="1">
      <c r="A5" s="155" t="s">
        <v>810</v>
      </c>
      <c r="B5" s="156"/>
      <c r="C5" s="156"/>
      <c r="D5" s="156"/>
      <c r="E5" s="156"/>
      <c r="F5" s="146"/>
      <c r="G5" s="146"/>
      <c r="H5" s="146"/>
      <c r="I5" s="146"/>
      <c r="J5" s="146"/>
    </row>
    <row r="6" spans="1:10" ht="39.6" customHeight="1">
      <c r="A6" s="150"/>
      <c r="B6" s="150"/>
      <c r="C6" s="151"/>
      <c r="D6" s="146"/>
      <c r="E6" s="146"/>
      <c r="F6" s="146"/>
      <c r="G6" s="146"/>
      <c r="H6" s="146"/>
      <c r="I6" s="146"/>
      <c r="J6" s="146"/>
    </row>
    <row r="7" spans="1:10" ht="39.6" customHeight="1">
      <c r="A7" s="150"/>
      <c r="B7" s="150"/>
      <c r="C7" s="151"/>
      <c r="D7" s="146"/>
      <c r="E7" s="146"/>
      <c r="F7" s="146"/>
      <c r="G7" s="146"/>
      <c r="H7" s="146"/>
      <c r="I7" s="146"/>
      <c r="J7" s="146"/>
    </row>
    <row r="8" spans="1:10" ht="39.6" customHeight="1">
      <c r="A8" s="150"/>
      <c r="B8" s="150"/>
      <c r="C8" s="151"/>
      <c r="D8" s="146"/>
      <c r="E8" s="146"/>
      <c r="F8" s="146"/>
      <c r="G8" s="146"/>
      <c r="H8" s="146"/>
      <c r="I8" s="146"/>
      <c r="J8" s="146"/>
    </row>
    <row r="9" spans="1:10" ht="35.5" customHeight="1">
      <c r="A9" s="152"/>
      <c r="B9" s="152"/>
      <c r="C9" s="152"/>
      <c r="D9" s="146"/>
      <c r="E9" s="146"/>
      <c r="F9" s="146"/>
      <c r="G9" s="146"/>
      <c r="H9" s="146"/>
      <c r="I9" s="146"/>
      <c r="J9" s="146"/>
    </row>
    <row r="10" spans="1:10" ht="15.8" customHeight="1">
      <c r="A10" s="153"/>
      <c r="B10" s="153"/>
      <c r="C10" s="153"/>
      <c r="D10" s="146"/>
      <c r="E10" s="146"/>
      <c r="F10" s="146"/>
      <c r="G10" s="146"/>
      <c r="H10" s="146"/>
      <c r="I10" s="146"/>
      <c r="J10" s="146"/>
    </row>
    <row r="11" spans="1:10" ht="35.5" customHeight="1">
      <c r="A11" s="157" t="s">
        <v>794</v>
      </c>
      <c r="B11" s="157"/>
      <c r="C11" s="157"/>
      <c r="D11" s="157"/>
      <c r="E11" s="157"/>
      <c r="F11" s="146"/>
      <c r="G11" s="146"/>
      <c r="H11" s="146"/>
      <c r="I11" s="146"/>
      <c r="J11" s="146"/>
    </row>
    <row r="12" spans="1:10" ht="35.5" customHeight="1">
      <c r="A12" s="158">
        <v>44075</v>
      </c>
      <c r="B12" s="158"/>
      <c r="C12" s="158"/>
      <c r="D12" s="158"/>
      <c r="E12" s="158"/>
      <c r="F12" s="146"/>
      <c r="G12" s="146"/>
      <c r="H12" s="146"/>
      <c r="I12" s="146"/>
      <c r="J12" s="146"/>
    </row>
    <row r="13" spans="1:10">
      <c r="A13" s="146"/>
      <c r="B13" s="146"/>
      <c r="C13" s="146"/>
      <c r="D13" s="146"/>
      <c r="E13" s="146"/>
      <c r="F13" s="146"/>
      <c r="G13" s="146"/>
      <c r="H13" s="146"/>
      <c r="I13" s="146"/>
      <c r="J13" s="146"/>
    </row>
    <row r="14" spans="1:10">
      <c r="A14" s="146"/>
      <c r="B14" s="146"/>
      <c r="C14" s="146"/>
      <c r="D14" s="146"/>
      <c r="E14" s="146"/>
      <c r="F14" s="146"/>
      <c r="G14" s="146"/>
      <c r="H14" s="146"/>
      <c r="I14" s="146"/>
      <c r="J14" s="146"/>
    </row>
    <row r="15" spans="1:10">
      <c r="A15" s="146"/>
      <c r="B15" s="146"/>
      <c r="C15" s="146"/>
      <c r="D15" s="146"/>
      <c r="E15" s="146"/>
      <c r="F15" s="146"/>
      <c r="G15" s="146"/>
      <c r="H15" s="146"/>
      <c r="I15" s="146"/>
      <c r="J15" s="146"/>
    </row>
    <row r="16" spans="1:10">
      <c r="A16" s="146"/>
      <c r="B16" s="146"/>
      <c r="C16" s="146"/>
      <c r="D16" s="146"/>
      <c r="E16" s="146"/>
      <c r="F16" s="146"/>
      <c r="G16" s="146"/>
      <c r="H16" s="146"/>
      <c r="I16" s="146"/>
      <c r="J16" s="146"/>
    </row>
    <row r="17" spans="1:10">
      <c r="A17" s="146"/>
      <c r="B17" s="146"/>
      <c r="C17" s="146"/>
      <c r="D17" s="146"/>
      <c r="E17" s="146"/>
      <c r="F17" s="146"/>
      <c r="G17" s="146"/>
      <c r="H17" s="146"/>
      <c r="I17" s="146"/>
      <c r="J17" s="146"/>
    </row>
    <row r="18" spans="1:10">
      <c r="A18" s="146"/>
      <c r="B18" s="146"/>
      <c r="C18" s="146"/>
      <c r="D18" s="146"/>
      <c r="E18" s="146"/>
      <c r="F18" s="146"/>
      <c r="G18" s="146"/>
      <c r="H18" s="146"/>
      <c r="I18" s="146"/>
      <c r="J18" s="146"/>
    </row>
    <row r="19" spans="1:10">
      <c r="A19" s="146"/>
      <c r="B19" s="146"/>
      <c r="C19" s="146"/>
      <c r="D19" s="146"/>
      <c r="E19" s="146"/>
      <c r="F19" s="146"/>
      <c r="G19" s="146"/>
      <c r="H19" s="146"/>
      <c r="I19" s="146"/>
      <c r="J19" s="146"/>
    </row>
    <row r="20" spans="1:10">
      <c r="A20" s="146"/>
      <c r="B20" s="146"/>
      <c r="C20" s="146"/>
      <c r="D20" s="146"/>
      <c r="E20" s="146"/>
      <c r="F20" s="146"/>
      <c r="G20" s="146"/>
      <c r="H20" s="146"/>
      <c r="I20" s="146"/>
      <c r="J20" s="146"/>
    </row>
    <row r="21" spans="1:10">
      <c r="A21" s="146"/>
      <c r="B21" s="146"/>
      <c r="C21" s="146"/>
      <c r="D21" s="146"/>
      <c r="E21" s="146"/>
      <c r="F21" s="146"/>
      <c r="G21" s="146"/>
      <c r="H21" s="146"/>
      <c r="I21" s="146"/>
      <c r="J21" s="146"/>
    </row>
    <row r="22" spans="1:10">
      <c r="A22" s="146"/>
      <c r="B22" s="146"/>
      <c r="C22" s="146"/>
      <c r="D22" s="146"/>
      <c r="E22" s="146"/>
      <c r="F22" s="146"/>
      <c r="G22" s="146"/>
      <c r="H22" s="146"/>
      <c r="I22" s="146"/>
      <c r="J22" s="146"/>
    </row>
    <row r="23" spans="1:10">
      <c r="A23" s="146"/>
      <c r="B23" s="146"/>
      <c r="C23" s="146"/>
      <c r="D23" s="146"/>
      <c r="E23" s="146"/>
      <c r="F23" s="146"/>
      <c r="G23" s="146"/>
      <c r="H23" s="146"/>
      <c r="I23" s="146"/>
      <c r="J23" s="146"/>
    </row>
  </sheetData>
  <mergeCells count="4">
    <mergeCell ref="A1:B1"/>
    <mergeCell ref="A5:E5"/>
    <mergeCell ref="A11:E11"/>
    <mergeCell ref="A12:E12"/>
  </mergeCells>
  <phoneticPr fontId="2" type="noConversion"/>
  <printOptions horizontalCentered="1"/>
  <pageMargins left="0.6692913385826772" right="0.55118110236220474" top="0.66" bottom="0.56000000000000005" header="0.51181102362204722" footer="0.51181102362204722"/>
  <pageSetup paperSize="9" fitToHeight="100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32"/>
  <sheetViews>
    <sheetView showGridLines="0" showZeros="0" view="pageBreakPreview" zoomScale="60" workbookViewId="0">
      <selection activeCell="C35" sqref="C35"/>
    </sheetView>
  </sheetViews>
  <sheetFormatPr defaultColWidth="9.109375" defaultRowHeight="16.3"/>
  <cols>
    <col min="1" max="1" width="61.109375" style="6" customWidth="1"/>
    <col min="2" max="4" width="20.6640625" style="6" customWidth="1"/>
    <col min="5" max="16384" width="9.109375" style="6"/>
  </cols>
  <sheetData>
    <row r="1" spans="1:6" ht="34" customHeight="1">
      <c r="A1" s="163" t="s">
        <v>616</v>
      </c>
      <c r="B1" s="163"/>
      <c r="C1" s="163"/>
      <c r="D1" s="163"/>
    </row>
    <row r="2" spans="1:6" ht="17.149999999999999" customHeight="1">
      <c r="A2" s="166" t="s">
        <v>441</v>
      </c>
      <c r="B2" s="165"/>
      <c r="C2" s="165"/>
      <c r="D2" s="165"/>
    </row>
    <row r="3" spans="1:6" ht="17.149999999999999" customHeight="1">
      <c r="A3" s="165" t="s">
        <v>3</v>
      </c>
      <c r="B3" s="165"/>
      <c r="C3" s="165"/>
      <c r="D3" s="165"/>
    </row>
    <row r="4" spans="1:6" ht="25.15" customHeight="1">
      <c r="A4" s="16" t="s">
        <v>0</v>
      </c>
      <c r="B4" s="17" t="s">
        <v>11</v>
      </c>
      <c r="C4" s="17" t="s">
        <v>36</v>
      </c>
      <c r="D4" s="17" t="s">
        <v>1</v>
      </c>
      <c r="E4" s="13"/>
      <c r="F4" s="13"/>
    </row>
    <row r="5" spans="1:6" ht="25.15" customHeight="1">
      <c r="A5" s="22" t="s">
        <v>714</v>
      </c>
      <c r="B5" s="92">
        <f>SUM(B6:B17)</f>
        <v>1047920</v>
      </c>
      <c r="C5" s="92">
        <f t="shared" ref="C5:D5" si="0">SUM(C6:C17)</f>
        <v>0</v>
      </c>
      <c r="D5" s="92">
        <f t="shared" si="0"/>
        <v>1047920</v>
      </c>
      <c r="E5" s="13"/>
      <c r="F5" s="13"/>
    </row>
    <row r="6" spans="1:6" ht="24.45" customHeight="1">
      <c r="A6" s="139" t="s">
        <v>23</v>
      </c>
      <c r="B6" s="92">
        <v>1200</v>
      </c>
      <c r="C6" s="92">
        <v>0</v>
      </c>
      <c r="D6" s="92">
        <v>1200</v>
      </c>
      <c r="E6" s="13"/>
      <c r="F6" s="13"/>
    </row>
    <row r="7" spans="1:6" ht="24.45" customHeight="1">
      <c r="A7" s="139" t="s">
        <v>521</v>
      </c>
      <c r="B7" s="92">
        <v>0</v>
      </c>
      <c r="C7" s="92">
        <v>0</v>
      </c>
      <c r="D7" s="92">
        <v>0</v>
      </c>
      <c r="E7" s="13"/>
      <c r="F7" s="13"/>
    </row>
    <row r="8" spans="1:6" ht="24.45" customHeight="1">
      <c r="A8" s="139" t="s">
        <v>24</v>
      </c>
      <c r="B8" s="92">
        <v>6000</v>
      </c>
      <c r="C8" s="92">
        <v>0</v>
      </c>
      <c r="D8" s="92">
        <v>6000</v>
      </c>
      <c r="E8" s="13"/>
      <c r="F8" s="13"/>
    </row>
    <row r="9" spans="1:6" ht="24.45" customHeight="1">
      <c r="A9" s="139" t="s">
        <v>42</v>
      </c>
      <c r="B9" s="92">
        <v>0</v>
      </c>
      <c r="C9" s="92">
        <v>0</v>
      </c>
      <c r="D9" s="92">
        <v>0</v>
      </c>
      <c r="E9" s="13"/>
      <c r="F9" s="13"/>
    </row>
    <row r="10" spans="1:6" ht="24.45" customHeight="1">
      <c r="A10" s="139" t="s">
        <v>522</v>
      </c>
      <c r="B10" s="92">
        <v>0</v>
      </c>
      <c r="C10" s="92">
        <v>0</v>
      </c>
      <c r="D10" s="92">
        <v>0</v>
      </c>
      <c r="E10" s="13"/>
      <c r="F10" s="13"/>
    </row>
    <row r="11" spans="1:6" ht="24.45" customHeight="1">
      <c r="A11" s="139" t="s">
        <v>25</v>
      </c>
      <c r="B11" s="92">
        <v>53000</v>
      </c>
      <c r="C11" s="92">
        <v>0</v>
      </c>
      <c r="D11" s="92">
        <v>53000</v>
      </c>
      <c r="E11" s="13"/>
      <c r="F11" s="13"/>
    </row>
    <row r="12" spans="1:6" ht="24.45" customHeight="1">
      <c r="A12" s="139" t="s">
        <v>37</v>
      </c>
      <c r="B12" s="92">
        <v>0</v>
      </c>
      <c r="C12" s="92">
        <v>0</v>
      </c>
      <c r="D12" s="92">
        <v>0</v>
      </c>
      <c r="E12" s="13"/>
      <c r="F12" s="13"/>
    </row>
    <row r="13" spans="1:6" ht="24.45" customHeight="1">
      <c r="A13" s="139" t="s">
        <v>523</v>
      </c>
      <c r="B13" s="92">
        <v>0</v>
      </c>
      <c r="C13" s="92">
        <v>0</v>
      </c>
      <c r="D13" s="92">
        <v>0</v>
      </c>
      <c r="E13" s="13"/>
      <c r="F13" s="13"/>
    </row>
    <row r="14" spans="1:6" ht="24.45" customHeight="1">
      <c r="A14" s="139" t="s">
        <v>38</v>
      </c>
      <c r="B14" s="92">
        <v>950000</v>
      </c>
      <c r="C14" s="92">
        <v>0</v>
      </c>
      <c r="D14" s="92">
        <v>950000</v>
      </c>
      <c r="E14" s="13"/>
      <c r="F14" s="13"/>
    </row>
    <row r="15" spans="1:6" ht="24.45" customHeight="1">
      <c r="A15" s="139" t="s">
        <v>286</v>
      </c>
      <c r="B15" s="92">
        <v>0</v>
      </c>
      <c r="C15" s="92">
        <v>0</v>
      </c>
      <c r="D15" s="92">
        <v>0</v>
      </c>
      <c r="E15" s="13"/>
      <c r="F15" s="13"/>
    </row>
    <row r="16" spans="1:6" ht="24.45" customHeight="1">
      <c r="A16" s="139" t="s">
        <v>287</v>
      </c>
      <c r="B16" s="92">
        <v>37720</v>
      </c>
      <c r="C16" s="92">
        <v>0</v>
      </c>
      <c r="D16" s="92">
        <v>37720</v>
      </c>
      <c r="E16" s="13"/>
      <c r="F16" s="13"/>
    </row>
    <row r="17" spans="1:6" ht="24.45" customHeight="1">
      <c r="A17" s="139" t="s">
        <v>26</v>
      </c>
      <c r="B17" s="92"/>
      <c r="C17" s="92"/>
      <c r="D17" s="92"/>
      <c r="E17" s="13"/>
      <c r="F17" s="13"/>
    </row>
    <row r="18" spans="1:6" ht="24.45" customHeight="1">
      <c r="A18" s="9" t="s">
        <v>712</v>
      </c>
      <c r="B18" s="92"/>
      <c r="C18" s="92"/>
      <c r="D18" s="92"/>
      <c r="E18" s="13"/>
      <c r="F18" s="13"/>
    </row>
    <row r="19" spans="1:6" ht="24.45" customHeight="1">
      <c r="A19" s="9"/>
      <c r="B19" s="92"/>
      <c r="C19" s="92"/>
      <c r="D19" s="92"/>
      <c r="E19" s="13"/>
      <c r="F19" s="13"/>
    </row>
    <row r="20" spans="1:6" ht="24.45" customHeight="1">
      <c r="A20" s="23" t="s">
        <v>713</v>
      </c>
      <c r="B20" s="92">
        <f>SUM(B5,B18)</f>
        <v>1047920</v>
      </c>
      <c r="C20" s="92">
        <f t="shared" ref="C20:D20" si="1">SUM(C5,C18)</f>
        <v>0</v>
      </c>
      <c r="D20" s="92">
        <f t="shared" si="1"/>
        <v>1047920</v>
      </c>
      <c r="E20" s="13"/>
      <c r="F20" s="13"/>
    </row>
    <row r="21" spans="1:6">
      <c r="A21" s="13"/>
      <c r="B21" s="13"/>
      <c r="C21" s="13"/>
      <c r="D21" s="13"/>
      <c r="E21" s="13"/>
      <c r="F21" s="13"/>
    </row>
    <row r="22" spans="1:6">
      <c r="A22" s="13"/>
      <c r="B22" s="13"/>
      <c r="C22" s="13"/>
      <c r="D22" s="13"/>
      <c r="E22" s="13"/>
      <c r="F22" s="13"/>
    </row>
    <row r="23" spans="1:6">
      <c r="A23" s="13"/>
      <c r="B23" s="13"/>
      <c r="C23" s="13"/>
      <c r="D23" s="13"/>
      <c r="E23" s="13"/>
      <c r="F23" s="13"/>
    </row>
    <row r="24" spans="1:6">
      <c r="A24" s="13"/>
      <c r="B24" s="13"/>
      <c r="C24" s="13"/>
      <c r="D24" s="13"/>
      <c r="E24" s="13"/>
      <c r="F24" s="13"/>
    </row>
    <row r="25" spans="1:6">
      <c r="A25" s="13"/>
      <c r="B25" s="13"/>
      <c r="C25" s="13"/>
      <c r="D25" s="13"/>
      <c r="E25" s="13"/>
      <c r="F25" s="13"/>
    </row>
    <row r="26" spans="1:6">
      <c r="A26" s="13"/>
      <c r="B26" s="13"/>
      <c r="C26" s="13"/>
      <c r="D26" s="13"/>
      <c r="E26" s="13"/>
      <c r="F26" s="13"/>
    </row>
    <row r="27" spans="1:6">
      <c r="A27" s="13"/>
      <c r="B27" s="13"/>
      <c r="C27" s="13"/>
      <c r="D27" s="13"/>
      <c r="E27" s="13"/>
      <c r="F27" s="13"/>
    </row>
    <row r="28" spans="1:6">
      <c r="A28" s="13"/>
      <c r="B28" s="13"/>
      <c r="C28" s="13"/>
      <c r="D28" s="13"/>
      <c r="E28" s="13"/>
      <c r="F28" s="13"/>
    </row>
    <row r="29" spans="1:6">
      <c r="A29" s="13"/>
      <c r="B29" s="13"/>
      <c r="C29" s="13"/>
      <c r="D29" s="13"/>
      <c r="E29" s="13"/>
      <c r="F29" s="13"/>
    </row>
    <row r="30" spans="1:6">
      <c r="A30" s="13"/>
      <c r="B30" s="13"/>
      <c r="C30" s="13"/>
      <c r="D30" s="13"/>
      <c r="E30" s="13"/>
      <c r="F30" s="13"/>
    </row>
    <row r="31" spans="1:6">
      <c r="A31" s="13"/>
      <c r="B31" s="13"/>
      <c r="C31" s="13"/>
      <c r="D31" s="13"/>
      <c r="E31" s="13"/>
      <c r="F31" s="13"/>
    </row>
    <row r="32" spans="1:6">
      <c r="A32" s="13"/>
      <c r="B32" s="13"/>
      <c r="C32" s="13"/>
      <c r="D32" s="13"/>
      <c r="E32" s="13"/>
      <c r="F32" s="13"/>
    </row>
    <row r="33" spans="1:6">
      <c r="A33" s="13"/>
      <c r="B33" s="13"/>
      <c r="C33" s="13"/>
      <c r="D33" s="13"/>
      <c r="E33" s="13"/>
      <c r="F33" s="13"/>
    </row>
    <row r="34" spans="1:6">
      <c r="A34" s="13"/>
      <c r="B34" s="13"/>
      <c r="C34" s="13"/>
      <c r="D34" s="13"/>
      <c r="E34" s="13"/>
      <c r="F34" s="13"/>
    </row>
    <row r="35" spans="1:6">
      <c r="A35" s="13"/>
      <c r="B35" s="13"/>
      <c r="C35" s="13"/>
      <c r="D35" s="13"/>
      <c r="E35" s="13"/>
      <c r="F35" s="13"/>
    </row>
    <row r="36" spans="1:6">
      <c r="A36" s="13"/>
      <c r="B36" s="13"/>
      <c r="C36" s="13"/>
      <c r="D36" s="13"/>
      <c r="E36" s="13"/>
      <c r="F36" s="13"/>
    </row>
    <row r="37" spans="1:6">
      <c r="A37" s="13"/>
      <c r="B37" s="13"/>
      <c r="C37" s="13"/>
      <c r="D37" s="13"/>
      <c r="E37" s="13"/>
      <c r="F37" s="13"/>
    </row>
    <row r="38" spans="1:6">
      <c r="A38" s="13"/>
      <c r="B38" s="13"/>
      <c r="C38" s="13"/>
      <c r="D38" s="13"/>
      <c r="E38" s="13"/>
      <c r="F38" s="13"/>
    </row>
    <row r="39" spans="1:6">
      <c r="A39" s="13"/>
      <c r="B39" s="13"/>
      <c r="C39" s="13"/>
      <c r="D39" s="13"/>
      <c r="E39" s="13"/>
      <c r="F39" s="13"/>
    </row>
    <row r="40" spans="1:6">
      <c r="A40" s="13"/>
      <c r="B40" s="13"/>
      <c r="C40" s="13"/>
      <c r="D40" s="13"/>
      <c r="E40" s="13"/>
      <c r="F40" s="13"/>
    </row>
    <row r="41" spans="1:6">
      <c r="A41" s="13"/>
      <c r="B41" s="13"/>
      <c r="C41" s="13"/>
      <c r="D41" s="13"/>
      <c r="E41" s="13"/>
      <c r="F41" s="13"/>
    </row>
    <row r="42" spans="1:6">
      <c r="A42" s="13"/>
      <c r="B42" s="13"/>
      <c r="C42" s="13"/>
      <c r="D42" s="13"/>
      <c r="E42" s="13"/>
      <c r="F42" s="13"/>
    </row>
    <row r="43" spans="1:6">
      <c r="A43" s="13"/>
      <c r="B43" s="13"/>
      <c r="C43" s="13"/>
      <c r="D43" s="13"/>
      <c r="E43" s="13"/>
      <c r="F43" s="13"/>
    </row>
    <row r="44" spans="1:6">
      <c r="A44" s="13"/>
      <c r="B44" s="13"/>
      <c r="C44" s="13"/>
      <c r="D44" s="13"/>
      <c r="E44" s="13"/>
      <c r="F44" s="13"/>
    </row>
    <row r="45" spans="1:6">
      <c r="A45" s="13"/>
      <c r="B45" s="13"/>
      <c r="C45" s="13"/>
      <c r="D45" s="13"/>
      <c r="E45" s="13"/>
      <c r="F45" s="13"/>
    </row>
    <row r="46" spans="1:6">
      <c r="A46" s="13"/>
      <c r="B46" s="13"/>
      <c r="C46" s="13"/>
      <c r="D46" s="13"/>
      <c r="E46" s="13"/>
      <c r="F46" s="13"/>
    </row>
    <row r="47" spans="1:6">
      <c r="A47" s="13"/>
      <c r="B47" s="13"/>
      <c r="C47" s="13"/>
      <c r="D47" s="13"/>
      <c r="E47" s="13"/>
      <c r="F47" s="13"/>
    </row>
    <row r="48" spans="1:6">
      <c r="A48" s="13"/>
      <c r="B48" s="13"/>
      <c r="C48" s="13"/>
      <c r="D48" s="13"/>
      <c r="E48" s="13"/>
      <c r="F48" s="13"/>
    </row>
    <row r="49" spans="1:6">
      <c r="A49" s="13"/>
      <c r="B49" s="13"/>
      <c r="C49" s="13"/>
      <c r="D49" s="13"/>
      <c r="E49" s="13"/>
      <c r="F49" s="13"/>
    </row>
    <row r="50" spans="1:6">
      <c r="A50" s="13"/>
      <c r="B50" s="13"/>
      <c r="C50" s="13"/>
      <c r="D50" s="13"/>
      <c r="E50" s="13"/>
      <c r="F50" s="13"/>
    </row>
    <row r="51" spans="1:6">
      <c r="A51" s="13"/>
      <c r="B51" s="13"/>
      <c r="C51" s="13"/>
      <c r="D51" s="13"/>
      <c r="E51" s="13"/>
      <c r="F51" s="13"/>
    </row>
    <row r="52" spans="1:6">
      <c r="A52" s="13"/>
      <c r="B52" s="13"/>
      <c r="C52" s="13"/>
      <c r="D52" s="13"/>
      <c r="E52" s="13"/>
      <c r="F52" s="13"/>
    </row>
    <row r="53" spans="1:6">
      <c r="A53" s="13"/>
      <c r="B53" s="13"/>
      <c r="C53" s="13"/>
      <c r="D53" s="13"/>
      <c r="E53" s="13"/>
      <c r="F53" s="13"/>
    </row>
    <row r="54" spans="1:6">
      <c r="A54" s="13"/>
      <c r="B54" s="13"/>
      <c r="C54" s="13"/>
      <c r="D54" s="13"/>
      <c r="E54" s="13"/>
      <c r="F54" s="13"/>
    </row>
    <row r="55" spans="1:6">
      <c r="A55" s="13"/>
      <c r="B55" s="13"/>
      <c r="C55" s="13"/>
      <c r="D55" s="13"/>
      <c r="E55" s="13"/>
      <c r="F55" s="13"/>
    </row>
    <row r="56" spans="1:6">
      <c r="A56" s="13"/>
      <c r="B56" s="13"/>
      <c r="C56" s="13"/>
      <c r="D56" s="13"/>
      <c r="E56" s="13"/>
      <c r="F56" s="13"/>
    </row>
    <row r="57" spans="1:6">
      <c r="A57" s="13"/>
      <c r="B57" s="13"/>
      <c r="C57" s="13"/>
      <c r="D57" s="13"/>
      <c r="E57" s="13"/>
      <c r="F57" s="13"/>
    </row>
    <row r="58" spans="1:6">
      <c r="A58" s="13"/>
      <c r="B58" s="13"/>
      <c r="C58" s="13"/>
      <c r="D58" s="13"/>
      <c r="E58" s="13"/>
      <c r="F58" s="13"/>
    </row>
    <row r="59" spans="1:6">
      <c r="A59" s="13"/>
      <c r="B59" s="13"/>
      <c r="C59" s="13"/>
      <c r="D59" s="13"/>
      <c r="E59" s="13"/>
      <c r="F59" s="13"/>
    </row>
    <row r="60" spans="1:6">
      <c r="A60" s="13"/>
      <c r="B60" s="13"/>
      <c r="C60" s="13"/>
      <c r="D60" s="13"/>
      <c r="E60" s="13"/>
      <c r="F60" s="13"/>
    </row>
    <row r="61" spans="1:6">
      <c r="A61" s="13"/>
      <c r="B61" s="13"/>
      <c r="C61" s="13"/>
      <c r="D61" s="13"/>
      <c r="E61" s="13"/>
      <c r="F61" s="13"/>
    </row>
    <row r="62" spans="1:6">
      <c r="A62" s="13"/>
      <c r="B62" s="13"/>
      <c r="C62" s="13"/>
      <c r="D62" s="13"/>
      <c r="E62" s="13"/>
      <c r="F62" s="13"/>
    </row>
    <row r="63" spans="1:6">
      <c r="A63" s="13"/>
      <c r="B63" s="13"/>
      <c r="C63" s="13"/>
      <c r="D63" s="13"/>
      <c r="E63" s="13"/>
      <c r="F63" s="13"/>
    </row>
    <row r="64" spans="1:6">
      <c r="A64" s="13"/>
      <c r="B64" s="13"/>
      <c r="C64" s="13"/>
      <c r="D64" s="13"/>
      <c r="E64" s="13"/>
      <c r="F64" s="13"/>
    </row>
    <row r="65" spans="1:6">
      <c r="A65" s="13"/>
      <c r="B65" s="13"/>
      <c r="C65" s="13"/>
      <c r="D65" s="13"/>
      <c r="E65" s="13"/>
      <c r="F65" s="13"/>
    </row>
    <row r="66" spans="1:6">
      <c r="A66" s="13"/>
      <c r="B66" s="13"/>
      <c r="C66" s="13"/>
      <c r="D66" s="13"/>
      <c r="E66" s="13"/>
      <c r="F66" s="13"/>
    </row>
    <row r="67" spans="1:6">
      <c r="A67" s="13"/>
      <c r="B67" s="13"/>
      <c r="C67" s="13"/>
      <c r="D67" s="13"/>
      <c r="E67" s="13"/>
      <c r="F67" s="13"/>
    </row>
    <row r="68" spans="1:6">
      <c r="A68" s="13"/>
      <c r="B68" s="13"/>
      <c r="C68" s="13"/>
      <c r="D68" s="13"/>
      <c r="E68" s="13"/>
      <c r="F68" s="13"/>
    </row>
    <row r="69" spans="1:6">
      <c r="A69" s="13"/>
      <c r="B69" s="13"/>
      <c r="C69" s="13"/>
      <c r="D69" s="13"/>
      <c r="E69" s="13"/>
      <c r="F69" s="13"/>
    </row>
    <row r="70" spans="1:6">
      <c r="A70" s="13"/>
      <c r="B70" s="13"/>
      <c r="C70" s="13"/>
      <c r="D70" s="13"/>
      <c r="E70" s="13"/>
      <c r="F70" s="13"/>
    </row>
    <row r="71" spans="1:6">
      <c r="A71" s="13"/>
      <c r="B71" s="13"/>
      <c r="C71" s="13"/>
      <c r="D71" s="13"/>
      <c r="E71" s="13"/>
      <c r="F71" s="13"/>
    </row>
    <row r="72" spans="1:6">
      <c r="A72" s="13"/>
      <c r="B72" s="13"/>
      <c r="C72" s="13"/>
      <c r="D72" s="13"/>
      <c r="E72" s="13"/>
      <c r="F72" s="13"/>
    </row>
    <row r="73" spans="1:6">
      <c r="A73" s="13"/>
      <c r="B73" s="13"/>
      <c r="C73" s="13"/>
      <c r="D73" s="13"/>
      <c r="E73" s="13"/>
      <c r="F73" s="13"/>
    </row>
    <row r="74" spans="1:6">
      <c r="A74" s="13"/>
      <c r="B74" s="13"/>
      <c r="C74" s="13"/>
      <c r="D74" s="13"/>
      <c r="E74" s="13"/>
      <c r="F74" s="13"/>
    </row>
    <row r="75" spans="1:6">
      <c r="A75" s="13"/>
      <c r="B75" s="13"/>
      <c r="C75" s="13"/>
      <c r="D75" s="13"/>
      <c r="E75" s="13"/>
      <c r="F75" s="13"/>
    </row>
    <row r="76" spans="1:6">
      <c r="A76" s="13"/>
      <c r="B76" s="13"/>
      <c r="C76" s="13"/>
      <c r="D76" s="13"/>
      <c r="E76" s="13"/>
      <c r="F76" s="13"/>
    </row>
    <row r="77" spans="1:6">
      <c r="A77" s="13"/>
      <c r="B77" s="13"/>
      <c r="C77" s="13"/>
      <c r="D77" s="13"/>
      <c r="E77" s="13"/>
      <c r="F77" s="13"/>
    </row>
    <row r="78" spans="1:6">
      <c r="A78" s="13"/>
      <c r="B78" s="13"/>
      <c r="C78" s="13"/>
      <c r="D78" s="13"/>
      <c r="E78" s="13"/>
      <c r="F78" s="13"/>
    </row>
    <row r="79" spans="1:6">
      <c r="A79" s="13"/>
      <c r="B79" s="13"/>
      <c r="C79" s="13"/>
      <c r="D79" s="13"/>
      <c r="E79" s="13"/>
      <c r="F79" s="13"/>
    </row>
    <row r="80" spans="1:6">
      <c r="A80" s="13"/>
      <c r="B80" s="13"/>
      <c r="C80" s="13"/>
      <c r="D80" s="13"/>
      <c r="E80" s="13"/>
      <c r="F80" s="13"/>
    </row>
    <row r="81" spans="1:6">
      <c r="A81" s="13"/>
      <c r="B81" s="13"/>
      <c r="C81" s="13"/>
      <c r="D81" s="13"/>
      <c r="E81" s="13"/>
      <c r="F81" s="13"/>
    </row>
    <row r="82" spans="1:6">
      <c r="A82" s="13"/>
      <c r="B82" s="13"/>
      <c r="C82" s="13"/>
      <c r="D82" s="13"/>
      <c r="E82" s="13"/>
      <c r="F82" s="13"/>
    </row>
    <row r="83" spans="1:6">
      <c r="A83" s="13"/>
      <c r="B83" s="13"/>
      <c r="C83" s="13"/>
      <c r="D83" s="13"/>
      <c r="E83" s="13"/>
      <c r="F83" s="13"/>
    </row>
    <row r="84" spans="1:6">
      <c r="A84" s="13"/>
      <c r="B84" s="13"/>
      <c r="C84" s="13"/>
      <c r="D84" s="13"/>
      <c r="E84" s="13"/>
      <c r="F84" s="13"/>
    </row>
    <row r="85" spans="1:6">
      <c r="A85" s="13"/>
      <c r="B85" s="13"/>
      <c r="C85" s="13"/>
      <c r="D85" s="13"/>
      <c r="E85" s="13"/>
      <c r="F85" s="13"/>
    </row>
    <row r="86" spans="1:6">
      <c r="A86" s="13"/>
      <c r="B86" s="13"/>
      <c r="C86" s="13"/>
      <c r="D86" s="13"/>
      <c r="E86" s="13"/>
      <c r="F86" s="13"/>
    </row>
    <row r="87" spans="1:6">
      <c r="A87" s="13"/>
      <c r="B87" s="13"/>
      <c r="C87" s="13"/>
      <c r="D87" s="13"/>
      <c r="E87" s="13"/>
      <c r="F87" s="13"/>
    </row>
    <row r="88" spans="1:6">
      <c r="A88" s="13"/>
      <c r="B88" s="13"/>
      <c r="C88" s="13"/>
      <c r="D88" s="13"/>
      <c r="E88" s="13"/>
      <c r="F88" s="13"/>
    </row>
    <row r="89" spans="1:6">
      <c r="A89" s="13"/>
      <c r="B89" s="13"/>
      <c r="C89" s="13"/>
      <c r="D89" s="13"/>
      <c r="E89" s="13"/>
      <c r="F89" s="13"/>
    </row>
    <row r="90" spans="1:6">
      <c r="A90" s="13"/>
      <c r="B90" s="13"/>
      <c r="C90" s="13"/>
      <c r="D90" s="13"/>
      <c r="E90" s="13"/>
      <c r="F90" s="13"/>
    </row>
    <row r="91" spans="1:6">
      <c r="A91" s="13"/>
      <c r="B91" s="13"/>
      <c r="C91" s="13"/>
      <c r="D91" s="13"/>
      <c r="E91" s="13"/>
      <c r="F91" s="13"/>
    </row>
    <row r="92" spans="1:6">
      <c r="A92" s="13"/>
      <c r="B92" s="13"/>
      <c r="C92" s="13"/>
      <c r="D92" s="13"/>
      <c r="E92" s="13"/>
      <c r="F92" s="13"/>
    </row>
    <row r="93" spans="1:6">
      <c r="A93" s="13"/>
      <c r="B93" s="13"/>
      <c r="C93" s="13"/>
      <c r="D93" s="13"/>
      <c r="E93" s="13"/>
      <c r="F93" s="13"/>
    </row>
    <row r="94" spans="1:6">
      <c r="A94" s="13"/>
      <c r="B94" s="13"/>
      <c r="C94" s="13"/>
      <c r="D94" s="13"/>
      <c r="E94" s="13"/>
      <c r="F94" s="13"/>
    </row>
    <row r="95" spans="1:6">
      <c r="A95" s="13"/>
      <c r="B95" s="13"/>
      <c r="C95" s="13"/>
      <c r="D95" s="13"/>
      <c r="E95" s="13"/>
      <c r="F95" s="13"/>
    </row>
    <row r="96" spans="1:6">
      <c r="A96" s="13"/>
      <c r="B96" s="13"/>
      <c r="C96" s="13"/>
      <c r="D96" s="13"/>
      <c r="E96" s="13"/>
      <c r="F96" s="13"/>
    </row>
    <row r="97" spans="1:6">
      <c r="A97" s="13"/>
      <c r="B97" s="13"/>
      <c r="C97" s="13"/>
      <c r="D97" s="13"/>
      <c r="E97" s="13"/>
      <c r="F97" s="13"/>
    </row>
    <row r="98" spans="1:6">
      <c r="A98" s="13"/>
      <c r="B98" s="13"/>
      <c r="C98" s="13"/>
      <c r="D98" s="13"/>
      <c r="E98" s="13"/>
      <c r="F98" s="13"/>
    </row>
    <row r="99" spans="1:6">
      <c r="A99" s="13"/>
      <c r="B99" s="13"/>
      <c r="C99" s="13"/>
      <c r="D99" s="13"/>
      <c r="E99" s="13"/>
      <c r="F99" s="13"/>
    </row>
    <row r="100" spans="1:6">
      <c r="A100" s="13"/>
      <c r="B100" s="13"/>
      <c r="C100" s="13"/>
      <c r="D100" s="13"/>
      <c r="E100" s="13"/>
      <c r="F100" s="13"/>
    </row>
    <row r="101" spans="1:6">
      <c r="A101" s="13"/>
      <c r="B101" s="13"/>
      <c r="C101" s="13"/>
      <c r="D101" s="13"/>
      <c r="E101" s="13"/>
      <c r="F101" s="13"/>
    </row>
    <row r="102" spans="1:6">
      <c r="A102" s="13"/>
      <c r="B102" s="13"/>
      <c r="C102" s="13"/>
      <c r="D102" s="13"/>
      <c r="E102" s="13"/>
      <c r="F102" s="13"/>
    </row>
    <row r="103" spans="1:6">
      <c r="A103" s="13"/>
      <c r="B103" s="13"/>
      <c r="C103" s="13"/>
      <c r="D103" s="13"/>
      <c r="E103" s="13"/>
      <c r="F103" s="13"/>
    </row>
    <row r="104" spans="1:6">
      <c r="A104" s="13"/>
      <c r="B104" s="13"/>
      <c r="C104" s="13"/>
      <c r="D104" s="13"/>
      <c r="E104" s="13"/>
      <c r="F104" s="13"/>
    </row>
    <row r="105" spans="1:6">
      <c r="A105" s="13"/>
      <c r="B105" s="13"/>
      <c r="C105" s="13"/>
      <c r="D105" s="13"/>
      <c r="E105" s="13"/>
      <c r="F105" s="13"/>
    </row>
    <row r="106" spans="1:6">
      <c r="A106" s="13"/>
      <c r="B106" s="13"/>
      <c r="C106" s="13"/>
      <c r="D106" s="13"/>
      <c r="E106" s="13"/>
      <c r="F106" s="13"/>
    </row>
    <row r="107" spans="1:6">
      <c r="A107" s="13"/>
      <c r="B107" s="13"/>
      <c r="C107" s="13"/>
      <c r="D107" s="13"/>
      <c r="E107" s="13"/>
      <c r="F107" s="13"/>
    </row>
    <row r="108" spans="1:6">
      <c r="A108" s="13"/>
      <c r="B108" s="13"/>
      <c r="C108" s="13"/>
      <c r="D108" s="13"/>
      <c r="E108" s="13"/>
      <c r="F108" s="13"/>
    </row>
    <row r="109" spans="1:6">
      <c r="A109" s="13"/>
      <c r="B109" s="13"/>
      <c r="C109" s="13"/>
      <c r="D109" s="13"/>
      <c r="E109" s="13"/>
      <c r="F109" s="13"/>
    </row>
    <row r="110" spans="1:6">
      <c r="A110" s="13"/>
      <c r="B110" s="13"/>
      <c r="C110" s="13"/>
      <c r="D110" s="13"/>
      <c r="E110" s="13"/>
      <c r="F110" s="13"/>
    </row>
    <row r="111" spans="1:6">
      <c r="A111" s="13"/>
      <c r="B111" s="13"/>
      <c r="C111" s="13"/>
      <c r="D111" s="13"/>
      <c r="E111" s="13"/>
      <c r="F111" s="13"/>
    </row>
    <row r="112" spans="1:6">
      <c r="A112" s="13"/>
      <c r="B112" s="13"/>
      <c r="C112" s="13"/>
      <c r="D112" s="13"/>
      <c r="E112" s="13"/>
      <c r="F112" s="13"/>
    </row>
    <row r="113" spans="1:6">
      <c r="A113" s="13"/>
      <c r="B113" s="13"/>
      <c r="C113" s="13"/>
      <c r="D113" s="13"/>
      <c r="E113" s="13"/>
      <c r="F113" s="13"/>
    </row>
    <row r="114" spans="1:6">
      <c r="A114" s="13"/>
      <c r="B114" s="13"/>
      <c r="C114" s="13"/>
      <c r="D114" s="13"/>
      <c r="E114" s="13"/>
      <c r="F114" s="13"/>
    </row>
    <row r="115" spans="1:6">
      <c r="A115" s="13"/>
      <c r="B115" s="13"/>
      <c r="C115" s="13"/>
      <c r="D115" s="13"/>
      <c r="E115" s="13"/>
      <c r="F115" s="13"/>
    </row>
    <row r="116" spans="1:6">
      <c r="A116" s="13"/>
      <c r="B116" s="13"/>
      <c r="C116" s="13"/>
      <c r="D116" s="13"/>
      <c r="E116" s="13"/>
      <c r="F116" s="13"/>
    </row>
    <row r="117" spans="1:6">
      <c r="A117" s="13"/>
      <c r="B117" s="13"/>
      <c r="C117" s="13"/>
      <c r="D117" s="13"/>
      <c r="E117" s="13"/>
      <c r="F117" s="13"/>
    </row>
    <row r="118" spans="1:6">
      <c r="A118" s="13"/>
      <c r="B118" s="13"/>
      <c r="C118" s="13"/>
      <c r="D118" s="13"/>
      <c r="E118" s="13"/>
      <c r="F118" s="13"/>
    </row>
    <row r="119" spans="1:6">
      <c r="A119" s="13"/>
      <c r="B119" s="13"/>
      <c r="C119" s="13"/>
      <c r="D119" s="13"/>
      <c r="E119" s="13"/>
      <c r="F119" s="13"/>
    </row>
    <row r="120" spans="1:6">
      <c r="A120" s="13"/>
      <c r="B120" s="13"/>
      <c r="C120" s="13"/>
      <c r="D120" s="13"/>
      <c r="E120" s="13"/>
      <c r="F120" s="13"/>
    </row>
    <row r="121" spans="1:6">
      <c r="A121" s="13"/>
      <c r="B121" s="13"/>
      <c r="C121" s="13"/>
      <c r="D121" s="13"/>
      <c r="E121" s="13"/>
      <c r="F121" s="13"/>
    </row>
    <row r="122" spans="1:6">
      <c r="A122" s="13"/>
      <c r="B122" s="13"/>
      <c r="C122" s="13"/>
      <c r="D122" s="13"/>
      <c r="E122" s="13"/>
      <c r="F122" s="13"/>
    </row>
    <row r="123" spans="1:6">
      <c r="A123" s="13"/>
      <c r="B123" s="13"/>
      <c r="C123" s="13"/>
      <c r="D123" s="13"/>
      <c r="E123" s="13"/>
      <c r="F123" s="13"/>
    </row>
    <row r="124" spans="1:6">
      <c r="A124" s="13"/>
      <c r="B124" s="13"/>
      <c r="C124" s="13"/>
      <c r="D124" s="13"/>
      <c r="E124" s="13"/>
      <c r="F124" s="13"/>
    </row>
    <row r="125" spans="1:6">
      <c r="A125" s="13"/>
      <c r="B125" s="13"/>
      <c r="C125" s="13"/>
      <c r="D125" s="13"/>
      <c r="E125" s="13"/>
      <c r="F125" s="13"/>
    </row>
    <row r="126" spans="1:6">
      <c r="A126" s="13"/>
      <c r="B126" s="13"/>
      <c r="C126" s="13"/>
      <c r="D126" s="13"/>
      <c r="E126" s="13"/>
      <c r="F126" s="13"/>
    </row>
    <row r="127" spans="1:6">
      <c r="A127" s="13"/>
      <c r="B127" s="13"/>
      <c r="C127" s="13"/>
      <c r="D127" s="13"/>
      <c r="E127" s="13"/>
      <c r="F127" s="13"/>
    </row>
    <row r="128" spans="1:6">
      <c r="A128" s="13"/>
      <c r="B128" s="13"/>
      <c r="C128" s="13"/>
      <c r="D128" s="13"/>
      <c r="E128" s="13"/>
      <c r="F128" s="13"/>
    </row>
    <row r="129" spans="1:6">
      <c r="A129" s="13"/>
      <c r="B129" s="13"/>
      <c r="C129" s="13"/>
      <c r="D129" s="13"/>
      <c r="E129" s="13"/>
      <c r="F129" s="13"/>
    </row>
    <row r="130" spans="1:6">
      <c r="A130" s="13"/>
      <c r="B130" s="13"/>
      <c r="C130" s="13"/>
      <c r="D130" s="13"/>
      <c r="E130" s="13"/>
      <c r="F130" s="13"/>
    </row>
    <row r="131" spans="1:6">
      <c r="A131" s="13"/>
      <c r="B131" s="13"/>
      <c r="C131" s="13"/>
      <c r="D131" s="13"/>
      <c r="E131" s="13"/>
      <c r="F131" s="13"/>
    </row>
    <row r="132" spans="1:6">
      <c r="A132" s="13"/>
      <c r="B132" s="13"/>
      <c r="C132" s="13"/>
      <c r="D132" s="13"/>
      <c r="E132" s="13"/>
      <c r="F132" s="13"/>
    </row>
  </sheetData>
  <mergeCells count="3">
    <mergeCell ref="A1:D1"/>
    <mergeCell ref="A2:D2"/>
    <mergeCell ref="A3:D3"/>
  </mergeCells>
  <phoneticPr fontId="2" type="noConversion"/>
  <printOptions horizontalCentered="1"/>
  <pageMargins left="0.19685039370078741" right="0.19685039370078741" top="0.62992125984251968" bottom="0.43307086614173229" header="0.27559055118110237" footer="0.15748031496062992"/>
  <pageSetup paperSize="9" firstPageNumber="18" fitToHeight="10000" orientation="landscape" useFirstPageNumber="1" r:id="rId1"/>
  <headerFooter alignWithMargins="0">
    <oddFooter>&amp;C&amp;14‐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9"/>
  <sheetViews>
    <sheetView showGridLines="0" showZeros="0" view="pageBreakPreview" zoomScale="60" workbookViewId="0">
      <pane xSplit="1" ySplit="5" topLeftCell="B6" activePane="bottomRight" state="frozen"/>
      <selection activeCell="F28" sqref="F28"/>
      <selection pane="topRight" activeCell="F28" sqref="F28"/>
      <selection pane="bottomLeft" activeCell="F28" sqref="F28"/>
      <selection pane="bottomRight" activeCell="E45" sqref="E45"/>
    </sheetView>
  </sheetViews>
  <sheetFormatPr defaultColWidth="9.109375" defaultRowHeight="16.3"/>
  <cols>
    <col min="1" max="1" width="45.77734375" style="13" customWidth="1"/>
    <col min="2" max="2" width="7.77734375" style="13" bestFit="1" customWidth="1"/>
    <col min="3" max="3" width="8.21875" style="13" bestFit="1" customWidth="1"/>
    <col min="4" max="4" width="8.109375" style="13" bestFit="1" customWidth="1"/>
    <col min="5" max="5" width="7.77734375" style="13" bestFit="1" customWidth="1"/>
    <col min="6" max="6" width="7.6640625" style="13" customWidth="1"/>
    <col min="7" max="7" width="8.21875" style="13" bestFit="1" customWidth="1"/>
    <col min="8" max="8" width="8.109375" style="13" bestFit="1" customWidth="1"/>
    <col min="9" max="9" width="8" style="13" customWidth="1"/>
    <col min="10" max="10" width="4.6640625" style="13" bestFit="1" customWidth="1"/>
    <col min="11" max="12" width="8.6640625" style="13" customWidth="1"/>
    <col min="13" max="16384" width="9.109375" style="13"/>
  </cols>
  <sheetData>
    <row r="1" spans="1:12" ht="33.799999999999997" customHeight="1">
      <c r="A1" s="163" t="s">
        <v>617</v>
      </c>
      <c r="B1" s="163"/>
      <c r="C1" s="163"/>
      <c r="D1" s="163"/>
      <c r="E1" s="163"/>
      <c r="F1" s="163"/>
      <c r="G1" s="163"/>
      <c r="H1" s="163"/>
      <c r="I1" s="163"/>
      <c r="J1" s="163"/>
      <c r="K1" s="163"/>
      <c r="L1" s="163"/>
    </row>
    <row r="2" spans="1:12" ht="17.149999999999999" customHeight="1">
      <c r="A2" s="166" t="s">
        <v>442</v>
      </c>
      <c r="B2" s="165"/>
      <c r="C2" s="165"/>
      <c r="D2" s="165"/>
      <c r="E2" s="165"/>
      <c r="F2" s="165"/>
      <c r="G2" s="165"/>
      <c r="H2" s="165"/>
      <c r="I2" s="165"/>
      <c r="J2" s="165"/>
      <c r="K2" s="165"/>
      <c r="L2" s="165"/>
    </row>
    <row r="3" spans="1:12" ht="17.149999999999999" customHeight="1">
      <c r="A3" s="165" t="s">
        <v>3</v>
      </c>
      <c r="B3" s="165"/>
      <c r="C3" s="165"/>
      <c r="D3" s="165"/>
      <c r="E3" s="165"/>
      <c r="F3" s="165"/>
      <c r="G3" s="165"/>
      <c r="H3" s="165"/>
      <c r="I3" s="165"/>
      <c r="J3" s="165"/>
      <c r="K3" s="165"/>
      <c r="L3" s="165"/>
    </row>
    <row r="4" spans="1:12">
      <c r="A4" s="175" t="s">
        <v>0</v>
      </c>
      <c r="B4" s="184" t="s">
        <v>557</v>
      </c>
      <c r="C4" s="175" t="s">
        <v>179</v>
      </c>
      <c r="D4" s="175"/>
      <c r="E4" s="175"/>
      <c r="F4" s="175"/>
      <c r="G4" s="175"/>
      <c r="H4" s="175"/>
      <c r="I4" s="175"/>
      <c r="J4" s="175"/>
      <c r="K4" s="175" t="s">
        <v>1</v>
      </c>
      <c r="L4" s="175" t="s">
        <v>14</v>
      </c>
    </row>
    <row r="5" spans="1:12" ht="24.45">
      <c r="A5" s="175"/>
      <c r="B5" s="175"/>
      <c r="C5" s="16" t="s">
        <v>13</v>
      </c>
      <c r="D5" s="16" t="s">
        <v>15</v>
      </c>
      <c r="E5" s="17" t="s">
        <v>524</v>
      </c>
      <c r="F5" s="77" t="s">
        <v>16</v>
      </c>
      <c r="G5" s="17" t="s">
        <v>73</v>
      </c>
      <c r="H5" s="17" t="s">
        <v>525</v>
      </c>
      <c r="I5" s="17" t="s">
        <v>17</v>
      </c>
      <c r="J5" s="17" t="s">
        <v>79</v>
      </c>
      <c r="K5" s="175"/>
      <c r="L5" s="175"/>
    </row>
    <row r="6" spans="1:12">
      <c r="A6" s="9" t="s">
        <v>628</v>
      </c>
      <c r="B6" s="90">
        <v>1500</v>
      </c>
      <c r="C6" s="90">
        <v>3403</v>
      </c>
      <c r="D6" s="90">
        <v>7023</v>
      </c>
      <c r="E6" s="90">
        <v>2354</v>
      </c>
      <c r="F6" s="90">
        <v>0</v>
      </c>
      <c r="G6" s="90">
        <v>0</v>
      </c>
      <c r="H6" s="90">
        <v>-103</v>
      </c>
      <c r="I6" s="90">
        <v>-5871</v>
      </c>
      <c r="J6" s="90">
        <v>0</v>
      </c>
      <c r="K6" s="90">
        <v>4903</v>
      </c>
      <c r="L6" s="90">
        <v>1592</v>
      </c>
    </row>
    <row r="7" spans="1:12">
      <c r="A7" s="9" t="s">
        <v>738</v>
      </c>
      <c r="B7" s="90">
        <v>1500</v>
      </c>
      <c r="C7" s="90">
        <v>3403</v>
      </c>
      <c r="D7" s="90">
        <v>1152</v>
      </c>
      <c r="E7" s="90">
        <v>2354</v>
      </c>
      <c r="F7" s="90">
        <v>0</v>
      </c>
      <c r="G7" s="90">
        <v>0</v>
      </c>
      <c r="H7" s="90">
        <v>-103</v>
      </c>
      <c r="I7" s="90">
        <v>0</v>
      </c>
      <c r="J7" s="90">
        <v>0</v>
      </c>
      <c r="K7" s="90">
        <v>4903</v>
      </c>
      <c r="L7" s="90">
        <v>1592</v>
      </c>
    </row>
    <row r="8" spans="1:12">
      <c r="A8" s="9" t="s">
        <v>43</v>
      </c>
      <c r="B8" s="90">
        <v>0</v>
      </c>
      <c r="C8" s="90">
        <v>0</v>
      </c>
      <c r="D8" s="90">
        <v>5871</v>
      </c>
      <c r="E8" s="90">
        <v>0</v>
      </c>
      <c r="F8" s="90">
        <v>0</v>
      </c>
      <c r="G8" s="90">
        <v>0</v>
      </c>
      <c r="H8" s="90">
        <v>0</v>
      </c>
      <c r="I8" s="90">
        <v>-5871</v>
      </c>
      <c r="J8" s="90">
        <v>0</v>
      </c>
      <c r="K8" s="90">
        <v>0</v>
      </c>
      <c r="L8" s="90">
        <v>0</v>
      </c>
    </row>
    <row r="9" spans="1:12">
      <c r="A9" s="9" t="s">
        <v>243</v>
      </c>
      <c r="B9" s="90">
        <v>0</v>
      </c>
      <c r="C9" s="90">
        <v>5220</v>
      </c>
      <c r="D9" s="90">
        <v>16959</v>
      </c>
      <c r="E9" s="90">
        <v>0</v>
      </c>
      <c r="F9" s="90">
        <v>0</v>
      </c>
      <c r="G9" s="90">
        <v>0</v>
      </c>
      <c r="H9" s="90">
        <v>0</v>
      </c>
      <c r="I9" s="90">
        <v>-11739</v>
      </c>
      <c r="J9" s="90">
        <v>0</v>
      </c>
      <c r="K9" s="90">
        <v>5220</v>
      </c>
      <c r="L9" s="90">
        <v>80</v>
      </c>
    </row>
    <row r="10" spans="1:12">
      <c r="A10" s="9" t="s">
        <v>40</v>
      </c>
      <c r="B10" s="90">
        <v>0</v>
      </c>
      <c r="C10" s="90">
        <v>5220</v>
      </c>
      <c r="D10" s="90">
        <v>16959</v>
      </c>
      <c r="E10" s="90">
        <v>0</v>
      </c>
      <c r="F10" s="90">
        <v>0</v>
      </c>
      <c r="G10" s="90">
        <v>0</v>
      </c>
      <c r="H10" s="90">
        <v>0</v>
      </c>
      <c r="I10" s="90">
        <v>-11739</v>
      </c>
      <c r="J10" s="90">
        <v>0</v>
      </c>
      <c r="K10" s="90">
        <v>5220</v>
      </c>
      <c r="L10" s="90">
        <v>80</v>
      </c>
    </row>
    <row r="11" spans="1:12">
      <c r="A11" s="9" t="s">
        <v>244</v>
      </c>
      <c r="B11" s="90">
        <v>0</v>
      </c>
      <c r="C11" s="90">
        <v>0</v>
      </c>
      <c r="D11" s="90">
        <v>11897</v>
      </c>
      <c r="E11" s="90">
        <v>0</v>
      </c>
      <c r="F11" s="90">
        <v>0</v>
      </c>
      <c r="G11" s="90">
        <v>0</v>
      </c>
      <c r="H11" s="90">
        <v>0</v>
      </c>
      <c r="I11" s="90">
        <v>-11897</v>
      </c>
      <c r="J11" s="90">
        <v>0</v>
      </c>
      <c r="K11" s="90">
        <v>0</v>
      </c>
      <c r="L11" s="90">
        <v>0</v>
      </c>
    </row>
    <row r="12" spans="1:12">
      <c r="A12" s="9" t="s">
        <v>556</v>
      </c>
      <c r="B12" s="90">
        <v>0</v>
      </c>
      <c r="C12" s="90">
        <v>0</v>
      </c>
      <c r="D12" s="90">
        <v>11897</v>
      </c>
      <c r="E12" s="90">
        <v>0</v>
      </c>
      <c r="F12" s="90">
        <v>0</v>
      </c>
      <c r="G12" s="90">
        <v>0</v>
      </c>
      <c r="H12" s="90">
        <v>0</v>
      </c>
      <c r="I12" s="90">
        <v>-11897</v>
      </c>
      <c r="J12" s="90">
        <v>0</v>
      </c>
      <c r="K12" s="90">
        <v>0</v>
      </c>
      <c r="L12" s="90">
        <v>0</v>
      </c>
    </row>
    <row r="13" spans="1:12">
      <c r="A13" s="9" t="s">
        <v>245</v>
      </c>
      <c r="B13" s="90">
        <v>4800</v>
      </c>
      <c r="C13" s="90">
        <v>2171760</v>
      </c>
      <c r="D13" s="90">
        <v>0</v>
      </c>
      <c r="E13" s="90">
        <v>5184</v>
      </c>
      <c r="F13" s="90">
        <v>0</v>
      </c>
      <c r="G13" s="90">
        <v>2173000</v>
      </c>
      <c r="H13" s="90">
        <v>-2318</v>
      </c>
      <c r="I13" s="90">
        <v>-4106</v>
      </c>
      <c r="J13" s="90">
        <v>0</v>
      </c>
      <c r="K13" s="90">
        <v>2176560</v>
      </c>
      <c r="L13" s="90">
        <v>2124870</v>
      </c>
    </row>
    <row r="14" spans="1:12">
      <c r="A14" s="9" t="s">
        <v>283</v>
      </c>
      <c r="B14" s="90">
        <v>0</v>
      </c>
      <c r="C14" s="90">
        <v>1928000</v>
      </c>
      <c r="D14" s="90">
        <v>0</v>
      </c>
      <c r="E14" s="90">
        <v>0</v>
      </c>
      <c r="F14" s="90">
        <v>0</v>
      </c>
      <c r="G14" s="90">
        <v>1928000</v>
      </c>
      <c r="H14" s="90">
        <v>0</v>
      </c>
      <c r="I14" s="90">
        <v>0</v>
      </c>
      <c r="J14" s="90">
        <v>0</v>
      </c>
      <c r="K14" s="90">
        <v>1928000</v>
      </c>
      <c r="L14" s="90">
        <v>1879260</v>
      </c>
    </row>
    <row r="15" spans="1:12">
      <c r="A15" s="9" t="s">
        <v>739</v>
      </c>
      <c r="B15" s="90">
        <v>4800</v>
      </c>
      <c r="C15" s="90">
        <v>-1240</v>
      </c>
      <c r="D15" s="90">
        <v>0</v>
      </c>
      <c r="E15" s="90">
        <v>5184</v>
      </c>
      <c r="F15" s="90">
        <v>0</v>
      </c>
      <c r="G15" s="90">
        <v>0</v>
      </c>
      <c r="H15" s="90">
        <v>-2318</v>
      </c>
      <c r="I15" s="90">
        <v>-4106</v>
      </c>
      <c r="J15" s="90">
        <v>0</v>
      </c>
      <c r="K15" s="90">
        <v>3560</v>
      </c>
      <c r="L15" s="90">
        <v>610</v>
      </c>
    </row>
    <row r="16" spans="1:12">
      <c r="A16" s="9" t="s">
        <v>740</v>
      </c>
      <c r="B16" s="90">
        <v>0</v>
      </c>
      <c r="C16" s="90">
        <v>230000</v>
      </c>
      <c r="D16" s="90"/>
      <c r="E16" s="90">
        <v>0</v>
      </c>
      <c r="F16" s="90"/>
      <c r="G16" s="90">
        <v>230000</v>
      </c>
      <c r="H16" s="90"/>
      <c r="I16" s="90"/>
      <c r="J16" s="90">
        <v>0</v>
      </c>
      <c r="K16" s="90">
        <v>230000</v>
      </c>
      <c r="L16" s="90">
        <v>230000</v>
      </c>
    </row>
    <row r="17" spans="1:13">
      <c r="A17" s="9" t="s">
        <v>741</v>
      </c>
      <c r="B17" s="90">
        <v>0</v>
      </c>
      <c r="C17" s="90">
        <v>15000</v>
      </c>
      <c r="D17" s="90"/>
      <c r="E17" s="90">
        <v>0</v>
      </c>
      <c r="F17" s="90"/>
      <c r="G17" s="90">
        <v>15000</v>
      </c>
      <c r="H17" s="90"/>
      <c r="I17" s="90"/>
      <c r="J17" s="90">
        <v>0</v>
      </c>
      <c r="K17" s="90">
        <v>15000</v>
      </c>
      <c r="L17" s="90">
        <v>15000</v>
      </c>
    </row>
    <row r="18" spans="1:13">
      <c r="A18" s="9" t="s">
        <v>249</v>
      </c>
      <c r="B18" s="90">
        <v>828077</v>
      </c>
      <c r="C18" s="90">
        <v>202601</v>
      </c>
      <c r="D18" s="90">
        <v>299805</v>
      </c>
      <c r="E18" s="90">
        <v>100000</v>
      </c>
      <c r="F18" s="90">
        <v>0</v>
      </c>
      <c r="G18" s="90">
        <v>20000</v>
      </c>
      <c r="H18" s="90">
        <v>-17204</v>
      </c>
      <c r="I18" s="90">
        <v>-200000</v>
      </c>
      <c r="J18" s="90">
        <v>0</v>
      </c>
      <c r="K18" s="90">
        <v>1030678</v>
      </c>
      <c r="L18" s="90">
        <v>977540</v>
      </c>
    </row>
    <row r="19" spans="1:13">
      <c r="A19" s="9" t="s">
        <v>742</v>
      </c>
      <c r="B19" s="90">
        <v>752500</v>
      </c>
      <c r="C19" s="90">
        <v>82796</v>
      </c>
      <c r="D19" s="90">
        <v>0</v>
      </c>
      <c r="E19" s="90">
        <v>100000</v>
      </c>
      <c r="F19" s="90">
        <v>0</v>
      </c>
      <c r="G19" s="90">
        <v>0</v>
      </c>
      <c r="H19" s="90">
        <v>-17204</v>
      </c>
      <c r="I19" s="90">
        <v>0</v>
      </c>
      <c r="J19" s="90">
        <v>0</v>
      </c>
      <c r="K19" s="90">
        <v>835296</v>
      </c>
      <c r="L19" s="90">
        <v>782158</v>
      </c>
    </row>
    <row r="20" spans="1:13">
      <c r="A20" s="9" t="s">
        <v>743</v>
      </c>
      <c r="B20" s="90">
        <v>0</v>
      </c>
      <c r="C20" s="90">
        <v>146</v>
      </c>
      <c r="D20" s="90">
        <v>146</v>
      </c>
      <c r="E20" s="90">
        <v>0</v>
      </c>
      <c r="F20" s="90">
        <v>0</v>
      </c>
      <c r="G20" s="90">
        <v>0</v>
      </c>
      <c r="H20" s="90">
        <v>0</v>
      </c>
      <c r="I20" s="90">
        <v>0</v>
      </c>
      <c r="J20" s="90">
        <v>0</v>
      </c>
      <c r="K20" s="90">
        <v>146</v>
      </c>
      <c r="L20" s="90">
        <v>146</v>
      </c>
    </row>
    <row r="21" spans="1:13">
      <c r="A21" s="9" t="s">
        <v>180</v>
      </c>
      <c r="B21" s="90">
        <v>75577</v>
      </c>
      <c r="C21" s="90">
        <v>99659</v>
      </c>
      <c r="D21" s="90">
        <v>299659</v>
      </c>
      <c r="E21" s="90">
        <v>0</v>
      </c>
      <c r="F21" s="90">
        <v>0</v>
      </c>
      <c r="G21" s="90">
        <v>0</v>
      </c>
      <c r="H21" s="90">
        <v>0</v>
      </c>
      <c r="I21" s="90">
        <v>-200000</v>
      </c>
      <c r="J21" s="90">
        <v>0</v>
      </c>
      <c r="K21" s="90">
        <v>175236</v>
      </c>
      <c r="L21" s="90">
        <v>175236</v>
      </c>
    </row>
    <row r="22" spans="1:13">
      <c r="A22" s="9" t="s">
        <v>744</v>
      </c>
      <c r="B22" s="90">
        <v>0</v>
      </c>
      <c r="C22" s="90">
        <v>20000</v>
      </c>
      <c r="D22" s="90"/>
      <c r="E22" s="90">
        <v>0</v>
      </c>
      <c r="F22" s="90"/>
      <c r="G22" s="90">
        <v>20000</v>
      </c>
      <c r="H22" s="90"/>
      <c r="I22" s="90"/>
      <c r="J22" s="90">
        <v>0</v>
      </c>
      <c r="K22" s="90">
        <v>20000</v>
      </c>
      <c r="L22" s="90">
        <v>20000</v>
      </c>
    </row>
    <row r="23" spans="1:13">
      <c r="A23" s="9" t="s">
        <v>21</v>
      </c>
      <c r="B23" s="90">
        <v>85220</v>
      </c>
      <c r="C23" s="90">
        <v>36648</v>
      </c>
      <c r="D23" s="90">
        <v>95268</v>
      </c>
      <c r="E23" s="90">
        <v>19733</v>
      </c>
      <c r="F23" s="90">
        <v>0</v>
      </c>
      <c r="G23" s="90">
        <v>39000</v>
      </c>
      <c r="H23" s="90">
        <v>-2875</v>
      </c>
      <c r="I23" s="90">
        <v>-114478</v>
      </c>
      <c r="J23" s="90">
        <v>0</v>
      </c>
      <c r="K23" s="90">
        <v>121868</v>
      </c>
      <c r="L23" s="90">
        <v>101514</v>
      </c>
    </row>
    <row r="24" spans="1:13">
      <c r="A24" s="9" t="s">
        <v>526</v>
      </c>
      <c r="B24" s="90">
        <v>0</v>
      </c>
      <c r="C24" s="90">
        <v>39000</v>
      </c>
      <c r="D24" s="90">
        <v>0</v>
      </c>
      <c r="E24" s="90">
        <v>0</v>
      </c>
      <c r="F24" s="90">
        <v>0</v>
      </c>
      <c r="G24" s="90">
        <v>39000</v>
      </c>
      <c r="H24" s="90">
        <v>0</v>
      </c>
      <c r="I24" s="90">
        <v>0</v>
      </c>
      <c r="J24" s="90">
        <v>0</v>
      </c>
      <c r="K24" s="90">
        <v>39000</v>
      </c>
      <c r="L24" s="90">
        <v>39000</v>
      </c>
    </row>
    <row r="25" spans="1:13">
      <c r="A25" s="9" t="s">
        <v>284</v>
      </c>
      <c r="B25" s="90">
        <v>33680</v>
      </c>
      <c r="C25" s="90">
        <v>-3611</v>
      </c>
      <c r="D25" s="90">
        <v>0</v>
      </c>
      <c r="E25" s="90">
        <v>5417</v>
      </c>
      <c r="F25" s="90">
        <v>0</v>
      </c>
      <c r="G25" s="90">
        <v>0</v>
      </c>
      <c r="H25" s="90">
        <v>-5153</v>
      </c>
      <c r="I25" s="90">
        <v>-3875</v>
      </c>
      <c r="J25" s="90">
        <v>0</v>
      </c>
      <c r="K25" s="90">
        <v>30069</v>
      </c>
      <c r="L25" s="90">
        <v>25329</v>
      </c>
    </row>
    <row r="26" spans="1:13">
      <c r="A26" s="9" t="s">
        <v>745</v>
      </c>
      <c r="B26" s="90">
        <v>51540</v>
      </c>
      <c r="C26" s="90">
        <v>1259</v>
      </c>
      <c r="D26" s="90">
        <v>95268</v>
      </c>
      <c r="E26" s="90">
        <v>14316</v>
      </c>
      <c r="F26" s="90">
        <v>0</v>
      </c>
      <c r="G26" s="90">
        <v>0</v>
      </c>
      <c r="H26" s="90">
        <v>2278</v>
      </c>
      <c r="I26" s="90">
        <v>-110603</v>
      </c>
      <c r="J26" s="90">
        <v>0</v>
      </c>
      <c r="K26" s="90">
        <v>52799</v>
      </c>
      <c r="L26" s="90">
        <v>37185</v>
      </c>
    </row>
    <row r="27" spans="1:13">
      <c r="A27" s="9" t="s">
        <v>273</v>
      </c>
      <c r="B27" s="90">
        <v>7820</v>
      </c>
      <c r="C27" s="90">
        <v>1323</v>
      </c>
      <c r="D27" s="90">
        <v>0</v>
      </c>
      <c r="E27" s="90">
        <v>0</v>
      </c>
      <c r="F27" s="90">
        <v>0</v>
      </c>
      <c r="G27" s="90">
        <v>0</v>
      </c>
      <c r="H27" s="90">
        <v>1323</v>
      </c>
      <c r="I27" s="90">
        <v>0</v>
      </c>
      <c r="J27" s="90">
        <v>0</v>
      </c>
      <c r="K27" s="90">
        <v>9143</v>
      </c>
      <c r="L27" s="90">
        <v>9143</v>
      </c>
    </row>
    <row r="28" spans="1:13">
      <c r="A28" s="9" t="s">
        <v>274</v>
      </c>
      <c r="B28" s="90">
        <v>110</v>
      </c>
      <c r="C28" s="90">
        <v>-45</v>
      </c>
      <c r="D28" s="90">
        <v>0</v>
      </c>
      <c r="E28" s="90">
        <v>0</v>
      </c>
      <c r="F28" s="90">
        <v>0</v>
      </c>
      <c r="G28" s="90">
        <v>0</v>
      </c>
      <c r="H28" s="90">
        <v>-45</v>
      </c>
      <c r="I28" s="90">
        <v>0</v>
      </c>
      <c r="J28" s="90">
        <v>0</v>
      </c>
      <c r="K28" s="90">
        <v>65</v>
      </c>
      <c r="L28" s="90">
        <v>65</v>
      </c>
    </row>
    <row r="29" spans="1:13">
      <c r="A29" s="23" t="s">
        <v>737</v>
      </c>
      <c r="B29" s="90">
        <v>927527</v>
      </c>
      <c r="C29" s="90">
        <v>2420910</v>
      </c>
      <c r="D29" s="90">
        <v>430952</v>
      </c>
      <c r="E29" s="90">
        <v>127271</v>
      </c>
      <c r="F29" s="90">
        <v>0</v>
      </c>
      <c r="G29" s="90">
        <v>2232000</v>
      </c>
      <c r="H29" s="90">
        <v>-21222</v>
      </c>
      <c r="I29" s="90">
        <v>-348091</v>
      </c>
      <c r="J29" s="90">
        <v>0</v>
      </c>
      <c r="K29" s="90">
        <v>3348437</v>
      </c>
      <c r="L29" s="90">
        <v>3214804</v>
      </c>
      <c r="M29" s="93"/>
    </row>
  </sheetData>
  <mergeCells count="8">
    <mergeCell ref="A1:L1"/>
    <mergeCell ref="A2:L2"/>
    <mergeCell ref="A3:L3"/>
    <mergeCell ref="A4:A5"/>
    <mergeCell ref="B4:B5"/>
    <mergeCell ref="C4:J4"/>
    <mergeCell ref="K4:K5"/>
    <mergeCell ref="L4:L5"/>
  </mergeCells>
  <phoneticPr fontId="2" type="noConversion"/>
  <printOptions horizontalCentered="1"/>
  <pageMargins left="0.19685039370078741" right="0.19685039370078741" top="0.7" bottom="0.39370078740157483" header="0.35433070866141736" footer="0.19685039370078741"/>
  <pageSetup paperSize="9" firstPageNumber="19" fitToHeight="100" orientation="landscape" useFirstPageNumber="1" r:id="rId1"/>
  <headerFooter alignWithMargins="0">
    <oddFooter>&amp;C&amp;14‐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22"/>
  <sheetViews>
    <sheetView showGridLines="0" showZeros="0" view="pageBreakPreview" zoomScale="60" workbookViewId="0">
      <pane xSplit="1" ySplit="4" topLeftCell="B5" activePane="bottomRight" state="frozen"/>
      <selection activeCell="F28" sqref="F28"/>
      <selection pane="topRight" activeCell="F28" sqref="F28"/>
      <selection pane="bottomLeft" activeCell="F28" sqref="F28"/>
      <selection pane="bottomRight" activeCell="H37" sqref="H37"/>
    </sheetView>
  </sheetViews>
  <sheetFormatPr defaultColWidth="9.109375" defaultRowHeight="16.3"/>
  <cols>
    <col min="1" max="1" width="21.77734375" style="10" customWidth="1"/>
    <col min="2" max="2" width="7.109375" style="6" customWidth="1"/>
    <col min="3" max="3" width="7.33203125" style="6" bestFit="1" customWidth="1"/>
    <col min="4" max="4" width="6.33203125" style="6" customWidth="1"/>
    <col min="5" max="5" width="8.109375" style="6" bestFit="1" customWidth="1"/>
    <col min="6" max="6" width="6.6640625" style="6" bestFit="1" customWidth="1"/>
    <col min="7" max="7" width="8.21875" style="6" bestFit="1" customWidth="1"/>
    <col min="8" max="8" width="21.77734375" style="6" customWidth="1"/>
    <col min="9" max="9" width="8.21875" style="6" bestFit="1" customWidth="1"/>
    <col min="10" max="10" width="7.33203125" style="6" bestFit="1" customWidth="1"/>
    <col min="11" max="11" width="8.109375" style="6" bestFit="1" customWidth="1"/>
    <col min="12" max="12" width="6.6640625" style="6" bestFit="1" customWidth="1"/>
    <col min="13" max="13" width="8.21875" style="6" bestFit="1" customWidth="1"/>
    <col min="14" max="14" width="21.77734375" style="6" customWidth="1"/>
    <col min="15" max="15" width="7.77734375" style="6" bestFit="1" customWidth="1"/>
    <col min="16" max="16384" width="9.109375" style="6"/>
  </cols>
  <sheetData>
    <row r="1" spans="1:15" ht="30.25" customHeight="1">
      <c r="A1" s="163" t="s">
        <v>618</v>
      </c>
      <c r="B1" s="163"/>
      <c r="C1" s="163"/>
      <c r="D1" s="163"/>
      <c r="E1" s="163"/>
      <c r="F1" s="163"/>
      <c r="G1" s="163"/>
      <c r="H1" s="163"/>
      <c r="I1" s="163"/>
      <c r="J1" s="163"/>
      <c r="K1" s="163"/>
      <c r="L1" s="163"/>
      <c r="M1" s="163"/>
      <c r="N1" s="163"/>
      <c r="O1" s="163"/>
    </row>
    <row r="2" spans="1:15" ht="17.149999999999999" customHeight="1">
      <c r="A2" s="166" t="s">
        <v>443</v>
      </c>
      <c r="B2" s="165"/>
      <c r="C2" s="165"/>
      <c r="D2" s="165"/>
      <c r="E2" s="165"/>
      <c r="F2" s="165"/>
      <c r="G2" s="165"/>
      <c r="H2" s="165"/>
      <c r="I2" s="165"/>
      <c r="J2" s="165"/>
      <c r="K2" s="165"/>
      <c r="L2" s="165"/>
      <c r="M2" s="165"/>
      <c r="N2" s="165"/>
      <c r="O2" s="165"/>
    </row>
    <row r="3" spans="1:15" ht="17.149999999999999" customHeight="1">
      <c r="A3" s="178" t="s">
        <v>3</v>
      </c>
      <c r="B3" s="178"/>
      <c r="C3" s="178"/>
      <c r="D3" s="178"/>
      <c r="E3" s="178"/>
      <c r="F3" s="178"/>
      <c r="G3" s="178"/>
      <c r="H3" s="178"/>
      <c r="I3" s="178"/>
      <c r="J3" s="178"/>
      <c r="K3" s="178"/>
      <c r="L3" s="178"/>
      <c r="M3" s="178"/>
      <c r="N3" s="178"/>
      <c r="O3" s="178"/>
    </row>
    <row r="4" spans="1:15" ht="24.45">
      <c r="A4" s="16" t="s">
        <v>566</v>
      </c>
      <c r="B4" s="17" t="s">
        <v>27</v>
      </c>
      <c r="C4" s="17" t="s">
        <v>4</v>
      </c>
      <c r="D4" s="17" t="s">
        <v>197</v>
      </c>
      <c r="E4" s="17" t="s">
        <v>6</v>
      </c>
      <c r="F4" s="89" t="s">
        <v>583</v>
      </c>
      <c r="G4" s="17" t="s">
        <v>73</v>
      </c>
      <c r="H4" s="88" t="s">
        <v>567</v>
      </c>
      <c r="I4" s="17" t="s">
        <v>28</v>
      </c>
      <c r="J4" s="17" t="s">
        <v>207</v>
      </c>
      <c r="K4" s="17" t="s">
        <v>7</v>
      </c>
      <c r="L4" s="89" t="s">
        <v>267</v>
      </c>
      <c r="M4" s="17" t="s">
        <v>584</v>
      </c>
      <c r="N4" s="88" t="s">
        <v>568</v>
      </c>
      <c r="O4" s="17" t="s">
        <v>30</v>
      </c>
    </row>
    <row r="5" spans="1:15" ht="24.45">
      <c r="A5" s="122" t="s">
        <v>746</v>
      </c>
      <c r="B5" s="90">
        <v>1097</v>
      </c>
      <c r="C5" s="90">
        <v>1592</v>
      </c>
      <c r="D5" s="90">
        <v>0</v>
      </c>
      <c r="E5" s="90">
        <v>2454</v>
      </c>
      <c r="F5" s="90">
        <v>0</v>
      </c>
      <c r="G5" s="90">
        <v>0</v>
      </c>
      <c r="H5" s="122" t="s">
        <v>288</v>
      </c>
      <c r="I5" s="90">
        <v>1592</v>
      </c>
      <c r="J5" s="90">
        <v>0</v>
      </c>
      <c r="K5" s="90">
        <v>240</v>
      </c>
      <c r="L5" s="90">
        <v>0</v>
      </c>
      <c r="M5" s="90">
        <v>0</v>
      </c>
      <c r="N5" s="122" t="s">
        <v>747</v>
      </c>
      <c r="O5" s="90">
        <v>3311</v>
      </c>
    </row>
    <row r="6" spans="1:15">
      <c r="A6" s="122" t="s">
        <v>31</v>
      </c>
      <c r="B6" s="90">
        <v>0</v>
      </c>
      <c r="C6" s="90">
        <v>5871</v>
      </c>
      <c r="D6" s="90">
        <v>0</v>
      </c>
      <c r="E6" s="90">
        <v>0</v>
      </c>
      <c r="F6" s="90">
        <v>0</v>
      </c>
      <c r="G6" s="90">
        <v>0</v>
      </c>
      <c r="H6" s="122" t="s">
        <v>294</v>
      </c>
      <c r="I6" s="90">
        <v>0</v>
      </c>
      <c r="J6" s="90">
        <v>5871</v>
      </c>
      <c r="K6" s="90">
        <v>0</v>
      </c>
      <c r="L6" s="90">
        <v>0</v>
      </c>
      <c r="M6" s="90">
        <v>0</v>
      </c>
      <c r="N6" s="122" t="s">
        <v>578</v>
      </c>
      <c r="O6" s="90">
        <v>0</v>
      </c>
    </row>
    <row r="7" spans="1:15" ht="24.45">
      <c r="A7" s="122" t="s">
        <v>32</v>
      </c>
      <c r="B7" s="90">
        <v>0</v>
      </c>
      <c r="C7" s="90">
        <v>16959</v>
      </c>
      <c r="D7" s="90">
        <v>5140</v>
      </c>
      <c r="E7" s="90">
        <v>2</v>
      </c>
      <c r="F7" s="90">
        <v>0</v>
      </c>
      <c r="G7" s="90">
        <v>0</v>
      </c>
      <c r="H7" s="122" t="s">
        <v>289</v>
      </c>
      <c r="I7" s="90">
        <v>80</v>
      </c>
      <c r="J7" s="90">
        <v>16879</v>
      </c>
      <c r="K7" s="90">
        <v>2</v>
      </c>
      <c r="L7" s="90">
        <v>0</v>
      </c>
      <c r="M7" s="90">
        <v>0</v>
      </c>
      <c r="N7" s="122" t="s">
        <v>569</v>
      </c>
      <c r="O7" s="90">
        <v>5140</v>
      </c>
    </row>
    <row r="8" spans="1:15" ht="24.45">
      <c r="A8" s="122" t="s">
        <v>570</v>
      </c>
      <c r="B8" s="90">
        <v>0</v>
      </c>
      <c r="C8" s="90">
        <v>11897</v>
      </c>
      <c r="D8" s="90">
        <v>0</v>
      </c>
      <c r="E8" s="90">
        <v>0</v>
      </c>
      <c r="F8" s="90">
        <v>0</v>
      </c>
      <c r="G8" s="90">
        <v>0</v>
      </c>
      <c r="H8" s="122" t="s">
        <v>571</v>
      </c>
      <c r="I8" s="90">
        <v>0</v>
      </c>
      <c r="J8" s="90">
        <v>11897</v>
      </c>
      <c r="K8" s="90">
        <v>0</v>
      </c>
      <c r="L8" s="90">
        <v>0</v>
      </c>
      <c r="M8" s="90">
        <v>0</v>
      </c>
      <c r="N8" s="122" t="s">
        <v>572</v>
      </c>
      <c r="O8" s="90">
        <v>0</v>
      </c>
    </row>
    <row r="9" spans="1:15" ht="24.45">
      <c r="A9" s="122" t="s">
        <v>573</v>
      </c>
      <c r="B9" s="90">
        <v>0</v>
      </c>
      <c r="C9" s="90">
        <v>0</v>
      </c>
      <c r="D9" s="90">
        <v>905</v>
      </c>
      <c r="E9" s="90">
        <v>1455</v>
      </c>
      <c r="F9" s="90">
        <v>19506</v>
      </c>
      <c r="G9" s="90">
        <v>6350900</v>
      </c>
      <c r="H9" s="122" t="s">
        <v>290</v>
      </c>
      <c r="I9" s="90">
        <v>2124260</v>
      </c>
      <c r="J9" s="90">
        <v>0</v>
      </c>
      <c r="K9" s="90">
        <v>2360</v>
      </c>
      <c r="L9" s="90">
        <v>19506</v>
      </c>
      <c r="M9" s="90">
        <v>4177900</v>
      </c>
      <c r="N9" s="122" t="s">
        <v>574</v>
      </c>
      <c r="O9" s="90">
        <v>48740</v>
      </c>
    </row>
    <row r="10" spans="1:15">
      <c r="A10" s="122" t="s">
        <v>748</v>
      </c>
      <c r="B10" s="90">
        <v>3682</v>
      </c>
      <c r="C10" s="90">
        <v>0</v>
      </c>
      <c r="D10" s="90">
        <v>5563</v>
      </c>
      <c r="E10" s="90">
        <v>8417</v>
      </c>
      <c r="F10" s="90">
        <v>0</v>
      </c>
      <c r="G10" s="90">
        <v>0</v>
      </c>
      <c r="H10" s="122" t="s">
        <v>291</v>
      </c>
      <c r="I10" s="90">
        <v>610</v>
      </c>
      <c r="J10" s="90">
        <v>10574</v>
      </c>
      <c r="K10" s="90">
        <v>3528</v>
      </c>
      <c r="L10" s="90">
        <v>0</v>
      </c>
      <c r="M10" s="90">
        <v>0</v>
      </c>
      <c r="N10" s="122" t="s">
        <v>749</v>
      </c>
      <c r="O10" s="90">
        <v>2950</v>
      </c>
    </row>
    <row r="11" spans="1:15">
      <c r="A11" s="122" t="s">
        <v>750</v>
      </c>
      <c r="B11" s="90">
        <v>0</v>
      </c>
      <c r="C11" s="90">
        <v>0</v>
      </c>
      <c r="D11" s="90">
        <v>0</v>
      </c>
      <c r="E11" s="90">
        <v>0</v>
      </c>
      <c r="F11" s="90">
        <v>0</v>
      </c>
      <c r="G11" s="90">
        <v>80000</v>
      </c>
      <c r="H11" s="122" t="s">
        <v>751</v>
      </c>
      <c r="I11" s="90">
        <v>0</v>
      </c>
      <c r="J11" s="90">
        <v>0</v>
      </c>
      <c r="K11" s="90">
        <v>0</v>
      </c>
      <c r="L11" s="90">
        <v>0</v>
      </c>
      <c r="M11" s="90">
        <v>80000</v>
      </c>
      <c r="N11" s="122" t="s">
        <v>752</v>
      </c>
      <c r="O11" s="90">
        <v>0</v>
      </c>
    </row>
    <row r="12" spans="1:15" ht="24.45">
      <c r="A12" s="122" t="s">
        <v>753</v>
      </c>
      <c r="B12" s="90">
        <v>0</v>
      </c>
      <c r="C12" s="90">
        <v>0</v>
      </c>
      <c r="D12" s="90">
        <v>0</v>
      </c>
      <c r="E12" s="90">
        <v>0</v>
      </c>
      <c r="F12" s="90">
        <v>0</v>
      </c>
      <c r="G12" s="90">
        <v>20000</v>
      </c>
      <c r="H12" s="122" t="s">
        <v>754</v>
      </c>
      <c r="I12" s="90">
        <v>0</v>
      </c>
      <c r="J12" s="90">
        <v>0</v>
      </c>
      <c r="K12" s="90">
        <v>0</v>
      </c>
      <c r="L12" s="90">
        <v>0</v>
      </c>
      <c r="M12" s="90">
        <v>20000</v>
      </c>
      <c r="N12" s="122" t="s">
        <v>755</v>
      </c>
      <c r="O12" s="90">
        <v>0</v>
      </c>
    </row>
    <row r="13" spans="1:15" ht="17">
      <c r="A13" s="122" t="s">
        <v>575</v>
      </c>
      <c r="B13" s="90">
        <v>867879</v>
      </c>
      <c r="C13" s="121">
        <v>0</v>
      </c>
      <c r="D13" s="121">
        <v>0</v>
      </c>
      <c r="E13" s="121">
        <v>197337</v>
      </c>
      <c r="F13" s="121">
        <v>0</v>
      </c>
      <c r="G13" s="90">
        <v>70000</v>
      </c>
      <c r="H13" s="122" t="s">
        <v>292</v>
      </c>
      <c r="I13" s="90">
        <v>810000</v>
      </c>
      <c r="J13" s="90">
        <v>0</v>
      </c>
      <c r="K13" s="90">
        <v>222078</v>
      </c>
      <c r="L13" s="90">
        <v>0</v>
      </c>
      <c r="M13" s="90">
        <v>50000</v>
      </c>
      <c r="N13" s="122" t="s">
        <v>576</v>
      </c>
      <c r="O13" s="90">
        <v>53138</v>
      </c>
    </row>
    <row r="14" spans="1:15">
      <c r="A14" s="122" t="s">
        <v>756</v>
      </c>
      <c r="B14" s="90">
        <v>0</v>
      </c>
      <c r="C14" s="90">
        <v>146</v>
      </c>
      <c r="D14" s="90">
        <v>0</v>
      </c>
      <c r="E14" s="90">
        <v>0</v>
      </c>
      <c r="F14" s="90">
        <v>0</v>
      </c>
      <c r="G14" s="90">
        <v>0</v>
      </c>
      <c r="H14" s="122" t="s">
        <v>757</v>
      </c>
      <c r="I14" s="90">
        <v>146</v>
      </c>
      <c r="J14" s="90">
        <v>0</v>
      </c>
      <c r="K14" s="90">
        <v>0</v>
      </c>
      <c r="L14" s="90">
        <v>0</v>
      </c>
      <c r="M14" s="90">
        <v>0</v>
      </c>
      <c r="N14" s="122" t="s">
        <v>758</v>
      </c>
      <c r="O14" s="90">
        <v>0</v>
      </c>
    </row>
    <row r="15" spans="1:15">
      <c r="A15" s="122" t="s">
        <v>181</v>
      </c>
      <c r="B15" s="90">
        <v>0</v>
      </c>
      <c r="C15" s="90">
        <v>375236</v>
      </c>
      <c r="D15" s="90">
        <v>0</v>
      </c>
      <c r="E15" s="90">
        <v>0</v>
      </c>
      <c r="F15" s="90">
        <v>0</v>
      </c>
      <c r="G15" s="90">
        <v>0</v>
      </c>
      <c r="H15" s="122" t="s">
        <v>293</v>
      </c>
      <c r="I15" s="90">
        <v>175236</v>
      </c>
      <c r="J15" s="90">
        <v>200000</v>
      </c>
      <c r="K15" s="90">
        <v>0</v>
      </c>
      <c r="L15" s="90">
        <v>0</v>
      </c>
      <c r="M15" s="90">
        <v>0</v>
      </c>
      <c r="N15" s="122" t="s">
        <v>577</v>
      </c>
      <c r="O15" s="90">
        <v>0</v>
      </c>
    </row>
    <row r="16" spans="1:15" ht="24.45">
      <c r="A16" s="122" t="s">
        <v>287</v>
      </c>
      <c r="B16" s="90">
        <v>28527</v>
      </c>
      <c r="C16" s="90">
        <v>3505</v>
      </c>
      <c r="D16" s="90">
        <v>0</v>
      </c>
      <c r="E16" s="90">
        <v>11690</v>
      </c>
      <c r="F16" s="90">
        <v>0</v>
      </c>
      <c r="G16" s="90">
        <v>0</v>
      </c>
      <c r="H16" s="122" t="s">
        <v>295</v>
      </c>
      <c r="I16" s="90">
        <v>25329</v>
      </c>
      <c r="J16" s="90">
        <v>3875</v>
      </c>
      <c r="K16" s="90">
        <v>9778</v>
      </c>
      <c r="L16" s="90">
        <v>0</v>
      </c>
      <c r="M16" s="90">
        <v>0</v>
      </c>
      <c r="N16" s="122" t="s">
        <v>579</v>
      </c>
      <c r="O16" s="90">
        <v>4740</v>
      </c>
    </row>
    <row r="17" spans="1:15">
      <c r="A17" s="122" t="s">
        <v>25</v>
      </c>
      <c r="B17" s="90">
        <v>57297</v>
      </c>
      <c r="C17" s="90">
        <v>104408</v>
      </c>
      <c r="D17" s="90">
        <v>0</v>
      </c>
      <c r="E17" s="90">
        <v>14316</v>
      </c>
      <c r="F17" s="90">
        <v>0</v>
      </c>
      <c r="G17" s="90">
        <v>0</v>
      </c>
      <c r="H17" s="122" t="s">
        <v>759</v>
      </c>
      <c r="I17" s="90">
        <v>37185</v>
      </c>
      <c r="J17" s="90">
        <v>110603</v>
      </c>
      <c r="K17" s="90">
        <v>12619</v>
      </c>
      <c r="L17" s="90">
        <v>0</v>
      </c>
      <c r="M17" s="90">
        <v>0</v>
      </c>
      <c r="N17" s="122" t="s">
        <v>580</v>
      </c>
      <c r="O17" s="90">
        <v>15614</v>
      </c>
    </row>
    <row r="18" spans="1:15">
      <c r="A18" s="122" t="s">
        <v>581</v>
      </c>
      <c r="B18" s="90">
        <v>1366</v>
      </c>
      <c r="C18" s="90">
        <v>0</v>
      </c>
      <c r="D18" s="90">
        <v>0</v>
      </c>
      <c r="E18" s="90">
        <v>962</v>
      </c>
      <c r="F18" s="90">
        <v>0</v>
      </c>
      <c r="G18" s="90">
        <v>722100</v>
      </c>
      <c r="H18" s="122" t="s">
        <v>296</v>
      </c>
      <c r="I18" s="90">
        <v>40366</v>
      </c>
      <c r="J18" s="90">
        <v>0</v>
      </c>
      <c r="K18" s="90">
        <v>962</v>
      </c>
      <c r="L18" s="90">
        <v>0</v>
      </c>
      <c r="M18" s="90">
        <v>683100</v>
      </c>
      <c r="N18" s="122" t="s">
        <v>582</v>
      </c>
      <c r="O18" s="90">
        <v>0</v>
      </c>
    </row>
    <row r="19" spans="1:15">
      <c r="A19" s="122"/>
      <c r="B19" s="90"/>
      <c r="C19" s="90"/>
      <c r="D19" s="90"/>
      <c r="E19" s="90"/>
      <c r="F19" s="90"/>
      <c r="G19" s="90"/>
      <c r="H19" s="122"/>
      <c r="I19" s="90"/>
      <c r="J19" s="90"/>
      <c r="K19" s="90"/>
      <c r="L19" s="90"/>
      <c r="M19" s="90"/>
      <c r="N19" s="122"/>
      <c r="O19" s="90"/>
    </row>
    <row r="20" spans="1:15">
      <c r="A20" s="30" t="s">
        <v>760</v>
      </c>
      <c r="B20" s="90">
        <v>959848</v>
      </c>
      <c r="C20" s="90">
        <v>519614</v>
      </c>
      <c r="D20" s="90">
        <v>11608</v>
      </c>
      <c r="E20" s="90">
        <v>236633</v>
      </c>
      <c r="F20" s="90">
        <v>19506</v>
      </c>
      <c r="G20" s="90">
        <v>7243000</v>
      </c>
      <c r="H20" s="30" t="s">
        <v>737</v>
      </c>
      <c r="I20" s="90">
        <v>3214804</v>
      </c>
      <c r="J20" s="90">
        <v>359699</v>
      </c>
      <c r="K20" s="90">
        <v>251567</v>
      </c>
      <c r="L20" s="90">
        <v>19506</v>
      </c>
      <c r="M20" s="90">
        <v>5011000</v>
      </c>
      <c r="N20" s="31" t="s">
        <v>761</v>
      </c>
      <c r="O20" s="90">
        <v>133633</v>
      </c>
    </row>
    <row r="21" spans="1:15">
      <c r="A21" s="13"/>
      <c r="B21" s="13"/>
      <c r="C21" s="13"/>
      <c r="D21" s="13"/>
      <c r="E21" s="13"/>
      <c r="F21" s="13"/>
      <c r="G21" s="13"/>
      <c r="H21" s="13"/>
      <c r="I21" s="13"/>
      <c r="J21" s="13"/>
      <c r="K21" s="13"/>
      <c r="L21" s="13"/>
      <c r="M21" s="13"/>
      <c r="N21" s="13"/>
      <c r="O21" s="13"/>
    </row>
    <row r="22" spans="1:15">
      <c r="A22" s="13"/>
      <c r="B22" s="13"/>
      <c r="C22" s="13"/>
      <c r="D22" s="13"/>
      <c r="E22" s="13"/>
      <c r="F22" s="13"/>
      <c r="G22" s="13"/>
      <c r="H22" s="13"/>
      <c r="I22" s="13"/>
      <c r="J22" s="13"/>
      <c r="K22" s="13"/>
      <c r="L22" s="13"/>
      <c r="M22" s="13"/>
      <c r="N22" s="13"/>
      <c r="O22" s="13"/>
    </row>
  </sheetData>
  <mergeCells count="3">
    <mergeCell ref="A1:O1"/>
    <mergeCell ref="A2:O2"/>
    <mergeCell ref="A3:O3"/>
  </mergeCells>
  <phoneticPr fontId="2" type="noConversion"/>
  <printOptions horizontalCentered="1"/>
  <pageMargins left="0.19685039370078741" right="0.19685039370078741" top="1.18" bottom="0.47244094488188981" header="0.47244094488188981" footer="0.15748031496062992"/>
  <pageSetup paperSize="9" scale="86" firstPageNumber="20" fitToHeight="100" orientation="landscape" useFirstPageNumber="1" r:id="rId1"/>
  <headerFooter alignWithMargins="0">
    <oddFooter>&amp;C&amp;14‐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19"/>
  <sheetViews>
    <sheetView showGridLines="0" showZeros="0" view="pageBreakPreview" zoomScale="60" workbookViewId="0">
      <selection activeCell="F28" sqref="F28"/>
    </sheetView>
  </sheetViews>
  <sheetFormatPr defaultColWidth="9.109375" defaultRowHeight="16.3"/>
  <cols>
    <col min="1" max="1" width="33.6640625" style="42" customWidth="1"/>
    <col min="2" max="2" width="0" style="42" hidden="1" customWidth="1"/>
    <col min="3" max="5" width="11.109375" style="42" customWidth="1"/>
    <col min="6" max="6" width="33.6640625" style="42" customWidth="1"/>
    <col min="7" max="7" width="0" style="42" hidden="1" customWidth="1"/>
    <col min="8" max="10" width="11.109375" style="42" customWidth="1"/>
    <col min="11" max="13" width="0" style="42" hidden="1" customWidth="1"/>
    <col min="14" max="16384" width="9.109375" style="43"/>
  </cols>
  <sheetData>
    <row r="1" spans="1:14" s="35" customFormat="1" ht="33.799999999999997" customHeight="1">
      <c r="A1" s="185" t="s">
        <v>619</v>
      </c>
      <c r="B1" s="185"/>
      <c r="C1" s="185"/>
      <c r="D1" s="185"/>
      <c r="E1" s="185"/>
      <c r="F1" s="185"/>
      <c r="G1" s="185"/>
      <c r="H1" s="185"/>
      <c r="I1" s="185"/>
      <c r="J1" s="185"/>
    </row>
    <row r="2" spans="1:14" s="35" customFormat="1" ht="17.149999999999999" customHeight="1">
      <c r="A2" s="186" t="s">
        <v>444</v>
      </c>
      <c r="B2" s="187"/>
      <c r="C2" s="187"/>
      <c r="D2" s="187"/>
      <c r="E2" s="187"/>
      <c r="F2" s="187"/>
      <c r="G2" s="187"/>
      <c r="H2" s="187"/>
      <c r="I2" s="187"/>
      <c r="J2" s="187"/>
    </row>
    <row r="3" spans="1:14" s="35" customFormat="1" ht="17.149999999999999" customHeight="1">
      <c r="A3" s="188" t="s">
        <v>3</v>
      </c>
      <c r="B3" s="188"/>
      <c r="C3" s="189"/>
      <c r="D3" s="187"/>
      <c r="E3" s="189"/>
      <c r="F3" s="189"/>
      <c r="G3" s="189"/>
      <c r="H3" s="189"/>
      <c r="I3" s="189"/>
      <c r="J3" s="189"/>
    </row>
    <row r="4" spans="1:14" s="35" customFormat="1" ht="27" customHeight="1">
      <c r="A4" s="99" t="s">
        <v>0</v>
      </c>
      <c r="B4" s="100" t="s">
        <v>11</v>
      </c>
      <c r="C4" s="98" t="s">
        <v>419</v>
      </c>
      <c r="D4" s="98" t="s">
        <v>329</v>
      </c>
      <c r="E4" s="98" t="s">
        <v>14</v>
      </c>
      <c r="F4" s="98" t="s">
        <v>0</v>
      </c>
      <c r="G4" s="98" t="s">
        <v>11</v>
      </c>
      <c r="H4" s="98" t="s">
        <v>419</v>
      </c>
      <c r="I4" s="98" t="s">
        <v>329</v>
      </c>
      <c r="J4" s="98" t="s">
        <v>14</v>
      </c>
      <c r="K4" s="36" t="s">
        <v>65</v>
      </c>
      <c r="L4" s="37" t="s">
        <v>66</v>
      </c>
      <c r="M4" s="37" t="s">
        <v>67</v>
      </c>
    </row>
    <row r="5" spans="1:14" s="35" customFormat="1" ht="27" customHeight="1">
      <c r="A5" s="96" t="s">
        <v>297</v>
      </c>
      <c r="B5" s="101"/>
      <c r="C5" s="92">
        <v>25583</v>
      </c>
      <c r="D5" s="92">
        <v>25583</v>
      </c>
      <c r="E5" s="92">
        <v>35797</v>
      </c>
      <c r="F5" s="96" t="s">
        <v>324</v>
      </c>
      <c r="G5" s="102"/>
      <c r="H5" s="92">
        <v>27332</v>
      </c>
      <c r="I5" s="92">
        <v>32542</v>
      </c>
      <c r="J5" s="92">
        <v>25384</v>
      </c>
      <c r="K5" s="38">
        <v>6257</v>
      </c>
      <c r="L5" s="39">
        <v>0</v>
      </c>
      <c r="M5" s="39">
        <v>0</v>
      </c>
      <c r="N5" s="76"/>
    </row>
    <row r="6" spans="1:14" s="35" customFormat="1" ht="27" customHeight="1">
      <c r="A6" s="96" t="s">
        <v>298</v>
      </c>
      <c r="B6" s="101"/>
      <c r="C6" s="92">
        <v>15</v>
      </c>
      <c r="D6" s="92">
        <v>15</v>
      </c>
      <c r="E6" s="92">
        <v>5319</v>
      </c>
      <c r="F6" s="96" t="s">
        <v>325</v>
      </c>
      <c r="G6" s="102"/>
      <c r="H6" s="92">
        <v>1888</v>
      </c>
      <c r="I6" s="92">
        <v>1888</v>
      </c>
      <c r="J6" s="92">
        <v>1888</v>
      </c>
      <c r="K6" s="38">
        <v>2417340</v>
      </c>
      <c r="L6" s="39">
        <v>0</v>
      </c>
      <c r="M6" s="39">
        <v>0</v>
      </c>
    </row>
    <row r="7" spans="1:14" s="35" customFormat="1" ht="27" customHeight="1">
      <c r="A7" s="96" t="s">
        <v>299</v>
      </c>
      <c r="B7" s="101"/>
      <c r="C7" s="92">
        <v>0</v>
      </c>
      <c r="D7" s="92">
        <v>0</v>
      </c>
      <c r="E7" s="92">
        <v>2789</v>
      </c>
      <c r="F7" s="96" t="s">
        <v>326</v>
      </c>
      <c r="G7" s="102"/>
      <c r="H7" s="92">
        <v>0</v>
      </c>
      <c r="I7" s="92">
        <v>0</v>
      </c>
      <c r="J7" s="92">
        <v>0</v>
      </c>
      <c r="K7" s="40"/>
      <c r="L7" s="41"/>
      <c r="M7" s="41"/>
    </row>
    <row r="8" spans="1:14" s="35" customFormat="1" ht="27" customHeight="1">
      <c r="A8" s="96" t="s">
        <v>300</v>
      </c>
      <c r="B8" s="101"/>
      <c r="C8" s="92">
        <v>0</v>
      </c>
      <c r="D8" s="92">
        <v>0</v>
      </c>
      <c r="E8" s="92">
        <v>2000</v>
      </c>
      <c r="F8" s="96" t="s">
        <v>327</v>
      </c>
      <c r="G8" s="102"/>
      <c r="H8" s="92">
        <v>0</v>
      </c>
      <c r="I8" s="92">
        <v>0</v>
      </c>
      <c r="J8" s="92">
        <v>0</v>
      </c>
      <c r="K8" s="40"/>
      <c r="L8" s="41"/>
      <c r="M8" s="41"/>
    </row>
    <row r="9" spans="1:14" s="35" customFormat="1" ht="27" customHeight="1">
      <c r="A9" s="97" t="s">
        <v>301</v>
      </c>
      <c r="B9" s="101"/>
      <c r="C9" s="92">
        <v>0</v>
      </c>
      <c r="D9" s="92">
        <v>0</v>
      </c>
      <c r="E9" s="92">
        <v>0</v>
      </c>
      <c r="F9" s="96" t="s">
        <v>328</v>
      </c>
      <c r="G9" s="102"/>
      <c r="H9" s="92">
        <v>0</v>
      </c>
      <c r="I9" s="92">
        <v>0</v>
      </c>
      <c r="J9" s="92">
        <v>0</v>
      </c>
      <c r="K9" s="40"/>
      <c r="L9" s="41"/>
      <c r="M9" s="41"/>
    </row>
    <row r="10" spans="1:14" s="35" customFormat="1" ht="27" customHeight="1">
      <c r="A10" s="97"/>
      <c r="B10" s="101"/>
      <c r="C10" s="92"/>
      <c r="D10" s="92"/>
      <c r="E10" s="92"/>
      <c r="F10" s="96"/>
      <c r="G10" s="102"/>
      <c r="H10" s="92"/>
      <c r="I10" s="92"/>
      <c r="J10" s="92"/>
      <c r="K10" s="40"/>
      <c r="L10" s="41"/>
      <c r="M10" s="41"/>
    </row>
    <row r="11" spans="1:14" s="35" customFormat="1" ht="27" customHeight="1">
      <c r="A11" s="96"/>
      <c r="B11" s="103"/>
      <c r="C11" s="92"/>
      <c r="D11" s="92"/>
      <c r="E11" s="92"/>
      <c r="F11" s="96"/>
      <c r="G11" s="102"/>
      <c r="H11" s="92"/>
      <c r="I11" s="92"/>
      <c r="J11" s="92"/>
      <c r="K11" s="40"/>
      <c r="L11" s="41"/>
      <c r="M11" s="41"/>
    </row>
    <row r="12" spans="1:14" s="35" customFormat="1" ht="27" customHeight="1">
      <c r="A12" s="98" t="s">
        <v>33</v>
      </c>
      <c r="B12" s="101"/>
      <c r="C12" s="92">
        <f>SUM(C5:C11)</f>
        <v>25598</v>
      </c>
      <c r="D12" s="92">
        <f t="shared" ref="D12:E12" si="0">SUM(D5:D11)</f>
        <v>25598</v>
      </c>
      <c r="E12" s="92">
        <f t="shared" si="0"/>
        <v>45905</v>
      </c>
      <c r="F12" s="98" t="s">
        <v>34</v>
      </c>
      <c r="G12" s="102"/>
      <c r="H12" s="92">
        <f>SUM(H5:H11)</f>
        <v>29220</v>
      </c>
      <c r="I12" s="92">
        <f t="shared" ref="I12:J12" si="1">SUM(I5:I11)</f>
        <v>34430</v>
      </c>
      <c r="J12" s="92">
        <f t="shared" si="1"/>
        <v>27272</v>
      </c>
      <c r="K12" s="40"/>
      <c r="L12" s="41"/>
      <c r="M12" s="41"/>
    </row>
    <row r="13" spans="1:14" s="35" customFormat="1" ht="27" customHeight="1">
      <c r="A13" s="96" t="s">
        <v>4</v>
      </c>
      <c r="B13" s="103"/>
      <c r="C13" s="94"/>
      <c r="D13" s="92"/>
      <c r="E13" s="92">
        <v>22462</v>
      </c>
      <c r="F13" s="96" t="s">
        <v>527</v>
      </c>
      <c r="G13" s="96"/>
      <c r="H13" s="94"/>
      <c r="I13" s="92"/>
      <c r="J13" s="92">
        <v>3127</v>
      </c>
      <c r="K13" s="40"/>
      <c r="L13" s="41"/>
      <c r="M13" s="41"/>
    </row>
    <row r="14" spans="1:14" s="35" customFormat="1" ht="27" customHeight="1">
      <c r="A14" s="96"/>
      <c r="B14" s="103"/>
      <c r="C14" s="94"/>
      <c r="D14" s="92"/>
      <c r="E14" s="92"/>
      <c r="F14" s="96" t="s">
        <v>7</v>
      </c>
      <c r="G14" s="96"/>
      <c r="H14" s="94"/>
      <c r="I14" s="92"/>
      <c r="J14" s="92">
        <v>24556</v>
      </c>
      <c r="K14" s="40"/>
      <c r="L14" s="41"/>
      <c r="M14" s="41"/>
    </row>
    <row r="15" spans="1:14" s="35" customFormat="1" ht="27" customHeight="1">
      <c r="A15" s="96" t="s">
        <v>6</v>
      </c>
      <c r="B15" s="103"/>
      <c r="C15" s="94"/>
      <c r="D15" s="92"/>
      <c r="E15" s="92">
        <v>2872</v>
      </c>
      <c r="F15" s="96" t="s">
        <v>8</v>
      </c>
      <c r="G15" s="96"/>
      <c r="H15" s="94"/>
      <c r="I15" s="92"/>
      <c r="J15" s="92">
        <v>16284</v>
      </c>
      <c r="K15" s="40"/>
      <c r="L15" s="41"/>
      <c r="M15" s="41"/>
    </row>
    <row r="16" spans="1:14" s="35" customFormat="1" ht="27" customHeight="1">
      <c r="A16" s="96"/>
      <c r="B16" s="103"/>
      <c r="C16" s="94"/>
      <c r="D16" s="92"/>
      <c r="E16" s="92"/>
      <c r="F16" s="96"/>
      <c r="G16" s="96"/>
      <c r="H16" s="94"/>
      <c r="I16" s="92"/>
      <c r="J16" s="92"/>
      <c r="K16" s="40"/>
      <c r="L16" s="41"/>
      <c r="M16" s="41"/>
    </row>
    <row r="17" spans="1:13" s="35" customFormat="1" ht="27" customHeight="1">
      <c r="A17" s="96"/>
      <c r="B17" s="103"/>
      <c r="C17" s="94"/>
      <c r="D17" s="92"/>
      <c r="E17" s="92"/>
      <c r="F17" s="96"/>
      <c r="G17" s="96"/>
      <c r="H17" s="94"/>
      <c r="I17" s="92"/>
      <c r="J17" s="92"/>
      <c r="K17" s="40"/>
      <c r="L17" s="41"/>
      <c r="M17" s="41"/>
    </row>
    <row r="18" spans="1:13" s="35" customFormat="1" ht="27" customHeight="1">
      <c r="A18" s="96"/>
      <c r="B18" s="103"/>
      <c r="C18" s="94"/>
      <c r="D18" s="92"/>
      <c r="E18" s="92"/>
      <c r="F18" s="96"/>
      <c r="G18" s="96"/>
      <c r="H18" s="94"/>
      <c r="I18" s="92"/>
      <c r="J18" s="92"/>
      <c r="K18" s="40"/>
      <c r="L18" s="41"/>
      <c r="M18" s="41"/>
    </row>
    <row r="19" spans="1:13" s="35" customFormat="1" ht="27" customHeight="1">
      <c r="A19" s="98" t="s">
        <v>75</v>
      </c>
      <c r="B19" s="104"/>
      <c r="C19" s="95"/>
      <c r="D19" s="92"/>
      <c r="E19" s="92">
        <f>SUM(E12:E15)</f>
        <v>71239</v>
      </c>
      <c r="F19" s="98" t="s">
        <v>76</v>
      </c>
      <c r="G19" s="98"/>
      <c r="H19" s="95"/>
      <c r="I19" s="92"/>
      <c r="J19" s="92">
        <f>SUM(J12:J15)</f>
        <v>71239</v>
      </c>
      <c r="K19" s="40"/>
      <c r="L19" s="41"/>
      <c r="M19" s="41"/>
    </row>
  </sheetData>
  <mergeCells count="3">
    <mergeCell ref="A1:J1"/>
    <mergeCell ref="A2:J2"/>
    <mergeCell ref="A3:J3"/>
  </mergeCells>
  <phoneticPr fontId="2" type="noConversion"/>
  <printOptions horizontalCentered="1"/>
  <pageMargins left="0.19685039370078741" right="0.19685039370078741" top="0.51181102362204722" bottom="0.43307086614173229" header="0.39370078740157483" footer="0.15748031496062992"/>
  <pageSetup paperSize="9" firstPageNumber="21" pageOrder="overThenDown" orientation="landscape" useFirstPageNumber="1" r:id="rId1"/>
  <headerFooter alignWithMargins="0">
    <oddFooter>&amp;C&amp;14‐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52"/>
  <sheetViews>
    <sheetView showGridLines="0" showZeros="0" view="pageBreakPreview" zoomScale="70" zoomScaleSheetLayoutView="70" workbookViewId="0">
      <selection activeCell="C60" sqref="C60"/>
    </sheetView>
  </sheetViews>
  <sheetFormatPr defaultColWidth="9.109375" defaultRowHeight="16.3"/>
  <cols>
    <col min="1" max="1" width="39.77734375" style="44" customWidth="1"/>
    <col min="2" max="2" width="23.6640625" style="44" customWidth="1"/>
    <col min="3" max="3" width="35.77734375" style="44" customWidth="1"/>
    <col min="4" max="4" width="23.6640625" style="44" customWidth="1"/>
    <col min="5" max="16384" width="9.109375" style="6"/>
  </cols>
  <sheetData>
    <row r="1" spans="1:4" ht="34" customHeight="1">
      <c r="A1" s="190" t="s">
        <v>620</v>
      </c>
      <c r="B1" s="190"/>
      <c r="C1" s="190"/>
      <c r="D1" s="190"/>
    </row>
    <row r="2" spans="1:4" ht="17.149999999999999" customHeight="1">
      <c r="A2" s="191" t="s">
        <v>445</v>
      </c>
      <c r="B2" s="192"/>
      <c r="C2" s="192"/>
      <c r="D2" s="192"/>
    </row>
    <row r="3" spans="1:4" ht="17.149999999999999" customHeight="1">
      <c r="A3" s="192" t="s">
        <v>3</v>
      </c>
      <c r="B3" s="192"/>
      <c r="C3" s="192"/>
      <c r="D3" s="192"/>
    </row>
    <row r="4" spans="1:4">
      <c r="A4" s="109" t="s">
        <v>0</v>
      </c>
      <c r="B4" s="109" t="s">
        <v>14</v>
      </c>
      <c r="C4" s="109" t="s">
        <v>0</v>
      </c>
      <c r="D4" s="109" t="s">
        <v>14</v>
      </c>
    </row>
    <row r="5" spans="1:4">
      <c r="A5" s="110" t="s">
        <v>297</v>
      </c>
      <c r="B5" s="92">
        <v>35797</v>
      </c>
      <c r="C5" s="111" t="s">
        <v>324</v>
      </c>
      <c r="D5" s="92">
        <v>25384</v>
      </c>
    </row>
    <row r="6" spans="1:4">
      <c r="A6" s="110" t="s">
        <v>330</v>
      </c>
      <c r="B6" s="92"/>
      <c r="C6" s="111" t="s">
        <v>331</v>
      </c>
      <c r="D6" s="92"/>
    </row>
    <row r="7" spans="1:4">
      <c r="A7" s="112" t="s">
        <v>332</v>
      </c>
      <c r="B7" s="92"/>
      <c r="C7" s="111" t="s">
        <v>333</v>
      </c>
      <c r="D7" s="92">
        <v>23417</v>
      </c>
    </row>
    <row r="8" spans="1:4">
      <c r="A8" s="112" t="s">
        <v>334</v>
      </c>
      <c r="B8" s="92"/>
      <c r="C8" s="111" t="s">
        <v>335</v>
      </c>
      <c r="D8" s="92"/>
    </row>
    <row r="9" spans="1:4">
      <c r="A9" s="112" t="s">
        <v>336</v>
      </c>
      <c r="B9" s="92">
        <v>536</v>
      </c>
      <c r="C9" s="113" t="s">
        <v>337</v>
      </c>
      <c r="D9" s="92"/>
    </row>
    <row r="10" spans="1:4">
      <c r="A10" s="112" t="s">
        <v>338</v>
      </c>
      <c r="B10" s="105">
        <v>4697</v>
      </c>
      <c r="C10" s="111" t="s">
        <v>339</v>
      </c>
      <c r="D10" s="105"/>
    </row>
    <row r="11" spans="1:4">
      <c r="A11" s="112" t="s">
        <v>340</v>
      </c>
      <c r="B11" s="92"/>
      <c r="C11" s="114" t="s">
        <v>341</v>
      </c>
      <c r="D11" s="92"/>
    </row>
    <row r="12" spans="1:4">
      <c r="A12" s="112" t="s">
        <v>342</v>
      </c>
      <c r="B12" s="92"/>
      <c r="C12" s="114" t="s">
        <v>343</v>
      </c>
      <c r="D12" s="92">
        <v>1967</v>
      </c>
    </row>
    <row r="13" spans="1:4">
      <c r="A13" s="112" t="s">
        <v>344</v>
      </c>
      <c r="B13" s="92"/>
      <c r="C13" s="114" t="s">
        <v>345</v>
      </c>
      <c r="D13" s="92"/>
    </row>
    <row r="14" spans="1:4">
      <c r="A14" s="112" t="s">
        <v>346</v>
      </c>
      <c r="B14" s="92"/>
      <c r="C14" s="114" t="s">
        <v>347</v>
      </c>
      <c r="D14" s="92"/>
    </row>
    <row r="15" spans="1:4">
      <c r="A15" s="112" t="s">
        <v>348</v>
      </c>
      <c r="B15" s="92"/>
      <c r="C15" s="111" t="s">
        <v>325</v>
      </c>
      <c r="D15" s="92">
        <v>1888</v>
      </c>
    </row>
    <row r="16" spans="1:4">
      <c r="A16" s="112" t="s">
        <v>349</v>
      </c>
      <c r="B16" s="92">
        <v>27558</v>
      </c>
      <c r="C16" s="111" t="s">
        <v>350</v>
      </c>
      <c r="D16" s="92"/>
    </row>
    <row r="17" spans="1:4">
      <c r="A17" s="112" t="s">
        <v>351</v>
      </c>
      <c r="B17" s="92"/>
      <c r="C17" s="111" t="s">
        <v>352</v>
      </c>
      <c r="D17" s="92"/>
    </row>
    <row r="18" spans="1:4">
      <c r="A18" s="112" t="s">
        <v>353</v>
      </c>
      <c r="B18" s="92"/>
      <c r="C18" s="111" t="s">
        <v>354</v>
      </c>
      <c r="D18" s="92"/>
    </row>
    <row r="19" spans="1:4">
      <c r="A19" s="112" t="s">
        <v>355</v>
      </c>
      <c r="B19" s="92"/>
      <c r="C19" s="111" t="s">
        <v>356</v>
      </c>
      <c r="D19" s="92"/>
    </row>
    <row r="20" spans="1:4">
      <c r="A20" s="112" t="s">
        <v>357</v>
      </c>
      <c r="B20" s="92"/>
      <c r="C20" s="111" t="s">
        <v>358</v>
      </c>
      <c r="D20" s="92"/>
    </row>
    <row r="21" spans="1:4">
      <c r="A21" s="112" t="s">
        <v>359</v>
      </c>
      <c r="B21" s="92"/>
      <c r="C21" s="111" t="s">
        <v>360</v>
      </c>
      <c r="D21" s="92"/>
    </row>
    <row r="22" spans="1:4">
      <c r="A22" s="112" t="s">
        <v>361</v>
      </c>
      <c r="B22" s="92"/>
      <c r="C22" s="111" t="s">
        <v>362</v>
      </c>
      <c r="D22" s="92"/>
    </row>
    <row r="23" spans="1:4">
      <c r="A23" s="112" t="s">
        <v>363</v>
      </c>
      <c r="B23" s="92"/>
      <c r="C23" s="111" t="s">
        <v>364</v>
      </c>
      <c r="D23" s="92">
        <v>1888</v>
      </c>
    </row>
    <row r="24" spans="1:4">
      <c r="A24" s="112" t="s">
        <v>365</v>
      </c>
      <c r="B24" s="92"/>
      <c r="C24" s="111" t="s">
        <v>366</v>
      </c>
      <c r="D24" s="92"/>
    </row>
    <row r="25" spans="1:4">
      <c r="A25" s="112" t="s">
        <v>367</v>
      </c>
      <c r="B25" s="92">
        <v>267</v>
      </c>
      <c r="C25" s="111" t="s">
        <v>368</v>
      </c>
      <c r="D25" s="92"/>
    </row>
    <row r="26" spans="1:4">
      <c r="A26" s="112" t="s">
        <v>369</v>
      </c>
      <c r="B26" s="92"/>
      <c r="C26" s="111" t="s">
        <v>327</v>
      </c>
      <c r="D26" s="92"/>
    </row>
    <row r="27" spans="1:4">
      <c r="A27" s="112" t="s">
        <v>370</v>
      </c>
      <c r="B27" s="92"/>
      <c r="C27" s="111" t="s">
        <v>371</v>
      </c>
      <c r="D27" s="92"/>
    </row>
    <row r="28" spans="1:4">
      <c r="A28" s="112" t="s">
        <v>372</v>
      </c>
      <c r="B28" s="92"/>
      <c r="C28" s="111" t="s">
        <v>373</v>
      </c>
      <c r="D28" s="92"/>
    </row>
    <row r="29" spans="1:4">
      <c r="A29" s="112" t="s">
        <v>374</v>
      </c>
      <c r="B29" s="92"/>
      <c r="C29" s="111" t="s">
        <v>375</v>
      </c>
      <c r="D29" s="92"/>
    </row>
    <row r="30" spans="1:4">
      <c r="A30" s="112" t="s">
        <v>376</v>
      </c>
      <c r="B30" s="92"/>
      <c r="C30" s="111" t="s">
        <v>377</v>
      </c>
      <c r="D30" s="92"/>
    </row>
    <row r="31" spans="1:4">
      <c r="A31" s="112" t="s">
        <v>378</v>
      </c>
      <c r="B31" s="92">
        <v>2400</v>
      </c>
      <c r="C31" s="111" t="s">
        <v>379</v>
      </c>
      <c r="D31" s="92"/>
    </row>
    <row r="32" spans="1:4">
      <c r="A32" s="112" t="s">
        <v>380</v>
      </c>
      <c r="B32" s="92"/>
      <c r="C32" s="111"/>
      <c r="D32" s="92"/>
    </row>
    <row r="33" spans="1:4">
      <c r="A33" s="112" t="s">
        <v>381</v>
      </c>
      <c r="B33" s="92"/>
      <c r="C33" s="111"/>
      <c r="D33" s="92"/>
    </row>
    <row r="34" spans="1:4">
      <c r="A34" s="112" t="s">
        <v>382</v>
      </c>
      <c r="B34" s="92"/>
      <c r="C34" s="111"/>
      <c r="D34" s="92"/>
    </row>
    <row r="35" spans="1:4">
      <c r="A35" s="112" t="s">
        <v>383</v>
      </c>
      <c r="B35" s="92">
        <v>339</v>
      </c>
      <c r="C35" s="111"/>
      <c r="D35" s="92"/>
    </row>
    <row r="36" spans="1:4">
      <c r="A36" s="112" t="s">
        <v>298</v>
      </c>
      <c r="B36" s="92">
        <v>5319</v>
      </c>
      <c r="C36" s="111"/>
      <c r="D36" s="92"/>
    </row>
    <row r="37" spans="1:4">
      <c r="A37" s="112" t="s">
        <v>384</v>
      </c>
      <c r="B37" s="92">
        <v>4350</v>
      </c>
      <c r="C37" s="111"/>
      <c r="D37" s="92"/>
    </row>
    <row r="38" spans="1:4">
      <c r="A38" s="112" t="s">
        <v>385</v>
      </c>
      <c r="B38" s="92">
        <v>969</v>
      </c>
      <c r="C38" s="111"/>
      <c r="D38" s="92"/>
    </row>
    <row r="39" spans="1:4">
      <c r="A39" s="112" t="s">
        <v>386</v>
      </c>
      <c r="B39" s="92"/>
      <c r="C39" s="113"/>
      <c r="D39" s="92"/>
    </row>
    <row r="40" spans="1:4">
      <c r="A40" s="112" t="s">
        <v>387</v>
      </c>
      <c r="B40" s="106"/>
      <c r="C40" s="111"/>
      <c r="D40" s="106"/>
    </row>
    <row r="41" spans="1:4">
      <c r="A41" s="112" t="s">
        <v>299</v>
      </c>
      <c r="B41" s="92">
        <v>2789</v>
      </c>
      <c r="C41" s="111"/>
      <c r="D41" s="92"/>
    </row>
    <row r="42" spans="1:4">
      <c r="A42" s="112" t="s">
        <v>388</v>
      </c>
      <c r="B42" s="92"/>
      <c r="C42" s="111"/>
      <c r="D42" s="92"/>
    </row>
    <row r="43" spans="1:4">
      <c r="A43" s="112" t="s">
        <v>389</v>
      </c>
      <c r="B43" s="92"/>
      <c r="C43" s="113"/>
      <c r="D43" s="92"/>
    </row>
    <row r="44" spans="1:4">
      <c r="A44" s="112" t="s">
        <v>390</v>
      </c>
      <c r="B44" s="106"/>
      <c r="C44" s="111"/>
      <c r="D44" s="106"/>
    </row>
    <row r="45" spans="1:4">
      <c r="A45" s="112" t="s">
        <v>391</v>
      </c>
      <c r="B45" s="92">
        <v>2789</v>
      </c>
      <c r="C45" s="113"/>
      <c r="D45" s="92"/>
    </row>
    <row r="46" spans="1:4">
      <c r="A46" s="112" t="s">
        <v>300</v>
      </c>
      <c r="B46" s="107">
        <v>2000</v>
      </c>
      <c r="C46" s="111"/>
      <c r="D46" s="107"/>
    </row>
    <row r="47" spans="1:4">
      <c r="A47" s="112" t="s">
        <v>392</v>
      </c>
      <c r="B47" s="106"/>
      <c r="C47" s="114"/>
      <c r="D47" s="106"/>
    </row>
    <row r="48" spans="1:4">
      <c r="A48" s="112" t="s">
        <v>393</v>
      </c>
      <c r="B48" s="92">
        <v>2000</v>
      </c>
      <c r="C48" s="114"/>
      <c r="D48" s="92"/>
    </row>
    <row r="49" spans="1:4">
      <c r="A49" s="112" t="s">
        <v>394</v>
      </c>
      <c r="B49" s="108"/>
      <c r="C49" s="114"/>
      <c r="D49" s="108"/>
    </row>
    <row r="50" spans="1:4">
      <c r="A50" s="112" t="s">
        <v>301</v>
      </c>
      <c r="B50" s="108"/>
      <c r="C50" s="114"/>
      <c r="D50" s="108"/>
    </row>
    <row r="51" spans="1:4">
      <c r="A51" s="115"/>
      <c r="B51" s="106"/>
      <c r="C51" s="115"/>
      <c r="D51" s="106"/>
    </row>
    <row r="52" spans="1:4">
      <c r="A52" s="140" t="s">
        <v>715</v>
      </c>
      <c r="B52" s="92">
        <f>SUM(B5,B36,B41,B46)</f>
        <v>45905</v>
      </c>
      <c r="C52" s="140" t="s">
        <v>716</v>
      </c>
      <c r="D52" s="92">
        <f>SUM(D5,D15,D30,D24,D26)</f>
        <v>27272</v>
      </c>
    </row>
  </sheetData>
  <mergeCells count="3">
    <mergeCell ref="A1:D1"/>
    <mergeCell ref="A2:D2"/>
    <mergeCell ref="A3:D3"/>
  </mergeCells>
  <phoneticPr fontId="2" type="noConversion"/>
  <printOptions horizontalCentered="1"/>
  <pageMargins left="0.35433070866141736" right="0.35433070866141736" top="0.51181102362204722" bottom="0.43307086614173229" header="0.27559055118110237" footer="0.15748031496062992"/>
  <pageSetup paperSize="9" firstPageNumber="22" pageOrder="overThenDown" orientation="landscape" useFirstPageNumber="1" r:id="rId1"/>
  <headerFooter alignWithMargins="0">
    <oddFooter>&amp;C&amp;14‐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33"/>
  <sheetViews>
    <sheetView showGridLines="0" showZeros="0" view="pageBreakPreview" topLeftCell="A16" zoomScale="60" workbookViewId="0">
      <selection activeCell="S28" sqref="Q28:S28"/>
    </sheetView>
  </sheetViews>
  <sheetFormatPr defaultColWidth="9" defaultRowHeight="16.3"/>
  <cols>
    <col min="1" max="1" width="50.6640625" style="46" customWidth="1"/>
    <col min="2" max="3" width="18.6640625" style="46" customWidth="1"/>
    <col min="4" max="5" width="18.6640625" style="47" customWidth="1"/>
    <col min="6" max="6" width="9" style="46"/>
    <col min="7" max="7" width="12.88671875" style="46" customWidth="1"/>
    <col min="8" max="8" width="20.21875" style="46" customWidth="1"/>
    <col min="9" max="16384" width="9" style="46"/>
  </cols>
  <sheetData>
    <row r="1" spans="1:5" ht="30.25" customHeight="1">
      <c r="A1" s="193" t="s">
        <v>621</v>
      </c>
      <c r="B1" s="193"/>
      <c r="C1" s="193"/>
      <c r="D1" s="193"/>
      <c r="E1" s="193"/>
    </row>
    <row r="2" spans="1:5" ht="14.3" customHeight="1">
      <c r="A2" s="64"/>
      <c r="B2" s="64"/>
      <c r="C2" s="64"/>
      <c r="D2" s="64"/>
      <c r="E2" s="73" t="s">
        <v>446</v>
      </c>
    </row>
    <row r="3" spans="1:5" ht="14.3" customHeight="1">
      <c r="A3" s="48"/>
      <c r="B3" s="48"/>
      <c r="C3" s="48"/>
      <c r="D3" s="49"/>
      <c r="E3" s="63" t="s">
        <v>306</v>
      </c>
    </row>
    <row r="4" spans="1:5" ht="30.75" customHeight="1">
      <c r="A4" s="133" t="s">
        <v>528</v>
      </c>
      <c r="B4" s="133" t="s">
        <v>529</v>
      </c>
      <c r="C4" s="133" t="s">
        <v>530</v>
      </c>
      <c r="D4" s="133" t="s">
        <v>531</v>
      </c>
      <c r="E4" s="133" t="s">
        <v>532</v>
      </c>
    </row>
    <row r="5" spans="1:5" ht="28.55" customHeight="1">
      <c r="A5" s="131" t="s">
        <v>533</v>
      </c>
      <c r="B5" s="128">
        <f>SUM(B9,B13,B17,B21,B25,B29)</f>
        <v>3093297.5100000002</v>
      </c>
      <c r="C5" s="128">
        <f t="shared" ref="C5:D5" si="0">SUM(C9,C13,C17,C21,C25,C29)</f>
        <v>2963490.3400000003</v>
      </c>
      <c r="D5" s="128">
        <f t="shared" si="0"/>
        <v>3000859.0599999996</v>
      </c>
      <c r="E5" s="129">
        <f>IF(C5=0,"",D5/C5)</f>
        <v>1.0126096986028978</v>
      </c>
    </row>
    <row r="6" spans="1:5" ht="28.55" customHeight="1">
      <c r="A6" s="134" t="s">
        <v>534</v>
      </c>
      <c r="B6" s="128">
        <f>SUM(B10,B14,B18,B22,B26,B30)</f>
        <v>1588583.4799999997</v>
      </c>
      <c r="C6" s="128">
        <f t="shared" ref="C6:D6" si="1">SUM(C10,C14,C18,C22,C26,C30)</f>
        <v>1573956.4799999997</v>
      </c>
      <c r="D6" s="128">
        <f t="shared" si="1"/>
        <v>1616617.25</v>
      </c>
      <c r="E6" s="129">
        <f t="shared" ref="E6:E32" si="2">IF(C6=0,"",D6/C6)</f>
        <v>1.0271041611010745</v>
      </c>
    </row>
    <row r="7" spans="1:5" ht="28.55" customHeight="1">
      <c r="A7" s="134" t="s">
        <v>535</v>
      </c>
      <c r="B7" s="128">
        <f t="shared" ref="B7:D8" si="3">SUM(B11,B15,B19,B23,B27,B31)</f>
        <v>130690.4</v>
      </c>
      <c r="C7" s="128">
        <f t="shared" si="3"/>
        <v>130690.4</v>
      </c>
      <c r="D7" s="128">
        <f t="shared" si="3"/>
        <v>117433.26</v>
      </c>
      <c r="E7" s="129">
        <f t="shared" si="2"/>
        <v>0.89856072060380865</v>
      </c>
    </row>
    <row r="8" spans="1:5" ht="28.55" customHeight="1">
      <c r="A8" s="134" t="s">
        <v>536</v>
      </c>
      <c r="B8" s="128">
        <f t="shared" si="3"/>
        <v>1219072</v>
      </c>
      <c r="C8" s="128">
        <f t="shared" si="3"/>
        <v>1103891.83</v>
      </c>
      <c r="D8" s="128">
        <f t="shared" si="3"/>
        <v>1106709.1299999999</v>
      </c>
      <c r="E8" s="129">
        <f t="shared" si="2"/>
        <v>1.0025521522339738</v>
      </c>
    </row>
    <row r="9" spans="1:5" ht="28.55" customHeight="1">
      <c r="A9" s="137" t="s">
        <v>307</v>
      </c>
      <c r="B9" s="128">
        <v>2213880.39</v>
      </c>
      <c r="C9" s="128">
        <v>2213880.39</v>
      </c>
      <c r="D9" s="128">
        <v>2224863.61</v>
      </c>
      <c r="E9" s="129">
        <f t="shared" si="2"/>
        <v>1.0049610719935957</v>
      </c>
    </row>
    <row r="10" spans="1:5" ht="28.55" customHeight="1">
      <c r="A10" s="137" t="s">
        <v>395</v>
      </c>
      <c r="B10" s="128">
        <v>1028969.01</v>
      </c>
      <c r="C10" s="128">
        <v>1028969.01</v>
      </c>
      <c r="D10" s="128">
        <v>1054151.19</v>
      </c>
      <c r="E10" s="129">
        <f t="shared" si="2"/>
        <v>1.0244732151845855</v>
      </c>
    </row>
    <row r="11" spans="1:5" ht="28.55" customHeight="1">
      <c r="A11" s="137" t="s">
        <v>396</v>
      </c>
      <c r="B11" s="128">
        <v>124200</v>
      </c>
      <c r="C11" s="128">
        <v>124200</v>
      </c>
      <c r="D11" s="128">
        <v>109886.71</v>
      </c>
      <c r="E11" s="129">
        <f t="shared" si="2"/>
        <v>0.88475611916264096</v>
      </c>
    </row>
    <row r="12" spans="1:5" ht="28.55" customHeight="1">
      <c r="A12" s="137" t="s">
        <v>397</v>
      </c>
      <c r="B12" s="128">
        <v>906680</v>
      </c>
      <c r="C12" s="128">
        <v>906680</v>
      </c>
      <c r="D12" s="128">
        <v>909007</v>
      </c>
      <c r="E12" s="129">
        <f t="shared" si="2"/>
        <v>1.0025665063749063</v>
      </c>
    </row>
    <row r="13" spans="1:5" ht="28.55" customHeight="1">
      <c r="A13" s="137" t="s">
        <v>398</v>
      </c>
      <c r="B13" s="128">
        <v>493431.42</v>
      </c>
      <c r="C13" s="128">
        <v>366092.25</v>
      </c>
      <c r="D13" s="128">
        <v>377128.65</v>
      </c>
      <c r="E13" s="129">
        <f t="shared" si="2"/>
        <v>1.0301464999600511</v>
      </c>
    </row>
    <row r="14" spans="1:5" ht="28.55" customHeight="1">
      <c r="A14" s="137" t="s">
        <v>395</v>
      </c>
      <c r="B14" s="128">
        <v>180358.92</v>
      </c>
      <c r="C14" s="128">
        <v>168199.92</v>
      </c>
      <c r="D14" s="128">
        <v>171394.31</v>
      </c>
      <c r="E14" s="129">
        <f t="shared" si="2"/>
        <v>1.0189916261553513</v>
      </c>
    </row>
    <row r="15" spans="1:5" ht="28.55" customHeight="1">
      <c r="A15" s="137" t="s">
        <v>396</v>
      </c>
      <c r="B15" s="128">
        <v>600</v>
      </c>
      <c r="C15" s="128">
        <v>600</v>
      </c>
      <c r="D15" s="128">
        <v>1031.01</v>
      </c>
      <c r="E15" s="129">
        <f t="shared" si="2"/>
        <v>1.71835</v>
      </c>
    </row>
    <row r="16" spans="1:5" ht="28.55" customHeight="1">
      <c r="A16" s="137" t="s">
        <v>397</v>
      </c>
      <c r="B16" s="128">
        <v>312392</v>
      </c>
      <c r="C16" s="128">
        <v>197211.83</v>
      </c>
      <c r="D16" s="128">
        <v>197702.13</v>
      </c>
      <c r="E16" s="129">
        <f t="shared" si="2"/>
        <v>1.0024861591720944</v>
      </c>
    </row>
    <row r="17" spans="1:5" ht="28.55" customHeight="1">
      <c r="A17" s="137" t="s">
        <v>783</v>
      </c>
      <c r="B17" s="128">
        <v>341734.35</v>
      </c>
      <c r="C17" s="128">
        <v>341734.35</v>
      </c>
      <c r="D17" s="128">
        <v>355212.11</v>
      </c>
      <c r="E17" s="129">
        <f t="shared" si="2"/>
        <v>1.0394392896119458</v>
      </c>
    </row>
    <row r="18" spans="1:5" ht="28.55" customHeight="1">
      <c r="A18" s="137" t="s">
        <v>395</v>
      </c>
      <c r="B18" s="128">
        <v>336124.85</v>
      </c>
      <c r="C18" s="128">
        <v>336124.85</v>
      </c>
      <c r="D18" s="128">
        <v>348610.26</v>
      </c>
      <c r="E18" s="129">
        <f t="shared" si="2"/>
        <v>1.0371451560335394</v>
      </c>
    </row>
    <row r="19" spans="1:5" ht="28.55" customHeight="1">
      <c r="A19" s="137" t="s">
        <v>396</v>
      </c>
      <c r="B19" s="128">
        <v>4772.7700000000004</v>
      </c>
      <c r="C19" s="128">
        <v>4772.7700000000004</v>
      </c>
      <c r="D19" s="128">
        <v>5329.9</v>
      </c>
      <c r="E19" s="129">
        <f t="shared" si="2"/>
        <v>1.116730954980022</v>
      </c>
    </row>
    <row r="20" spans="1:5" ht="28.55" customHeight="1">
      <c r="A20" s="137" t="s">
        <v>397</v>
      </c>
      <c r="B20" s="128"/>
      <c r="C20" s="128"/>
      <c r="D20" s="128"/>
      <c r="E20" s="129" t="str">
        <f t="shared" si="2"/>
        <v/>
      </c>
    </row>
    <row r="21" spans="1:5" ht="28.55" customHeight="1">
      <c r="A21" s="137" t="s">
        <v>408</v>
      </c>
      <c r="B21" s="128">
        <v>7596.85</v>
      </c>
      <c r="C21" s="128">
        <v>5128.8500000000004</v>
      </c>
      <c r="D21" s="128">
        <v>5263.38</v>
      </c>
      <c r="E21" s="129">
        <f t="shared" si="2"/>
        <v>1.026230051571015</v>
      </c>
    </row>
    <row r="22" spans="1:5" ht="28.55" customHeight="1">
      <c r="A22" s="137" t="s">
        <v>395</v>
      </c>
      <c r="B22" s="128">
        <v>7419.72</v>
      </c>
      <c r="C22" s="128">
        <v>4951.72</v>
      </c>
      <c r="D22" s="128">
        <v>5096.92</v>
      </c>
      <c r="E22" s="129">
        <f t="shared" si="2"/>
        <v>1.029323144281179</v>
      </c>
    </row>
    <row r="23" spans="1:5" ht="28.55" customHeight="1">
      <c r="A23" s="137" t="s">
        <v>396</v>
      </c>
      <c r="B23" s="128">
        <v>177.03</v>
      </c>
      <c r="C23" s="128">
        <v>177.03</v>
      </c>
      <c r="D23" s="128">
        <v>166.42</v>
      </c>
      <c r="E23" s="129">
        <f t="shared" si="2"/>
        <v>0.94006665536914635</v>
      </c>
    </row>
    <row r="24" spans="1:5" ht="28.55" customHeight="1">
      <c r="A24" s="137" t="s">
        <v>397</v>
      </c>
      <c r="B24" s="128"/>
      <c r="C24" s="128"/>
      <c r="D24" s="128"/>
      <c r="E24" s="129" t="str">
        <f t="shared" si="2"/>
        <v/>
      </c>
    </row>
    <row r="25" spans="1:5" ht="28.55" customHeight="1">
      <c r="A25" s="137" t="s">
        <v>409</v>
      </c>
      <c r="B25" s="128">
        <v>18148.77</v>
      </c>
      <c r="C25" s="128">
        <v>18148.77</v>
      </c>
      <c r="D25" s="128">
        <v>19326.2</v>
      </c>
      <c r="E25" s="129">
        <f t="shared" si="2"/>
        <v>1.0648765729027367</v>
      </c>
    </row>
    <row r="26" spans="1:5" ht="28.55" customHeight="1">
      <c r="A26" s="137" t="s">
        <v>395</v>
      </c>
      <c r="B26" s="128">
        <v>17486.650000000001</v>
      </c>
      <c r="C26" s="128">
        <v>17486.650000000001</v>
      </c>
      <c r="D26" s="128">
        <v>18832</v>
      </c>
      <c r="E26" s="129">
        <f t="shared" si="2"/>
        <v>1.0769358339075807</v>
      </c>
    </row>
    <row r="27" spans="1:5" ht="28.55" customHeight="1">
      <c r="A27" s="137" t="s">
        <v>396</v>
      </c>
      <c r="B27" s="128">
        <v>659.2</v>
      </c>
      <c r="C27" s="128">
        <v>659.2</v>
      </c>
      <c r="D27" s="128">
        <v>489.12</v>
      </c>
      <c r="E27" s="129">
        <f t="shared" si="2"/>
        <v>0.74199029126213589</v>
      </c>
    </row>
    <row r="28" spans="1:5" ht="28.55" customHeight="1">
      <c r="A28" s="137" t="s">
        <v>397</v>
      </c>
      <c r="B28" s="128"/>
      <c r="C28" s="128"/>
      <c r="D28" s="128"/>
      <c r="E28" s="129" t="str">
        <f t="shared" si="2"/>
        <v/>
      </c>
    </row>
    <row r="29" spans="1:5" ht="28.55" customHeight="1">
      <c r="A29" s="137" t="s">
        <v>410</v>
      </c>
      <c r="B29" s="128">
        <v>18505.73</v>
      </c>
      <c r="C29" s="128">
        <v>18505.73</v>
      </c>
      <c r="D29" s="128">
        <v>19065.11</v>
      </c>
      <c r="E29" s="129">
        <f t="shared" si="2"/>
        <v>1.0302273944340483</v>
      </c>
    </row>
    <row r="30" spans="1:5" ht="28.55" customHeight="1">
      <c r="A30" s="137" t="s">
        <v>395</v>
      </c>
      <c r="B30" s="128">
        <v>18224.330000000002</v>
      </c>
      <c r="C30" s="128">
        <v>18224.330000000002</v>
      </c>
      <c r="D30" s="128">
        <v>18532.57</v>
      </c>
      <c r="E30" s="129">
        <f t="shared" si="2"/>
        <v>1.0169136533414396</v>
      </c>
    </row>
    <row r="31" spans="1:5" ht="28.55" customHeight="1">
      <c r="A31" s="137" t="s">
        <v>396</v>
      </c>
      <c r="B31" s="128">
        <v>281.39999999999998</v>
      </c>
      <c r="C31" s="128">
        <v>281.39999999999998</v>
      </c>
      <c r="D31" s="128">
        <v>530.1</v>
      </c>
      <c r="E31" s="129">
        <f t="shared" si="2"/>
        <v>1.8837953091684436</v>
      </c>
    </row>
    <row r="32" spans="1:5" ht="28.55" customHeight="1">
      <c r="A32" s="137" t="s">
        <v>397</v>
      </c>
      <c r="B32" s="128"/>
      <c r="C32" s="128"/>
      <c r="D32" s="128"/>
      <c r="E32" s="129" t="str">
        <f t="shared" si="2"/>
        <v/>
      </c>
    </row>
    <row r="33" spans="1:5" ht="17.5" customHeight="1">
      <c r="A33" s="194"/>
      <c r="B33" s="194"/>
      <c r="C33" s="194"/>
      <c r="D33" s="194"/>
      <c r="E33" s="194"/>
    </row>
  </sheetData>
  <mergeCells count="2">
    <mergeCell ref="A1:E1"/>
    <mergeCell ref="A33:E33"/>
  </mergeCells>
  <phoneticPr fontId="13" type="noConversion"/>
  <printOptions horizontalCentered="1"/>
  <pageMargins left="0.27559055118110237" right="0.19685039370078741" top="0.82677165354330717" bottom="0.43307086614173229" header="0.47244094488188981" footer="0.15748031496062992"/>
  <pageSetup paperSize="9" firstPageNumber="24" orientation="landscape" useFirstPageNumber="1" r:id="rId1"/>
  <headerFooter alignWithMargins="0">
    <oddFooter>&amp;C&amp;14‐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24"/>
  <sheetViews>
    <sheetView showGridLines="0" showZeros="0" view="pageBreakPreview" zoomScale="60" workbookViewId="0">
      <selection activeCell="B23" sqref="B23"/>
    </sheetView>
  </sheetViews>
  <sheetFormatPr defaultColWidth="9" defaultRowHeight="16.3"/>
  <cols>
    <col min="1" max="1" width="51.109375" style="48" customWidth="1"/>
    <col min="2" max="3" width="18.6640625" style="48" customWidth="1"/>
    <col min="4" max="5" width="18.6640625" style="49" customWidth="1"/>
    <col min="6" max="16384" width="9" style="48"/>
  </cols>
  <sheetData>
    <row r="1" spans="1:5" ht="30.25" customHeight="1">
      <c r="A1" s="193" t="s">
        <v>622</v>
      </c>
      <c r="B1" s="193"/>
      <c r="C1" s="193"/>
      <c r="D1" s="193"/>
      <c r="E1" s="193"/>
    </row>
    <row r="2" spans="1:5" ht="18" customHeight="1">
      <c r="A2" s="64"/>
      <c r="B2" s="64"/>
      <c r="C2" s="64"/>
      <c r="D2" s="64"/>
      <c r="E2" s="73" t="s">
        <v>447</v>
      </c>
    </row>
    <row r="3" spans="1:5" ht="18" customHeight="1">
      <c r="A3" s="61"/>
      <c r="B3" s="61"/>
      <c r="C3" s="61"/>
      <c r="D3" s="62"/>
      <c r="E3" s="63" t="s">
        <v>308</v>
      </c>
    </row>
    <row r="4" spans="1:5" ht="36" customHeight="1">
      <c r="A4" s="133" t="s">
        <v>537</v>
      </c>
      <c r="B4" s="133" t="s">
        <v>312</v>
      </c>
      <c r="C4" s="133" t="s">
        <v>1</v>
      </c>
      <c r="D4" s="133" t="s">
        <v>14</v>
      </c>
      <c r="E4" s="133" t="s">
        <v>313</v>
      </c>
    </row>
    <row r="5" spans="1:5" ht="25.3" customHeight="1">
      <c r="A5" s="131" t="s">
        <v>538</v>
      </c>
      <c r="B5" s="128">
        <f>SUM(B7,B9,B11,B13,B15,B17)</f>
        <v>1974220.2900000003</v>
      </c>
      <c r="C5" s="128">
        <f t="shared" ref="C5:D5" si="0">SUM(C7,C9,C11,C13,C15,C17)</f>
        <v>2087220.2900000003</v>
      </c>
      <c r="D5" s="128">
        <f t="shared" si="0"/>
        <v>2066056.9000000001</v>
      </c>
      <c r="E5" s="129">
        <f>IF(C5=0,"",D5/C5)</f>
        <v>0.9898604904803795</v>
      </c>
    </row>
    <row r="6" spans="1:5" ht="25.3" customHeight="1">
      <c r="A6" s="134" t="s">
        <v>539</v>
      </c>
      <c r="B6" s="128">
        <v>1890676.06</v>
      </c>
      <c r="C6" s="128">
        <v>1890676.07</v>
      </c>
      <c r="D6" s="128">
        <v>1879490.93</v>
      </c>
      <c r="E6" s="129">
        <f t="shared" ref="E6:E19" si="1">IF(C6=0,"",D6/C6)</f>
        <v>0.99408405269549949</v>
      </c>
    </row>
    <row r="7" spans="1:5" ht="25.3" customHeight="1">
      <c r="A7" s="135" t="s">
        <v>309</v>
      </c>
      <c r="B7" s="128">
        <v>1208625.1000000001</v>
      </c>
      <c r="C7" s="128">
        <v>1321625.1000000001</v>
      </c>
      <c r="D7" s="128">
        <v>1351825.68</v>
      </c>
      <c r="E7" s="129">
        <f t="shared" si="1"/>
        <v>1.0228510944593894</v>
      </c>
    </row>
    <row r="8" spans="1:5" ht="25.3" customHeight="1">
      <c r="A8" s="135" t="s">
        <v>399</v>
      </c>
      <c r="B8" s="128">
        <v>1146928.19</v>
      </c>
      <c r="C8" s="128">
        <v>1146928.2</v>
      </c>
      <c r="D8" s="128">
        <v>1187577.68</v>
      </c>
      <c r="E8" s="129">
        <f t="shared" si="1"/>
        <v>1.0354420442360734</v>
      </c>
    </row>
    <row r="9" spans="1:5" ht="25.3" customHeight="1">
      <c r="A9" s="135" t="s">
        <v>400</v>
      </c>
      <c r="B9" s="128">
        <v>405222.59</v>
      </c>
      <c r="C9" s="128">
        <v>405222.59</v>
      </c>
      <c r="D9" s="128">
        <v>401388.09</v>
      </c>
      <c r="E9" s="129">
        <f t="shared" si="1"/>
        <v>0.99053729951234948</v>
      </c>
    </row>
    <row r="10" spans="1:5" ht="25.3" customHeight="1">
      <c r="A10" s="135" t="s">
        <v>399</v>
      </c>
      <c r="B10" s="128">
        <v>405222.59</v>
      </c>
      <c r="C10" s="128">
        <v>405222.59</v>
      </c>
      <c r="D10" s="128">
        <v>399676.28</v>
      </c>
      <c r="E10" s="129">
        <f t="shared" si="1"/>
        <v>0.98631292988873098</v>
      </c>
    </row>
    <row r="11" spans="1:5" ht="25.3" customHeight="1">
      <c r="A11" s="135" t="s">
        <v>784</v>
      </c>
      <c r="B11" s="128">
        <v>310074.53000000003</v>
      </c>
      <c r="C11" s="128">
        <v>310074.53000000003</v>
      </c>
      <c r="D11" s="128">
        <v>268746.52</v>
      </c>
      <c r="E11" s="129">
        <f t="shared" si="1"/>
        <v>0.86671588279114697</v>
      </c>
    </row>
    <row r="12" spans="1:5" ht="25.3" customHeight="1">
      <c r="A12" s="135" t="s">
        <v>401</v>
      </c>
      <c r="B12" s="128">
        <v>305894.51</v>
      </c>
      <c r="C12" s="128">
        <v>305894.51</v>
      </c>
      <c r="D12" s="128">
        <v>265007.27</v>
      </c>
      <c r="E12" s="129">
        <f t="shared" si="1"/>
        <v>0.86633548931623527</v>
      </c>
    </row>
    <row r="13" spans="1:5" ht="25.3" customHeight="1">
      <c r="A13" s="135" t="s">
        <v>411</v>
      </c>
      <c r="B13" s="128">
        <v>7191.92</v>
      </c>
      <c r="C13" s="128">
        <v>7191.92</v>
      </c>
      <c r="D13" s="128">
        <v>6159.79</v>
      </c>
      <c r="E13" s="129">
        <f t="shared" si="1"/>
        <v>0.85648755825982492</v>
      </c>
    </row>
    <row r="14" spans="1:5" ht="25.3" customHeight="1">
      <c r="A14" s="135" t="s">
        <v>402</v>
      </c>
      <c r="B14" s="128">
        <v>7036.03</v>
      </c>
      <c r="C14" s="128">
        <v>7036.03</v>
      </c>
      <c r="D14" s="128">
        <v>6096.95</v>
      </c>
      <c r="E14" s="129">
        <f t="shared" si="1"/>
        <v>0.86653268959910634</v>
      </c>
    </row>
    <row r="15" spans="1:5" ht="25.3" customHeight="1">
      <c r="A15" s="135" t="s">
        <v>412</v>
      </c>
      <c r="B15" s="128">
        <v>17768.099999999999</v>
      </c>
      <c r="C15" s="128">
        <v>17768.099999999999</v>
      </c>
      <c r="D15" s="128">
        <v>16959.05</v>
      </c>
      <c r="E15" s="129">
        <f t="shared" si="1"/>
        <v>0.95446615001041191</v>
      </c>
    </row>
    <row r="16" spans="1:5" ht="25.3" customHeight="1">
      <c r="A16" s="135" t="s">
        <v>403</v>
      </c>
      <c r="B16" s="128">
        <v>256.69</v>
      </c>
      <c r="C16" s="128">
        <v>256.69</v>
      </c>
      <c r="D16" s="128">
        <v>154.97999999999999</v>
      </c>
      <c r="E16" s="129">
        <f t="shared" si="1"/>
        <v>0.60376329424597763</v>
      </c>
    </row>
    <row r="17" spans="1:7" ht="25.3" customHeight="1">
      <c r="A17" s="135" t="s">
        <v>413</v>
      </c>
      <c r="B17" s="128">
        <v>25338.05</v>
      </c>
      <c r="C17" s="128">
        <v>25338.05</v>
      </c>
      <c r="D17" s="128">
        <v>20977.77</v>
      </c>
      <c r="E17" s="129">
        <f t="shared" si="1"/>
        <v>0.82791572358567456</v>
      </c>
    </row>
    <row r="18" spans="1:7" ht="25.3" customHeight="1">
      <c r="A18" s="135" t="s">
        <v>404</v>
      </c>
      <c r="B18" s="128">
        <v>2617.56</v>
      </c>
      <c r="C18" s="128">
        <v>2617.56</v>
      </c>
      <c r="D18" s="128">
        <v>1349.71</v>
      </c>
      <c r="E18" s="129">
        <f t="shared" si="1"/>
        <v>0.51563669982732008</v>
      </c>
    </row>
    <row r="19" spans="1:7" ht="25.3" customHeight="1">
      <c r="A19" s="136" t="s">
        <v>405</v>
      </c>
      <c r="B19" s="128">
        <v>22720.49</v>
      </c>
      <c r="C19" s="128">
        <v>22720.49</v>
      </c>
      <c r="D19" s="128">
        <v>19628.060000000001</v>
      </c>
      <c r="E19" s="129">
        <f t="shared" si="1"/>
        <v>0.86389246006578202</v>
      </c>
      <c r="G19" s="50"/>
    </row>
    <row r="20" spans="1:7" ht="23.95" customHeight="1">
      <c r="A20" s="51"/>
      <c r="B20" s="52"/>
      <c r="C20" s="52"/>
      <c r="D20" s="53"/>
      <c r="E20" s="54"/>
    </row>
    <row r="21" spans="1:7" ht="23.95" customHeight="1">
      <c r="A21" s="55"/>
      <c r="B21" s="56"/>
      <c r="C21" s="56"/>
      <c r="D21" s="57"/>
      <c r="E21" s="54"/>
    </row>
    <row r="22" spans="1:7" ht="23.95" customHeight="1">
      <c r="A22" s="51"/>
      <c r="B22" s="52"/>
      <c r="C22" s="52"/>
      <c r="D22" s="57"/>
      <c r="E22" s="54"/>
    </row>
    <row r="23" spans="1:7" ht="23.95" customHeight="1">
      <c r="A23" s="58"/>
      <c r="B23" s="52"/>
      <c r="C23" s="52"/>
      <c r="D23" s="57"/>
      <c r="E23" s="54"/>
    </row>
    <row r="24" spans="1:7" ht="23.95" customHeight="1">
      <c r="A24" s="51"/>
      <c r="B24" s="52"/>
      <c r="C24" s="52"/>
      <c r="D24" s="57"/>
      <c r="E24" s="54"/>
    </row>
  </sheetData>
  <mergeCells count="1">
    <mergeCell ref="A1:E1"/>
  </mergeCells>
  <phoneticPr fontId="13" type="noConversion"/>
  <printOptions horizontalCentered="1"/>
  <pageMargins left="0.19685039370078741" right="0.19685039370078741" top="0.82677165354330717" bottom="0.43307086614173229" header="0.39370078740157483" footer="0.15748031496062992"/>
  <pageSetup paperSize="9" firstPageNumber="26" orientation="landscape" useFirstPageNumber="1" r:id="rId1"/>
  <headerFooter alignWithMargins="0">
    <oddFooter>&amp;C&amp;14‐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33"/>
  <sheetViews>
    <sheetView showGridLines="0" showZeros="0" view="pageBreakPreview" zoomScale="60" workbookViewId="0">
      <selection activeCell="H19" sqref="H19"/>
    </sheetView>
  </sheetViews>
  <sheetFormatPr defaultColWidth="9" defaultRowHeight="16.3"/>
  <cols>
    <col min="1" max="1" width="52.6640625" style="48" customWidth="1"/>
    <col min="2" max="4" width="18.6640625" style="49" customWidth="1"/>
    <col min="5" max="5" width="18.6640625" style="48" customWidth="1"/>
    <col min="6" max="16384" width="9" style="48"/>
  </cols>
  <sheetData>
    <row r="1" spans="1:5" ht="30.25" customHeight="1">
      <c r="A1" s="193" t="s">
        <v>623</v>
      </c>
      <c r="B1" s="193"/>
      <c r="C1" s="193"/>
      <c r="D1" s="193"/>
      <c r="E1" s="193"/>
    </row>
    <row r="2" spans="1:5" ht="19.55" customHeight="1">
      <c r="A2" s="64"/>
      <c r="B2" s="64"/>
      <c r="C2" s="64"/>
      <c r="D2" s="64"/>
      <c r="E2" s="73" t="s">
        <v>448</v>
      </c>
    </row>
    <row r="3" spans="1:5" ht="19.55" customHeight="1">
      <c r="D3" s="195" t="s">
        <v>310</v>
      </c>
      <c r="E3" s="195"/>
    </row>
    <row r="4" spans="1:5" ht="40.75" customHeight="1">
      <c r="A4" s="133" t="s">
        <v>540</v>
      </c>
      <c r="B4" s="133" t="s">
        <v>312</v>
      </c>
      <c r="C4" s="133" t="s">
        <v>1</v>
      </c>
      <c r="D4" s="133" t="s">
        <v>14</v>
      </c>
      <c r="E4" s="133" t="s">
        <v>313</v>
      </c>
    </row>
    <row r="5" spans="1:5" ht="27.7" customHeight="1">
      <c r="A5" s="131" t="s">
        <v>541</v>
      </c>
      <c r="B5" s="128">
        <f>SUM(B6:B11)</f>
        <v>9448639.5100000016</v>
      </c>
      <c r="C5" s="128">
        <f>SUM(C6:C11)</f>
        <v>9225169.9100000001</v>
      </c>
      <c r="D5" s="128">
        <f>SUM(D6:D11)</f>
        <v>9289046</v>
      </c>
      <c r="E5" s="130">
        <f t="shared" ref="E5:E11" si="0">IF(B5=0,0,D5/C5)</f>
        <v>1.0069241098671537</v>
      </c>
    </row>
    <row r="6" spans="1:5" ht="27.7" customHeight="1">
      <c r="A6" s="132" t="s">
        <v>406</v>
      </c>
      <c r="B6" s="128">
        <v>8515103.4800000004</v>
      </c>
      <c r="C6" s="128">
        <v>8444425.4199999999</v>
      </c>
      <c r="D6" s="128">
        <v>8425208.0600000005</v>
      </c>
      <c r="E6" s="130">
        <f t="shared" si="0"/>
        <v>0.99772425487298588</v>
      </c>
    </row>
    <row r="7" spans="1:5" ht="27.7" customHeight="1">
      <c r="A7" s="132" t="s">
        <v>407</v>
      </c>
      <c r="B7" s="128">
        <v>161959.72</v>
      </c>
      <c r="C7" s="128">
        <v>39653.31</v>
      </c>
      <c r="D7" s="128">
        <v>54524.21</v>
      </c>
      <c r="E7" s="130">
        <f t="shared" si="0"/>
        <v>1.3750229173806676</v>
      </c>
    </row>
    <row r="8" spans="1:5" ht="27.7" customHeight="1">
      <c r="A8" s="132" t="s">
        <v>785</v>
      </c>
      <c r="B8" s="128">
        <v>501472.91</v>
      </c>
      <c r="C8" s="128">
        <v>505977.27</v>
      </c>
      <c r="D8" s="128">
        <v>560783.03</v>
      </c>
      <c r="E8" s="130">
        <f t="shared" si="0"/>
        <v>1.1083166443425414</v>
      </c>
    </row>
    <row r="9" spans="1:5" ht="27.7" customHeight="1">
      <c r="A9" s="132" t="s">
        <v>414</v>
      </c>
      <c r="B9" s="128">
        <v>21509.64</v>
      </c>
      <c r="C9" s="128">
        <v>18585.18</v>
      </c>
      <c r="D9" s="128">
        <v>23195.43</v>
      </c>
      <c r="E9" s="130">
        <f t="shared" si="0"/>
        <v>1.2480605514716565</v>
      </c>
    </row>
    <row r="10" spans="1:5" ht="27.7" customHeight="1">
      <c r="A10" s="132" t="s">
        <v>415</v>
      </c>
      <c r="B10" s="128">
        <v>209050.67</v>
      </c>
      <c r="C10" s="128">
        <v>174405.75</v>
      </c>
      <c r="D10" s="128">
        <v>178292.62</v>
      </c>
      <c r="E10" s="130">
        <f t="shared" si="0"/>
        <v>1.0222863638383481</v>
      </c>
    </row>
    <row r="11" spans="1:5" ht="27.7" customHeight="1">
      <c r="A11" s="132" t="s">
        <v>416</v>
      </c>
      <c r="B11" s="128">
        <v>39543.089999999997</v>
      </c>
      <c r="C11" s="128">
        <v>42122.98</v>
      </c>
      <c r="D11" s="128">
        <v>47042.65</v>
      </c>
      <c r="E11" s="130">
        <f t="shared" si="0"/>
        <v>1.1167930189174649</v>
      </c>
    </row>
    <row r="12" spans="1:5" ht="28.55" customHeight="1">
      <c r="A12" s="196"/>
      <c r="B12" s="196"/>
      <c r="C12" s="196"/>
      <c r="D12" s="196"/>
      <c r="E12" s="196"/>
    </row>
    <row r="13" spans="1:5">
      <c r="B13" s="59"/>
      <c r="C13" s="59"/>
      <c r="D13" s="59"/>
      <c r="E13" s="60"/>
    </row>
    <row r="14" spans="1:5">
      <c r="B14" s="59"/>
      <c r="C14" s="59"/>
      <c r="D14" s="59"/>
      <c r="E14" s="60"/>
    </row>
    <row r="15" spans="1:5">
      <c r="B15" s="59"/>
      <c r="C15" s="59"/>
      <c r="D15" s="59"/>
      <c r="E15" s="60"/>
    </row>
    <row r="16" spans="1:5">
      <c r="B16" s="59"/>
      <c r="C16" s="59"/>
      <c r="D16" s="59"/>
      <c r="E16" s="60"/>
    </row>
    <row r="17" spans="2:5">
      <c r="B17" s="59"/>
      <c r="C17" s="59"/>
      <c r="D17" s="59"/>
      <c r="E17" s="60"/>
    </row>
    <row r="18" spans="2:5">
      <c r="B18" s="59"/>
      <c r="C18" s="59"/>
      <c r="D18" s="59"/>
      <c r="E18" s="60"/>
    </row>
    <row r="19" spans="2:5">
      <c r="B19" s="59"/>
      <c r="C19" s="59"/>
      <c r="D19" s="59"/>
      <c r="E19" s="60"/>
    </row>
    <row r="20" spans="2:5">
      <c r="B20" s="59"/>
      <c r="C20" s="59"/>
      <c r="D20" s="59"/>
      <c r="E20" s="60"/>
    </row>
    <row r="21" spans="2:5">
      <c r="B21" s="59"/>
      <c r="C21" s="59"/>
      <c r="D21" s="59"/>
      <c r="E21" s="60"/>
    </row>
    <row r="22" spans="2:5">
      <c r="B22" s="59"/>
      <c r="C22" s="59"/>
      <c r="D22" s="59"/>
      <c r="E22" s="60"/>
    </row>
    <row r="23" spans="2:5">
      <c r="B23" s="59"/>
      <c r="C23" s="59"/>
      <c r="D23" s="59"/>
      <c r="E23" s="60"/>
    </row>
    <row r="24" spans="2:5">
      <c r="B24" s="59"/>
      <c r="C24" s="59"/>
      <c r="D24" s="59"/>
      <c r="E24" s="60"/>
    </row>
    <row r="25" spans="2:5">
      <c r="B25" s="59"/>
      <c r="C25" s="59"/>
      <c r="D25" s="59"/>
      <c r="E25" s="60"/>
    </row>
    <row r="26" spans="2:5">
      <c r="B26" s="59"/>
      <c r="C26" s="59"/>
      <c r="D26" s="59"/>
      <c r="E26" s="60"/>
    </row>
    <row r="27" spans="2:5">
      <c r="B27" s="59"/>
      <c r="C27" s="59"/>
      <c r="D27" s="59"/>
      <c r="E27" s="60"/>
    </row>
    <row r="28" spans="2:5">
      <c r="B28" s="59"/>
      <c r="C28" s="59"/>
      <c r="D28" s="59"/>
      <c r="E28" s="60"/>
    </row>
    <row r="29" spans="2:5">
      <c r="B29" s="59"/>
      <c r="C29" s="59"/>
      <c r="D29" s="59"/>
      <c r="E29" s="60"/>
    </row>
    <row r="30" spans="2:5">
      <c r="B30" s="59"/>
      <c r="C30" s="59"/>
      <c r="D30" s="59"/>
      <c r="E30" s="60"/>
    </row>
    <row r="31" spans="2:5">
      <c r="B31" s="59"/>
      <c r="C31" s="59"/>
      <c r="D31" s="59"/>
      <c r="E31" s="60"/>
    </row>
    <row r="32" spans="2:5">
      <c r="B32" s="59"/>
      <c r="C32" s="59"/>
      <c r="D32" s="59"/>
      <c r="E32" s="60"/>
    </row>
    <row r="33" spans="2:5">
      <c r="B33" s="59"/>
      <c r="C33" s="59"/>
      <c r="D33" s="59"/>
      <c r="E33" s="60"/>
    </row>
  </sheetData>
  <mergeCells count="3">
    <mergeCell ref="A1:E1"/>
    <mergeCell ref="D3:E3"/>
    <mergeCell ref="A12:E12"/>
  </mergeCells>
  <phoneticPr fontId="13" type="noConversion"/>
  <printOptions horizontalCentered="1"/>
  <pageMargins left="0.19685039370078741" right="0.19685039370078741" top="0.78740157480314965" bottom="0.43307086614173229" header="0.39370078740157483" footer="0.15748031496062992"/>
  <pageSetup paperSize="9" firstPageNumber="27" orientation="landscape" useFirstPageNumber="1" r:id="rId1"/>
  <headerFooter alignWithMargins="0">
    <oddFooter>&amp;C&amp;14‐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21"/>
  <sheetViews>
    <sheetView showGridLines="0" showZeros="0" view="pageBreakPreview" zoomScale="115" zoomScaleSheetLayoutView="115" workbookViewId="0">
      <selection activeCell="C26" sqref="C26"/>
    </sheetView>
  </sheetViews>
  <sheetFormatPr defaultColWidth="9.109375" defaultRowHeight="16.3"/>
  <cols>
    <col min="1" max="3" width="33.109375" style="116" customWidth="1"/>
    <col min="4" max="4" width="9.109375" style="117" customWidth="1"/>
    <col min="5" max="5" width="14.33203125" style="117" customWidth="1"/>
    <col min="6" max="256" width="9.109375" style="117" customWidth="1"/>
    <col min="257" max="259" width="33.109375" style="117" customWidth="1"/>
    <col min="260" max="512" width="9.109375" style="117" customWidth="1"/>
    <col min="513" max="515" width="33.109375" style="117" customWidth="1"/>
    <col min="516" max="768" width="9.109375" style="117" customWidth="1"/>
    <col min="769" max="771" width="33.109375" style="117" customWidth="1"/>
    <col min="772" max="1024" width="9.109375" style="117" customWidth="1"/>
    <col min="1025" max="1027" width="33.109375" style="117" customWidth="1"/>
    <col min="1028" max="1280" width="9.109375" style="117" customWidth="1"/>
    <col min="1281" max="1283" width="33.109375" style="117" customWidth="1"/>
    <col min="1284" max="1536" width="9.109375" style="117" customWidth="1"/>
    <col min="1537" max="1539" width="33.109375" style="117" customWidth="1"/>
    <col min="1540" max="1792" width="9.109375" style="117" customWidth="1"/>
    <col min="1793" max="1795" width="33.109375" style="117" customWidth="1"/>
    <col min="1796" max="2048" width="9.109375" style="117" customWidth="1"/>
    <col min="2049" max="2051" width="33.109375" style="117" customWidth="1"/>
    <col min="2052" max="2304" width="9.109375" style="117" customWidth="1"/>
    <col min="2305" max="2307" width="33.109375" style="117" customWidth="1"/>
    <col min="2308" max="2560" width="9.109375" style="117" customWidth="1"/>
    <col min="2561" max="2563" width="33.109375" style="117" customWidth="1"/>
    <col min="2564" max="2816" width="9.109375" style="117" customWidth="1"/>
    <col min="2817" max="2819" width="33.109375" style="117" customWidth="1"/>
    <col min="2820" max="3072" width="9.109375" style="117" customWidth="1"/>
    <col min="3073" max="3075" width="33.109375" style="117" customWidth="1"/>
    <col min="3076" max="3328" width="9.109375" style="117" customWidth="1"/>
    <col min="3329" max="3331" width="33.109375" style="117" customWidth="1"/>
    <col min="3332" max="3584" width="9.109375" style="117" customWidth="1"/>
    <col min="3585" max="3587" width="33.109375" style="117" customWidth="1"/>
    <col min="3588" max="3840" width="9.109375" style="117" customWidth="1"/>
    <col min="3841" max="3843" width="33.109375" style="117" customWidth="1"/>
    <col min="3844" max="4096" width="9.109375" style="117" customWidth="1"/>
    <col min="4097" max="4099" width="33.109375" style="117" customWidth="1"/>
    <col min="4100" max="4352" width="9.109375" style="117" customWidth="1"/>
    <col min="4353" max="4355" width="33.109375" style="117" customWidth="1"/>
    <col min="4356" max="4608" width="9.109375" style="117" customWidth="1"/>
    <col min="4609" max="4611" width="33.109375" style="117" customWidth="1"/>
    <col min="4612" max="4864" width="9.109375" style="117" customWidth="1"/>
    <col min="4865" max="4867" width="33.109375" style="117" customWidth="1"/>
    <col min="4868" max="5120" width="9.109375" style="117" customWidth="1"/>
    <col min="5121" max="5123" width="33.109375" style="117" customWidth="1"/>
    <col min="5124" max="5376" width="9.109375" style="117" customWidth="1"/>
    <col min="5377" max="5379" width="33.109375" style="117" customWidth="1"/>
    <col min="5380" max="5632" width="9.109375" style="117" customWidth="1"/>
    <col min="5633" max="5635" width="33.109375" style="117" customWidth="1"/>
    <col min="5636" max="5888" width="9.109375" style="117" customWidth="1"/>
    <col min="5889" max="5891" width="33.109375" style="117" customWidth="1"/>
    <col min="5892" max="6144" width="9.109375" style="117" customWidth="1"/>
    <col min="6145" max="6147" width="33.109375" style="117" customWidth="1"/>
    <col min="6148" max="6400" width="9.109375" style="117" customWidth="1"/>
    <col min="6401" max="6403" width="33.109375" style="117" customWidth="1"/>
    <col min="6404" max="6656" width="9.109375" style="117" customWidth="1"/>
    <col min="6657" max="6659" width="33.109375" style="117" customWidth="1"/>
    <col min="6660" max="6912" width="9.109375" style="117" customWidth="1"/>
    <col min="6913" max="6915" width="33.109375" style="117" customWidth="1"/>
    <col min="6916" max="7168" width="9.109375" style="117" customWidth="1"/>
    <col min="7169" max="7171" width="33.109375" style="117" customWidth="1"/>
    <col min="7172" max="7424" width="9.109375" style="117" customWidth="1"/>
    <col min="7425" max="7427" width="33.109375" style="117" customWidth="1"/>
    <col min="7428" max="7680" width="9.109375" style="117" customWidth="1"/>
    <col min="7681" max="7683" width="33.109375" style="117" customWidth="1"/>
    <col min="7684" max="7936" width="9.109375" style="117" customWidth="1"/>
    <col min="7937" max="7939" width="33.109375" style="117" customWidth="1"/>
    <col min="7940" max="8192" width="9.109375" style="117" customWidth="1"/>
    <col min="8193" max="8195" width="33.109375" style="117" customWidth="1"/>
    <col min="8196" max="8448" width="9.109375" style="117" customWidth="1"/>
    <col min="8449" max="8451" width="33.109375" style="117" customWidth="1"/>
    <col min="8452" max="8704" width="9.109375" style="117" customWidth="1"/>
    <col min="8705" max="8707" width="33.109375" style="117" customWidth="1"/>
    <col min="8708" max="8960" width="9.109375" style="117" customWidth="1"/>
    <col min="8961" max="8963" width="33.109375" style="117" customWidth="1"/>
    <col min="8964" max="9216" width="9.109375" style="117" customWidth="1"/>
    <col min="9217" max="9219" width="33.109375" style="117" customWidth="1"/>
    <col min="9220" max="9472" width="9.109375" style="117" customWidth="1"/>
    <col min="9473" max="9475" width="33.109375" style="117" customWidth="1"/>
    <col min="9476" max="9728" width="9.109375" style="117" customWidth="1"/>
    <col min="9729" max="9731" width="33.109375" style="117" customWidth="1"/>
    <col min="9732" max="9984" width="9.109375" style="117" customWidth="1"/>
    <col min="9985" max="9987" width="33.109375" style="117" customWidth="1"/>
    <col min="9988" max="10240" width="9.109375" style="117" customWidth="1"/>
    <col min="10241" max="10243" width="33.109375" style="117" customWidth="1"/>
    <col min="10244" max="10496" width="9.109375" style="117" customWidth="1"/>
    <col min="10497" max="10499" width="33.109375" style="117" customWidth="1"/>
    <col min="10500" max="10752" width="9.109375" style="117" customWidth="1"/>
    <col min="10753" max="10755" width="33.109375" style="117" customWidth="1"/>
    <col min="10756" max="11008" width="9.109375" style="117" customWidth="1"/>
    <col min="11009" max="11011" width="33.109375" style="117" customWidth="1"/>
    <col min="11012" max="11264" width="9.109375" style="117" customWidth="1"/>
    <col min="11265" max="11267" width="33.109375" style="117" customWidth="1"/>
    <col min="11268" max="11520" width="9.109375" style="117" customWidth="1"/>
    <col min="11521" max="11523" width="33.109375" style="117" customWidth="1"/>
    <col min="11524" max="11776" width="9.109375" style="117" customWidth="1"/>
    <col min="11777" max="11779" width="33.109375" style="117" customWidth="1"/>
    <col min="11780" max="12032" width="9.109375" style="117" customWidth="1"/>
    <col min="12033" max="12035" width="33.109375" style="117" customWidth="1"/>
    <col min="12036" max="12288" width="9.109375" style="117" customWidth="1"/>
    <col min="12289" max="12291" width="33.109375" style="117" customWidth="1"/>
    <col min="12292" max="12544" width="9.109375" style="117" customWidth="1"/>
    <col min="12545" max="12547" width="33.109375" style="117" customWidth="1"/>
    <col min="12548" max="12800" width="9.109375" style="117" customWidth="1"/>
    <col min="12801" max="12803" width="33.109375" style="117" customWidth="1"/>
    <col min="12804" max="13056" width="9.109375" style="117" customWidth="1"/>
    <col min="13057" max="13059" width="33.109375" style="117" customWidth="1"/>
    <col min="13060" max="13312" width="9.109375" style="117" customWidth="1"/>
    <col min="13313" max="13315" width="33.109375" style="117" customWidth="1"/>
    <col min="13316" max="13568" width="9.109375" style="117" customWidth="1"/>
    <col min="13569" max="13571" width="33.109375" style="117" customWidth="1"/>
    <col min="13572" max="13824" width="9.109375" style="117" customWidth="1"/>
    <col min="13825" max="13827" width="33.109375" style="117" customWidth="1"/>
    <col min="13828" max="14080" width="9.109375" style="117" customWidth="1"/>
    <col min="14081" max="14083" width="33.109375" style="117" customWidth="1"/>
    <col min="14084" max="14336" width="9.109375" style="117" customWidth="1"/>
    <col min="14337" max="14339" width="33.109375" style="117" customWidth="1"/>
    <col min="14340" max="14592" width="9.109375" style="117" customWidth="1"/>
    <col min="14593" max="14595" width="33.109375" style="117" customWidth="1"/>
    <col min="14596" max="14848" width="9.109375" style="117" customWidth="1"/>
    <col min="14849" max="14851" width="33.109375" style="117" customWidth="1"/>
    <col min="14852" max="15104" width="9.109375" style="117" customWidth="1"/>
    <col min="15105" max="15107" width="33.109375" style="117" customWidth="1"/>
    <col min="15108" max="15360" width="9.109375" style="117" customWidth="1"/>
    <col min="15361" max="15363" width="33.109375" style="117" customWidth="1"/>
    <col min="15364" max="15616" width="9.109375" style="117" customWidth="1"/>
    <col min="15617" max="15619" width="33.109375" style="117" customWidth="1"/>
    <col min="15620" max="15872" width="9.109375" style="117" customWidth="1"/>
    <col min="15873" max="15875" width="33.109375" style="117" customWidth="1"/>
    <col min="15876" max="16128" width="9.109375" style="117" customWidth="1"/>
    <col min="16129" max="16131" width="33.109375" style="117" customWidth="1"/>
    <col min="16132" max="16384" width="9.109375" style="117" customWidth="1"/>
  </cols>
  <sheetData>
    <row r="1" spans="1:3" s="116" customFormat="1" ht="34" customHeight="1">
      <c r="A1" s="197" t="s">
        <v>624</v>
      </c>
      <c r="B1" s="198"/>
      <c r="C1" s="198"/>
    </row>
    <row r="2" spans="1:3" s="116" customFormat="1" ht="17.149999999999999" customHeight="1">
      <c r="A2" s="199" t="s">
        <v>565</v>
      </c>
      <c r="B2" s="199"/>
      <c r="C2" s="199"/>
    </row>
    <row r="3" spans="1:3" s="116" customFormat="1" ht="17.149999999999999" customHeight="1">
      <c r="A3" s="199" t="s">
        <v>3</v>
      </c>
      <c r="B3" s="199"/>
      <c r="C3" s="199"/>
    </row>
    <row r="4" spans="1:3" s="116" customFormat="1">
      <c r="A4" s="118" t="s">
        <v>29</v>
      </c>
      <c r="B4" s="118" t="s">
        <v>312</v>
      </c>
      <c r="C4" s="118" t="s">
        <v>14</v>
      </c>
    </row>
    <row r="5" spans="1:3" s="116" customFormat="1">
      <c r="A5" s="119" t="s">
        <v>558</v>
      </c>
      <c r="B5" s="120"/>
      <c r="C5" s="120">
        <v>11421617</v>
      </c>
    </row>
    <row r="6" spans="1:3" s="116" customFormat="1">
      <c r="A6" s="119" t="s">
        <v>559</v>
      </c>
      <c r="B6" s="120"/>
      <c r="C6" s="120">
        <v>10760490</v>
      </c>
    </row>
    <row r="7" spans="1:3" s="116" customFormat="1">
      <c r="A7" s="119" t="s">
        <v>560</v>
      </c>
      <c r="B7" s="120"/>
      <c r="C7" s="120">
        <v>661127</v>
      </c>
    </row>
    <row r="8" spans="1:3" s="116" customFormat="1">
      <c r="A8" s="119" t="s">
        <v>561</v>
      </c>
      <c r="B8" s="120">
        <v>15499700</v>
      </c>
      <c r="C8" s="120"/>
    </row>
    <row r="9" spans="1:3" s="116" customFormat="1">
      <c r="A9" s="119" t="s">
        <v>559</v>
      </c>
      <c r="B9" s="120">
        <v>12496000</v>
      </c>
      <c r="C9" s="120"/>
    </row>
    <row r="10" spans="1:3" s="116" customFormat="1">
      <c r="A10" s="119" t="s">
        <v>560</v>
      </c>
      <c r="B10" s="120">
        <v>3003700</v>
      </c>
      <c r="C10" s="120"/>
    </row>
    <row r="11" spans="1:3" s="116" customFormat="1">
      <c r="A11" s="119" t="s">
        <v>562</v>
      </c>
      <c r="B11" s="120"/>
      <c r="C11" s="120">
        <v>4674781</v>
      </c>
    </row>
    <row r="12" spans="1:3" s="116" customFormat="1">
      <c r="A12" s="119" t="s">
        <v>559</v>
      </c>
      <c r="B12" s="120"/>
      <c r="C12" s="120">
        <v>2442781</v>
      </c>
    </row>
    <row r="13" spans="1:3" s="116" customFormat="1">
      <c r="A13" s="119" t="s">
        <v>560</v>
      </c>
      <c r="B13" s="120"/>
      <c r="C13" s="120">
        <v>2232000</v>
      </c>
    </row>
    <row r="14" spans="1:3" s="116" customFormat="1">
      <c r="A14" s="119" t="s">
        <v>563</v>
      </c>
      <c r="B14" s="120"/>
      <c r="C14" s="120">
        <v>911364</v>
      </c>
    </row>
    <row r="15" spans="1:3" s="116" customFormat="1">
      <c r="A15" s="119" t="s">
        <v>559</v>
      </c>
      <c r="B15" s="120"/>
      <c r="C15" s="120">
        <v>891858</v>
      </c>
    </row>
    <row r="16" spans="1:3" s="116" customFormat="1">
      <c r="A16" s="119" t="s">
        <v>560</v>
      </c>
      <c r="B16" s="120"/>
      <c r="C16" s="120">
        <v>19506</v>
      </c>
    </row>
    <row r="17" spans="1:6" s="116" customFormat="1">
      <c r="A17" s="119" t="s">
        <v>564</v>
      </c>
      <c r="B17" s="120"/>
      <c r="C17" s="120">
        <v>14994136</v>
      </c>
      <c r="E17" s="138"/>
      <c r="F17" s="138"/>
    </row>
    <row r="18" spans="1:6" s="116" customFormat="1">
      <c r="A18" s="119" t="s">
        <v>559</v>
      </c>
      <c r="B18" s="120"/>
      <c r="C18" s="120">
        <v>12186847</v>
      </c>
      <c r="E18" s="138"/>
      <c r="F18" s="138"/>
    </row>
    <row r="19" spans="1:6" s="116" customFormat="1">
      <c r="A19" s="119" t="s">
        <v>560</v>
      </c>
      <c r="B19" s="120"/>
      <c r="C19" s="120">
        <v>2807289</v>
      </c>
      <c r="E19" s="138"/>
      <c r="F19" s="138"/>
    </row>
    <row r="20" spans="1:6" s="116" customFormat="1" ht="17.149999999999999" customHeight="1"/>
    <row r="21" spans="1:6">
      <c r="C21" s="138"/>
    </row>
  </sheetData>
  <mergeCells count="3">
    <mergeCell ref="A1:C1"/>
    <mergeCell ref="A2:C2"/>
    <mergeCell ref="A3:C3"/>
  </mergeCells>
  <phoneticPr fontId="21" type="noConversion"/>
  <printOptions horizontalCentered="1"/>
  <pageMargins left="0.51181102362204722" right="0.35433070866141736" top="0.74803149606299213" bottom="0.55118110236220474" header="0.39370078740157483" footer="0.27559055118110237"/>
  <pageSetup paperSize="9" firstPageNumber="28" orientation="landscape" blackAndWhite="1" useFirstPageNumber="1" r:id="rId1"/>
  <headerFooter alignWithMargins="0">
    <oddFooter>&amp;C&amp;14‐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8"/>
  <sheetViews>
    <sheetView showGridLines="0" workbookViewId="0">
      <selection activeCell="D4" sqref="D4"/>
    </sheetView>
  </sheetViews>
  <sheetFormatPr defaultColWidth="5.77734375" defaultRowHeight="16.3"/>
  <cols>
    <col min="1" max="1" width="33.33203125" customWidth="1"/>
    <col min="2" max="2" width="13.21875" customWidth="1"/>
    <col min="3" max="3" width="76.21875" customWidth="1"/>
    <col min="4" max="4" width="12.44140625" customWidth="1"/>
    <col min="5" max="5" width="20.77734375" customWidth="1"/>
    <col min="6" max="6" width="5.77734375" customWidth="1"/>
    <col min="7" max="7" width="0" hidden="1" customWidth="1"/>
  </cols>
  <sheetData>
    <row r="1" spans="1:5" ht="45" customHeight="1">
      <c r="A1" s="162" t="s">
        <v>305</v>
      </c>
      <c r="B1" s="162"/>
      <c r="C1" s="162"/>
      <c r="D1" s="162"/>
      <c r="E1" s="1"/>
    </row>
    <row r="2" spans="1:5" ht="44.15" customHeight="1">
      <c r="A2" s="3" t="s">
        <v>303</v>
      </c>
      <c r="B2" s="3" t="s">
        <v>304</v>
      </c>
      <c r="C2" s="3" t="s">
        <v>302</v>
      </c>
      <c r="D2" s="3" t="s">
        <v>10</v>
      </c>
      <c r="E2" s="2"/>
    </row>
    <row r="3" spans="1:5" ht="34" customHeight="1">
      <c r="A3" s="160" t="s">
        <v>589</v>
      </c>
      <c r="B3" s="144" t="s">
        <v>2</v>
      </c>
      <c r="C3" s="145" t="s">
        <v>593</v>
      </c>
      <c r="D3" s="144">
        <v>1</v>
      </c>
      <c r="E3" s="2"/>
    </row>
    <row r="4" spans="1:5" ht="34" customHeight="1">
      <c r="A4" s="161"/>
      <c r="B4" s="45" t="s">
        <v>420</v>
      </c>
      <c r="C4" s="11" t="s">
        <v>594</v>
      </c>
      <c r="D4" s="4">
        <v>2</v>
      </c>
      <c r="E4" s="2"/>
    </row>
    <row r="5" spans="1:5" ht="34" customHeight="1">
      <c r="A5" s="161"/>
      <c r="B5" s="45" t="s">
        <v>421</v>
      </c>
      <c r="C5" s="11" t="s">
        <v>595</v>
      </c>
      <c r="D5" s="143" t="s">
        <v>776</v>
      </c>
      <c r="E5" s="2"/>
    </row>
    <row r="6" spans="1:5" ht="34" customHeight="1">
      <c r="A6" s="159"/>
      <c r="B6" s="45" t="s">
        <v>422</v>
      </c>
      <c r="C6" s="11" t="s">
        <v>596</v>
      </c>
      <c r="D6" s="143" t="s">
        <v>777</v>
      </c>
      <c r="E6" s="2"/>
    </row>
    <row r="7" spans="1:5" ht="34" customHeight="1">
      <c r="A7" s="159"/>
      <c r="B7" s="45" t="s">
        <v>423</v>
      </c>
      <c r="C7" s="11" t="s">
        <v>597</v>
      </c>
      <c r="D7" s="4">
        <v>10</v>
      </c>
      <c r="E7" s="2"/>
    </row>
    <row r="8" spans="1:5" ht="34" customHeight="1">
      <c r="A8" s="159"/>
      <c r="B8" s="45" t="s">
        <v>424</v>
      </c>
      <c r="C8" s="5" t="s">
        <v>598</v>
      </c>
      <c r="D8" s="143" t="s">
        <v>778</v>
      </c>
      <c r="E8" s="2"/>
    </row>
    <row r="9" spans="1:5" ht="34" customHeight="1">
      <c r="A9" s="159" t="s">
        <v>590</v>
      </c>
      <c r="B9" s="45" t="s">
        <v>425</v>
      </c>
      <c r="C9" s="5" t="s">
        <v>599</v>
      </c>
      <c r="D9" s="4">
        <v>17</v>
      </c>
      <c r="E9" s="2"/>
    </row>
    <row r="10" spans="1:5" ht="34" customHeight="1">
      <c r="A10" s="159"/>
      <c r="B10" s="45" t="s">
        <v>426</v>
      </c>
      <c r="C10" s="11" t="s">
        <v>600</v>
      </c>
      <c r="D10" s="45">
        <v>18</v>
      </c>
      <c r="E10" s="2"/>
    </row>
    <row r="11" spans="1:5" ht="34" customHeight="1">
      <c r="A11" s="159"/>
      <c r="B11" s="45" t="s">
        <v>427</v>
      </c>
      <c r="C11" s="5" t="s">
        <v>601</v>
      </c>
      <c r="D11" s="143" t="s">
        <v>762</v>
      </c>
      <c r="E11" s="2"/>
    </row>
    <row r="12" spans="1:5" ht="34" customHeight="1">
      <c r="A12" s="159"/>
      <c r="B12" s="45" t="s">
        <v>428</v>
      </c>
      <c r="C12" s="5" t="s">
        <v>602</v>
      </c>
      <c r="D12" s="143" t="s">
        <v>779</v>
      </c>
      <c r="E12" s="2"/>
    </row>
    <row r="13" spans="1:5" ht="34" customHeight="1">
      <c r="A13" s="159" t="s">
        <v>591</v>
      </c>
      <c r="B13" s="45" t="s">
        <v>429</v>
      </c>
      <c r="C13" s="11" t="s">
        <v>603</v>
      </c>
      <c r="D13" s="4">
        <v>21</v>
      </c>
    </row>
    <row r="14" spans="1:5" ht="34" customHeight="1">
      <c r="A14" s="159"/>
      <c r="B14" s="45" t="s">
        <v>311</v>
      </c>
      <c r="C14" s="11" t="s">
        <v>604</v>
      </c>
      <c r="D14" s="143" t="s">
        <v>780</v>
      </c>
    </row>
    <row r="15" spans="1:5" ht="34" customHeight="1">
      <c r="A15" s="159" t="s">
        <v>592</v>
      </c>
      <c r="B15" s="45" t="s">
        <v>430</v>
      </c>
      <c r="C15" s="11" t="s">
        <v>605</v>
      </c>
      <c r="D15" s="4" t="s">
        <v>781</v>
      </c>
    </row>
    <row r="16" spans="1:5" ht="34" customHeight="1">
      <c r="A16" s="159"/>
      <c r="B16" s="45" t="s">
        <v>431</v>
      </c>
      <c r="C16" s="11" t="s">
        <v>606</v>
      </c>
      <c r="D16" s="143" t="s">
        <v>763</v>
      </c>
    </row>
    <row r="17" spans="1:4" ht="34" customHeight="1">
      <c r="A17" s="159"/>
      <c r="B17" s="45" t="s">
        <v>432</v>
      </c>
      <c r="C17" s="5" t="s">
        <v>607</v>
      </c>
      <c r="D17" s="143" t="s">
        <v>782</v>
      </c>
    </row>
    <row r="18" spans="1:4" ht="35.15" customHeight="1">
      <c r="A18" s="5" t="s">
        <v>586</v>
      </c>
      <c r="B18" s="4" t="s">
        <v>585</v>
      </c>
      <c r="C18" s="11" t="s">
        <v>608</v>
      </c>
      <c r="D18" s="4">
        <v>28</v>
      </c>
    </row>
  </sheetData>
  <mergeCells count="5">
    <mergeCell ref="A15:A17"/>
    <mergeCell ref="A3:A8"/>
    <mergeCell ref="A9:A12"/>
    <mergeCell ref="A1:D1"/>
    <mergeCell ref="A13:A14"/>
  </mergeCells>
  <phoneticPr fontId="2" type="noConversion"/>
  <printOptions horizontalCentered="1"/>
  <pageMargins left="0.19685039370078741" right="0.19685039370078741" top="0.38" bottom="0.22" header="0.28000000000000003" footer="0.16"/>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69"/>
  <sheetViews>
    <sheetView showGridLines="0" showZeros="0" view="pageBreakPreview" zoomScaleSheetLayoutView="100" workbookViewId="0">
      <selection activeCell="F37" sqref="F37"/>
    </sheetView>
  </sheetViews>
  <sheetFormatPr defaultColWidth="9.109375" defaultRowHeight="16.3"/>
  <cols>
    <col min="1" max="1" width="26.6640625" style="6" customWidth="1"/>
    <col min="2" max="5" width="9.6640625" style="6" customWidth="1"/>
    <col min="6" max="6" width="28.6640625" style="6" customWidth="1"/>
    <col min="7" max="9" width="10.6640625" style="6" customWidth="1"/>
    <col min="10" max="10" width="10.44140625" style="6" bestFit="1" customWidth="1"/>
    <col min="11" max="16384" width="9.109375" style="6"/>
  </cols>
  <sheetData>
    <row r="1" spans="1:11" ht="23.95" customHeight="1">
      <c r="A1" s="163" t="s">
        <v>609</v>
      </c>
      <c r="B1" s="164"/>
      <c r="C1" s="163"/>
      <c r="D1" s="163"/>
      <c r="E1" s="163"/>
      <c r="F1" s="163"/>
      <c r="G1" s="163"/>
      <c r="H1" s="163"/>
      <c r="I1" s="163"/>
    </row>
    <row r="2" spans="1:11">
      <c r="A2" s="165" t="s">
        <v>206</v>
      </c>
      <c r="B2" s="165"/>
      <c r="C2" s="165"/>
      <c r="D2" s="165"/>
      <c r="E2" s="165"/>
      <c r="F2" s="165"/>
      <c r="G2" s="165"/>
      <c r="H2" s="165"/>
      <c r="I2" s="165"/>
    </row>
    <row r="3" spans="1:11">
      <c r="A3" s="165" t="s">
        <v>3</v>
      </c>
      <c r="B3" s="165"/>
      <c r="C3" s="165"/>
      <c r="D3" s="165"/>
      <c r="E3" s="165"/>
      <c r="F3" s="165"/>
      <c r="G3" s="165"/>
      <c r="H3" s="165"/>
      <c r="I3" s="165"/>
    </row>
    <row r="4" spans="1:11" ht="17.350000000000001" customHeight="1">
      <c r="A4" s="16" t="s">
        <v>0</v>
      </c>
      <c r="B4" s="68" t="s">
        <v>417</v>
      </c>
      <c r="C4" s="16" t="s">
        <v>1</v>
      </c>
      <c r="D4" s="16" t="s">
        <v>14</v>
      </c>
      <c r="E4" s="70" t="s">
        <v>544</v>
      </c>
      <c r="F4" s="16" t="s">
        <v>0</v>
      </c>
      <c r="G4" s="68" t="s">
        <v>417</v>
      </c>
      <c r="H4" s="16" t="s">
        <v>1</v>
      </c>
      <c r="I4" s="16" t="s">
        <v>14</v>
      </c>
    </row>
    <row r="5" spans="1:11" ht="17.350000000000001" customHeight="1">
      <c r="A5" s="9" t="s">
        <v>44</v>
      </c>
      <c r="B5" s="78">
        <f>SUM(B6:B19)</f>
        <v>1640500</v>
      </c>
      <c r="C5" s="78">
        <f t="shared" ref="C5:E5" si="0">SUM(C6:C19)</f>
        <v>1640500</v>
      </c>
      <c r="D5" s="78">
        <f t="shared" si="0"/>
        <v>1443244</v>
      </c>
      <c r="E5" s="78">
        <f t="shared" si="0"/>
        <v>-197256</v>
      </c>
      <c r="F5" s="9" t="s">
        <v>210</v>
      </c>
      <c r="G5" s="78">
        <v>513872</v>
      </c>
      <c r="H5" s="79">
        <v>606212</v>
      </c>
      <c r="I5" s="79">
        <v>606212</v>
      </c>
      <c r="J5" s="74"/>
      <c r="K5" s="124"/>
    </row>
    <row r="6" spans="1:11" ht="17.350000000000001" customHeight="1">
      <c r="A6" s="9" t="s">
        <v>45</v>
      </c>
      <c r="B6" s="79">
        <v>470500</v>
      </c>
      <c r="C6" s="79">
        <v>470500</v>
      </c>
      <c r="D6" s="79">
        <v>388168</v>
      </c>
      <c r="E6" s="79">
        <f t="shared" ref="E6:E26" si="1">D6-C6</f>
        <v>-82332</v>
      </c>
      <c r="F6" s="9" t="s">
        <v>211</v>
      </c>
      <c r="G6" s="78">
        <v>488</v>
      </c>
      <c r="H6" s="79">
        <v>2444</v>
      </c>
      <c r="I6" s="79">
        <v>2444</v>
      </c>
      <c r="J6" s="74"/>
      <c r="K6" s="124"/>
    </row>
    <row r="7" spans="1:11" ht="17.350000000000001" customHeight="1">
      <c r="A7" s="9" t="s">
        <v>46</v>
      </c>
      <c r="B7" s="79">
        <v>312000</v>
      </c>
      <c r="C7" s="79">
        <v>312000</v>
      </c>
      <c r="D7" s="79">
        <v>169503</v>
      </c>
      <c r="E7" s="79">
        <f t="shared" si="1"/>
        <v>-142497</v>
      </c>
      <c r="F7" s="9" t="s">
        <v>212</v>
      </c>
      <c r="G7" s="78">
        <v>6463</v>
      </c>
      <c r="H7" s="79">
        <v>8073</v>
      </c>
      <c r="I7" s="79">
        <v>8073</v>
      </c>
      <c r="J7" s="74"/>
      <c r="K7" s="124"/>
    </row>
    <row r="8" spans="1:11" ht="17.350000000000001" customHeight="1">
      <c r="A8" s="9" t="s">
        <v>47</v>
      </c>
      <c r="B8" s="79">
        <v>83000</v>
      </c>
      <c r="C8" s="79">
        <v>83000</v>
      </c>
      <c r="D8" s="79">
        <v>60688</v>
      </c>
      <c r="E8" s="79">
        <f t="shared" si="1"/>
        <v>-22312</v>
      </c>
      <c r="F8" s="9" t="s">
        <v>213</v>
      </c>
      <c r="G8" s="78">
        <v>746841</v>
      </c>
      <c r="H8" s="79">
        <v>1372634</v>
      </c>
      <c r="I8" s="79">
        <v>1372634</v>
      </c>
      <c r="J8" s="74"/>
      <c r="K8" s="124"/>
    </row>
    <row r="9" spans="1:11" ht="17.350000000000001" customHeight="1">
      <c r="A9" s="9" t="s">
        <v>48</v>
      </c>
      <c r="B9" s="79">
        <v>457400</v>
      </c>
      <c r="C9" s="79">
        <v>457400</v>
      </c>
      <c r="D9" s="79">
        <v>523274</v>
      </c>
      <c r="E9" s="79">
        <f t="shared" si="1"/>
        <v>65874</v>
      </c>
      <c r="F9" s="9" t="s">
        <v>214</v>
      </c>
      <c r="G9" s="78">
        <v>687263</v>
      </c>
      <c r="H9" s="79">
        <v>896923</v>
      </c>
      <c r="I9" s="79">
        <v>896923</v>
      </c>
      <c r="J9" s="74"/>
      <c r="K9" s="124"/>
    </row>
    <row r="10" spans="1:11" ht="17.350000000000001" customHeight="1">
      <c r="A10" s="22" t="s">
        <v>49</v>
      </c>
      <c r="B10" s="79">
        <v>84000</v>
      </c>
      <c r="C10" s="79">
        <v>84000</v>
      </c>
      <c r="D10" s="79">
        <v>67338</v>
      </c>
      <c r="E10" s="79">
        <f t="shared" si="1"/>
        <v>-16662</v>
      </c>
      <c r="F10" s="9" t="s">
        <v>215</v>
      </c>
      <c r="G10" s="78">
        <v>89543</v>
      </c>
      <c r="H10" s="79">
        <v>121247</v>
      </c>
      <c r="I10" s="79">
        <v>121247</v>
      </c>
      <c r="J10" s="74"/>
      <c r="K10" s="124"/>
    </row>
    <row r="11" spans="1:11" ht="17.350000000000001" customHeight="1">
      <c r="A11" s="9" t="s">
        <v>50</v>
      </c>
      <c r="B11" s="79">
        <v>57800</v>
      </c>
      <c r="C11" s="79">
        <v>57800</v>
      </c>
      <c r="D11" s="79">
        <v>51488</v>
      </c>
      <c r="E11" s="79">
        <f t="shared" si="1"/>
        <v>-6312</v>
      </c>
      <c r="F11" s="9" t="s">
        <v>703</v>
      </c>
      <c r="G11" s="78">
        <v>216705</v>
      </c>
      <c r="H11" s="79">
        <v>282218</v>
      </c>
      <c r="I11" s="79">
        <v>282218</v>
      </c>
      <c r="J11" s="74"/>
      <c r="K11" s="124"/>
    </row>
    <row r="12" spans="1:11" ht="17.350000000000001" customHeight="1">
      <c r="A12" s="9" t="s">
        <v>51</v>
      </c>
      <c r="B12" s="79">
        <v>24700</v>
      </c>
      <c r="C12" s="79">
        <v>24700</v>
      </c>
      <c r="D12" s="79">
        <v>28534</v>
      </c>
      <c r="E12" s="79">
        <f t="shared" si="1"/>
        <v>3834</v>
      </c>
      <c r="F12" s="9" t="s">
        <v>216</v>
      </c>
      <c r="G12" s="78">
        <v>1889966</v>
      </c>
      <c r="H12" s="79">
        <v>1812013</v>
      </c>
      <c r="I12" s="79">
        <v>1767541</v>
      </c>
      <c r="J12" s="74"/>
      <c r="K12" s="124"/>
    </row>
    <row r="13" spans="1:11" ht="17.350000000000001" customHeight="1">
      <c r="A13" s="9" t="s">
        <v>52</v>
      </c>
      <c r="B13" s="79">
        <v>52600</v>
      </c>
      <c r="C13" s="79">
        <v>52600</v>
      </c>
      <c r="D13" s="79">
        <v>39645</v>
      </c>
      <c r="E13" s="79">
        <f t="shared" si="1"/>
        <v>-12955</v>
      </c>
      <c r="F13" s="9" t="s">
        <v>704</v>
      </c>
      <c r="G13" s="78">
        <v>237042</v>
      </c>
      <c r="H13" s="79">
        <v>227361</v>
      </c>
      <c r="I13" s="79">
        <v>226161</v>
      </c>
      <c r="J13" s="74"/>
      <c r="K13" s="124"/>
    </row>
    <row r="14" spans="1:11" ht="17.350000000000001" customHeight="1">
      <c r="A14" s="9" t="s">
        <v>53</v>
      </c>
      <c r="B14" s="79">
        <v>34500</v>
      </c>
      <c r="C14" s="79">
        <v>34500</v>
      </c>
      <c r="D14" s="79">
        <v>36628</v>
      </c>
      <c r="E14" s="79">
        <f t="shared" si="1"/>
        <v>2128</v>
      </c>
      <c r="F14" s="9" t="s">
        <v>217</v>
      </c>
      <c r="G14" s="78">
        <v>70687</v>
      </c>
      <c r="H14" s="79">
        <v>197865</v>
      </c>
      <c r="I14" s="79">
        <v>197865</v>
      </c>
      <c r="J14" s="74"/>
      <c r="K14" s="124"/>
    </row>
    <row r="15" spans="1:11" ht="17.350000000000001" customHeight="1">
      <c r="A15" s="9" t="s">
        <v>54</v>
      </c>
      <c r="B15" s="79">
        <v>14000</v>
      </c>
      <c r="C15" s="79">
        <v>14000</v>
      </c>
      <c r="D15" s="79">
        <v>16442</v>
      </c>
      <c r="E15" s="79">
        <f t="shared" si="1"/>
        <v>2442</v>
      </c>
      <c r="F15" s="9" t="s">
        <v>218</v>
      </c>
      <c r="G15" s="78">
        <v>5724</v>
      </c>
      <c r="H15" s="79">
        <v>107591</v>
      </c>
      <c r="I15" s="79">
        <v>107591</v>
      </c>
      <c r="J15" s="74"/>
      <c r="K15" s="124"/>
    </row>
    <row r="16" spans="1:11" ht="17.350000000000001" customHeight="1">
      <c r="A16" s="9" t="s">
        <v>55</v>
      </c>
      <c r="B16" s="79">
        <v>13000</v>
      </c>
      <c r="C16" s="79">
        <v>13000</v>
      </c>
      <c r="D16" s="79">
        <v>14359</v>
      </c>
      <c r="E16" s="79">
        <f t="shared" si="1"/>
        <v>1359</v>
      </c>
      <c r="F16" s="9" t="s">
        <v>219</v>
      </c>
      <c r="G16" s="78">
        <v>749358</v>
      </c>
      <c r="H16" s="79">
        <v>2408856</v>
      </c>
      <c r="I16" s="79">
        <v>2408856</v>
      </c>
      <c r="J16" s="74"/>
      <c r="K16" s="124"/>
    </row>
    <row r="17" spans="1:11" ht="17.350000000000001" customHeight="1">
      <c r="A17" s="9" t="s">
        <v>56</v>
      </c>
      <c r="B17" s="79">
        <v>32000</v>
      </c>
      <c r="C17" s="79">
        <v>32000</v>
      </c>
      <c r="D17" s="79">
        <v>38211</v>
      </c>
      <c r="E17" s="79">
        <f t="shared" si="1"/>
        <v>6211</v>
      </c>
      <c r="F17" s="9" t="s">
        <v>220</v>
      </c>
      <c r="G17" s="78">
        <v>817802</v>
      </c>
      <c r="H17" s="79">
        <v>1658242</v>
      </c>
      <c r="I17" s="79">
        <v>1658242</v>
      </c>
      <c r="J17" s="74"/>
      <c r="K17" s="124"/>
    </row>
    <row r="18" spans="1:11" ht="17.350000000000001" customHeight="1">
      <c r="A18" s="69" t="s">
        <v>543</v>
      </c>
      <c r="B18" s="78">
        <v>5000</v>
      </c>
      <c r="C18" s="79">
        <v>5000</v>
      </c>
      <c r="D18" s="79">
        <v>4737</v>
      </c>
      <c r="E18" s="79">
        <f t="shared" si="1"/>
        <v>-263</v>
      </c>
      <c r="F18" s="9" t="s">
        <v>221</v>
      </c>
      <c r="G18" s="78">
        <v>77121</v>
      </c>
      <c r="H18" s="79">
        <v>165584</v>
      </c>
      <c r="I18" s="79">
        <v>161018</v>
      </c>
      <c r="J18" s="74"/>
      <c r="K18" s="124"/>
    </row>
    <row r="19" spans="1:11" ht="17.350000000000001" customHeight="1">
      <c r="A19" s="9" t="s">
        <v>57</v>
      </c>
      <c r="B19" s="78">
        <v>0</v>
      </c>
      <c r="C19" s="79">
        <v>0</v>
      </c>
      <c r="D19" s="79">
        <v>4229</v>
      </c>
      <c r="E19" s="79">
        <f t="shared" si="1"/>
        <v>4229</v>
      </c>
      <c r="F19" s="9" t="s">
        <v>222</v>
      </c>
      <c r="G19" s="78">
        <v>147109</v>
      </c>
      <c r="H19" s="79">
        <v>229864</v>
      </c>
      <c r="I19" s="79">
        <v>229504</v>
      </c>
      <c r="J19" s="74"/>
      <c r="K19" s="124"/>
    </row>
    <row r="20" spans="1:11" ht="17.350000000000001" customHeight="1">
      <c r="A20" s="9" t="s">
        <v>58</v>
      </c>
      <c r="B20" s="78">
        <f>SUM(B21:B27)</f>
        <v>760500</v>
      </c>
      <c r="C20" s="78">
        <f t="shared" ref="C20:E20" si="2">SUM(C21:C27)</f>
        <v>760500</v>
      </c>
      <c r="D20" s="78">
        <f t="shared" si="2"/>
        <v>1150663</v>
      </c>
      <c r="E20" s="78">
        <f t="shared" si="2"/>
        <v>390163</v>
      </c>
      <c r="F20" s="9" t="s">
        <v>223</v>
      </c>
      <c r="G20" s="78">
        <v>230</v>
      </c>
      <c r="H20" s="79">
        <v>250</v>
      </c>
      <c r="I20" s="79">
        <v>250</v>
      </c>
      <c r="J20" s="74"/>
      <c r="K20" s="124"/>
    </row>
    <row r="21" spans="1:11" ht="17.350000000000001" customHeight="1">
      <c r="A21" s="9" t="s">
        <v>59</v>
      </c>
      <c r="B21" s="78">
        <v>189000</v>
      </c>
      <c r="C21" s="79">
        <v>189000</v>
      </c>
      <c r="D21" s="79">
        <v>174907</v>
      </c>
      <c r="E21" s="79">
        <f t="shared" si="1"/>
        <v>-14093</v>
      </c>
      <c r="F21" s="9" t="s">
        <v>224</v>
      </c>
      <c r="G21" s="78">
        <v>0</v>
      </c>
      <c r="H21" s="79">
        <v>0</v>
      </c>
      <c r="I21" s="79">
        <v>0</v>
      </c>
      <c r="J21" s="74"/>
      <c r="K21" s="124"/>
    </row>
    <row r="22" spans="1:11" ht="17.350000000000001" customHeight="1">
      <c r="A22" s="9" t="s">
        <v>60</v>
      </c>
      <c r="B22" s="78">
        <v>127500</v>
      </c>
      <c r="C22" s="79">
        <v>127500</v>
      </c>
      <c r="D22" s="79">
        <v>117703</v>
      </c>
      <c r="E22" s="79">
        <f t="shared" si="1"/>
        <v>-9797</v>
      </c>
      <c r="F22" s="9" t="s">
        <v>705</v>
      </c>
      <c r="G22" s="78">
        <v>106733</v>
      </c>
      <c r="H22" s="79">
        <v>94698</v>
      </c>
      <c r="I22" s="79">
        <v>94698</v>
      </c>
      <c r="J22" s="74"/>
      <c r="K22" s="124"/>
    </row>
    <row r="23" spans="1:11" ht="17.350000000000001" customHeight="1">
      <c r="A23" s="9" t="s">
        <v>61</v>
      </c>
      <c r="B23" s="78">
        <v>53000</v>
      </c>
      <c r="C23" s="79">
        <v>53000</v>
      </c>
      <c r="D23" s="79">
        <v>128479</v>
      </c>
      <c r="E23" s="79">
        <f t="shared" si="1"/>
        <v>75479</v>
      </c>
      <c r="F23" s="9" t="s">
        <v>225</v>
      </c>
      <c r="G23" s="78">
        <v>340000</v>
      </c>
      <c r="H23" s="79">
        <v>31756</v>
      </c>
      <c r="I23" s="79">
        <v>31756</v>
      </c>
      <c r="J23" s="74"/>
      <c r="K23" s="124"/>
    </row>
    <row r="24" spans="1:11" ht="17.350000000000001" customHeight="1">
      <c r="A24" s="9" t="s">
        <v>62</v>
      </c>
      <c r="B24" s="78">
        <v>5000</v>
      </c>
      <c r="C24" s="79">
        <v>5000</v>
      </c>
      <c r="D24" s="79">
        <v>0</v>
      </c>
      <c r="E24" s="79">
        <f t="shared" si="1"/>
        <v>-5000</v>
      </c>
      <c r="F24" s="9" t="s">
        <v>226</v>
      </c>
      <c r="G24" s="78">
        <v>64835</v>
      </c>
      <c r="H24" s="79">
        <v>87498</v>
      </c>
      <c r="I24" s="79">
        <v>87498</v>
      </c>
      <c r="J24" s="74"/>
      <c r="K24" s="124"/>
    </row>
    <row r="25" spans="1:11" ht="17.350000000000001" customHeight="1">
      <c r="A25" s="9" t="s">
        <v>63</v>
      </c>
      <c r="B25" s="78">
        <v>255000</v>
      </c>
      <c r="C25" s="79">
        <v>255000</v>
      </c>
      <c r="D25" s="79">
        <v>566797</v>
      </c>
      <c r="E25" s="79">
        <f t="shared" si="1"/>
        <v>311797</v>
      </c>
      <c r="F25" s="9" t="s">
        <v>706</v>
      </c>
      <c r="G25" s="78">
        <v>63109</v>
      </c>
      <c r="H25" s="79">
        <v>35287</v>
      </c>
      <c r="I25" s="79">
        <v>35287</v>
      </c>
      <c r="J25" s="74"/>
      <c r="K25" s="124"/>
    </row>
    <row r="26" spans="1:11" ht="17.350000000000001" customHeight="1">
      <c r="A26" s="9" t="s">
        <v>64</v>
      </c>
      <c r="B26" s="78">
        <v>131000</v>
      </c>
      <c r="C26" s="79">
        <v>131000</v>
      </c>
      <c r="D26" s="79">
        <v>162777</v>
      </c>
      <c r="E26" s="79">
        <f t="shared" si="1"/>
        <v>31777</v>
      </c>
      <c r="F26" s="9" t="s">
        <v>707</v>
      </c>
      <c r="G26" s="78">
        <v>86000</v>
      </c>
      <c r="H26" s="79">
        <v>0</v>
      </c>
      <c r="I26" s="79">
        <v>0</v>
      </c>
      <c r="J26" s="74"/>
      <c r="K26" s="124"/>
    </row>
    <row r="27" spans="1:11" ht="17.350000000000001" customHeight="1">
      <c r="A27" s="9"/>
      <c r="B27" s="78"/>
      <c r="C27" s="79"/>
      <c r="D27" s="79"/>
      <c r="E27" s="79"/>
      <c r="F27" s="9" t="s">
        <v>708</v>
      </c>
      <c r="G27" s="78">
        <v>993251</v>
      </c>
      <c r="H27" s="79">
        <v>676892</v>
      </c>
      <c r="I27" s="79">
        <v>325349</v>
      </c>
      <c r="J27" s="74"/>
      <c r="K27" s="124"/>
    </row>
    <row r="28" spans="1:11" ht="17.350000000000001" customHeight="1">
      <c r="A28" s="9"/>
      <c r="B28" s="78"/>
      <c r="C28" s="79"/>
      <c r="D28" s="79"/>
      <c r="E28" s="79"/>
      <c r="F28" s="9" t="s">
        <v>709</v>
      </c>
      <c r="G28" s="78">
        <v>641264</v>
      </c>
      <c r="H28" s="79">
        <v>490179</v>
      </c>
      <c r="I28" s="79">
        <v>490179</v>
      </c>
      <c r="J28" s="74"/>
      <c r="K28" s="124"/>
    </row>
    <row r="29" spans="1:11" ht="17.350000000000001" customHeight="1">
      <c r="A29" s="9"/>
      <c r="B29" s="78"/>
      <c r="C29" s="79"/>
      <c r="D29" s="79"/>
      <c r="E29" s="79"/>
      <c r="F29" s="9" t="s">
        <v>710</v>
      </c>
      <c r="G29" s="78">
        <v>0</v>
      </c>
      <c r="H29" s="79">
        <v>2076</v>
      </c>
      <c r="I29" s="79">
        <v>2076</v>
      </c>
      <c r="J29" s="74"/>
      <c r="K29" s="124"/>
    </row>
    <row r="30" spans="1:11" ht="17.350000000000001" customHeight="1">
      <c r="A30" s="23" t="s">
        <v>33</v>
      </c>
      <c r="B30" s="80">
        <f>SUM(B5,B20)</f>
        <v>2401000</v>
      </c>
      <c r="C30" s="80">
        <f>SUM(C5,C20)</f>
        <v>2401000</v>
      </c>
      <c r="D30" s="80">
        <f>SUM(D5,D20)</f>
        <v>2593907</v>
      </c>
      <c r="E30" s="79">
        <f t="shared" ref="E30" si="3">D30-C30</f>
        <v>192907</v>
      </c>
      <c r="F30" s="24" t="s">
        <v>34</v>
      </c>
      <c r="G30" s="78">
        <f>SUM(G5:G29)</f>
        <v>8551406</v>
      </c>
      <c r="H30" s="78">
        <f t="shared" ref="H30:I30" si="4">SUM(H5:H29)</f>
        <v>11515763</v>
      </c>
      <c r="I30" s="78">
        <f t="shared" si="4"/>
        <v>11113622</v>
      </c>
      <c r="J30" s="74"/>
      <c r="K30" s="124"/>
    </row>
    <row r="31" spans="1:11">
      <c r="A31" s="13"/>
      <c r="B31" s="13"/>
      <c r="C31" s="13"/>
      <c r="D31" s="13"/>
      <c r="E31" s="13"/>
      <c r="F31" s="13"/>
      <c r="G31" s="13"/>
      <c r="H31" s="13"/>
      <c r="I31" s="13"/>
    </row>
    <row r="32" spans="1:11">
      <c r="A32" s="13"/>
      <c r="B32" s="13"/>
      <c r="C32" s="13"/>
      <c r="D32" s="13"/>
      <c r="E32" s="13"/>
      <c r="F32" s="13"/>
      <c r="G32" s="13"/>
      <c r="H32" s="13"/>
      <c r="I32" s="13"/>
      <c r="J32" s="124"/>
    </row>
    <row r="33" spans="1:9">
      <c r="A33" s="13"/>
      <c r="B33" s="13"/>
      <c r="C33" s="13"/>
      <c r="D33" s="123"/>
      <c r="E33" s="13"/>
      <c r="F33" s="13"/>
      <c r="G33" s="13"/>
      <c r="H33" s="13"/>
      <c r="I33" s="13"/>
    </row>
    <row r="34" spans="1:9">
      <c r="A34" s="13"/>
      <c r="B34" s="13"/>
      <c r="C34" s="13"/>
      <c r="D34" s="13"/>
      <c r="E34" s="13"/>
      <c r="F34" s="13"/>
      <c r="G34" s="13"/>
      <c r="H34" s="13"/>
      <c r="I34" s="13"/>
    </row>
    <row r="35" spans="1:9">
      <c r="A35" s="13"/>
      <c r="B35" s="13"/>
      <c r="C35" s="13"/>
      <c r="D35" s="13"/>
      <c r="E35" s="13"/>
      <c r="F35" s="13"/>
      <c r="G35" s="13"/>
      <c r="H35" s="13"/>
      <c r="I35" s="13"/>
    </row>
    <row r="36" spans="1:9">
      <c r="A36" s="13"/>
      <c r="B36" s="13"/>
      <c r="C36" s="13"/>
      <c r="D36" s="13"/>
      <c r="E36" s="13"/>
      <c r="F36" s="13"/>
      <c r="G36" s="13"/>
      <c r="H36" s="13"/>
      <c r="I36" s="13"/>
    </row>
    <row r="37" spans="1:9">
      <c r="A37" s="13"/>
      <c r="B37" s="13"/>
      <c r="C37" s="13"/>
      <c r="D37" s="13"/>
      <c r="E37" s="13"/>
      <c r="F37" s="13"/>
      <c r="G37" s="13"/>
      <c r="H37" s="13"/>
      <c r="I37" s="13"/>
    </row>
    <row r="38" spans="1:9">
      <c r="A38" s="13"/>
      <c r="B38" s="13"/>
      <c r="C38" s="13"/>
      <c r="D38" s="13"/>
      <c r="E38" s="13"/>
      <c r="F38" s="13"/>
      <c r="G38" s="13"/>
      <c r="H38" s="13"/>
      <c r="I38" s="13"/>
    </row>
    <row r="39" spans="1:9">
      <c r="A39" s="13"/>
      <c r="B39" s="13"/>
      <c r="C39" s="13"/>
      <c r="D39" s="13"/>
      <c r="E39" s="13"/>
      <c r="F39" s="13"/>
      <c r="G39" s="13"/>
      <c r="H39" s="13"/>
      <c r="I39" s="13"/>
    </row>
    <row r="40" spans="1:9">
      <c r="A40" s="13"/>
      <c r="B40" s="13"/>
      <c r="C40" s="13"/>
      <c r="D40" s="13"/>
      <c r="E40" s="13"/>
      <c r="F40" s="13"/>
      <c r="G40" s="13"/>
      <c r="H40" s="13"/>
      <c r="I40" s="13"/>
    </row>
    <row r="41" spans="1:9">
      <c r="A41" s="13"/>
      <c r="B41" s="13"/>
      <c r="C41" s="13"/>
      <c r="D41" s="13"/>
      <c r="E41" s="13"/>
      <c r="F41" s="13"/>
      <c r="G41" s="13"/>
      <c r="H41" s="13"/>
      <c r="I41" s="13"/>
    </row>
    <row r="42" spans="1:9">
      <c r="A42" s="13"/>
      <c r="B42" s="13"/>
      <c r="C42" s="13"/>
      <c r="D42" s="13"/>
      <c r="E42" s="13"/>
      <c r="F42" s="13"/>
      <c r="G42" s="13"/>
      <c r="H42" s="13"/>
      <c r="I42" s="13"/>
    </row>
    <row r="43" spans="1:9">
      <c r="A43" s="13"/>
      <c r="B43" s="13"/>
      <c r="C43" s="13"/>
      <c r="D43" s="13"/>
      <c r="E43" s="13"/>
      <c r="F43" s="13"/>
      <c r="G43" s="13"/>
      <c r="H43" s="13"/>
      <c r="I43" s="13"/>
    </row>
    <row r="44" spans="1:9">
      <c r="A44" s="13"/>
      <c r="B44" s="13"/>
      <c r="C44" s="13"/>
      <c r="D44" s="13"/>
      <c r="E44" s="13"/>
      <c r="F44" s="13"/>
      <c r="G44" s="13"/>
      <c r="H44" s="13"/>
      <c r="I44" s="13"/>
    </row>
    <row r="45" spans="1:9">
      <c r="A45" s="13"/>
      <c r="B45" s="13"/>
      <c r="C45" s="13"/>
      <c r="D45" s="13"/>
      <c r="E45" s="13"/>
      <c r="F45" s="13"/>
      <c r="G45" s="13"/>
      <c r="H45" s="13"/>
      <c r="I45" s="13"/>
    </row>
    <row r="46" spans="1:9">
      <c r="A46" s="13"/>
      <c r="B46" s="13"/>
      <c r="C46" s="13"/>
      <c r="D46" s="13"/>
      <c r="E46" s="13"/>
      <c r="F46" s="13"/>
      <c r="G46" s="13"/>
      <c r="H46" s="13"/>
      <c r="I46" s="13"/>
    </row>
    <row r="47" spans="1:9">
      <c r="A47" s="13"/>
      <c r="B47" s="13"/>
      <c r="C47" s="13"/>
      <c r="D47" s="13"/>
      <c r="E47" s="13"/>
      <c r="F47" s="13"/>
      <c r="G47" s="13"/>
      <c r="H47" s="13"/>
      <c r="I47" s="13"/>
    </row>
    <row r="48" spans="1:9">
      <c r="A48" s="13"/>
      <c r="B48" s="13"/>
      <c r="C48" s="13"/>
      <c r="D48" s="13"/>
      <c r="E48" s="13"/>
      <c r="F48" s="13"/>
      <c r="G48" s="13"/>
      <c r="H48" s="13"/>
      <c r="I48" s="13"/>
    </row>
    <row r="49" spans="1:9">
      <c r="A49" s="13"/>
      <c r="B49" s="13"/>
      <c r="C49" s="13"/>
      <c r="D49" s="13"/>
      <c r="E49" s="13"/>
      <c r="F49" s="13"/>
      <c r="G49" s="13"/>
      <c r="H49" s="13"/>
      <c r="I49" s="13"/>
    </row>
    <row r="50" spans="1:9">
      <c r="A50" s="13"/>
      <c r="B50" s="13"/>
      <c r="C50" s="13"/>
      <c r="D50" s="13"/>
      <c r="E50" s="13"/>
      <c r="F50" s="13"/>
      <c r="G50" s="13"/>
      <c r="H50" s="13"/>
      <c r="I50" s="13"/>
    </row>
    <row r="51" spans="1:9">
      <c r="A51" s="13"/>
      <c r="B51" s="13"/>
      <c r="C51" s="13"/>
      <c r="D51" s="13"/>
      <c r="E51" s="13"/>
      <c r="F51" s="13"/>
      <c r="G51" s="13"/>
      <c r="H51" s="13"/>
      <c r="I51" s="13"/>
    </row>
    <row r="52" spans="1:9">
      <c r="A52" s="13"/>
      <c r="B52" s="13"/>
      <c r="C52" s="13"/>
      <c r="D52" s="13"/>
      <c r="E52" s="13"/>
      <c r="F52" s="13"/>
      <c r="G52" s="13"/>
      <c r="H52" s="13"/>
      <c r="I52" s="13"/>
    </row>
    <row r="53" spans="1:9">
      <c r="A53" s="13"/>
      <c r="B53" s="13"/>
      <c r="C53" s="13"/>
      <c r="D53" s="13"/>
      <c r="E53" s="13"/>
      <c r="F53" s="13"/>
      <c r="G53" s="13"/>
      <c r="H53" s="13"/>
      <c r="I53" s="13"/>
    </row>
    <row r="54" spans="1:9">
      <c r="A54" s="13"/>
      <c r="B54" s="13"/>
      <c r="C54" s="13"/>
      <c r="D54" s="13"/>
      <c r="E54" s="13"/>
      <c r="F54" s="13"/>
      <c r="G54" s="13"/>
      <c r="H54" s="13"/>
      <c r="I54" s="13"/>
    </row>
    <row r="55" spans="1:9">
      <c r="A55" s="13"/>
      <c r="B55" s="13"/>
      <c r="C55" s="13"/>
      <c r="D55" s="13"/>
      <c r="E55" s="13"/>
      <c r="F55" s="13"/>
      <c r="G55" s="13"/>
      <c r="H55" s="13"/>
      <c r="I55" s="13"/>
    </row>
    <row r="56" spans="1:9">
      <c r="A56" s="13"/>
      <c r="B56" s="13"/>
      <c r="C56" s="13"/>
      <c r="D56" s="13"/>
      <c r="E56" s="13"/>
      <c r="F56" s="13"/>
      <c r="G56" s="13"/>
      <c r="H56" s="13"/>
      <c r="I56" s="13"/>
    </row>
    <row r="57" spans="1:9">
      <c r="A57" s="13"/>
      <c r="B57" s="13"/>
      <c r="C57" s="13"/>
      <c r="D57" s="13"/>
      <c r="E57" s="13"/>
      <c r="F57" s="13"/>
      <c r="G57" s="13"/>
      <c r="H57" s="13"/>
      <c r="I57" s="13"/>
    </row>
    <row r="58" spans="1:9">
      <c r="A58" s="13"/>
      <c r="B58" s="13"/>
      <c r="C58" s="13"/>
      <c r="D58" s="13"/>
      <c r="E58" s="13"/>
      <c r="F58" s="13"/>
      <c r="G58" s="13"/>
      <c r="H58" s="13"/>
      <c r="I58" s="13"/>
    </row>
    <row r="59" spans="1:9">
      <c r="A59" s="13"/>
      <c r="B59" s="13"/>
      <c r="C59" s="13"/>
      <c r="D59" s="13"/>
      <c r="E59" s="13"/>
      <c r="F59" s="13"/>
      <c r="G59" s="13"/>
      <c r="H59" s="13"/>
      <c r="I59" s="13"/>
    </row>
    <row r="60" spans="1:9">
      <c r="A60" s="13"/>
      <c r="B60" s="13"/>
      <c r="C60" s="13"/>
      <c r="D60" s="13"/>
      <c r="E60" s="13"/>
      <c r="F60" s="13"/>
      <c r="G60" s="13"/>
      <c r="H60" s="13"/>
      <c r="I60" s="13"/>
    </row>
    <row r="61" spans="1:9">
      <c r="A61" s="13"/>
      <c r="B61" s="13"/>
      <c r="C61" s="13"/>
      <c r="D61" s="13"/>
      <c r="E61" s="13"/>
      <c r="F61" s="13"/>
      <c r="G61" s="13"/>
      <c r="H61" s="13"/>
      <c r="I61" s="13"/>
    </row>
    <row r="62" spans="1:9">
      <c r="A62" s="13"/>
      <c r="B62" s="13"/>
      <c r="C62" s="13"/>
      <c r="D62" s="13"/>
      <c r="E62" s="13"/>
      <c r="F62" s="13"/>
      <c r="G62" s="13"/>
      <c r="H62" s="13"/>
      <c r="I62" s="13"/>
    </row>
    <row r="63" spans="1:9">
      <c r="A63" s="13"/>
      <c r="B63" s="13"/>
      <c r="C63" s="13"/>
      <c r="D63" s="13"/>
      <c r="E63" s="13"/>
      <c r="F63" s="13"/>
      <c r="G63" s="13"/>
      <c r="H63" s="13"/>
      <c r="I63" s="13"/>
    </row>
    <row r="64" spans="1:9">
      <c r="A64" s="13"/>
      <c r="B64" s="13"/>
      <c r="C64" s="13"/>
      <c r="D64" s="13"/>
      <c r="E64" s="13"/>
      <c r="F64" s="13"/>
      <c r="G64" s="13"/>
      <c r="H64" s="13"/>
      <c r="I64" s="13"/>
    </row>
    <row r="65" spans="1:9">
      <c r="A65" s="13"/>
      <c r="B65" s="13"/>
      <c r="C65" s="13"/>
      <c r="D65" s="13"/>
      <c r="E65" s="13"/>
      <c r="F65" s="13"/>
      <c r="G65" s="13"/>
      <c r="H65" s="13"/>
      <c r="I65" s="13"/>
    </row>
    <row r="66" spans="1:9">
      <c r="A66" s="13"/>
      <c r="B66" s="13"/>
      <c r="C66" s="13"/>
      <c r="D66" s="13"/>
      <c r="E66" s="13"/>
      <c r="F66" s="13"/>
      <c r="G66" s="13"/>
      <c r="H66" s="13"/>
      <c r="I66" s="13"/>
    </row>
    <row r="67" spans="1:9">
      <c r="A67" s="13"/>
      <c r="B67" s="13"/>
      <c r="C67" s="13"/>
      <c r="D67" s="13"/>
      <c r="E67" s="13"/>
      <c r="F67" s="13"/>
      <c r="G67" s="13"/>
      <c r="H67" s="13"/>
      <c r="I67" s="13"/>
    </row>
    <row r="68" spans="1:9">
      <c r="A68" s="13"/>
      <c r="B68" s="13"/>
      <c r="C68" s="13"/>
      <c r="D68" s="13"/>
      <c r="E68" s="13"/>
      <c r="F68" s="13"/>
      <c r="G68" s="13"/>
      <c r="H68" s="13"/>
      <c r="I68" s="13"/>
    </row>
    <row r="69" spans="1:9">
      <c r="A69" s="13"/>
      <c r="B69" s="13"/>
      <c r="C69" s="13"/>
      <c r="D69" s="13"/>
      <c r="E69" s="13"/>
      <c r="F69" s="13"/>
      <c r="G69" s="13"/>
      <c r="H69" s="13"/>
      <c r="I69" s="13"/>
    </row>
    <row r="70" spans="1:9">
      <c r="A70" s="13"/>
      <c r="B70" s="13"/>
      <c r="C70" s="13"/>
      <c r="D70" s="13"/>
      <c r="E70" s="13"/>
      <c r="F70" s="13"/>
      <c r="G70" s="13"/>
      <c r="H70" s="13"/>
      <c r="I70" s="13"/>
    </row>
    <row r="71" spans="1:9">
      <c r="A71" s="13"/>
      <c r="B71" s="13"/>
      <c r="C71" s="13"/>
      <c r="D71" s="13"/>
      <c r="E71" s="13"/>
      <c r="F71" s="13"/>
      <c r="G71" s="13"/>
      <c r="H71" s="13"/>
      <c r="I71" s="13"/>
    </row>
    <row r="72" spans="1:9">
      <c r="A72" s="13"/>
      <c r="B72" s="13"/>
      <c r="C72" s="13"/>
      <c r="D72" s="13"/>
      <c r="E72" s="13"/>
      <c r="F72" s="13"/>
      <c r="G72" s="13"/>
      <c r="H72" s="13"/>
      <c r="I72" s="13"/>
    </row>
    <row r="73" spans="1:9">
      <c r="A73" s="13"/>
      <c r="B73" s="13"/>
      <c r="C73" s="13"/>
      <c r="D73" s="13"/>
      <c r="E73" s="13"/>
      <c r="F73" s="13"/>
      <c r="G73" s="13"/>
      <c r="H73" s="13"/>
      <c r="I73" s="13"/>
    </row>
    <row r="74" spans="1:9">
      <c r="A74" s="13"/>
      <c r="B74" s="13"/>
      <c r="C74" s="13"/>
      <c r="D74" s="13"/>
      <c r="E74" s="13"/>
      <c r="F74" s="13"/>
      <c r="G74" s="13"/>
      <c r="H74" s="13"/>
      <c r="I74" s="13"/>
    </row>
    <row r="75" spans="1:9">
      <c r="A75" s="13"/>
      <c r="B75" s="13"/>
      <c r="C75" s="13"/>
      <c r="D75" s="13"/>
      <c r="E75" s="13"/>
      <c r="F75" s="13"/>
      <c r="G75" s="13"/>
      <c r="H75" s="13"/>
      <c r="I75" s="13"/>
    </row>
    <row r="76" spans="1:9">
      <c r="A76" s="13"/>
      <c r="B76" s="13"/>
      <c r="C76" s="13"/>
      <c r="D76" s="13"/>
      <c r="E76" s="13"/>
      <c r="F76" s="13"/>
      <c r="G76" s="13"/>
      <c r="H76" s="13"/>
      <c r="I76" s="13"/>
    </row>
    <row r="77" spans="1:9">
      <c r="A77" s="13"/>
      <c r="B77" s="13"/>
      <c r="C77" s="13"/>
      <c r="D77" s="13"/>
      <c r="E77" s="13"/>
      <c r="F77" s="13"/>
      <c r="G77" s="13"/>
      <c r="H77" s="13"/>
      <c r="I77" s="13"/>
    </row>
    <row r="78" spans="1:9">
      <c r="A78" s="13"/>
      <c r="B78" s="13"/>
      <c r="C78" s="13"/>
      <c r="D78" s="13"/>
      <c r="E78" s="13"/>
      <c r="F78" s="13"/>
      <c r="G78" s="13"/>
      <c r="H78" s="13"/>
      <c r="I78" s="13"/>
    </row>
    <row r="79" spans="1:9">
      <c r="A79" s="13"/>
      <c r="B79" s="13"/>
      <c r="C79" s="13"/>
      <c r="D79" s="13"/>
      <c r="E79" s="13"/>
      <c r="F79" s="13"/>
      <c r="G79" s="13"/>
      <c r="H79" s="13"/>
      <c r="I79" s="13"/>
    </row>
    <row r="80" spans="1:9">
      <c r="A80" s="13"/>
      <c r="B80" s="13"/>
      <c r="C80" s="13"/>
      <c r="D80" s="13"/>
      <c r="E80" s="13"/>
      <c r="F80" s="13"/>
      <c r="G80" s="13"/>
      <c r="H80" s="13"/>
      <c r="I80" s="13"/>
    </row>
    <row r="81" spans="1:9">
      <c r="A81" s="13"/>
      <c r="B81" s="13"/>
      <c r="C81" s="13"/>
      <c r="D81" s="13"/>
      <c r="E81" s="13"/>
      <c r="F81" s="13"/>
      <c r="G81" s="13"/>
      <c r="H81" s="13"/>
      <c r="I81" s="13"/>
    </row>
    <row r="82" spans="1:9">
      <c r="A82" s="13"/>
      <c r="B82" s="13"/>
      <c r="C82" s="13"/>
      <c r="D82" s="13"/>
      <c r="E82" s="13"/>
      <c r="F82" s="13"/>
      <c r="G82" s="13"/>
      <c r="H82" s="13"/>
      <c r="I82" s="13"/>
    </row>
    <row r="83" spans="1:9">
      <c r="A83" s="13"/>
      <c r="B83" s="13"/>
      <c r="C83" s="13"/>
      <c r="D83" s="13"/>
      <c r="E83" s="13"/>
      <c r="F83" s="13"/>
      <c r="G83" s="13"/>
      <c r="H83" s="13"/>
      <c r="I83" s="13"/>
    </row>
    <row r="84" spans="1:9">
      <c r="A84" s="13"/>
      <c r="B84" s="13"/>
      <c r="C84" s="13"/>
      <c r="D84" s="13"/>
      <c r="E84" s="13"/>
      <c r="F84" s="13"/>
      <c r="G84" s="13"/>
      <c r="H84" s="13"/>
      <c r="I84" s="13"/>
    </row>
    <row r="85" spans="1:9">
      <c r="A85" s="13"/>
      <c r="B85" s="13"/>
      <c r="C85" s="13"/>
      <c r="D85" s="13"/>
      <c r="E85" s="13"/>
      <c r="F85" s="13"/>
      <c r="G85" s="13"/>
      <c r="H85" s="13"/>
      <c r="I85" s="13"/>
    </row>
    <row r="86" spans="1:9">
      <c r="A86" s="13"/>
      <c r="B86" s="13"/>
      <c r="C86" s="13"/>
      <c r="D86" s="13"/>
      <c r="E86" s="13"/>
      <c r="F86" s="13"/>
      <c r="G86" s="13"/>
      <c r="H86" s="13"/>
      <c r="I86" s="13"/>
    </row>
    <row r="87" spans="1:9">
      <c r="A87" s="13"/>
      <c r="B87" s="13"/>
      <c r="C87" s="13"/>
      <c r="D87" s="13"/>
      <c r="E87" s="13"/>
      <c r="F87" s="13"/>
      <c r="G87" s="13"/>
      <c r="H87" s="13"/>
      <c r="I87" s="13"/>
    </row>
    <row r="88" spans="1:9">
      <c r="A88" s="13"/>
      <c r="B88" s="13"/>
      <c r="C88" s="13"/>
      <c r="D88" s="13"/>
      <c r="E88" s="13"/>
      <c r="F88" s="13"/>
      <c r="G88" s="13"/>
      <c r="H88" s="13"/>
      <c r="I88" s="13"/>
    </row>
    <row r="89" spans="1:9">
      <c r="A89" s="13"/>
      <c r="B89" s="13"/>
      <c r="C89" s="13"/>
      <c r="D89" s="13"/>
      <c r="E89" s="13"/>
      <c r="F89" s="13"/>
      <c r="G89" s="13"/>
      <c r="H89" s="13"/>
      <c r="I89" s="13"/>
    </row>
    <row r="90" spans="1:9">
      <c r="A90" s="13"/>
      <c r="B90" s="13"/>
      <c r="C90" s="13"/>
      <c r="D90" s="13"/>
      <c r="E90" s="13"/>
      <c r="F90" s="13"/>
      <c r="G90" s="13"/>
      <c r="H90" s="13"/>
      <c r="I90" s="13"/>
    </row>
    <row r="91" spans="1:9">
      <c r="A91" s="13"/>
      <c r="B91" s="13"/>
      <c r="C91" s="13"/>
      <c r="D91" s="13"/>
      <c r="E91" s="13"/>
      <c r="F91" s="13"/>
      <c r="G91" s="13"/>
      <c r="H91" s="13"/>
      <c r="I91" s="13"/>
    </row>
    <row r="92" spans="1:9">
      <c r="A92" s="13"/>
      <c r="B92" s="13"/>
      <c r="C92" s="13"/>
      <c r="D92" s="13"/>
      <c r="E92" s="13"/>
      <c r="F92" s="13"/>
      <c r="G92" s="13"/>
      <c r="H92" s="13"/>
      <c r="I92" s="13"/>
    </row>
    <row r="93" spans="1:9">
      <c r="A93" s="13"/>
      <c r="B93" s="13"/>
      <c r="C93" s="13"/>
      <c r="D93" s="13"/>
      <c r="E93" s="13"/>
      <c r="F93" s="13"/>
      <c r="G93" s="13"/>
      <c r="H93" s="13"/>
      <c r="I93" s="13"/>
    </row>
    <row r="94" spans="1:9">
      <c r="A94" s="13"/>
      <c r="B94" s="13"/>
      <c r="C94" s="13"/>
      <c r="D94" s="13"/>
      <c r="E94" s="13"/>
      <c r="F94" s="13"/>
      <c r="G94" s="13"/>
      <c r="H94" s="13"/>
      <c r="I94" s="13"/>
    </row>
    <row r="95" spans="1:9">
      <c r="A95" s="13"/>
      <c r="B95" s="13"/>
      <c r="C95" s="13"/>
      <c r="D95" s="13"/>
      <c r="E95" s="13"/>
      <c r="F95" s="13"/>
      <c r="G95" s="13"/>
      <c r="H95" s="13"/>
      <c r="I95" s="13"/>
    </row>
    <row r="96" spans="1:9">
      <c r="A96" s="13"/>
      <c r="B96" s="13"/>
      <c r="C96" s="13"/>
      <c r="D96" s="13"/>
      <c r="E96" s="13"/>
      <c r="F96" s="13"/>
      <c r="G96" s="13"/>
      <c r="H96" s="13"/>
      <c r="I96" s="13"/>
    </row>
    <row r="97" spans="1:9">
      <c r="A97" s="13"/>
      <c r="B97" s="13"/>
      <c r="C97" s="13"/>
      <c r="D97" s="13"/>
      <c r="E97" s="13"/>
      <c r="F97" s="13"/>
      <c r="G97" s="13"/>
      <c r="H97" s="13"/>
      <c r="I97" s="13"/>
    </row>
    <row r="98" spans="1:9">
      <c r="A98" s="13"/>
      <c r="B98" s="13"/>
      <c r="C98" s="13"/>
      <c r="D98" s="13"/>
      <c r="E98" s="13"/>
      <c r="F98" s="13"/>
      <c r="G98" s="13"/>
      <c r="H98" s="13"/>
      <c r="I98" s="13"/>
    </row>
    <row r="99" spans="1:9">
      <c r="A99" s="13"/>
      <c r="B99" s="13"/>
      <c r="C99" s="13"/>
      <c r="D99" s="13"/>
      <c r="E99" s="13"/>
      <c r="F99" s="13"/>
      <c r="G99" s="13"/>
      <c r="H99" s="13"/>
      <c r="I99" s="13"/>
    </row>
    <row r="100" spans="1:9">
      <c r="A100" s="13"/>
      <c r="B100" s="13"/>
      <c r="C100" s="13"/>
      <c r="D100" s="13"/>
      <c r="E100" s="13"/>
      <c r="F100" s="13"/>
      <c r="G100" s="13"/>
      <c r="H100" s="13"/>
      <c r="I100" s="13"/>
    </row>
    <row r="101" spans="1:9">
      <c r="A101" s="13"/>
      <c r="B101" s="13"/>
      <c r="C101" s="13"/>
      <c r="D101" s="13"/>
      <c r="E101" s="13"/>
      <c r="F101" s="13"/>
      <c r="G101" s="13"/>
      <c r="H101" s="13"/>
      <c r="I101" s="13"/>
    </row>
    <row r="102" spans="1:9">
      <c r="A102" s="13"/>
      <c r="B102" s="13"/>
      <c r="C102" s="13"/>
      <c r="D102" s="13"/>
      <c r="E102" s="13"/>
      <c r="F102" s="13"/>
      <c r="G102" s="13"/>
      <c r="H102" s="13"/>
      <c r="I102" s="13"/>
    </row>
    <row r="103" spans="1:9">
      <c r="A103" s="13"/>
      <c r="B103" s="13"/>
      <c r="C103" s="13"/>
      <c r="D103" s="13"/>
      <c r="E103" s="13"/>
      <c r="F103" s="13"/>
      <c r="G103" s="13"/>
      <c r="H103" s="13"/>
      <c r="I103" s="13"/>
    </row>
    <row r="104" spans="1:9">
      <c r="A104" s="13"/>
      <c r="B104" s="13"/>
      <c r="C104" s="13"/>
      <c r="D104" s="13"/>
      <c r="E104" s="13"/>
      <c r="F104" s="13"/>
      <c r="G104" s="13"/>
      <c r="H104" s="13"/>
      <c r="I104" s="13"/>
    </row>
    <row r="105" spans="1:9">
      <c r="A105" s="13"/>
      <c r="B105" s="13"/>
      <c r="C105" s="13"/>
      <c r="D105" s="13"/>
      <c r="E105" s="13"/>
      <c r="F105" s="13"/>
      <c r="G105" s="13"/>
      <c r="H105" s="13"/>
      <c r="I105" s="13"/>
    </row>
    <row r="106" spans="1:9">
      <c r="A106" s="13"/>
      <c r="B106" s="13"/>
      <c r="C106" s="13"/>
      <c r="D106" s="13"/>
      <c r="E106" s="13"/>
      <c r="F106" s="13"/>
      <c r="G106" s="13"/>
      <c r="H106" s="13"/>
      <c r="I106" s="13"/>
    </row>
    <row r="107" spans="1:9">
      <c r="A107" s="13"/>
      <c r="B107" s="13"/>
      <c r="C107" s="13"/>
      <c r="D107" s="13"/>
      <c r="E107" s="13"/>
      <c r="F107" s="13"/>
      <c r="G107" s="13"/>
      <c r="H107" s="13"/>
      <c r="I107" s="13"/>
    </row>
    <row r="108" spans="1:9">
      <c r="A108" s="13"/>
      <c r="B108" s="13"/>
      <c r="C108" s="13"/>
      <c r="D108" s="13"/>
      <c r="E108" s="13"/>
      <c r="F108" s="13"/>
      <c r="G108" s="13"/>
      <c r="H108" s="13"/>
      <c r="I108" s="13"/>
    </row>
    <row r="109" spans="1:9">
      <c r="A109" s="13"/>
      <c r="B109" s="13"/>
      <c r="C109" s="13"/>
      <c r="D109" s="13"/>
      <c r="E109" s="13"/>
      <c r="F109" s="13"/>
      <c r="G109" s="13"/>
      <c r="H109" s="13"/>
      <c r="I109" s="13"/>
    </row>
    <row r="110" spans="1:9">
      <c r="A110" s="13"/>
      <c r="B110" s="13"/>
      <c r="C110" s="13"/>
      <c r="D110" s="13"/>
      <c r="E110" s="13"/>
      <c r="F110" s="13"/>
      <c r="G110" s="13"/>
      <c r="H110" s="13"/>
      <c r="I110" s="13"/>
    </row>
    <row r="111" spans="1:9">
      <c r="A111" s="13"/>
      <c r="B111" s="13"/>
      <c r="C111" s="13"/>
      <c r="D111" s="13"/>
      <c r="E111" s="13"/>
      <c r="F111" s="13"/>
      <c r="G111" s="13"/>
      <c r="H111" s="13"/>
      <c r="I111" s="13"/>
    </row>
    <row r="112" spans="1:9">
      <c r="A112" s="13"/>
      <c r="B112" s="13"/>
      <c r="C112" s="13"/>
      <c r="D112" s="13"/>
      <c r="E112" s="13"/>
      <c r="F112" s="13"/>
      <c r="G112" s="13"/>
      <c r="H112" s="13"/>
      <c r="I112" s="13"/>
    </row>
    <row r="113" spans="1:9">
      <c r="A113" s="13"/>
      <c r="B113" s="13"/>
      <c r="C113" s="13"/>
      <c r="D113" s="13"/>
      <c r="E113" s="13"/>
      <c r="F113" s="13"/>
      <c r="G113" s="13"/>
      <c r="H113" s="13"/>
      <c r="I113" s="13"/>
    </row>
    <row r="114" spans="1:9">
      <c r="A114" s="13"/>
      <c r="B114" s="13"/>
      <c r="C114" s="13"/>
      <c r="D114" s="13"/>
      <c r="E114" s="13"/>
      <c r="F114" s="13"/>
      <c r="G114" s="13"/>
      <c r="H114" s="13"/>
      <c r="I114" s="13"/>
    </row>
    <row r="115" spans="1:9">
      <c r="A115" s="13"/>
      <c r="B115" s="13"/>
      <c r="C115" s="13"/>
      <c r="D115" s="13"/>
      <c r="E115" s="13"/>
      <c r="F115" s="13"/>
      <c r="G115" s="13"/>
      <c r="H115" s="13"/>
      <c r="I115" s="13"/>
    </row>
    <row r="116" spans="1:9">
      <c r="A116" s="13"/>
      <c r="B116" s="13"/>
      <c r="C116" s="13"/>
      <c r="D116" s="13"/>
      <c r="E116" s="13"/>
      <c r="F116" s="13"/>
      <c r="G116" s="13"/>
      <c r="H116" s="13"/>
      <c r="I116" s="13"/>
    </row>
    <row r="117" spans="1:9">
      <c r="A117" s="13"/>
      <c r="B117" s="13"/>
      <c r="C117" s="13"/>
      <c r="D117" s="13"/>
      <c r="E117" s="13"/>
      <c r="F117" s="13"/>
      <c r="G117" s="13"/>
      <c r="H117" s="13"/>
      <c r="I117" s="13"/>
    </row>
    <row r="118" spans="1:9">
      <c r="A118" s="13"/>
      <c r="B118" s="13"/>
      <c r="C118" s="13"/>
      <c r="D118" s="13"/>
      <c r="E118" s="13"/>
      <c r="F118" s="13"/>
      <c r="G118" s="13"/>
      <c r="H118" s="13"/>
      <c r="I118" s="13"/>
    </row>
    <row r="119" spans="1:9">
      <c r="A119" s="13"/>
      <c r="B119" s="13"/>
      <c r="C119" s="13"/>
      <c r="D119" s="13"/>
      <c r="E119" s="13"/>
      <c r="F119" s="13"/>
      <c r="G119" s="13"/>
      <c r="H119" s="13"/>
      <c r="I119" s="13"/>
    </row>
    <row r="120" spans="1:9">
      <c r="A120" s="13"/>
      <c r="B120" s="13"/>
      <c r="C120" s="13"/>
      <c r="D120" s="13"/>
      <c r="E120" s="13"/>
      <c r="F120" s="13"/>
      <c r="G120" s="13"/>
      <c r="H120" s="13"/>
      <c r="I120" s="13"/>
    </row>
    <row r="121" spans="1:9">
      <c r="A121" s="13"/>
      <c r="B121" s="13"/>
      <c r="C121" s="13"/>
      <c r="D121" s="13"/>
      <c r="E121" s="13"/>
      <c r="F121" s="13"/>
      <c r="G121" s="13"/>
      <c r="H121" s="13"/>
      <c r="I121" s="13"/>
    </row>
    <row r="122" spans="1:9">
      <c r="A122" s="13"/>
      <c r="B122" s="13"/>
      <c r="C122" s="13"/>
      <c r="D122" s="13"/>
      <c r="E122" s="13"/>
      <c r="F122" s="13"/>
      <c r="G122" s="13"/>
      <c r="H122" s="13"/>
      <c r="I122" s="13"/>
    </row>
    <row r="123" spans="1:9">
      <c r="A123" s="13"/>
      <c r="B123" s="13"/>
      <c r="C123" s="13"/>
      <c r="D123" s="13"/>
      <c r="E123" s="13"/>
      <c r="F123" s="13"/>
      <c r="G123" s="13"/>
      <c r="H123" s="13"/>
      <c r="I123" s="13"/>
    </row>
    <row r="124" spans="1:9">
      <c r="A124" s="13"/>
      <c r="B124" s="13"/>
      <c r="C124" s="13"/>
      <c r="D124" s="13"/>
      <c r="E124" s="13"/>
      <c r="F124" s="13"/>
      <c r="G124" s="13"/>
      <c r="H124" s="13"/>
      <c r="I124" s="13"/>
    </row>
    <row r="125" spans="1:9">
      <c r="A125" s="13"/>
      <c r="B125" s="13"/>
      <c r="C125" s="13"/>
      <c r="D125" s="13"/>
      <c r="E125" s="13"/>
      <c r="F125" s="13"/>
      <c r="G125" s="13"/>
      <c r="H125" s="13"/>
      <c r="I125" s="13"/>
    </row>
    <row r="126" spans="1:9">
      <c r="A126" s="13"/>
      <c r="B126" s="13"/>
      <c r="C126" s="13"/>
      <c r="D126" s="13"/>
      <c r="E126" s="13"/>
      <c r="F126" s="13"/>
      <c r="G126" s="13"/>
      <c r="H126" s="13"/>
      <c r="I126" s="13"/>
    </row>
    <row r="127" spans="1:9">
      <c r="A127" s="13"/>
      <c r="B127" s="13"/>
      <c r="C127" s="13"/>
      <c r="D127" s="13"/>
      <c r="E127" s="13"/>
      <c r="F127" s="13"/>
      <c r="G127" s="13"/>
      <c r="H127" s="13"/>
      <c r="I127" s="13"/>
    </row>
    <row r="128" spans="1:9">
      <c r="A128" s="13"/>
      <c r="B128" s="13"/>
      <c r="C128" s="13"/>
      <c r="D128" s="13"/>
      <c r="E128" s="13"/>
      <c r="F128" s="13"/>
      <c r="G128" s="13"/>
      <c r="H128" s="13"/>
      <c r="I128" s="13"/>
    </row>
    <row r="129" spans="1:9">
      <c r="A129" s="13"/>
      <c r="B129" s="13"/>
      <c r="C129" s="13"/>
      <c r="D129" s="13"/>
      <c r="E129" s="13"/>
      <c r="F129" s="13"/>
      <c r="G129" s="13"/>
      <c r="H129" s="13"/>
      <c r="I129" s="13"/>
    </row>
    <row r="130" spans="1:9">
      <c r="A130" s="13"/>
      <c r="B130" s="13"/>
      <c r="C130" s="13"/>
      <c r="D130" s="13"/>
      <c r="E130" s="13"/>
      <c r="F130" s="13"/>
      <c r="G130" s="13"/>
      <c r="H130" s="13"/>
      <c r="I130" s="13"/>
    </row>
    <row r="131" spans="1:9">
      <c r="A131" s="13"/>
      <c r="B131" s="13"/>
      <c r="C131" s="13"/>
      <c r="D131" s="13"/>
      <c r="E131" s="13"/>
      <c r="F131" s="13"/>
      <c r="G131" s="13"/>
      <c r="H131" s="13"/>
      <c r="I131" s="13"/>
    </row>
    <row r="132" spans="1:9">
      <c r="A132" s="13"/>
      <c r="B132" s="13"/>
      <c r="C132" s="13"/>
      <c r="D132" s="13"/>
      <c r="E132" s="13"/>
      <c r="F132" s="13"/>
      <c r="G132" s="13"/>
      <c r="H132" s="13"/>
      <c r="I132" s="13"/>
    </row>
    <row r="133" spans="1:9">
      <c r="A133" s="13"/>
      <c r="B133" s="13"/>
      <c r="C133" s="13"/>
      <c r="D133" s="13"/>
      <c r="E133" s="13"/>
      <c r="F133" s="13"/>
      <c r="G133" s="13"/>
      <c r="H133" s="13"/>
      <c r="I133" s="13"/>
    </row>
    <row r="134" spans="1:9">
      <c r="A134" s="13"/>
      <c r="B134" s="13"/>
      <c r="C134" s="13"/>
      <c r="D134" s="13"/>
      <c r="E134" s="13"/>
      <c r="F134" s="13"/>
      <c r="G134" s="13"/>
      <c r="H134" s="13"/>
      <c r="I134" s="13"/>
    </row>
    <row r="135" spans="1:9">
      <c r="A135" s="13"/>
      <c r="B135" s="13"/>
      <c r="C135" s="13"/>
      <c r="D135" s="13"/>
      <c r="E135" s="13"/>
      <c r="F135" s="13"/>
      <c r="G135" s="13"/>
      <c r="H135" s="13"/>
      <c r="I135" s="13"/>
    </row>
    <row r="136" spans="1:9">
      <c r="A136" s="13"/>
      <c r="B136" s="13"/>
      <c r="C136" s="13"/>
      <c r="D136" s="13"/>
      <c r="E136" s="13"/>
      <c r="F136" s="13"/>
      <c r="G136" s="13"/>
      <c r="H136" s="13"/>
      <c r="I136" s="13"/>
    </row>
    <row r="137" spans="1:9">
      <c r="A137" s="13"/>
      <c r="B137" s="13"/>
      <c r="C137" s="13"/>
      <c r="D137" s="13"/>
      <c r="E137" s="13"/>
      <c r="F137" s="13"/>
      <c r="G137" s="13"/>
      <c r="H137" s="13"/>
      <c r="I137" s="13"/>
    </row>
    <row r="138" spans="1:9">
      <c r="A138" s="13"/>
      <c r="B138" s="13"/>
      <c r="C138" s="13"/>
      <c r="D138" s="13"/>
      <c r="E138" s="13"/>
      <c r="F138" s="13"/>
      <c r="G138" s="13"/>
      <c r="H138" s="13"/>
      <c r="I138" s="13"/>
    </row>
    <row r="139" spans="1:9">
      <c r="A139" s="13"/>
      <c r="B139" s="13"/>
      <c r="C139" s="13"/>
      <c r="D139" s="13"/>
      <c r="E139" s="13"/>
      <c r="F139" s="13"/>
      <c r="G139" s="13"/>
      <c r="H139" s="13"/>
      <c r="I139" s="13"/>
    </row>
    <row r="140" spans="1:9">
      <c r="A140" s="13"/>
      <c r="B140" s="13"/>
      <c r="C140" s="13"/>
      <c r="D140" s="13"/>
      <c r="E140" s="13"/>
      <c r="F140" s="13"/>
      <c r="G140" s="13"/>
      <c r="H140" s="13"/>
      <c r="I140" s="13"/>
    </row>
    <row r="141" spans="1:9">
      <c r="A141" s="13"/>
      <c r="B141" s="13"/>
      <c r="C141" s="13"/>
      <c r="D141" s="13"/>
      <c r="E141" s="13"/>
      <c r="F141" s="13"/>
      <c r="G141" s="13"/>
      <c r="H141" s="13"/>
      <c r="I141" s="13"/>
    </row>
    <row r="142" spans="1:9">
      <c r="A142" s="13"/>
      <c r="B142" s="13"/>
      <c r="C142" s="13"/>
      <c r="D142" s="13"/>
      <c r="E142" s="13"/>
      <c r="F142" s="13"/>
      <c r="G142" s="13"/>
      <c r="H142" s="13"/>
      <c r="I142" s="13"/>
    </row>
    <row r="143" spans="1:9">
      <c r="A143" s="13"/>
      <c r="B143" s="13"/>
      <c r="C143" s="13"/>
      <c r="D143" s="13"/>
      <c r="E143" s="13"/>
      <c r="F143" s="13"/>
      <c r="G143" s="13"/>
      <c r="H143" s="13"/>
      <c r="I143" s="13"/>
    </row>
    <row r="144" spans="1:9">
      <c r="A144" s="13"/>
      <c r="B144" s="13"/>
      <c r="C144" s="13"/>
      <c r="D144" s="13"/>
      <c r="E144" s="13"/>
      <c r="F144" s="13"/>
      <c r="G144" s="13"/>
      <c r="H144" s="13"/>
      <c r="I144" s="13"/>
    </row>
    <row r="145" spans="1:9">
      <c r="A145" s="13"/>
      <c r="B145" s="13"/>
      <c r="C145" s="13"/>
      <c r="D145" s="13"/>
      <c r="E145" s="13"/>
      <c r="F145" s="13"/>
      <c r="G145" s="13"/>
      <c r="H145" s="13"/>
      <c r="I145" s="13"/>
    </row>
    <row r="146" spans="1:9">
      <c r="A146" s="13"/>
      <c r="B146" s="13"/>
      <c r="C146" s="13"/>
      <c r="D146" s="13"/>
      <c r="E146" s="13"/>
      <c r="F146" s="13"/>
      <c r="G146" s="13"/>
      <c r="H146" s="13"/>
      <c r="I146" s="13"/>
    </row>
    <row r="147" spans="1:9">
      <c r="A147" s="13"/>
      <c r="B147" s="13"/>
      <c r="C147" s="13"/>
      <c r="D147" s="13"/>
      <c r="E147" s="13"/>
      <c r="F147" s="13"/>
      <c r="G147" s="13"/>
      <c r="H147" s="13"/>
      <c r="I147" s="13"/>
    </row>
    <row r="148" spans="1:9">
      <c r="A148" s="13"/>
      <c r="B148" s="13"/>
      <c r="C148" s="13"/>
      <c r="D148" s="13"/>
      <c r="E148" s="13"/>
      <c r="F148" s="13"/>
      <c r="G148" s="13"/>
      <c r="H148" s="13"/>
      <c r="I148" s="13"/>
    </row>
    <row r="149" spans="1:9">
      <c r="A149" s="13"/>
      <c r="B149" s="13"/>
      <c r="C149" s="13"/>
      <c r="D149" s="13"/>
      <c r="E149" s="13"/>
      <c r="F149" s="13"/>
      <c r="G149" s="13"/>
      <c r="H149" s="13"/>
      <c r="I149" s="13"/>
    </row>
    <row r="150" spans="1:9">
      <c r="A150" s="13"/>
      <c r="B150" s="13"/>
      <c r="C150" s="13"/>
      <c r="D150" s="13"/>
      <c r="E150" s="13"/>
      <c r="F150" s="13"/>
      <c r="G150" s="13"/>
      <c r="H150" s="13"/>
      <c r="I150" s="13"/>
    </row>
    <row r="151" spans="1:9">
      <c r="A151" s="13"/>
      <c r="B151" s="13"/>
      <c r="C151" s="13"/>
      <c r="D151" s="13"/>
      <c r="E151" s="13"/>
      <c r="F151" s="13"/>
      <c r="G151" s="13"/>
      <c r="H151" s="13"/>
      <c r="I151" s="13"/>
    </row>
    <row r="152" spans="1:9">
      <c r="A152" s="13"/>
      <c r="B152" s="13"/>
      <c r="C152" s="13"/>
      <c r="D152" s="13"/>
      <c r="E152" s="13"/>
      <c r="F152" s="13"/>
      <c r="G152" s="13"/>
      <c r="H152" s="13"/>
      <c r="I152" s="13"/>
    </row>
    <row r="153" spans="1:9">
      <c r="A153" s="13"/>
      <c r="B153" s="13"/>
      <c r="C153" s="13"/>
      <c r="D153" s="13"/>
      <c r="E153" s="13"/>
      <c r="F153" s="13"/>
      <c r="G153" s="13"/>
      <c r="H153" s="13"/>
      <c r="I153" s="13"/>
    </row>
    <row r="154" spans="1:9">
      <c r="A154" s="13"/>
      <c r="B154" s="13"/>
      <c r="C154" s="13"/>
      <c r="D154" s="13"/>
      <c r="E154" s="13"/>
      <c r="F154" s="13"/>
      <c r="G154" s="13"/>
      <c r="H154" s="13"/>
      <c r="I154" s="13"/>
    </row>
    <row r="155" spans="1:9">
      <c r="A155" s="13"/>
      <c r="B155" s="13"/>
      <c r="C155" s="13"/>
      <c r="D155" s="13"/>
      <c r="E155" s="13"/>
      <c r="F155" s="13"/>
      <c r="G155" s="13"/>
      <c r="H155" s="13"/>
      <c r="I155" s="13"/>
    </row>
    <row r="156" spans="1:9">
      <c r="A156" s="13"/>
      <c r="B156" s="13"/>
      <c r="C156" s="13"/>
      <c r="D156" s="13"/>
      <c r="E156" s="13"/>
      <c r="F156" s="13"/>
      <c r="G156" s="13"/>
      <c r="H156" s="13"/>
      <c r="I156" s="13"/>
    </row>
    <row r="157" spans="1:9">
      <c r="A157" s="13"/>
      <c r="B157" s="13"/>
      <c r="C157" s="13"/>
      <c r="D157" s="13"/>
      <c r="E157" s="13"/>
      <c r="F157" s="13"/>
      <c r="G157" s="13"/>
      <c r="H157" s="13"/>
      <c r="I157" s="13"/>
    </row>
    <row r="158" spans="1:9">
      <c r="A158" s="13"/>
      <c r="B158" s="13"/>
      <c r="C158" s="13"/>
      <c r="D158" s="13"/>
      <c r="E158" s="13"/>
      <c r="F158" s="13"/>
      <c r="G158" s="13"/>
      <c r="H158" s="13"/>
      <c r="I158" s="13"/>
    </row>
    <row r="159" spans="1:9">
      <c r="A159" s="13"/>
      <c r="B159" s="13"/>
      <c r="C159" s="13"/>
      <c r="D159" s="13"/>
      <c r="E159" s="13"/>
      <c r="F159" s="13"/>
      <c r="G159" s="13"/>
      <c r="H159" s="13"/>
      <c r="I159" s="13"/>
    </row>
    <row r="160" spans="1:9">
      <c r="A160" s="13"/>
      <c r="B160" s="13"/>
      <c r="C160" s="13"/>
      <c r="D160" s="13"/>
      <c r="E160" s="13"/>
      <c r="F160" s="13"/>
      <c r="G160" s="13"/>
      <c r="H160" s="13"/>
      <c r="I160" s="13"/>
    </row>
    <row r="161" spans="1:9">
      <c r="A161" s="13"/>
      <c r="B161" s="13"/>
      <c r="C161" s="13"/>
      <c r="D161" s="13"/>
      <c r="E161" s="13"/>
      <c r="F161" s="13"/>
      <c r="G161" s="13"/>
      <c r="H161" s="13"/>
      <c r="I161" s="13"/>
    </row>
    <row r="162" spans="1:9">
      <c r="A162" s="13"/>
      <c r="B162" s="13"/>
      <c r="C162" s="13"/>
      <c r="D162" s="13"/>
      <c r="E162" s="13"/>
      <c r="F162" s="13"/>
      <c r="G162" s="13"/>
      <c r="H162" s="13"/>
      <c r="I162" s="13"/>
    </row>
    <row r="163" spans="1:9">
      <c r="A163" s="13"/>
      <c r="B163" s="13"/>
      <c r="C163" s="13"/>
      <c r="D163" s="13"/>
      <c r="E163" s="13"/>
      <c r="F163" s="13"/>
      <c r="G163" s="13"/>
      <c r="H163" s="13"/>
      <c r="I163" s="13"/>
    </row>
    <row r="164" spans="1:9">
      <c r="A164" s="13"/>
      <c r="B164" s="13"/>
      <c r="C164" s="13"/>
      <c r="D164" s="13"/>
      <c r="E164" s="13"/>
      <c r="F164" s="13"/>
      <c r="G164" s="13"/>
      <c r="H164" s="13"/>
      <c r="I164" s="13"/>
    </row>
    <row r="165" spans="1:9">
      <c r="A165" s="13"/>
      <c r="B165" s="13"/>
      <c r="C165" s="13"/>
      <c r="D165" s="13"/>
      <c r="E165" s="13"/>
      <c r="F165" s="13"/>
      <c r="G165" s="13"/>
      <c r="H165" s="13"/>
      <c r="I165" s="13"/>
    </row>
    <row r="166" spans="1:9">
      <c r="A166" s="13"/>
      <c r="B166" s="13"/>
      <c r="C166" s="13"/>
      <c r="D166" s="13"/>
      <c r="E166" s="13"/>
      <c r="F166" s="13"/>
      <c r="G166" s="13"/>
      <c r="H166" s="13"/>
      <c r="I166" s="13"/>
    </row>
    <row r="167" spans="1:9">
      <c r="A167" s="13"/>
      <c r="B167" s="13"/>
      <c r="C167" s="13"/>
      <c r="D167" s="13"/>
      <c r="E167" s="13"/>
      <c r="F167" s="13"/>
      <c r="G167" s="13"/>
      <c r="H167" s="13"/>
      <c r="I167" s="13"/>
    </row>
    <row r="168" spans="1:9">
      <c r="A168" s="13"/>
      <c r="B168" s="13"/>
      <c r="C168" s="13"/>
      <c r="D168" s="13"/>
      <c r="E168" s="13"/>
      <c r="F168" s="13"/>
      <c r="G168" s="13"/>
      <c r="H168" s="13"/>
      <c r="I168" s="13"/>
    </row>
    <row r="169" spans="1:9">
      <c r="A169" s="13"/>
      <c r="B169" s="13"/>
      <c r="C169" s="13"/>
      <c r="D169" s="13"/>
      <c r="E169" s="13"/>
      <c r="F169" s="13"/>
      <c r="G169" s="13"/>
      <c r="H169" s="13"/>
      <c r="I169" s="13"/>
    </row>
  </sheetData>
  <mergeCells count="3">
    <mergeCell ref="A1:I1"/>
    <mergeCell ref="A2:I2"/>
    <mergeCell ref="A3:I3"/>
  </mergeCells>
  <phoneticPr fontId="2" type="noConversion"/>
  <printOptions horizontalCentered="1"/>
  <pageMargins left="0.26" right="0.22" top="0.35" bottom="0.44" header="0.2" footer="0.15748031496062992"/>
  <pageSetup paperSize="9" fitToHeight="10000" orientation="landscape" useFirstPageNumber="1" r:id="rId1"/>
  <headerFooter alignWithMargins="0">
    <oddFooter>&amp;C&amp;14‐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66"/>
  <sheetViews>
    <sheetView showGridLines="0" showZeros="0" topLeftCell="A10" zoomScaleNormal="100" workbookViewId="0">
      <selection activeCell="C31" sqref="C31"/>
    </sheetView>
  </sheetViews>
  <sheetFormatPr defaultColWidth="9.109375" defaultRowHeight="16.3"/>
  <cols>
    <col min="1" max="1" width="31.77734375" style="6" customWidth="1"/>
    <col min="2" max="3" width="12.77734375" style="6" customWidth="1"/>
    <col min="4" max="4" width="85.77734375" style="6" customWidth="1"/>
    <col min="5" max="5" width="16.6640625" style="6" customWidth="1"/>
    <col min="6" max="16384" width="9.109375" style="6"/>
  </cols>
  <sheetData>
    <row r="1" spans="1:6" ht="23.95" customHeight="1">
      <c r="A1" s="163" t="s">
        <v>610</v>
      </c>
      <c r="B1" s="163"/>
      <c r="C1" s="163"/>
      <c r="D1" s="163"/>
    </row>
    <row r="2" spans="1:6">
      <c r="A2" s="166" t="s">
        <v>436</v>
      </c>
      <c r="B2" s="165"/>
      <c r="C2" s="165"/>
      <c r="D2" s="165"/>
    </row>
    <row r="3" spans="1:6">
      <c r="A3" s="165" t="s">
        <v>3</v>
      </c>
      <c r="B3" s="165"/>
      <c r="C3" s="165"/>
      <c r="D3" s="165"/>
    </row>
    <row r="4" spans="1:6" ht="20.75" customHeight="1">
      <c r="A4" s="86" t="s">
        <v>0</v>
      </c>
      <c r="B4" s="86" t="s">
        <v>434</v>
      </c>
      <c r="C4" s="86" t="s">
        <v>435</v>
      </c>
      <c r="D4" s="86" t="s">
        <v>555</v>
      </c>
    </row>
    <row r="5" spans="1:6" ht="28.55" customHeight="1">
      <c r="A5" s="84" t="s">
        <v>44</v>
      </c>
      <c r="B5" s="92">
        <f>SUM(B6:B19)</f>
        <v>1443244</v>
      </c>
      <c r="C5" s="87">
        <v>-6.0072875996834862E-2</v>
      </c>
      <c r="D5" s="29"/>
    </row>
    <row r="6" spans="1:6">
      <c r="A6" s="84" t="s">
        <v>554</v>
      </c>
      <c r="B6" s="92">
        <v>388168</v>
      </c>
      <c r="C6" s="87">
        <v>-9.3728184762078226E-2</v>
      </c>
      <c r="D6" s="125" t="s">
        <v>799</v>
      </c>
    </row>
    <row r="7" spans="1:6">
      <c r="A7" s="84" t="s">
        <v>46</v>
      </c>
      <c r="B7" s="92">
        <v>169503</v>
      </c>
      <c r="C7" s="87">
        <v>-0.30524723743319016</v>
      </c>
      <c r="D7" s="125" t="s">
        <v>799</v>
      </c>
    </row>
    <row r="8" spans="1:6">
      <c r="A8" s="84" t="s">
        <v>47</v>
      </c>
      <c r="B8" s="92">
        <v>60688</v>
      </c>
      <c r="C8" s="87">
        <v>-0.1924632744304875</v>
      </c>
      <c r="D8" s="72" t="s">
        <v>799</v>
      </c>
    </row>
    <row r="9" spans="1:6" ht="28.55" customHeight="1">
      <c r="A9" s="84" t="s">
        <v>48</v>
      </c>
      <c r="B9" s="92">
        <v>523274</v>
      </c>
      <c r="C9" s="87">
        <v>2.4900060913387367E-2</v>
      </c>
      <c r="D9" s="125" t="s">
        <v>798</v>
      </c>
    </row>
    <row r="10" spans="1:6">
      <c r="A10" s="84" t="s">
        <v>456</v>
      </c>
      <c r="B10" s="92">
        <v>67338</v>
      </c>
      <c r="C10" s="87">
        <v>-6.3345017526289404E-2</v>
      </c>
      <c r="D10" s="72" t="s">
        <v>797</v>
      </c>
    </row>
    <row r="11" spans="1:6" ht="21.75" customHeight="1">
      <c r="A11" s="84" t="s">
        <v>50</v>
      </c>
      <c r="B11" s="92">
        <v>51488</v>
      </c>
      <c r="C11" s="87">
        <v>7.8757149741247368E-2</v>
      </c>
      <c r="D11" s="168" t="s">
        <v>796</v>
      </c>
    </row>
    <row r="12" spans="1:6" ht="21.75" customHeight="1">
      <c r="A12" s="84" t="s">
        <v>51</v>
      </c>
      <c r="B12" s="92">
        <v>28534</v>
      </c>
      <c r="C12" s="87">
        <v>0.41145627225959647</v>
      </c>
      <c r="D12" s="169"/>
      <c r="F12" s="141"/>
    </row>
    <row r="13" spans="1:6" ht="21.75" customHeight="1">
      <c r="A13" s="84" t="s">
        <v>52</v>
      </c>
      <c r="B13" s="92">
        <v>39645</v>
      </c>
      <c r="C13" s="87">
        <v>-9.5482546201232088E-2</v>
      </c>
      <c r="D13" s="169"/>
    </row>
    <row r="14" spans="1:6" ht="21.75" customHeight="1">
      <c r="A14" s="84" t="s">
        <v>53</v>
      </c>
      <c r="B14" s="92">
        <v>36628</v>
      </c>
      <c r="C14" s="87">
        <v>0.10571756324337378</v>
      </c>
      <c r="D14" s="169"/>
    </row>
    <row r="15" spans="1:6" ht="21.75" customHeight="1">
      <c r="A15" s="84" t="s">
        <v>54</v>
      </c>
      <c r="B15" s="92">
        <v>16442</v>
      </c>
      <c r="C15" s="87">
        <v>0.3173623908340677</v>
      </c>
      <c r="D15" s="169"/>
    </row>
    <row r="16" spans="1:6" ht="21.75" customHeight="1">
      <c r="A16" s="84" t="s">
        <v>55</v>
      </c>
      <c r="B16" s="92">
        <v>14359</v>
      </c>
      <c r="C16" s="87">
        <v>-2.9535009462016815E-2</v>
      </c>
      <c r="D16" s="169"/>
    </row>
    <row r="17" spans="1:4" ht="21.75" customHeight="1">
      <c r="A17" s="84" t="s">
        <v>56</v>
      </c>
      <c r="B17" s="92">
        <v>38211</v>
      </c>
      <c r="C17" s="87">
        <v>0.27268185451638693</v>
      </c>
      <c r="D17" s="169"/>
    </row>
    <row r="18" spans="1:4" ht="21.75" customHeight="1">
      <c r="A18" s="84" t="s">
        <v>542</v>
      </c>
      <c r="B18" s="92">
        <v>4737</v>
      </c>
      <c r="C18" s="87">
        <v>0.39775745057539091</v>
      </c>
      <c r="D18" s="169"/>
    </row>
    <row r="19" spans="1:4" ht="21.75" customHeight="1">
      <c r="A19" s="84" t="s">
        <v>711</v>
      </c>
      <c r="B19" s="92">
        <v>4229</v>
      </c>
      <c r="C19" s="87">
        <v>0</v>
      </c>
      <c r="D19" s="170"/>
    </row>
    <row r="20" spans="1:4" ht="20.75" customHeight="1">
      <c r="A20" s="84" t="s">
        <v>58</v>
      </c>
      <c r="B20" s="92">
        <f>SUM(B21:B26)</f>
        <v>1150663</v>
      </c>
      <c r="C20" s="87">
        <v>5.4906983310902824E-2</v>
      </c>
      <c r="D20" s="71"/>
    </row>
    <row r="21" spans="1:4" ht="40.6" customHeight="1">
      <c r="A21" s="84" t="s">
        <v>59</v>
      </c>
      <c r="B21" s="92">
        <v>174907</v>
      </c>
      <c r="C21" s="87">
        <v>-9.1198644906187787E-2</v>
      </c>
      <c r="D21" s="125" t="s">
        <v>800</v>
      </c>
    </row>
    <row r="22" spans="1:4">
      <c r="A22" s="84" t="s">
        <v>60</v>
      </c>
      <c r="B22" s="92">
        <v>117703</v>
      </c>
      <c r="C22" s="87">
        <v>5.175541278337259E-2</v>
      </c>
      <c r="D22" s="72" t="s">
        <v>764</v>
      </c>
    </row>
    <row r="23" spans="1:4">
      <c r="A23" s="84" t="s">
        <v>61</v>
      </c>
      <c r="B23" s="92">
        <v>128479</v>
      </c>
      <c r="C23" s="87">
        <v>3.9398425680977844E-2</v>
      </c>
      <c r="D23" s="71" t="s">
        <v>795</v>
      </c>
    </row>
    <row r="24" spans="1:4">
      <c r="A24" s="84" t="s">
        <v>62</v>
      </c>
      <c r="B24" s="92">
        <v>0</v>
      </c>
      <c r="C24" s="87">
        <v>-1</v>
      </c>
      <c r="D24" s="71" t="s">
        <v>765</v>
      </c>
    </row>
    <row r="25" spans="1:4" ht="31.95" customHeight="1">
      <c r="A25" s="84" t="s">
        <v>63</v>
      </c>
      <c r="B25" s="92">
        <v>566797</v>
      </c>
      <c r="C25" s="87">
        <v>0.19089260688779963</v>
      </c>
      <c r="D25" s="72" t="s">
        <v>766</v>
      </c>
    </row>
    <row r="26" spans="1:4">
      <c r="A26" s="84" t="s">
        <v>64</v>
      </c>
      <c r="B26" s="92">
        <v>162777</v>
      </c>
      <c r="C26" s="87">
        <v>-0.12743500402036989</v>
      </c>
      <c r="D26" s="72" t="s">
        <v>767</v>
      </c>
    </row>
    <row r="27" spans="1:4" ht="20.75" customHeight="1">
      <c r="A27" s="85" t="s">
        <v>33</v>
      </c>
      <c r="B27" s="92">
        <f>SUM(B5,B20)</f>
        <v>2593907</v>
      </c>
      <c r="C27" s="87">
        <v>-1.2317911004140147E-2</v>
      </c>
      <c r="D27" s="71"/>
    </row>
    <row r="28" spans="1:4" ht="27.2" customHeight="1">
      <c r="A28" s="167"/>
      <c r="B28" s="167"/>
      <c r="C28" s="167"/>
      <c r="D28" s="167"/>
    </row>
    <row r="29" spans="1:4">
      <c r="A29" s="13"/>
      <c r="B29" s="13"/>
      <c r="C29" s="13"/>
      <c r="D29" s="13"/>
    </row>
    <row r="30" spans="1:4">
      <c r="A30" s="13"/>
      <c r="B30" s="13"/>
      <c r="C30" s="13"/>
      <c r="D30" s="13"/>
    </row>
    <row r="31" spans="1:4">
      <c r="A31" s="13"/>
      <c r="B31" s="13"/>
      <c r="C31" s="13"/>
      <c r="D31" s="13"/>
    </row>
    <row r="32" spans="1:4">
      <c r="A32" s="13"/>
      <c r="B32" s="13"/>
      <c r="C32" s="13"/>
      <c r="D32" s="13"/>
    </row>
    <row r="33" spans="1:4">
      <c r="A33" s="13"/>
      <c r="B33" s="13"/>
      <c r="C33" s="13"/>
      <c r="D33" s="13"/>
    </row>
    <row r="34" spans="1:4">
      <c r="A34" s="13"/>
      <c r="B34" s="13"/>
      <c r="C34" s="13"/>
      <c r="D34" s="13"/>
    </row>
    <row r="35" spans="1:4">
      <c r="A35" s="13"/>
      <c r="B35" s="13"/>
      <c r="C35" s="13"/>
      <c r="D35" s="13"/>
    </row>
    <row r="36" spans="1:4">
      <c r="A36" s="13"/>
      <c r="B36" s="13"/>
      <c r="C36" s="13"/>
      <c r="D36" s="13"/>
    </row>
    <row r="37" spans="1:4">
      <c r="A37" s="13"/>
      <c r="B37" s="13"/>
      <c r="C37" s="13"/>
      <c r="D37" s="13"/>
    </row>
    <row r="38" spans="1:4">
      <c r="A38" s="13"/>
      <c r="B38" s="13"/>
      <c r="C38" s="13"/>
      <c r="D38" s="13"/>
    </row>
    <row r="39" spans="1:4">
      <c r="A39" s="13"/>
      <c r="B39" s="13"/>
      <c r="C39" s="13"/>
      <c r="D39" s="13"/>
    </row>
    <row r="40" spans="1:4">
      <c r="A40" s="13"/>
      <c r="B40" s="13"/>
      <c r="C40" s="13"/>
      <c r="D40" s="13"/>
    </row>
    <row r="41" spans="1:4">
      <c r="A41" s="13"/>
      <c r="B41" s="13"/>
      <c r="C41" s="13"/>
      <c r="D41" s="13"/>
    </row>
    <row r="42" spans="1:4">
      <c r="A42" s="13"/>
      <c r="B42" s="13"/>
      <c r="C42" s="13"/>
      <c r="D42" s="13"/>
    </row>
    <row r="43" spans="1:4">
      <c r="A43" s="13"/>
      <c r="B43" s="13"/>
      <c r="C43" s="13"/>
      <c r="D43" s="13"/>
    </row>
    <row r="44" spans="1:4">
      <c r="A44" s="13"/>
      <c r="B44" s="13"/>
      <c r="C44" s="13"/>
      <c r="D44" s="13"/>
    </row>
    <row r="45" spans="1:4">
      <c r="A45" s="13"/>
      <c r="B45" s="13"/>
      <c r="C45" s="13"/>
      <c r="D45" s="13"/>
    </row>
    <row r="46" spans="1:4">
      <c r="A46" s="13"/>
      <c r="B46" s="13"/>
      <c r="C46" s="13"/>
      <c r="D46" s="13"/>
    </row>
    <row r="47" spans="1:4">
      <c r="A47" s="13"/>
      <c r="B47" s="13"/>
      <c r="C47" s="13"/>
      <c r="D47" s="13"/>
    </row>
    <row r="48" spans="1:4">
      <c r="A48" s="13"/>
      <c r="B48" s="13"/>
      <c r="C48" s="13"/>
      <c r="D48" s="13"/>
    </row>
    <row r="49" spans="1:4">
      <c r="A49" s="13"/>
      <c r="B49" s="13"/>
      <c r="C49" s="13"/>
      <c r="D49" s="13"/>
    </row>
    <row r="50" spans="1:4">
      <c r="A50" s="13"/>
      <c r="B50" s="13"/>
      <c r="C50" s="13"/>
      <c r="D50" s="13"/>
    </row>
    <row r="51" spans="1:4">
      <c r="A51" s="13"/>
      <c r="B51" s="13"/>
      <c r="C51" s="13"/>
      <c r="D51" s="13"/>
    </row>
    <row r="52" spans="1:4">
      <c r="A52" s="13"/>
      <c r="B52" s="13"/>
      <c r="C52" s="13"/>
      <c r="D52" s="13"/>
    </row>
    <row r="53" spans="1:4">
      <c r="A53" s="13"/>
      <c r="B53" s="13"/>
      <c r="C53" s="13"/>
      <c r="D53" s="13"/>
    </row>
    <row r="54" spans="1:4">
      <c r="A54" s="13"/>
      <c r="B54" s="13"/>
      <c r="C54" s="13"/>
      <c r="D54" s="13"/>
    </row>
    <row r="55" spans="1:4">
      <c r="A55" s="13"/>
      <c r="B55" s="13"/>
      <c r="C55" s="13"/>
      <c r="D55" s="13"/>
    </row>
    <row r="56" spans="1:4">
      <c r="A56" s="13"/>
      <c r="B56" s="13"/>
      <c r="C56" s="13"/>
      <c r="D56" s="13"/>
    </row>
    <row r="57" spans="1:4">
      <c r="A57" s="13"/>
      <c r="B57" s="13"/>
      <c r="C57" s="13"/>
      <c r="D57" s="13"/>
    </row>
    <row r="58" spans="1:4">
      <c r="A58" s="13"/>
      <c r="B58" s="13"/>
      <c r="C58" s="13"/>
      <c r="D58" s="13"/>
    </row>
    <row r="59" spans="1:4">
      <c r="A59" s="13"/>
      <c r="B59" s="13"/>
      <c r="C59" s="13"/>
      <c r="D59" s="13"/>
    </row>
    <row r="60" spans="1:4">
      <c r="A60" s="13"/>
      <c r="B60" s="13"/>
      <c r="C60" s="13"/>
      <c r="D60" s="13"/>
    </row>
    <row r="61" spans="1:4">
      <c r="A61" s="13"/>
      <c r="B61" s="13"/>
      <c r="C61" s="13"/>
      <c r="D61" s="13"/>
    </row>
    <row r="62" spans="1:4">
      <c r="A62" s="13"/>
      <c r="B62" s="13"/>
      <c r="C62" s="13"/>
      <c r="D62" s="13"/>
    </row>
    <row r="63" spans="1:4">
      <c r="A63" s="13"/>
      <c r="B63" s="13"/>
      <c r="C63" s="13"/>
      <c r="D63" s="13"/>
    </row>
    <row r="64" spans="1:4">
      <c r="A64" s="13"/>
      <c r="B64" s="13"/>
      <c r="C64" s="13"/>
      <c r="D64" s="13"/>
    </row>
    <row r="65" spans="1:4">
      <c r="A65" s="13"/>
      <c r="B65" s="13"/>
      <c r="C65" s="13"/>
      <c r="D65" s="13"/>
    </row>
    <row r="66" spans="1:4">
      <c r="A66" s="13"/>
      <c r="B66" s="13"/>
      <c r="C66" s="13"/>
      <c r="D66" s="13"/>
    </row>
    <row r="67" spans="1:4">
      <c r="A67" s="13"/>
      <c r="B67" s="13"/>
      <c r="C67" s="13"/>
      <c r="D67" s="13"/>
    </row>
    <row r="68" spans="1:4">
      <c r="A68" s="13"/>
      <c r="B68" s="13"/>
      <c r="C68" s="13"/>
      <c r="D68" s="13"/>
    </row>
    <row r="69" spans="1:4">
      <c r="A69" s="13"/>
      <c r="B69" s="13"/>
      <c r="C69" s="13"/>
      <c r="D69" s="13"/>
    </row>
    <row r="70" spans="1:4">
      <c r="A70" s="13"/>
      <c r="B70" s="13"/>
      <c r="C70" s="13"/>
      <c r="D70" s="13"/>
    </row>
    <row r="71" spans="1:4">
      <c r="A71" s="13"/>
      <c r="B71" s="13"/>
      <c r="C71" s="13"/>
      <c r="D71" s="13"/>
    </row>
    <row r="72" spans="1:4">
      <c r="A72" s="13"/>
      <c r="B72" s="13"/>
      <c r="C72" s="13"/>
      <c r="D72" s="13"/>
    </row>
    <row r="73" spans="1:4">
      <c r="A73" s="13"/>
      <c r="B73" s="13"/>
      <c r="C73" s="13"/>
      <c r="D73" s="13"/>
    </row>
    <row r="74" spans="1:4">
      <c r="A74" s="13"/>
      <c r="B74" s="13"/>
      <c r="C74" s="13"/>
      <c r="D74" s="13"/>
    </row>
    <row r="75" spans="1:4">
      <c r="A75" s="13"/>
      <c r="B75" s="13"/>
      <c r="C75" s="13"/>
      <c r="D75" s="13"/>
    </row>
    <row r="76" spans="1:4">
      <c r="A76" s="13"/>
      <c r="B76" s="13"/>
      <c r="C76" s="13"/>
      <c r="D76" s="13"/>
    </row>
    <row r="77" spans="1:4">
      <c r="A77" s="13"/>
      <c r="B77" s="13"/>
      <c r="C77" s="13"/>
      <c r="D77" s="13"/>
    </row>
    <row r="78" spans="1:4">
      <c r="A78" s="13"/>
      <c r="B78" s="13"/>
      <c r="C78" s="13"/>
      <c r="D78" s="13"/>
    </row>
    <row r="79" spans="1:4">
      <c r="A79" s="13"/>
      <c r="B79" s="13"/>
      <c r="C79" s="13"/>
      <c r="D79" s="13"/>
    </row>
    <row r="80" spans="1:4">
      <c r="A80" s="13"/>
      <c r="B80" s="13"/>
      <c r="C80" s="13"/>
      <c r="D80" s="13"/>
    </row>
    <row r="81" spans="1:4">
      <c r="A81" s="13"/>
      <c r="B81" s="13"/>
      <c r="C81" s="13"/>
      <c r="D81" s="13"/>
    </row>
    <row r="82" spans="1:4">
      <c r="A82" s="13"/>
      <c r="B82" s="13"/>
      <c r="C82" s="13"/>
      <c r="D82" s="13"/>
    </row>
    <row r="83" spans="1:4">
      <c r="A83" s="13"/>
      <c r="B83" s="13"/>
      <c r="C83" s="13"/>
      <c r="D83" s="13"/>
    </row>
    <row r="84" spans="1:4">
      <c r="A84" s="13"/>
      <c r="B84" s="13"/>
      <c r="C84" s="13"/>
      <c r="D84" s="13"/>
    </row>
    <row r="85" spans="1:4">
      <c r="A85" s="13"/>
      <c r="B85" s="13"/>
      <c r="C85" s="13"/>
      <c r="D85" s="13"/>
    </row>
    <row r="86" spans="1:4">
      <c r="A86" s="13"/>
      <c r="B86" s="13"/>
      <c r="C86" s="13"/>
      <c r="D86" s="13"/>
    </row>
    <row r="87" spans="1:4">
      <c r="A87" s="13"/>
      <c r="B87" s="13"/>
      <c r="C87" s="13"/>
      <c r="D87" s="13"/>
    </row>
    <row r="88" spans="1:4">
      <c r="A88" s="13"/>
      <c r="B88" s="13"/>
      <c r="C88" s="13"/>
      <c r="D88" s="13"/>
    </row>
    <row r="89" spans="1:4">
      <c r="A89" s="13"/>
      <c r="B89" s="13"/>
      <c r="C89" s="13"/>
      <c r="D89" s="13"/>
    </row>
    <row r="90" spans="1:4">
      <c r="A90" s="13"/>
      <c r="B90" s="13"/>
      <c r="C90" s="13"/>
      <c r="D90" s="13"/>
    </row>
    <row r="91" spans="1:4">
      <c r="A91" s="13"/>
      <c r="B91" s="13"/>
      <c r="C91" s="13"/>
      <c r="D91" s="13"/>
    </row>
    <row r="92" spans="1:4">
      <c r="A92" s="13"/>
      <c r="B92" s="13"/>
      <c r="C92" s="13"/>
      <c r="D92" s="13"/>
    </row>
    <row r="93" spans="1:4">
      <c r="A93" s="13"/>
      <c r="B93" s="13"/>
      <c r="C93" s="13"/>
      <c r="D93" s="13"/>
    </row>
    <row r="94" spans="1:4">
      <c r="A94" s="13"/>
      <c r="B94" s="13"/>
      <c r="C94" s="13"/>
      <c r="D94" s="13"/>
    </row>
    <row r="95" spans="1:4">
      <c r="A95" s="13"/>
      <c r="B95" s="13"/>
      <c r="C95" s="13"/>
      <c r="D95" s="13"/>
    </row>
    <row r="96" spans="1:4">
      <c r="A96" s="13"/>
      <c r="B96" s="13"/>
      <c r="C96" s="13"/>
      <c r="D96" s="13"/>
    </row>
    <row r="97" spans="1:4">
      <c r="A97" s="13"/>
      <c r="B97" s="13"/>
      <c r="C97" s="13"/>
      <c r="D97" s="13"/>
    </row>
    <row r="98" spans="1:4">
      <c r="A98" s="13"/>
      <c r="B98" s="13"/>
      <c r="C98" s="13"/>
      <c r="D98" s="13"/>
    </row>
    <row r="99" spans="1:4">
      <c r="A99" s="13"/>
      <c r="B99" s="13"/>
      <c r="C99" s="13"/>
      <c r="D99" s="13"/>
    </row>
    <row r="100" spans="1:4">
      <c r="A100" s="13"/>
      <c r="B100" s="13"/>
      <c r="C100" s="13"/>
      <c r="D100" s="13"/>
    </row>
    <row r="101" spans="1:4">
      <c r="A101" s="13"/>
      <c r="B101" s="13"/>
      <c r="C101" s="13"/>
      <c r="D101" s="13"/>
    </row>
    <row r="102" spans="1:4">
      <c r="A102" s="13"/>
      <c r="B102" s="13"/>
      <c r="C102" s="13"/>
      <c r="D102" s="13"/>
    </row>
    <row r="103" spans="1:4">
      <c r="A103" s="13"/>
      <c r="B103" s="13"/>
      <c r="C103" s="13"/>
      <c r="D103" s="13"/>
    </row>
    <row r="104" spans="1:4">
      <c r="A104" s="13"/>
      <c r="B104" s="13"/>
      <c r="C104" s="13"/>
      <c r="D104" s="13"/>
    </row>
    <row r="105" spans="1:4">
      <c r="A105" s="13"/>
      <c r="B105" s="13"/>
      <c r="C105" s="13"/>
      <c r="D105" s="13"/>
    </row>
    <row r="106" spans="1:4">
      <c r="A106" s="13"/>
      <c r="B106" s="13"/>
      <c r="C106" s="13"/>
      <c r="D106" s="13"/>
    </row>
    <row r="107" spans="1:4">
      <c r="A107" s="13"/>
      <c r="B107" s="13"/>
      <c r="C107" s="13"/>
      <c r="D107" s="13"/>
    </row>
    <row r="108" spans="1:4">
      <c r="A108" s="13"/>
      <c r="B108" s="13"/>
      <c r="C108" s="13"/>
      <c r="D108" s="13"/>
    </row>
    <row r="109" spans="1:4">
      <c r="A109" s="13"/>
      <c r="B109" s="13"/>
      <c r="C109" s="13"/>
      <c r="D109" s="13"/>
    </row>
    <row r="110" spans="1:4">
      <c r="A110" s="13"/>
      <c r="B110" s="13"/>
      <c r="C110" s="13"/>
      <c r="D110" s="13"/>
    </row>
    <row r="111" spans="1:4">
      <c r="A111" s="13"/>
      <c r="B111" s="13"/>
      <c r="C111" s="13"/>
      <c r="D111" s="13"/>
    </row>
    <row r="112" spans="1:4">
      <c r="A112" s="13"/>
      <c r="B112" s="13"/>
      <c r="C112" s="13"/>
      <c r="D112" s="13"/>
    </row>
    <row r="113" spans="1:4">
      <c r="A113" s="13"/>
      <c r="B113" s="13"/>
      <c r="C113" s="13"/>
      <c r="D113" s="13"/>
    </row>
    <row r="114" spans="1:4">
      <c r="A114" s="13"/>
      <c r="B114" s="13"/>
      <c r="C114" s="13"/>
      <c r="D114" s="13"/>
    </row>
    <row r="115" spans="1:4">
      <c r="A115" s="13"/>
      <c r="B115" s="13"/>
      <c r="C115" s="13"/>
      <c r="D115" s="13"/>
    </row>
    <row r="116" spans="1:4">
      <c r="A116" s="13"/>
      <c r="B116" s="13"/>
      <c r="C116" s="13"/>
      <c r="D116" s="13"/>
    </row>
    <row r="117" spans="1:4">
      <c r="A117" s="13"/>
      <c r="B117" s="13"/>
      <c r="C117" s="13"/>
      <c r="D117" s="13"/>
    </row>
    <row r="118" spans="1:4">
      <c r="A118" s="13"/>
      <c r="B118" s="13"/>
      <c r="C118" s="13"/>
      <c r="D118" s="13"/>
    </row>
    <row r="119" spans="1:4">
      <c r="A119" s="13"/>
      <c r="B119" s="13"/>
      <c r="C119" s="13"/>
      <c r="D119" s="13"/>
    </row>
    <row r="120" spans="1:4">
      <c r="A120" s="13"/>
      <c r="B120" s="13"/>
      <c r="C120" s="13"/>
      <c r="D120" s="13"/>
    </row>
    <row r="121" spans="1:4">
      <c r="A121" s="13"/>
      <c r="B121" s="13"/>
      <c r="C121" s="13"/>
      <c r="D121" s="13"/>
    </row>
    <row r="122" spans="1:4">
      <c r="A122" s="13"/>
      <c r="B122" s="13"/>
      <c r="C122" s="13"/>
      <c r="D122" s="13"/>
    </row>
    <row r="123" spans="1:4">
      <c r="A123" s="13"/>
      <c r="B123" s="13"/>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row r="158" spans="1:4">
      <c r="A158" s="13"/>
      <c r="B158" s="13"/>
      <c r="C158" s="13"/>
      <c r="D158" s="13"/>
    </row>
    <row r="159" spans="1:4">
      <c r="A159" s="13"/>
      <c r="B159" s="13"/>
      <c r="C159" s="13"/>
      <c r="D159" s="13"/>
    </row>
    <row r="160" spans="1:4">
      <c r="A160" s="13"/>
      <c r="B160" s="13"/>
      <c r="C160" s="13"/>
      <c r="D160" s="13"/>
    </row>
    <row r="161" spans="1:4">
      <c r="A161" s="13"/>
      <c r="B161" s="13"/>
      <c r="C161" s="13"/>
      <c r="D161" s="13"/>
    </row>
    <row r="162" spans="1:4">
      <c r="A162" s="13"/>
      <c r="B162" s="13"/>
      <c r="C162" s="13"/>
      <c r="D162" s="13"/>
    </row>
    <row r="163" spans="1:4">
      <c r="A163" s="13"/>
      <c r="B163" s="13"/>
      <c r="C163" s="13"/>
      <c r="D163" s="13"/>
    </row>
    <row r="164" spans="1:4">
      <c r="A164" s="13"/>
      <c r="B164" s="13"/>
      <c r="C164" s="13"/>
      <c r="D164" s="13"/>
    </row>
    <row r="165" spans="1:4">
      <c r="A165" s="13"/>
      <c r="B165" s="13"/>
      <c r="C165" s="13"/>
      <c r="D165" s="13"/>
    </row>
    <row r="166" spans="1:4">
      <c r="A166" s="13"/>
      <c r="B166" s="13"/>
      <c r="C166" s="13"/>
      <c r="D166" s="13"/>
    </row>
  </sheetData>
  <mergeCells count="5">
    <mergeCell ref="A1:D1"/>
    <mergeCell ref="A2:D2"/>
    <mergeCell ref="A3:D3"/>
    <mergeCell ref="A28:D28"/>
    <mergeCell ref="D11:D19"/>
  </mergeCells>
  <phoneticPr fontId="2" type="noConversion"/>
  <printOptions horizontalCentered="1"/>
  <pageMargins left="0.27559055118110237" right="0.23622047244094491" top="0.39" bottom="0.39" header="0.27559055118110237" footer="0.19685039370078741"/>
  <pageSetup paperSize="9" scale="85" firstPageNumber="2" orientation="landscape" useFirstPageNumber="1" r:id="rId1"/>
  <headerFooter alignWithMargins="0">
    <oddFooter>&amp;C&amp;14‐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166"/>
  <sheetViews>
    <sheetView showGridLines="0" showZeros="0" topLeftCell="A16" zoomScale="90" zoomScaleNormal="90" workbookViewId="0">
      <selection activeCell="F29" sqref="F29:F30"/>
    </sheetView>
  </sheetViews>
  <sheetFormatPr defaultColWidth="9.109375" defaultRowHeight="16.3"/>
  <cols>
    <col min="1" max="1" width="27.77734375" style="6" customWidth="1"/>
    <col min="2" max="2" width="11.77734375" style="6" customWidth="1"/>
    <col min="3" max="3" width="9.77734375" style="6" customWidth="1"/>
    <col min="4" max="4" width="11.77734375" style="6" customWidth="1"/>
    <col min="5" max="5" width="12.44140625" style="6" customWidth="1"/>
    <col min="6" max="6" width="62.77734375" style="6" customWidth="1"/>
    <col min="7" max="7" width="16.6640625" style="6" customWidth="1"/>
    <col min="8" max="16384" width="9.109375" style="6"/>
  </cols>
  <sheetData>
    <row r="1" spans="1:6" ht="23.95" customHeight="1">
      <c r="A1" s="163" t="s">
        <v>611</v>
      </c>
      <c r="B1" s="163"/>
      <c r="C1" s="163"/>
      <c r="D1" s="163"/>
      <c r="E1" s="163"/>
      <c r="F1" s="163"/>
    </row>
    <row r="2" spans="1:6">
      <c r="A2" s="166" t="s">
        <v>437</v>
      </c>
      <c r="B2" s="165"/>
      <c r="C2" s="165"/>
      <c r="D2" s="165"/>
      <c r="E2" s="165"/>
      <c r="F2" s="165"/>
    </row>
    <row r="3" spans="1:6">
      <c r="A3" s="165" t="s">
        <v>3</v>
      </c>
      <c r="B3" s="165"/>
      <c r="C3" s="165"/>
      <c r="D3" s="165"/>
      <c r="E3" s="165"/>
      <c r="F3" s="165"/>
    </row>
    <row r="4" spans="1:6" ht="25.85">
      <c r="A4" s="86" t="s">
        <v>0</v>
      </c>
      <c r="B4" s="86" t="s">
        <v>449</v>
      </c>
      <c r="C4" s="126" t="s">
        <v>587</v>
      </c>
      <c r="D4" s="86" t="s">
        <v>451</v>
      </c>
      <c r="E4" s="126" t="s">
        <v>588</v>
      </c>
      <c r="F4" s="86" t="s">
        <v>433</v>
      </c>
    </row>
    <row r="5" spans="1:6" ht="73.400000000000006">
      <c r="A5" s="84" t="s">
        <v>210</v>
      </c>
      <c r="B5" s="92">
        <v>606212</v>
      </c>
      <c r="C5" s="87">
        <v>-0.28741804059121268</v>
      </c>
      <c r="D5" s="92">
        <v>134872</v>
      </c>
      <c r="E5" s="87">
        <v>-0.34823401111658336</v>
      </c>
      <c r="F5" s="125" t="s">
        <v>786</v>
      </c>
    </row>
    <row r="6" spans="1:6" ht="24.45">
      <c r="A6" s="84" t="s">
        <v>717</v>
      </c>
      <c r="B6" s="92">
        <v>10517</v>
      </c>
      <c r="C6" s="87">
        <v>4.1000000000000002E-2</v>
      </c>
      <c r="D6" s="92">
        <v>23298</v>
      </c>
      <c r="E6" s="87">
        <v>-1.4999999999999999E-2</v>
      </c>
      <c r="F6" s="125" t="s">
        <v>787</v>
      </c>
    </row>
    <row r="7" spans="1:6">
      <c r="A7" s="84" t="s">
        <v>718</v>
      </c>
      <c r="B7" s="92">
        <v>1372634</v>
      </c>
      <c r="C7" s="87">
        <v>0.17902105710714955</v>
      </c>
      <c r="D7" s="92">
        <v>797864</v>
      </c>
      <c r="E7" s="87">
        <v>0.13383970035887982</v>
      </c>
      <c r="F7" s="125" t="s">
        <v>801</v>
      </c>
    </row>
    <row r="8" spans="1:6" ht="85.6">
      <c r="A8" s="84" t="s">
        <v>719</v>
      </c>
      <c r="B8" s="92">
        <v>896923</v>
      </c>
      <c r="C8" s="87">
        <v>0.24062775344106657</v>
      </c>
      <c r="D8" s="92">
        <v>2101486</v>
      </c>
      <c r="E8" s="87">
        <v>0.22247124037404631</v>
      </c>
      <c r="F8" s="125" t="s">
        <v>788</v>
      </c>
    </row>
    <row r="9" spans="1:6" ht="36.700000000000003">
      <c r="A9" s="84" t="s">
        <v>720</v>
      </c>
      <c r="B9" s="92">
        <v>121247</v>
      </c>
      <c r="C9" s="87">
        <v>2.5856452690983245E-2</v>
      </c>
      <c r="D9" s="92">
        <v>5972</v>
      </c>
      <c r="E9" s="87">
        <v>-1.1660969546302025E-2</v>
      </c>
      <c r="F9" s="125" t="s">
        <v>789</v>
      </c>
    </row>
    <row r="10" spans="1:6" ht="73.400000000000006">
      <c r="A10" s="84" t="s">
        <v>721</v>
      </c>
      <c r="B10" s="92">
        <v>282218</v>
      </c>
      <c r="C10" s="87">
        <v>0.12757303586268609</v>
      </c>
      <c r="D10" s="92">
        <v>149251</v>
      </c>
      <c r="E10" s="87">
        <v>0.1531362749552343</v>
      </c>
      <c r="F10" s="125" t="s">
        <v>802</v>
      </c>
    </row>
    <row r="11" spans="1:6" ht="73.400000000000006">
      <c r="A11" s="142" t="s">
        <v>768</v>
      </c>
      <c r="B11" s="92">
        <v>1767541</v>
      </c>
      <c r="C11" s="87">
        <v>-8.8462706741403219E-2</v>
      </c>
      <c r="D11" s="92">
        <v>1781844</v>
      </c>
      <c r="E11" s="87">
        <v>9.3355544458839645E-3</v>
      </c>
      <c r="F11" s="125" t="s">
        <v>775</v>
      </c>
    </row>
    <row r="12" spans="1:6" ht="61.15">
      <c r="A12" s="84" t="s">
        <v>722</v>
      </c>
      <c r="B12" s="92">
        <v>226161</v>
      </c>
      <c r="C12" s="87">
        <v>-4.0686650859161899E-2</v>
      </c>
      <c r="D12" s="92">
        <v>1469071</v>
      </c>
      <c r="E12" s="87">
        <v>9.2813238313494528E-2</v>
      </c>
      <c r="F12" s="125" t="s">
        <v>773</v>
      </c>
    </row>
    <row r="13" spans="1:6" ht="61.15">
      <c r="A13" s="84" t="s">
        <v>723</v>
      </c>
      <c r="B13" s="92">
        <v>197865</v>
      </c>
      <c r="C13" s="87">
        <v>-0.14534695376109541</v>
      </c>
      <c r="D13" s="92">
        <v>464102</v>
      </c>
      <c r="E13" s="87">
        <v>-1.4685197065342104E-2</v>
      </c>
      <c r="F13" s="125" t="s">
        <v>792</v>
      </c>
    </row>
    <row r="14" spans="1:6" ht="36.700000000000003">
      <c r="A14" s="84" t="s">
        <v>724</v>
      </c>
      <c r="B14" s="92">
        <v>107591</v>
      </c>
      <c r="C14" s="87">
        <v>-6.7095006459780282E-2</v>
      </c>
      <c r="D14" s="92">
        <v>115576</v>
      </c>
      <c r="E14" s="87">
        <v>9.3800391120870019E-2</v>
      </c>
      <c r="F14" s="125" t="s">
        <v>803</v>
      </c>
    </row>
    <row r="15" spans="1:6" ht="30.6" customHeight="1">
      <c r="A15" s="84" t="s">
        <v>725</v>
      </c>
      <c r="B15" s="92">
        <v>2408856</v>
      </c>
      <c r="C15" s="87">
        <v>0.54687524081066496</v>
      </c>
      <c r="D15" s="92">
        <v>5155075</v>
      </c>
      <c r="E15" s="87">
        <v>0.38944081477376291</v>
      </c>
      <c r="F15" s="125" t="s">
        <v>804</v>
      </c>
    </row>
    <row r="16" spans="1:6" ht="48.9">
      <c r="A16" s="84" t="s">
        <v>726</v>
      </c>
      <c r="B16" s="92">
        <v>1658242</v>
      </c>
      <c r="C16" s="87">
        <v>7.0477215977607255E-2</v>
      </c>
      <c r="D16" s="92">
        <v>1243444</v>
      </c>
      <c r="E16" s="87">
        <v>0.17791196367644102</v>
      </c>
      <c r="F16" s="125" t="s">
        <v>790</v>
      </c>
    </row>
    <row r="17" spans="1:6" ht="48.9">
      <c r="A17" s="84" t="s">
        <v>727</v>
      </c>
      <c r="B17" s="92">
        <v>161018</v>
      </c>
      <c r="C17" s="87">
        <v>-0.63027205261030894</v>
      </c>
      <c r="D17" s="92">
        <v>325309</v>
      </c>
      <c r="E17" s="87">
        <v>-0.43579787301922446</v>
      </c>
      <c r="F17" s="125" t="s">
        <v>805</v>
      </c>
    </row>
    <row r="18" spans="1:6" ht="48.9">
      <c r="A18" s="84" t="s">
        <v>728</v>
      </c>
      <c r="B18" s="92">
        <v>229504</v>
      </c>
      <c r="C18" s="87">
        <v>0.37907330292815122</v>
      </c>
      <c r="D18" s="92">
        <v>71421</v>
      </c>
      <c r="E18" s="87">
        <v>0.13501352171961578</v>
      </c>
      <c r="F18" s="125" t="s">
        <v>774</v>
      </c>
    </row>
    <row r="19" spans="1:6" ht="36.700000000000003">
      <c r="A19" s="84" t="s">
        <v>729</v>
      </c>
      <c r="B19" s="92">
        <v>250</v>
      </c>
      <c r="C19" s="87">
        <v>0.92307692307692313</v>
      </c>
      <c r="D19" s="92"/>
      <c r="E19" s="87">
        <v>0.92307692307692313</v>
      </c>
      <c r="F19" s="125" t="s">
        <v>772</v>
      </c>
    </row>
    <row r="20" spans="1:6" ht="61.15">
      <c r="A20" s="142" t="s">
        <v>770</v>
      </c>
      <c r="B20" s="92">
        <v>94698</v>
      </c>
      <c r="C20" s="87">
        <v>-0.27810091554288419</v>
      </c>
      <c r="D20" s="92">
        <v>20613</v>
      </c>
      <c r="E20" s="87">
        <v>-0.6362245413017692</v>
      </c>
      <c r="F20" s="125" t="s">
        <v>806</v>
      </c>
    </row>
    <row r="21" spans="1:6" ht="36.700000000000003">
      <c r="A21" s="84" t="s">
        <v>730</v>
      </c>
      <c r="B21" s="92">
        <v>31756</v>
      </c>
      <c r="C21" s="87">
        <v>0.51111111111111107</v>
      </c>
      <c r="D21" s="92">
        <v>1849138</v>
      </c>
      <c r="E21" s="87">
        <v>-0.31887549095512724</v>
      </c>
      <c r="F21" s="125" t="s">
        <v>769</v>
      </c>
    </row>
    <row r="22" spans="1:6" ht="24.45">
      <c r="A22" s="84" t="s">
        <v>731</v>
      </c>
      <c r="B22" s="92">
        <v>87498</v>
      </c>
      <c r="C22" s="87">
        <v>1.3045866520187133E-3</v>
      </c>
      <c r="D22" s="92">
        <v>26647</v>
      </c>
      <c r="E22" s="87">
        <v>6.738420968963621E-2</v>
      </c>
      <c r="F22" s="125" t="s">
        <v>807</v>
      </c>
    </row>
    <row r="23" spans="1:6" ht="24.45">
      <c r="A23" s="142" t="s">
        <v>771</v>
      </c>
      <c r="B23" s="92">
        <v>35287</v>
      </c>
      <c r="C23" s="87"/>
      <c r="D23" s="92"/>
      <c r="E23" s="87"/>
      <c r="F23" s="125" t="s">
        <v>791</v>
      </c>
    </row>
    <row r="24" spans="1:6" ht="36.700000000000003">
      <c r="A24" s="84" t="s">
        <v>732</v>
      </c>
      <c r="B24" s="92">
        <v>325349</v>
      </c>
      <c r="C24" s="87">
        <v>3.4776289894166057</v>
      </c>
      <c r="D24" s="92">
        <v>407686</v>
      </c>
      <c r="E24" s="87">
        <v>-0.13760994065910281</v>
      </c>
      <c r="F24" s="125" t="s">
        <v>808</v>
      </c>
    </row>
    <row r="25" spans="1:6">
      <c r="A25" s="84" t="s">
        <v>733</v>
      </c>
      <c r="B25" s="92">
        <v>490179</v>
      </c>
      <c r="C25" s="87">
        <v>0.25639244594359067</v>
      </c>
      <c r="D25" s="92"/>
      <c r="E25" s="87">
        <v>0.25639244594359067</v>
      </c>
      <c r="F25" s="127" t="s">
        <v>736</v>
      </c>
    </row>
    <row r="26" spans="1:6">
      <c r="A26" s="84" t="s">
        <v>734</v>
      </c>
      <c r="B26" s="92">
        <v>2076</v>
      </c>
      <c r="C26" s="87">
        <v>4.4791142425767427E-2</v>
      </c>
      <c r="D26" s="92"/>
      <c r="E26" s="87">
        <v>4.4791142425767427E-2</v>
      </c>
      <c r="F26" s="127" t="s">
        <v>735</v>
      </c>
    </row>
    <row r="27" spans="1:6">
      <c r="A27" s="85" t="s">
        <v>450</v>
      </c>
      <c r="B27" s="92">
        <f>SUM(B5:B26)</f>
        <v>11113622</v>
      </c>
      <c r="C27" s="87">
        <v>0.10573533403217716</v>
      </c>
      <c r="D27" s="92">
        <f>SUM(D5:D26)</f>
        <v>16142669</v>
      </c>
      <c r="E27" s="87">
        <v>7.1100744288391526E-2</v>
      </c>
      <c r="F27" s="72"/>
    </row>
    <row r="28" spans="1:6">
      <c r="A28" s="171"/>
      <c r="B28" s="171"/>
      <c r="C28" s="171"/>
      <c r="D28" s="171"/>
      <c r="E28" s="171"/>
      <c r="F28" s="171"/>
    </row>
    <row r="29" spans="1:6">
      <c r="A29" s="13"/>
      <c r="B29" s="13"/>
      <c r="C29" s="13"/>
      <c r="D29" s="13"/>
      <c r="E29" s="13"/>
      <c r="F29" s="13"/>
    </row>
    <row r="30" spans="1:6">
      <c r="A30" s="13"/>
      <c r="B30" s="13"/>
      <c r="C30" s="13"/>
      <c r="D30" s="13"/>
      <c r="E30" s="13"/>
      <c r="F30" s="13"/>
    </row>
    <row r="31" spans="1:6">
      <c r="A31" s="13"/>
      <c r="B31" s="13"/>
      <c r="C31" s="13"/>
      <c r="D31" s="13"/>
      <c r="E31" s="13"/>
      <c r="F31" s="13"/>
    </row>
    <row r="32" spans="1:6">
      <c r="A32" s="13"/>
      <c r="B32" s="13"/>
      <c r="C32" s="13"/>
      <c r="D32" s="13"/>
      <c r="E32" s="13"/>
      <c r="F32" s="13"/>
    </row>
    <row r="33" spans="1:6">
      <c r="A33" s="13"/>
      <c r="B33" s="13"/>
      <c r="C33" s="13"/>
      <c r="D33" s="13"/>
      <c r="E33" s="13"/>
      <c r="F33" s="13"/>
    </row>
    <row r="34" spans="1:6">
      <c r="A34" s="13"/>
      <c r="B34" s="13"/>
      <c r="C34" s="13"/>
      <c r="D34" s="13"/>
      <c r="E34" s="13"/>
      <c r="F34" s="13"/>
    </row>
    <row r="35" spans="1:6">
      <c r="A35" s="13"/>
      <c r="B35" s="13"/>
      <c r="C35" s="13"/>
      <c r="D35" s="13"/>
      <c r="E35" s="13"/>
      <c r="F35" s="13"/>
    </row>
    <row r="36" spans="1:6">
      <c r="A36" s="13"/>
      <c r="B36" s="13"/>
      <c r="C36" s="13"/>
      <c r="D36" s="13"/>
      <c r="E36" s="13"/>
      <c r="F36" s="13"/>
    </row>
    <row r="37" spans="1:6">
      <c r="A37" s="13"/>
      <c r="B37" s="13"/>
      <c r="C37" s="13"/>
      <c r="D37" s="13"/>
      <c r="E37" s="13"/>
      <c r="F37" s="13"/>
    </row>
    <row r="38" spans="1:6">
      <c r="A38" s="13"/>
      <c r="B38" s="13"/>
      <c r="C38" s="13"/>
      <c r="D38" s="13"/>
      <c r="E38" s="13"/>
      <c r="F38" s="13"/>
    </row>
    <row r="39" spans="1:6">
      <c r="A39" s="13"/>
      <c r="B39" s="13"/>
      <c r="C39" s="13"/>
      <c r="D39" s="13"/>
      <c r="E39" s="13"/>
      <c r="F39" s="13"/>
    </row>
    <row r="40" spans="1:6">
      <c r="A40" s="13"/>
      <c r="B40" s="13"/>
      <c r="C40" s="13"/>
      <c r="D40" s="13"/>
      <c r="E40" s="13"/>
      <c r="F40" s="13"/>
    </row>
    <row r="41" spans="1:6">
      <c r="A41" s="13"/>
      <c r="B41" s="13"/>
      <c r="C41" s="13"/>
      <c r="D41" s="13"/>
      <c r="E41" s="13"/>
      <c r="F41" s="13"/>
    </row>
    <row r="42" spans="1:6">
      <c r="A42" s="13"/>
      <c r="B42" s="13"/>
      <c r="C42" s="13"/>
      <c r="D42" s="13"/>
      <c r="E42" s="13"/>
      <c r="F42" s="13"/>
    </row>
    <row r="43" spans="1:6">
      <c r="A43" s="13"/>
      <c r="B43" s="13"/>
      <c r="C43" s="13"/>
      <c r="D43" s="13"/>
      <c r="E43" s="13"/>
      <c r="F43" s="13"/>
    </row>
    <row r="44" spans="1:6">
      <c r="A44" s="13"/>
      <c r="B44" s="13"/>
      <c r="C44" s="13"/>
      <c r="D44" s="13"/>
      <c r="E44" s="13"/>
      <c r="F44" s="13"/>
    </row>
    <row r="45" spans="1:6">
      <c r="A45" s="13"/>
      <c r="B45" s="13"/>
      <c r="C45" s="13"/>
      <c r="D45" s="13"/>
      <c r="E45" s="13"/>
      <c r="F45" s="13"/>
    </row>
    <row r="46" spans="1:6">
      <c r="A46" s="13"/>
      <c r="B46" s="13"/>
      <c r="C46" s="13"/>
      <c r="D46" s="13"/>
      <c r="E46" s="13"/>
      <c r="F46" s="13"/>
    </row>
    <row r="47" spans="1:6">
      <c r="A47" s="13"/>
      <c r="B47" s="13"/>
      <c r="C47" s="13"/>
      <c r="D47" s="13"/>
      <c r="E47" s="13"/>
      <c r="F47" s="13"/>
    </row>
    <row r="48" spans="1:6">
      <c r="A48" s="13"/>
      <c r="B48" s="13"/>
      <c r="C48" s="13"/>
      <c r="D48" s="13"/>
      <c r="E48" s="13"/>
      <c r="F48" s="13"/>
    </row>
    <row r="49" spans="1:6">
      <c r="A49" s="13"/>
      <c r="B49" s="13"/>
      <c r="C49" s="13"/>
      <c r="D49" s="13"/>
      <c r="E49" s="13"/>
      <c r="F49" s="13"/>
    </row>
    <row r="50" spans="1:6">
      <c r="A50" s="13"/>
      <c r="B50" s="13"/>
      <c r="C50" s="13"/>
      <c r="D50" s="13"/>
      <c r="E50" s="13"/>
      <c r="F50" s="13"/>
    </row>
    <row r="51" spans="1:6">
      <c r="A51" s="13"/>
      <c r="B51" s="13"/>
      <c r="C51" s="13"/>
      <c r="D51" s="13"/>
      <c r="E51" s="13"/>
      <c r="F51" s="13"/>
    </row>
    <row r="52" spans="1:6">
      <c r="A52" s="13"/>
      <c r="B52" s="13"/>
      <c r="C52" s="13"/>
      <c r="D52" s="13"/>
      <c r="E52" s="13"/>
      <c r="F52" s="13"/>
    </row>
    <row r="53" spans="1:6">
      <c r="A53" s="13"/>
      <c r="B53" s="13"/>
      <c r="C53" s="13"/>
      <c r="D53" s="13"/>
      <c r="E53" s="13"/>
      <c r="F53" s="13"/>
    </row>
    <row r="54" spans="1:6">
      <c r="A54" s="13"/>
      <c r="B54" s="13"/>
      <c r="C54" s="13"/>
      <c r="D54" s="13"/>
      <c r="E54" s="13"/>
      <c r="F54" s="13"/>
    </row>
    <row r="55" spans="1:6">
      <c r="A55" s="13"/>
      <c r="B55" s="13"/>
      <c r="C55" s="13"/>
      <c r="D55" s="13"/>
      <c r="E55" s="13"/>
      <c r="F55" s="13"/>
    </row>
    <row r="56" spans="1:6">
      <c r="A56" s="13"/>
      <c r="B56" s="13"/>
      <c r="C56" s="13"/>
      <c r="D56" s="13"/>
      <c r="E56" s="13"/>
      <c r="F56" s="13"/>
    </row>
    <row r="57" spans="1:6">
      <c r="A57" s="13"/>
      <c r="B57" s="13"/>
      <c r="C57" s="13"/>
      <c r="D57" s="13"/>
      <c r="E57" s="13"/>
      <c r="F57" s="13"/>
    </row>
    <row r="58" spans="1:6">
      <c r="A58" s="13"/>
      <c r="B58" s="13"/>
      <c r="C58" s="13"/>
      <c r="D58" s="13"/>
      <c r="E58" s="13"/>
      <c r="F58" s="13"/>
    </row>
    <row r="59" spans="1:6">
      <c r="A59" s="13"/>
      <c r="B59" s="13"/>
      <c r="C59" s="13"/>
      <c r="D59" s="13"/>
      <c r="E59" s="13"/>
      <c r="F59" s="13"/>
    </row>
    <row r="60" spans="1:6">
      <c r="A60" s="13"/>
      <c r="B60" s="13"/>
      <c r="C60" s="13"/>
      <c r="D60" s="13"/>
      <c r="E60" s="13"/>
      <c r="F60" s="13"/>
    </row>
    <row r="61" spans="1:6">
      <c r="A61" s="13"/>
      <c r="B61" s="13"/>
      <c r="C61" s="13"/>
      <c r="D61" s="13"/>
      <c r="E61" s="13"/>
      <c r="F61" s="13"/>
    </row>
    <row r="62" spans="1:6">
      <c r="A62" s="13"/>
      <c r="B62" s="13"/>
      <c r="C62" s="13"/>
      <c r="D62" s="13"/>
      <c r="E62" s="13"/>
      <c r="F62" s="13"/>
    </row>
    <row r="63" spans="1:6">
      <c r="A63" s="13"/>
      <c r="B63" s="13"/>
      <c r="C63" s="13"/>
      <c r="D63" s="13"/>
      <c r="E63" s="13"/>
      <c r="F63" s="13"/>
    </row>
    <row r="64" spans="1:6">
      <c r="A64" s="13"/>
      <c r="B64" s="13"/>
      <c r="C64" s="13"/>
      <c r="D64" s="13"/>
      <c r="E64" s="13"/>
      <c r="F64" s="13"/>
    </row>
    <row r="65" spans="1:6">
      <c r="A65" s="13"/>
      <c r="B65" s="13"/>
      <c r="C65" s="13"/>
      <c r="D65" s="13"/>
      <c r="E65" s="13"/>
      <c r="F65" s="13"/>
    </row>
    <row r="66" spans="1:6">
      <c r="A66" s="13"/>
      <c r="B66" s="13"/>
      <c r="C66" s="13"/>
      <c r="D66" s="13"/>
      <c r="E66" s="13"/>
      <c r="F66" s="13"/>
    </row>
    <row r="67" spans="1:6">
      <c r="A67" s="13"/>
      <c r="B67" s="13"/>
      <c r="C67" s="13"/>
      <c r="D67" s="13"/>
      <c r="E67" s="13"/>
      <c r="F67" s="13"/>
    </row>
    <row r="68" spans="1:6">
      <c r="A68" s="13"/>
      <c r="B68" s="13"/>
      <c r="C68" s="13"/>
      <c r="D68" s="13"/>
      <c r="E68" s="13"/>
      <c r="F68" s="13"/>
    </row>
    <row r="69" spans="1:6">
      <c r="A69" s="13"/>
      <c r="B69" s="13"/>
      <c r="C69" s="13"/>
      <c r="D69" s="13"/>
      <c r="E69" s="13"/>
      <c r="F69" s="13"/>
    </row>
    <row r="70" spans="1:6">
      <c r="A70" s="13"/>
      <c r="B70" s="13"/>
      <c r="C70" s="13"/>
      <c r="D70" s="13"/>
      <c r="E70" s="13"/>
      <c r="F70" s="13"/>
    </row>
    <row r="71" spans="1:6">
      <c r="A71" s="13"/>
      <c r="B71" s="13"/>
      <c r="C71" s="13"/>
      <c r="D71" s="13"/>
      <c r="E71" s="13"/>
      <c r="F71" s="13"/>
    </row>
    <row r="72" spans="1:6">
      <c r="A72" s="13"/>
      <c r="B72" s="13"/>
      <c r="C72" s="13"/>
      <c r="D72" s="13"/>
      <c r="E72" s="13"/>
      <c r="F72" s="13"/>
    </row>
    <row r="73" spans="1:6">
      <c r="A73" s="13"/>
      <c r="B73" s="13"/>
      <c r="C73" s="13"/>
      <c r="D73" s="13"/>
      <c r="E73" s="13"/>
      <c r="F73" s="13"/>
    </row>
    <row r="74" spans="1:6">
      <c r="A74" s="13"/>
      <c r="B74" s="13"/>
      <c r="C74" s="13"/>
      <c r="D74" s="13"/>
      <c r="E74" s="13"/>
      <c r="F74" s="13"/>
    </row>
    <row r="75" spans="1:6">
      <c r="A75" s="13"/>
      <c r="B75" s="13"/>
      <c r="C75" s="13"/>
      <c r="D75" s="13"/>
      <c r="E75" s="13"/>
      <c r="F75" s="13"/>
    </row>
    <row r="76" spans="1:6">
      <c r="A76" s="13"/>
      <c r="B76" s="13"/>
      <c r="C76" s="13"/>
      <c r="D76" s="13"/>
      <c r="E76" s="13"/>
      <c r="F76" s="13"/>
    </row>
    <row r="77" spans="1:6">
      <c r="A77" s="13"/>
      <c r="B77" s="13"/>
      <c r="C77" s="13"/>
      <c r="D77" s="13"/>
      <c r="E77" s="13"/>
      <c r="F77" s="13"/>
    </row>
    <row r="78" spans="1:6">
      <c r="A78" s="13"/>
      <c r="B78" s="13"/>
      <c r="C78" s="13"/>
      <c r="D78" s="13"/>
      <c r="E78" s="13"/>
      <c r="F78" s="13"/>
    </row>
    <row r="79" spans="1:6">
      <c r="A79" s="13"/>
      <c r="B79" s="13"/>
      <c r="C79" s="13"/>
      <c r="D79" s="13"/>
      <c r="E79" s="13"/>
      <c r="F79" s="13"/>
    </row>
    <row r="80" spans="1:6">
      <c r="A80" s="13"/>
      <c r="B80" s="13"/>
      <c r="C80" s="13"/>
      <c r="D80" s="13"/>
      <c r="E80" s="13"/>
      <c r="F80" s="13"/>
    </row>
    <row r="81" spans="1:6">
      <c r="A81" s="13"/>
      <c r="B81" s="13"/>
      <c r="C81" s="13"/>
      <c r="D81" s="13"/>
      <c r="E81" s="13"/>
      <c r="F81" s="13"/>
    </row>
    <row r="82" spans="1:6">
      <c r="A82" s="13"/>
      <c r="B82" s="13"/>
      <c r="C82" s="13"/>
      <c r="D82" s="13"/>
      <c r="E82" s="13"/>
      <c r="F82" s="13"/>
    </row>
    <row r="83" spans="1:6">
      <c r="A83" s="13"/>
      <c r="B83" s="13"/>
      <c r="C83" s="13"/>
      <c r="D83" s="13"/>
      <c r="E83" s="13"/>
      <c r="F83" s="13"/>
    </row>
    <row r="84" spans="1:6">
      <c r="A84" s="13"/>
      <c r="B84" s="13"/>
      <c r="C84" s="13"/>
      <c r="D84" s="13"/>
      <c r="E84" s="13"/>
      <c r="F84" s="13"/>
    </row>
    <row r="85" spans="1:6">
      <c r="A85" s="13"/>
      <c r="B85" s="13"/>
      <c r="C85" s="13"/>
      <c r="D85" s="13"/>
      <c r="E85" s="13"/>
      <c r="F85" s="13"/>
    </row>
    <row r="86" spans="1:6">
      <c r="A86" s="13"/>
      <c r="B86" s="13"/>
      <c r="C86" s="13"/>
      <c r="D86" s="13"/>
      <c r="E86" s="13"/>
      <c r="F86" s="13"/>
    </row>
    <row r="87" spans="1:6">
      <c r="A87" s="13"/>
      <c r="B87" s="13"/>
      <c r="C87" s="13"/>
      <c r="D87" s="13"/>
      <c r="E87" s="13"/>
      <c r="F87" s="13"/>
    </row>
    <row r="88" spans="1:6">
      <c r="A88" s="13"/>
      <c r="B88" s="13"/>
      <c r="C88" s="13"/>
      <c r="D88" s="13"/>
      <c r="E88" s="13"/>
      <c r="F88" s="13"/>
    </row>
    <row r="89" spans="1:6">
      <c r="A89" s="13"/>
      <c r="B89" s="13"/>
      <c r="C89" s="13"/>
      <c r="D89" s="13"/>
      <c r="E89" s="13"/>
      <c r="F89" s="13"/>
    </row>
    <row r="90" spans="1:6">
      <c r="A90" s="13"/>
      <c r="B90" s="13"/>
      <c r="C90" s="13"/>
      <c r="D90" s="13"/>
      <c r="E90" s="13"/>
      <c r="F90" s="13"/>
    </row>
    <row r="91" spans="1:6">
      <c r="A91" s="13"/>
      <c r="B91" s="13"/>
      <c r="C91" s="13"/>
      <c r="D91" s="13"/>
      <c r="E91" s="13"/>
      <c r="F91" s="13"/>
    </row>
    <row r="92" spans="1:6">
      <c r="A92" s="13"/>
      <c r="B92" s="13"/>
      <c r="C92" s="13"/>
      <c r="D92" s="13"/>
      <c r="E92" s="13"/>
      <c r="F92" s="13"/>
    </row>
    <row r="93" spans="1:6">
      <c r="A93" s="13"/>
      <c r="B93" s="13"/>
      <c r="C93" s="13"/>
      <c r="D93" s="13"/>
      <c r="E93" s="13"/>
      <c r="F93" s="13"/>
    </row>
    <row r="94" spans="1:6">
      <c r="A94" s="13"/>
      <c r="B94" s="13"/>
      <c r="C94" s="13"/>
      <c r="D94" s="13"/>
      <c r="E94" s="13"/>
      <c r="F94" s="13"/>
    </row>
    <row r="95" spans="1:6">
      <c r="A95" s="13"/>
      <c r="B95" s="13"/>
      <c r="C95" s="13"/>
      <c r="D95" s="13"/>
      <c r="E95" s="13"/>
      <c r="F95" s="13"/>
    </row>
    <row r="96" spans="1:6">
      <c r="A96" s="13"/>
      <c r="B96" s="13"/>
      <c r="C96" s="13"/>
      <c r="D96" s="13"/>
      <c r="E96" s="13"/>
      <c r="F96" s="13"/>
    </row>
    <row r="97" spans="1:6">
      <c r="A97" s="13"/>
      <c r="B97" s="13"/>
      <c r="C97" s="13"/>
      <c r="D97" s="13"/>
      <c r="E97" s="13"/>
      <c r="F97" s="13"/>
    </row>
    <row r="98" spans="1:6">
      <c r="A98" s="13"/>
      <c r="B98" s="13"/>
      <c r="C98" s="13"/>
      <c r="D98" s="13"/>
      <c r="E98" s="13"/>
      <c r="F98" s="13"/>
    </row>
    <row r="99" spans="1:6">
      <c r="A99" s="13"/>
      <c r="B99" s="13"/>
      <c r="C99" s="13"/>
      <c r="D99" s="13"/>
      <c r="E99" s="13"/>
      <c r="F99" s="13"/>
    </row>
    <row r="100" spans="1:6">
      <c r="A100" s="13"/>
      <c r="B100" s="13"/>
      <c r="C100" s="13"/>
      <c r="D100" s="13"/>
      <c r="E100" s="13"/>
      <c r="F100" s="13"/>
    </row>
    <row r="101" spans="1:6">
      <c r="A101" s="13"/>
      <c r="B101" s="13"/>
      <c r="C101" s="13"/>
      <c r="D101" s="13"/>
      <c r="E101" s="13"/>
      <c r="F101" s="13"/>
    </row>
    <row r="102" spans="1:6">
      <c r="A102" s="13"/>
      <c r="B102" s="13"/>
      <c r="C102" s="13"/>
      <c r="D102" s="13"/>
      <c r="E102" s="13"/>
      <c r="F102" s="13"/>
    </row>
    <row r="103" spans="1:6">
      <c r="A103" s="13"/>
      <c r="B103" s="13"/>
      <c r="C103" s="13"/>
      <c r="D103" s="13"/>
      <c r="E103" s="13"/>
      <c r="F103" s="13"/>
    </row>
    <row r="104" spans="1:6">
      <c r="A104" s="13"/>
      <c r="B104" s="13"/>
      <c r="C104" s="13"/>
      <c r="D104" s="13"/>
      <c r="E104" s="13"/>
      <c r="F104" s="13"/>
    </row>
    <row r="105" spans="1:6">
      <c r="A105" s="13"/>
      <c r="B105" s="13"/>
      <c r="C105" s="13"/>
      <c r="D105" s="13"/>
      <c r="E105" s="13"/>
      <c r="F105" s="13"/>
    </row>
    <row r="106" spans="1:6">
      <c r="A106" s="13"/>
      <c r="B106" s="13"/>
      <c r="C106" s="13"/>
      <c r="D106" s="13"/>
      <c r="E106" s="13"/>
      <c r="F106" s="13"/>
    </row>
    <row r="107" spans="1:6">
      <c r="A107" s="13"/>
      <c r="B107" s="13"/>
      <c r="C107" s="13"/>
      <c r="D107" s="13"/>
      <c r="E107" s="13"/>
      <c r="F107" s="13"/>
    </row>
    <row r="108" spans="1:6">
      <c r="A108" s="13"/>
      <c r="B108" s="13"/>
      <c r="C108" s="13"/>
      <c r="D108" s="13"/>
      <c r="E108" s="13"/>
      <c r="F108" s="13"/>
    </row>
    <row r="109" spans="1:6">
      <c r="A109" s="13"/>
      <c r="B109" s="13"/>
      <c r="C109" s="13"/>
      <c r="D109" s="13"/>
      <c r="E109" s="13"/>
      <c r="F109" s="13"/>
    </row>
    <row r="110" spans="1:6">
      <c r="A110" s="13"/>
      <c r="B110" s="13"/>
      <c r="C110" s="13"/>
      <c r="D110" s="13"/>
      <c r="E110" s="13"/>
      <c r="F110" s="13"/>
    </row>
    <row r="111" spans="1:6">
      <c r="A111" s="13"/>
      <c r="B111" s="13"/>
      <c r="C111" s="13"/>
      <c r="D111" s="13"/>
      <c r="E111" s="13"/>
      <c r="F111" s="13"/>
    </row>
    <row r="112" spans="1:6">
      <c r="A112" s="13"/>
      <c r="B112" s="13"/>
      <c r="C112" s="13"/>
      <c r="D112" s="13"/>
      <c r="E112" s="13"/>
      <c r="F112" s="13"/>
    </row>
    <row r="113" spans="1:6">
      <c r="A113" s="13"/>
      <c r="B113" s="13"/>
      <c r="C113" s="13"/>
      <c r="D113" s="13"/>
      <c r="E113" s="13"/>
      <c r="F113" s="13"/>
    </row>
    <row r="114" spans="1:6">
      <c r="A114" s="13"/>
      <c r="B114" s="13"/>
      <c r="C114" s="13"/>
      <c r="D114" s="13"/>
      <c r="E114" s="13"/>
      <c r="F114" s="13"/>
    </row>
    <row r="115" spans="1:6">
      <c r="A115" s="13"/>
      <c r="B115" s="13"/>
      <c r="C115" s="13"/>
      <c r="D115" s="13"/>
      <c r="E115" s="13"/>
      <c r="F115" s="13"/>
    </row>
    <row r="116" spans="1:6">
      <c r="A116" s="13"/>
      <c r="B116" s="13"/>
      <c r="C116" s="13"/>
      <c r="D116" s="13"/>
      <c r="E116" s="13"/>
      <c r="F116" s="13"/>
    </row>
    <row r="117" spans="1:6">
      <c r="A117" s="13"/>
      <c r="B117" s="13"/>
      <c r="C117" s="13"/>
      <c r="D117" s="13"/>
      <c r="E117" s="13"/>
      <c r="F117" s="13"/>
    </row>
    <row r="118" spans="1:6">
      <c r="A118" s="13"/>
      <c r="B118" s="13"/>
      <c r="C118" s="13"/>
      <c r="D118" s="13"/>
      <c r="E118" s="13"/>
      <c r="F118" s="13"/>
    </row>
    <row r="119" spans="1:6">
      <c r="A119" s="13"/>
      <c r="B119" s="13"/>
      <c r="C119" s="13"/>
      <c r="D119" s="13"/>
      <c r="E119" s="13"/>
      <c r="F119" s="13"/>
    </row>
    <row r="120" spans="1:6">
      <c r="A120" s="13"/>
      <c r="B120" s="13"/>
      <c r="C120" s="13"/>
      <c r="D120" s="13"/>
      <c r="E120" s="13"/>
      <c r="F120" s="13"/>
    </row>
    <row r="121" spans="1:6">
      <c r="A121" s="13"/>
      <c r="B121" s="13"/>
      <c r="C121" s="13"/>
      <c r="D121" s="13"/>
      <c r="E121" s="13"/>
      <c r="F121" s="13"/>
    </row>
    <row r="122" spans="1:6">
      <c r="A122" s="13"/>
      <c r="B122" s="13"/>
      <c r="C122" s="13"/>
      <c r="D122" s="13"/>
      <c r="E122" s="13"/>
      <c r="F122" s="13"/>
    </row>
    <row r="123" spans="1:6">
      <c r="A123" s="13"/>
      <c r="B123" s="13"/>
      <c r="C123" s="13"/>
      <c r="D123" s="13"/>
      <c r="E123" s="13"/>
      <c r="F123" s="13"/>
    </row>
    <row r="124" spans="1:6">
      <c r="A124" s="13"/>
      <c r="B124" s="13"/>
      <c r="C124" s="13"/>
      <c r="D124" s="13"/>
      <c r="E124" s="13"/>
      <c r="F124" s="13"/>
    </row>
    <row r="125" spans="1:6">
      <c r="A125" s="13"/>
      <c r="B125" s="13"/>
      <c r="C125" s="13"/>
      <c r="D125" s="13"/>
      <c r="E125" s="13"/>
      <c r="F125" s="13"/>
    </row>
    <row r="126" spans="1:6">
      <c r="A126" s="13"/>
      <c r="B126" s="13"/>
      <c r="C126" s="13"/>
      <c r="D126" s="13"/>
      <c r="E126" s="13"/>
      <c r="F126" s="13"/>
    </row>
    <row r="127" spans="1:6">
      <c r="A127" s="13"/>
      <c r="B127" s="13"/>
      <c r="C127" s="13"/>
      <c r="D127" s="13"/>
      <c r="E127" s="13"/>
      <c r="F127" s="13"/>
    </row>
    <row r="128" spans="1:6">
      <c r="A128" s="13"/>
      <c r="B128" s="13"/>
      <c r="C128" s="13"/>
      <c r="D128" s="13"/>
      <c r="E128" s="13"/>
      <c r="F128" s="13"/>
    </row>
    <row r="129" spans="1:6">
      <c r="A129" s="13"/>
      <c r="B129" s="13"/>
      <c r="C129" s="13"/>
      <c r="D129" s="13"/>
      <c r="E129" s="13"/>
      <c r="F129" s="13"/>
    </row>
    <row r="130" spans="1:6">
      <c r="A130" s="13"/>
      <c r="B130" s="13"/>
      <c r="C130" s="13"/>
      <c r="D130" s="13"/>
      <c r="E130" s="13"/>
      <c r="F130" s="13"/>
    </row>
    <row r="131" spans="1:6">
      <c r="A131" s="13"/>
      <c r="B131" s="13"/>
      <c r="C131" s="13"/>
      <c r="D131" s="13"/>
      <c r="E131" s="13"/>
      <c r="F131" s="13"/>
    </row>
    <row r="132" spans="1:6">
      <c r="A132" s="13"/>
      <c r="B132" s="13"/>
      <c r="C132" s="13"/>
      <c r="D132" s="13"/>
      <c r="E132" s="13"/>
      <c r="F132" s="13"/>
    </row>
    <row r="133" spans="1:6">
      <c r="A133" s="13"/>
      <c r="B133" s="13"/>
      <c r="C133" s="13"/>
      <c r="D133" s="13"/>
      <c r="E133" s="13"/>
      <c r="F133" s="13"/>
    </row>
    <row r="134" spans="1:6">
      <c r="A134" s="13"/>
      <c r="B134" s="13"/>
      <c r="C134" s="13"/>
      <c r="D134" s="13"/>
      <c r="E134" s="13"/>
      <c r="F134" s="13"/>
    </row>
    <row r="135" spans="1:6">
      <c r="A135" s="13"/>
      <c r="B135" s="13"/>
      <c r="C135" s="13"/>
      <c r="D135" s="13"/>
      <c r="E135" s="13"/>
      <c r="F135" s="13"/>
    </row>
    <row r="136" spans="1:6">
      <c r="A136" s="13"/>
      <c r="B136" s="13"/>
      <c r="C136" s="13"/>
      <c r="D136" s="13"/>
      <c r="E136" s="13"/>
      <c r="F136" s="13"/>
    </row>
    <row r="137" spans="1:6">
      <c r="A137" s="13"/>
      <c r="B137" s="13"/>
      <c r="C137" s="13"/>
      <c r="D137" s="13"/>
      <c r="E137" s="13"/>
      <c r="F137" s="13"/>
    </row>
    <row r="138" spans="1:6">
      <c r="A138" s="13"/>
      <c r="B138" s="13"/>
      <c r="C138" s="13"/>
      <c r="D138" s="13"/>
      <c r="E138" s="13"/>
      <c r="F138" s="13"/>
    </row>
    <row r="139" spans="1:6">
      <c r="A139" s="13"/>
      <c r="B139" s="13"/>
      <c r="C139" s="13"/>
      <c r="D139" s="13"/>
      <c r="E139" s="13"/>
      <c r="F139" s="13"/>
    </row>
    <row r="140" spans="1:6">
      <c r="A140" s="13"/>
      <c r="B140" s="13"/>
      <c r="C140" s="13"/>
      <c r="D140" s="13"/>
      <c r="E140" s="13"/>
      <c r="F140" s="13"/>
    </row>
    <row r="141" spans="1:6">
      <c r="A141" s="13"/>
      <c r="B141" s="13"/>
      <c r="C141" s="13"/>
      <c r="D141" s="13"/>
      <c r="E141" s="13"/>
      <c r="F141" s="13"/>
    </row>
    <row r="142" spans="1:6">
      <c r="A142" s="13"/>
      <c r="B142" s="13"/>
      <c r="C142" s="13"/>
      <c r="D142" s="13"/>
      <c r="E142" s="13"/>
      <c r="F142" s="13"/>
    </row>
    <row r="143" spans="1:6">
      <c r="A143" s="13"/>
      <c r="B143" s="13"/>
      <c r="C143" s="13"/>
      <c r="D143" s="13"/>
      <c r="E143" s="13"/>
      <c r="F143" s="13"/>
    </row>
    <row r="144" spans="1:6">
      <c r="A144" s="13"/>
      <c r="B144" s="13"/>
      <c r="C144" s="13"/>
      <c r="D144" s="13"/>
      <c r="E144" s="13"/>
      <c r="F144" s="13"/>
    </row>
    <row r="145" spans="1:6">
      <c r="A145" s="13"/>
      <c r="B145" s="13"/>
      <c r="C145" s="13"/>
      <c r="D145" s="13"/>
      <c r="E145" s="13"/>
      <c r="F145" s="13"/>
    </row>
    <row r="146" spans="1:6">
      <c r="A146" s="13"/>
      <c r="B146" s="13"/>
      <c r="C146" s="13"/>
      <c r="D146" s="13"/>
      <c r="E146" s="13"/>
      <c r="F146" s="13"/>
    </row>
    <row r="147" spans="1:6">
      <c r="A147" s="13"/>
      <c r="B147" s="13"/>
      <c r="C147" s="13"/>
      <c r="D147" s="13"/>
      <c r="E147" s="13"/>
      <c r="F147" s="13"/>
    </row>
    <row r="148" spans="1:6">
      <c r="A148" s="13"/>
      <c r="B148" s="13"/>
      <c r="C148" s="13"/>
      <c r="D148" s="13"/>
      <c r="E148" s="13"/>
      <c r="F148" s="13"/>
    </row>
    <row r="149" spans="1:6">
      <c r="A149" s="13"/>
      <c r="B149" s="13"/>
      <c r="C149" s="13"/>
      <c r="D149" s="13"/>
      <c r="E149" s="13"/>
      <c r="F149" s="13"/>
    </row>
    <row r="150" spans="1:6">
      <c r="A150" s="13"/>
      <c r="B150" s="13"/>
      <c r="C150" s="13"/>
      <c r="D150" s="13"/>
      <c r="E150" s="13"/>
      <c r="F150" s="13"/>
    </row>
    <row r="151" spans="1:6">
      <c r="A151" s="13"/>
      <c r="B151" s="13"/>
      <c r="C151" s="13"/>
      <c r="D151" s="13"/>
      <c r="E151" s="13"/>
      <c r="F151" s="13"/>
    </row>
    <row r="152" spans="1:6">
      <c r="A152" s="13"/>
      <c r="B152" s="13"/>
      <c r="C152" s="13"/>
      <c r="D152" s="13"/>
      <c r="E152" s="13"/>
      <c r="F152" s="13"/>
    </row>
    <row r="153" spans="1:6">
      <c r="A153" s="13"/>
      <c r="B153" s="13"/>
      <c r="C153" s="13"/>
      <c r="D153" s="13"/>
      <c r="E153" s="13"/>
      <c r="F153" s="13"/>
    </row>
    <row r="154" spans="1:6">
      <c r="A154" s="13"/>
      <c r="B154" s="13"/>
      <c r="C154" s="13"/>
      <c r="D154" s="13"/>
      <c r="E154" s="13"/>
      <c r="F154" s="13"/>
    </row>
    <row r="155" spans="1:6">
      <c r="A155" s="13"/>
      <c r="B155" s="13"/>
      <c r="C155" s="13"/>
      <c r="D155" s="13"/>
      <c r="E155" s="13"/>
      <c r="F155" s="13"/>
    </row>
    <row r="156" spans="1:6">
      <c r="A156" s="13"/>
      <c r="B156" s="13"/>
      <c r="C156" s="13"/>
      <c r="D156" s="13"/>
      <c r="E156" s="13"/>
      <c r="F156" s="13"/>
    </row>
    <row r="157" spans="1:6">
      <c r="A157" s="13"/>
      <c r="B157" s="13"/>
      <c r="C157" s="13"/>
      <c r="D157" s="13"/>
      <c r="E157" s="13"/>
      <c r="F157" s="13"/>
    </row>
    <row r="158" spans="1:6">
      <c r="A158" s="13"/>
      <c r="B158" s="13"/>
      <c r="C158" s="13"/>
      <c r="D158" s="13"/>
      <c r="E158" s="13"/>
      <c r="F158" s="13"/>
    </row>
    <row r="159" spans="1:6">
      <c r="A159" s="13"/>
      <c r="B159" s="13"/>
      <c r="C159" s="13"/>
      <c r="D159" s="13"/>
      <c r="E159" s="13"/>
      <c r="F159" s="13"/>
    </row>
    <row r="160" spans="1:6">
      <c r="A160" s="13"/>
      <c r="B160" s="13"/>
      <c r="C160" s="13"/>
      <c r="D160" s="13"/>
      <c r="E160" s="13"/>
      <c r="F160" s="13"/>
    </row>
    <row r="161" spans="1:6">
      <c r="A161" s="13"/>
      <c r="B161" s="13"/>
      <c r="C161" s="13"/>
      <c r="D161" s="13"/>
      <c r="E161" s="13"/>
      <c r="F161" s="13"/>
    </row>
    <row r="162" spans="1:6">
      <c r="A162" s="13"/>
      <c r="B162" s="13"/>
      <c r="C162" s="13"/>
      <c r="D162" s="13"/>
      <c r="E162" s="13"/>
      <c r="F162" s="13"/>
    </row>
    <row r="163" spans="1:6">
      <c r="A163" s="13"/>
      <c r="B163" s="13"/>
      <c r="C163" s="13"/>
      <c r="D163" s="13"/>
      <c r="E163" s="13"/>
      <c r="F163" s="13"/>
    </row>
    <row r="164" spans="1:6">
      <c r="A164" s="13"/>
      <c r="B164" s="13"/>
      <c r="C164" s="13"/>
      <c r="D164" s="13"/>
      <c r="E164" s="13"/>
      <c r="F164" s="13"/>
    </row>
    <row r="165" spans="1:6">
      <c r="A165" s="13"/>
      <c r="B165" s="13"/>
      <c r="C165" s="13"/>
      <c r="D165" s="13"/>
      <c r="E165" s="13"/>
      <c r="F165" s="13"/>
    </row>
    <row r="166" spans="1:6">
      <c r="A166" s="13"/>
      <c r="B166" s="13"/>
      <c r="C166" s="13"/>
      <c r="D166" s="13"/>
      <c r="E166" s="13"/>
      <c r="F166" s="13"/>
    </row>
  </sheetData>
  <mergeCells count="4">
    <mergeCell ref="A1:F1"/>
    <mergeCell ref="A2:F2"/>
    <mergeCell ref="A3:F3"/>
    <mergeCell ref="A28:F28"/>
  </mergeCells>
  <phoneticPr fontId="21" type="noConversion"/>
  <printOptions horizontalCentered="1"/>
  <pageMargins left="0.23622047244094491" right="0.15748031496062992" top="0.55118110236220474" bottom="0.43307086614173229" header="0.27559055118110237" footer="0.15748031496062992"/>
  <pageSetup paperSize="9" scale="99" firstPageNumber="3" fitToHeight="10000" orientation="landscape" useFirstPageNumber="1" r:id="rId1"/>
  <headerFooter alignWithMargins="0">
    <oddFooter>&amp;C&amp;14‐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98"/>
  <sheetViews>
    <sheetView showGridLines="0" showZeros="0" topLeftCell="A70" zoomScaleNormal="100" workbookViewId="0">
      <selection activeCell="A55" sqref="A55"/>
    </sheetView>
  </sheetViews>
  <sheetFormatPr defaultColWidth="9.109375" defaultRowHeight="16.3"/>
  <cols>
    <col min="1" max="1" width="44.109375" style="14" customWidth="1"/>
    <col min="2" max="2" width="15.6640625" style="14" customWidth="1"/>
    <col min="3" max="3" width="44.109375" style="14" customWidth="1"/>
    <col min="4" max="4" width="15.6640625" style="14" customWidth="1"/>
    <col min="5" max="5" width="9.109375" style="14"/>
    <col min="6" max="6" width="10.44140625" style="14" bestFit="1" customWidth="1"/>
    <col min="7" max="16384" width="9.109375" style="14"/>
  </cols>
  <sheetData>
    <row r="1" spans="1:4" ht="25.85">
      <c r="A1" s="172" t="s">
        <v>612</v>
      </c>
      <c r="B1" s="172"/>
      <c r="C1" s="172"/>
      <c r="D1" s="172"/>
    </row>
    <row r="2" spans="1:4">
      <c r="A2" s="173" t="s">
        <v>438</v>
      </c>
      <c r="B2" s="174"/>
      <c r="C2" s="174"/>
      <c r="D2" s="174"/>
    </row>
    <row r="3" spans="1:4">
      <c r="A3" s="174" t="s">
        <v>182</v>
      </c>
      <c r="B3" s="174"/>
      <c r="C3" s="174"/>
      <c r="D3" s="174"/>
    </row>
    <row r="4" spans="1:4" ht="21.75" customHeight="1">
      <c r="A4" s="15" t="s">
        <v>0</v>
      </c>
      <c r="B4" s="15" t="s">
        <v>183</v>
      </c>
      <c r="C4" s="15" t="s">
        <v>0</v>
      </c>
      <c r="D4" s="15" t="s">
        <v>183</v>
      </c>
    </row>
    <row r="5" spans="1:4" ht="22.95" customHeight="1">
      <c r="A5" s="25" t="s">
        <v>261</v>
      </c>
      <c r="B5" s="79">
        <v>2593907</v>
      </c>
      <c r="C5" s="25" t="s">
        <v>265</v>
      </c>
      <c r="D5" s="79">
        <v>11113622</v>
      </c>
    </row>
    <row r="6" spans="1:4" ht="22.95" customHeight="1">
      <c r="A6" s="25" t="s">
        <v>4</v>
      </c>
      <c r="B6" s="79">
        <v>33268871</v>
      </c>
      <c r="C6" s="26" t="s">
        <v>184</v>
      </c>
      <c r="D6" s="79">
        <v>25632884</v>
      </c>
    </row>
    <row r="7" spans="1:4" ht="22.95" customHeight="1">
      <c r="A7" s="25" t="s">
        <v>68</v>
      </c>
      <c r="B7" s="79">
        <v>1260093</v>
      </c>
      <c r="C7" s="26" t="s">
        <v>185</v>
      </c>
      <c r="D7" s="79">
        <v>766551</v>
      </c>
    </row>
    <row r="8" spans="1:4" ht="22.95" customHeight="1">
      <c r="A8" s="25" t="s">
        <v>70</v>
      </c>
      <c r="B8" s="79">
        <v>72672</v>
      </c>
      <c r="C8" s="26" t="s">
        <v>186</v>
      </c>
      <c r="D8" s="79">
        <v>100056</v>
      </c>
    </row>
    <row r="9" spans="1:4" ht="22.95" customHeight="1">
      <c r="A9" s="25" t="s">
        <v>482</v>
      </c>
      <c r="B9" s="79">
        <v>317900</v>
      </c>
      <c r="C9" s="26" t="s">
        <v>483</v>
      </c>
      <c r="D9" s="79">
        <v>0</v>
      </c>
    </row>
    <row r="10" spans="1:4" ht="22.95" customHeight="1">
      <c r="A10" s="25" t="s">
        <v>484</v>
      </c>
      <c r="B10" s="79">
        <v>339721</v>
      </c>
      <c r="C10" s="26" t="s">
        <v>485</v>
      </c>
      <c r="D10" s="79">
        <v>162774</v>
      </c>
    </row>
    <row r="11" spans="1:4" ht="22.95" customHeight="1">
      <c r="A11" s="25" t="s">
        <v>486</v>
      </c>
      <c r="B11" s="79">
        <v>60100</v>
      </c>
      <c r="C11" s="26" t="s">
        <v>487</v>
      </c>
      <c r="D11" s="79">
        <v>88405</v>
      </c>
    </row>
    <row r="12" spans="1:4" ht="22.95" customHeight="1">
      <c r="A12" s="32" t="s">
        <v>488</v>
      </c>
      <c r="B12" s="79">
        <v>469700</v>
      </c>
      <c r="C12" s="26" t="s">
        <v>489</v>
      </c>
      <c r="D12" s="79">
        <v>234850</v>
      </c>
    </row>
    <row r="13" spans="1:4" ht="22.95" customHeight="1">
      <c r="A13" s="81" t="s">
        <v>549</v>
      </c>
      <c r="B13" s="79">
        <v>0</v>
      </c>
      <c r="C13" s="82" t="s">
        <v>548</v>
      </c>
      <c r="D13" s="79">
        <v>180466</v>
      </c>
    </row>
    <row r="14" spans="1:4" ht="22.95" customHeight="1">
      <c r="A14" s="32" t="s">
        <v>71</v>
      </c>
      <c r="B14" s="79">
        <v>26844432</v>
      </c>
      <c r="C14" s="26" t="s">
        <v>187</v>
      </c>
      <c r="D14" s="79">
        <v>14631582</v>
      </c>
    </row>
    <row r="15" spans="1:4" ht="22.95" customHeight="1">
      <c r="A15" s="32" t="s">
        <v>227</v>
      </c>
      <c r="B15" s="79">
        <v>193723</v>
      </c>
      <c r="C15" s="26" t="s">
        <v>188</v>
      </c>
      <c r="D15" s="79">
        <v>333043</v>
      </c>
    </row>
    <row r="16" spans="1:4" ht="22.95" customHeight="1">
      <c r="A16" s="32" t="s">
        <v>228</v>
      </c>
      <c r="B16" s="79">
        <v>7257200</v>
      </c>
      <c r="C16" s="26" t="s">
        <v>189</v>
      </c>
      <c r="D16" s="79">
        <v>2376376</v>
      </c>
    </row>
    <row r="17" spans="1:4" ht="22.95" customHeight="1">
      <c r="A17" s="32" t="s">
        <v>229</v>
      </c>
      <c r="B17" s="79">
        <v>1024017</v>
      </c>
      <c r="C17" s="26" t="s">
        <v>190</v>
      </c>
      <c r="D17" s="79">
        <v>1357403</v>
      </c>
    </row>
    <row r="18" spans="1:4" ht="22.95" customHeight="1">
      <c r="A18" s="32" t="s">
        <v>230</v>
      </c>
      <c r="B18" s="79">
        <v>672555</v>
      </c>
      <c r="C18" s="26" t="s">
        <v>191</v>
      </c>
      <c r="D18" s="79">
        <v>277232</v>
      </c>
    </row>
    <row r="19" spans="1:4" ht="22.95" customHeight="1">
      <c r="A19" s="32" t="s">
        <v>231</v>
      </c>
      <c r="B19" s="79">
        <v>13100</v>
      </c>
      <c r="C19" s="26" t="s">
        <v>208</v>
      </c>
      <c r="D19" s="79">
        <v>13100</v>
      </c>
    </row>
    <row r="20" spans="1:4" ht="22.95" customHeight="1">
      <c r="A20" s="32" t="s">
        <v>232</v>
      </c>
      <c r="B20" s="79">
        <v>95232</v>
      </c>
      <c r="C20" s="26" t="s">
        <v>192</v>
      </c>
      <c r="D20" s="79">
        <v>66271</v>
      </c>
    </row>
    <row r="21" spans="1:4" ht="22.95" customHeight="1">
      <c r="A21" s="32" t="s">
        <v>233</v>
      </c>
      <c r="B21" s="79">
        <v>0</v>
      </c>
      <c r="C21" s="26" t="s">
        <v>203</v>
      </c>
      <c r="D21" s="79">
        <v>80297</v>
      </c>
    </row>
    <row r="22" spans="1:4" ht="22.95" customHeight="1">
      <c r="A22" s="32" t="s">
        <v>490</v>
      </c>
      <c r="B22" s="79">
        <v>0</v>
      </c>
      <c r="C22" s="26" t="s">
        <v>491</v>
      </c>
      <c r="D22" s="79">
        <v>716800</v>
      </c>
    </row>
    <row r="23" spans="1:4" ht="22.95" customHeight="1">
      <c r="A23" s="32" t="s">
        <v>492</v>
      </c>
      <c r="B23" s="79">
        <v>0</v>
      </c>
      <c r="C23" s="26" t="s">
        <v>493</v>
      </c>
      <c r="D23" s="79">
        <v>497864</v>
      </c>
    </row>
    <row r="24" spans="1:4" ht="22.95" customHeight="1">
      <c r="A24" s="32" t="s">
        <v>494</v>
      </c>
      <c r="B24" s="79">
        <v>0</v>
      </c>
      <c r="C24" s="25" t="s">
        <v>679</v>
      </c>
      <c r="D24" s="79">
        <v>768208</v>
      </c>
    </row>
    <row r="25" spans="1:4" ht="22.95" customHeight="1">
      <c r="A25" s="32" t="s">
        <v>234</v>
      </c>
      <c r="B25" s="79">
        <v>0</v>
      </c>
      <c r="C25" s="26" t="s">
        <v>266</v>
      </c>
      <c r="D25" s="79">
        <v>130808</v>
      </c>
    </row>
    <row r="26" spans="1:4" ht="22.95" customHeight="1">
      <c r="A26" s="32" t="s">
        <v>235</v>
      </c>
      <c r="B26" s="79">
        <v>95765</v>
      </c>
      <c r="C26" s="26" t="s">
        <v>193</v>
      </c>
      <c r="D26" s="79">
        <v>89024</v>
      </c>
    </row>
    <row r="27" spans="1:4" ht="22.95" customHeight="1">
      <c r="A27" s="32" t="s">
        <v>236</v>
      </c>
      <c r="B27" s="79">
        <v>488400</v>
      </c>
      <c r="C27" s="26" t="s">
        <v>194</v>
      </c>
      <c r="D27" s="79">
        <v>488400</v>
      </c>
    </row>
    <row r="28" spans="1:4" ht="22.95" customHeight="1">
      <c r="A28" s="32" t="s">
        <v>237</v>
      </c>
      <c r="B28" s="79">
        <v>3042711</v>
      </c>
      <c r="C28" s="26" t="s">
        <v>209</v>
      </c>
      <c r="D28" s="79">
        <v>2961238</v>
      </c>
    </row>
    <row r="29" spans="1:4" ht="22.95" customHeight="1">
      <c r="A29" s="32" t="s">
        <v>495</v>
      </c>
      <c r="B29" s="79">
        <v>1241889</v>
      </c>
      <c r="C29" s="26" t="s">
        <v>496</v>
      </c>
      <c r="D29" s="79">
        <v>187799</v>
      </c>
    </row>
    <row r="30" spans="1:4" ht="22.95" customHeight="1">
      <c r="A30" s="25" t="s">
        <v>654</v>
      </c>
      <c r="B30" s="79">
        <v>459260</v>
      </c>
      <c r="C30" s="26" t="s">
        <v>680</v>
      </c>
      <c r="D30" s="79">
        <v>459260</v>
      </c>
    </row>
    <row r="31" spans="1:4" ht="22.95" customHeight="1">
      <c r="A31" s="32" t="s">
        <v>497</v>
      </c>
      <c r="B31" s="79">
        <v>1162421</v>
      </c>
      <c r="C31" s="26" t="s">
        <v>498</v>
      </c>
      <c r="D31" s="79">
        <v>1157626</v>
      </c>
    </row>
    <row r="32" spans="1:4" ht="22.95" customHeight="1">
      <c r="A32" s="32" t="s">
        <v>655</v>
      </c>
      <c r="B32" s="79">
        <v>0</v>
      </c>
      <c r="C32" s="26" t="s">
        <v>681</v>
      </c>
      <c r="D32" s="79">
        <v>0</v>
      </c>
    </row>
    <row r="33" spans="1:4" ht="22.95" customHeight="1">
      <c r="A33" s="32" t="s">
        <v>656</v>
      </c>
      <c r="B33" s="79">
        <v>0</v>
      </c>
      <c r="C33" s="26" t="s">
        <v>682</v>
      </c>
      <c r="D33" s="79">
        <v>0</v>
      </c>
    </row>
    <row r="34" spans="1:4" ht="22.95" customHeight="1">
      <c r="A34" s="32" t="s">
        <v>657</v>
      </c>
      <c r="B34" s="79">
        <v>0</v>
      </c>
      <c r="C34" s="26" t="s">
        <v>683</v>
      </c>
      <c r="D34" s="79">
        <v>0</v>
      </c>
    </row>
    <row r="35" spans="1:4" ht="22.95" customHeight="1">
      <c r="A35" s="32" t="s">
        <v>658</v>
      </c>
      <c r="B35" s="79">
        <v>321906</v>
      </c>
      <c r="C35" s="26" t="s">
        <v>684</v>
      </c>
      <c r="D35" s="79">
        <v>393235</v>
      </c>
    </row>
    <row r="36" spans="1:4" ht="22.95" customHeight="1">
      <c r="A36" s="32" t="s">
        <v>659</v>
      </c>
      <c r="B36" s="79">
        <v>1026643</v>
      </c>
      <c r="C36" s="26" t="s">
        <v>685</v>
      </c>
      <c r="D36" s="79">
        <v>171949</v>
      </c>
    </row>
    <row r="37" spans="1:4" ht="22.95" customHeight="1">
      <c r="A37" s="32" t="s">
        <v>660</v>
      </c>
      <c r="B37" s="79">
        <v>5100</v>
      </c>
      <c r="C37" s="26" t="s">
        <v>686</v>
      </c>
      <c r="D37" s="79">
        <v>0</v>
      </c>
    </row>
    <row r="38" spans="1:4" ht="22.95" customHeight="1">
      <c r="A38" s="32" t="s">
        <v>661</v>
      </c>
      <c r="B38" s="79">
        <v>85358</v>
      </c>
      <c r="C38" s="26" t="s">
        <v>687</v>
      </c>
      <c r="D38" s="79">
        <v>0</v>
      </c>
    </row>
    <row r="39" spans="1:4" ht="22.95" customHeight="1">
      <c r="A39" s="32" t="s">
        <v>662</v>
      </c>
      <c r="B39" s="79">
        <v>2594639</v>
      </c>
      <c r="C39" s="26" t="s">
        <v>688</v>
      </c>
      <c r="D39" s="79">
        <v>452524</v>
      </c>
    </row>
    <row r="40" spans="1:4" ht="22.95" customHeight="1">
      <c r="A40" s="32" t="s">
        <v>663</v>
      </c>
      <c r="B40" s="79">
        <v>1122282</v>
      </c>
      <c r="C40" s="26" t="s">
        <v>689</v>
      </c>
      <c r="D40" s="79">
        <v>573764</v>
      </c>
    </row>
    <row r="41" spans="1:4" ht="22.95" customHeight="1">
      <c r="A41" s="32" t="s">
        <v>664</v>
      </c>
      <c r="B41" s="79">
        <v>167483</v>
      </c>
      <c r="C41" s="26" t="s">
        <v>690</v>
      </c>
      <c r="D41" s="79">
        <v>0</v>
      </c>
    </row>
    <row r="42" spans="1:4" ht="22.95" customHeight="1">
      <c r="A42" s="32" t="s">
        <v>665</v>
      </c>
      <c r="B42" s="79">
        <v>0</v>
      </c>
      <c r="C42" s="26" t="s">
        <v>691</v>
      </c>
      <c r="D42" s="79">
        <v>0</v>
      </c>
    </row>
    <row r="43" spans="1:4" ht="22.95" customHeight="1">
      <c r="A43" s="32" t="s">
        <v>666</v>
      </c>
      <c r="B43" s="79">
        <v>2650133</v>
      </c>
      <c r="C43" s="26" t="s">
        <v>692</v>
      </c>
      <c r="D43" s="79">
        <v>6723</v>
      </c>
    </row>
    <row r="44" spans="1:4" ht="22.95" customHeight="1">
      <c r="A44" s="32" t="s">
        <v>667</v>
      </c>
      <c r="B44" s="79">
        <v>2051175</v>
      </c>
      <c r="C44" s="26" t="s">
        <v>693</v>
      </c>
      <c r="D44" s="79">
        <v>0</v>
      </c>
    </row>
    <row r="45" spans="1:4" ht="22.95" customHeight="1">
      <c r="A45" s="32" t="s">
        <v>668</v>
      </c>
      <c r="B45" s="79">
        <v>34566</v>
      </c>
      <c r="C45" s="26" t="s">
        <v>694</v>
      </c>
      <c r="D45" s="79">
        <v>0</v>
      </c>
    </row>
    <row r="46" spans="1:4" ht="22.95" customHeight="1">
      <c r="A46" s="32" t="s">
        <v>669</v>
      </c>
      <c r="B46" s="79">
        <v>0</v>
      </c>
      <c r="C46" s="26" t="s">
        <v>695</v>
      </c>
      <c r="D46" s="79">
        <v>0</v>
      </c>
    </row>
    <row r="47" spans="1:4" ht="22.95" customHeight="1">
      <c r="A47" s="32" t="s">
        <v>670</v>
      </c>
      <c r="B47" s="79">
        <v>0</v>
      </c>
      <c r="C47" s="26" t="s">
        <v>696</v>
      </c>
      <c r="D47" s="79">
        <v>0</v>
      </c>
    </row>
    <row r="48" spans="1:4" ht="22.95" customHeight="1">
      <c r="A48" s="32" t="s">
        <v>671</v>
      </c>
      <c r="B48" s="79">
        <v>0</v>
      </c>
      <c r="C48" s="26" t="s">
        <v>697</v>
      </c>
      <c r="D48" s="79">
        <v>0</v>
      </c>
    </row>
    <row r="49" spans="1:4" ht="22.95" customHeight="1">
      <c r="A49" s="32" t="s">
        <v>672</v>
      </c>
      <c r="B49" s="79">
        <v>957120</v>
      </c>
      <c r="C49" s="26" t="s">
        <v>698</v>
      </c>
      <c r="D49" s="79">
        <v>958120</v>
      </c>
    </row>
    <row r="50" spans="1:4" ht="22.95" customHeight="1">
      <c r="A50" s="32" t="s">
        <v>673</v>
      </c>
      <c r="B50" s="79">
        <v>43006</v>
      </c>
      <c r="C50" s="26" t="s">
        <v>699</v>
      </c>
      <c r="D50" s="79">
        <v>0</v>
      </c>
    </row>
    <row r="51" spans="1:4" ht="22.95" customHeight="1">
      <c r="A51" s="32" t="s">
        <v>674</v>
      </c>
      <c r="B51" s="79">
        <v>30616</v>
      </c>
      <c r="C51" s="26" t="s">
        <v>700</v>
      </c>
      <c r="D51" s="79">
        <v>0</v>
      </c>
    </row>
    <row r="52" spans="1:4" ht="22.95" customHeight="1">
      <c r="A52" s="32" t="s">
        <v>238</v>
      </c>
      <c r="B52" s="79">
        <v>8132</v>
      </c>
      <c r="C52" s="26" t="s">
        <v>195</v>
      </c>
      <c r="D52" s="79">
        <v>114518</v>
      </c>
    </row>
    <row r="53" spans="1:4" ht="22.95" customHeight="1">
      <c r="A53" s="32" t="s">
        <v>72</v>
      </c>
      <c r="B53" s="79">
        <v>5164346</v>
      </c>
      <c r="C53" s="26" t="s">
        <v>196</v>
      </c>
      <c r="D53" s="79">
        <v>10234751</v>
      </c>
    </row>
    <row r="54" spans="1:4" ht="22.95" customHeight="1">
      <c r="A54" s="32" t="s">
        <v>504</v>
      </c>
      <c r="B54" s="79">
        <v>65333</v>
      </c>
      <c r="C54" s="26" t="s">
        <v>504</v>
      </c>
      <c r="D54" s="79">
        <v>134872</v>
      </c>
    </row>
    <row r="55" spans="1:4" ht="22.95" customHeight="1">
      <c r="A55" s="32" t="s">
        <v>505</v>
      </c>
      <c r="B55" s="79">
        <v>0</v>
      </c>
      <c r="C55" s="26" t="s">
        <v>505</v>
      </c>
      <c r="D55" s="79">
        <v>0</v>
      </c>
    </row>
    <row r="56" spans="1:4" ht="22.95" customHeight="1">
      <c r="A56" s="32" t="s">
        <v>506</v>
      </c>
      <c r="B56" s="79">
        <v>0</v>
      </c>
      <c r="C56" s="26" t="s">
        <v>506</v>
      </c>
      <c r="D56" s="79">
        <v>23298</v>
      </c>
    </row>
    <row r="57" spans="1:4" ht="22.95" customHeight="1">
      <c r="A57" s="32" t="s">
        <v>507</v>
      </c>
      <c r="B57" s="79">
        <v>613745</v>
      </c>
      <c r="C57" s="26" t="s">
        <v>507</v>
      </c>
      <c r="D57" s="79">
        <v>324332</v>
      </c>
    </row>
    <row r="58" spans="1:4" ht="22.95" customHeight="1">
      <c r="A58" s="32" t="s">
        <v>508</v>
      </c>
      <c r="B58" s="79">
        <v>280072</v>
      </c>
      <c r="C58" s="26" t="s">
        <v>508</v>
      </c>
      <c r="D58" s="79">
        <v>1212737</v>
      </c>
    </row>
    <row r="59" spans="1:4" ht="22.95" customHeight="1">
      <c r="A59" s="32" t="s">
        <v>509</v>
      </c>
      <c r="B59" s="79">
        <v>0</v>
      </c>
      <c r="C59" s="26" t="s">
        <v>509</v>
      </c>
      <c r="D59" s="79">
        <v>5972</v>
      </c>
    </row>
    <row r="60" spans="1:4" ht="22.95" customHeight="1">
      <c r="A60" s="25" t="s">
        <v>675</v>
      </c>
      <c r="B60" s="79">
        <v>64955</v>
      </c>
      <c r="C60" s="26" t="s">
        <v>675</v>
      </c>
      <c r="D60" s="79">
        <v>149251</v>
      </c>
    </row>
    <row r="61" spans="1:4" ht="22.95" customHeight="1">
      <c r="A61" s="32" t="s">
        <v>510</v>
      </c>
      <c r="B61" s="79">
        <v>98925</v>
      </c>
      <c r="C61" s="26" t="s">
        <v>510</v>
      </c>
      <c r="D61" s="79">
        <v>831456</v>
      </c>
    </row>
    <row r="62" spans="1:4" ht="22.95" customHeight="1">
      <c r="A62" s="25" t="s">
        <v>676</v>
      </c>
      <c r="B62" s="79">
        <v>152347</v>
      </c>
      <c r="C62" s="26" t="s">
        <v>676</v>
      </c>
      <c r="D62" s="79">
        <v>127099</v>
      </c>
    </row>
    <row r="63" spans="1:4" ht="22.95" customHeight="1">
      <c r="A63" s="32" t="s">
        <v>511</v>
      </c>
      <c r="B63" s="79">
        <v>251204</v>
      </c>
      <c r="C63" s="26" t="s">
        <v>511</v>
      </c>
      <c r="D63" s="79">
        <v>464102</v>
      </c>
    </row>
    <row r="64" spans="1:4" ht="22.95" customHeight="1">
      <c r="A64" s="32" t="s">
        <v>512</v>
      </c>
      <c r="B64" s="79">
        <v>100417</v>
      </c>
      <c r="C64" s="26" t="s">
        <v>512</v>
      </c>
      <c r="D64" s="79">
        <v>115576</v>
      </c>
    </row>
    <row r="65" spans="1:4" ht="22.95" customHeight="1">
      <c r="A65" s="32" t="s">
        <v>513</v>
      </c>
      <c r="B65" s="79">
        <v>2455604</v>
      </c>
      <c r="C65" s="26" t="s">
        <v>513</v>
      </c>
      <c r="D65" s="79">
        <v>3859918</v>
      </c>
    </row>
    <row r="66" spans="1:4">
      <c r="A66" s="32" t="s">
        <v>514</v>
      </c>
      <c r="B66" s="79">
        <v>195323</v>
      </c>
      <c r="C66" s="26" t="s">
        <v>514</v>
      </c>
      <c r="D66" s="79">
        <v>1243444</v>
      </c>
    </row>
    <row r="67" spans="1:4">
      <c r="A67" s="32" t="s">
        <v>515</v>
      </c>
      <c r="B67" s="79">
        <v>101404</v>
      </c>
      <c r="C67" s="26" t="s">
        <v>515</v>
      </c>
      <c r="D67" s="79">
        <v>325309</v>
      </c>
    </row>
    <row r="68" spans="1:4">
      <c r="A68" s="32" t="s">
        <v>516</v>
      </c>
      <c r="B68" s="79">
        <v>42441</v>
      </c>
      <c r="C68" s="26" t="s">
        <v>516</v>
      </c>
      <c r="D68" s="79">
        <v>71421</v>
      </c>
    </row>
    <row r="69" spans="1:4">
      <c r="A69" s="32" t="s">
        <v>517</v>
      </c>
      <c r="B69" s="79">
        <v>0</v>
      </c>
      <c r="C69" s="26" t="s">
        <v>517</v>
      </c>
      <c r="D69" s="79">
        <v>0</v>
      </c>
    </row>
    <row r="70" spans="1:4">
      <c r="A70" s="25" t="s">
        <v>677</v>
      </c>
      <c r="B70" s="79">
        <v>0</v>
      </c>
      <c r="C70" s="26" t="s">
        <v>701</v>
      </c>
      <c r="D70" s="79">
        <v>20613</v>
      </c>
    </row>
    <row r="71" spans="1:4">
      <c r="A71" s="32" t="s">
        <v>518</v>
      </c>
      <c r="B71" s="79">
        <v>550753</v>
      </c>
      <c r="C71" s="26" t="s">
        <v>518</v>
      </c>
      <c r="D71" s="79">
        <v>891018</v>
      </c>
    </row>
    <row r="72" spans="1:4">
      <c r="A72" s="32" t="s">
        <v>519</v>
      </c>
      <c r="B72" s="79">
        <v>14100</v>
      </c>
      <c r="C72" s="26" t="s">
        <v>519</v>
      </c>
      <c r="D72" s="79">
        <v>26647</v>
      </c>
    </row>
    <row r="73" spans="1:4">
      <c r="A73" s="32" t="s">
        <v>470</v>
      </c>
      <c r="B73" s="79">
        <v>177723</v>
      </c>
      <c r="C73" s="26" t="s">
        <v>520</v>
      </c>
      <c r="D73" s="79">
        <v>407686</v>
      </c>
    </row>
    <row r="74" spans="1:4">
      <c r="A74" s="32" t="s">
        <v>197</v>
      </c>
      <c r="B74" s="79">
        <v>762970</v>
      </c>
      <c r="C74" s="26" t="s">
        <v>5</v>
      </c>
      <c r="D74" s="79">
        <v>1229479</v>
      </c>
    </row>
    <row r="75" spans="1:4">
      <c r="A75" s="32" t="s">
        <v>198</v>
      </c>
      <c r="B75" s="79">
        <v>253150</v>
      </c>
      <c r="C75" s="26" t="s">
        <v>499</v>
      </c>
      <c r="D75" s="79">
        <v>24500</v>
      </c>
    </row>
    <row r="76" spans="1:4">
      <c r="A76" s="32" t="s">
        <v>199</v>
      </c>
      <c r="B76" s="79">
        <v>509820</v>
      </c>
      <c r="C76" s="26" t="s">
        <v>200</v>
      </c>
      <c r="D76" s="79">
        <v>1204979</v>
      </c>
    </row>
    <row r="77" spans="1:4">
      <c r="A77" s="25" t="s">
        <v>6</v>
      </c>
      <c r="B77" s="79">
        <v>452809</v>
      </c>
      <c r="C77" s="26"/>
      <c r="D77" s="79"/>
    </row>
    <row r="78" spans="1:4">
      <c r="A78" s="25" t="s">
        <v>201</v>
      </c>
      <c r="B78" s="79">
        <v>313235</v>
      </c>
      <c r="C78" s="26" t="s">
        <v>7</v>
      </c>
      <c r="D78" s="79"/>
    </row>
    <row r="79" spans="1:4">
      <c r="A79" s="81" t="s">
        <v>546</v>
      </c>
      <c r="B79" s="79">
        <v>251567</v>
      </c>
      <c r="C79" s="26"/>
      <c r="D79" s="79"/>
    </row>
    <row r="80" spans="1:4">
      <c r="A80" s="81" t="s">
        <v>547</v>
      </c>
      <c r="B80" s="79">
        <v>24556</v>
      </c>
      <c r="C80" s="26"/>
      <c r="D80" s="79"/>
    </row>
    <row r="81" spans="1:6">
      <c r="A81" s="81" t="s">
        <v>545</v>
      </c>
      <c r="B81" s="79">
        <v>37112</v>
      </c>
      <c r="C81" s="26"/>
      <c r="D81" s="79"/>
    </row>
    <row r="82" spans="1:6">
      <c r="A82" s="33" t="s">
        <v>73</v>
      </c>
      <c r="B82" s="79">
        <v>5683400</v>
      </c>
      <c r="C82" s="26" t="s">
        <v>267</v>
      </c>
      <c r="D82" s="79">
        <v>891858</v>
      </c>
    </row>
    <row r="83" spans="1:6">
      <c r="A83" s="25" t="s">
        <v>262</v>
      </c>
      <c r="B83" s="79">
        <v>5683400</v>
      </c>
      <c r="C83" s="26" t="s">
        <v>314</v>
      </c>
      <c r="D83" s="79">
        <v>891858</v>
      </c>
    </row>
    <row r="84" spans="1:6">
      <c r="A84" s="25" t="s">
        <v>263</v>
      </c>
      <c r="B84" s="79">
        <v>5683400</v>
      </c>
      <c r="C84" s="26" t="s">
        <v>315</v>
      </c>
      <c r="D84" s="79">
        <v>891438</v>
      </c>
    </row>
    <row r="85" spans="1:6">
      <c r="A85" s="33" t="s">
        <v>264</v>
      </c>
      <c r="B85" s="79">
        <v>5683400</v>
      </c>
      <c r="C85" s="26" t="s">
        <v>316</v>
      </c>
      <c r="D85" s="79">
        <v>70</v>
      </c>
    </row>
    <row r="86" spans="1:6">
      <c r="A86" s="33"/>
      <c r="B86" s="79"/>
      <c r="C86" s="26" t="s">
        <v>317</v>
      </c>
      <c r="D86" s="79">
        <v>350</v>
      </c>
    </row>
    <row r="87" spans="1:6">
      <c r="A87" s="33"/>
      <c r="B87" s="79"/>
      <c r="C87" s="26" t="s">
        <v>318</v>
      </c>
      <c r="D87" s="79"/>
    </row>
    <row r="88" spans="1:6">
      <c r="A88" s="33"/>
      <c r="B88" s="79"/>
      <c r="C88" s="26" t="s">
        <v>281</v>
      </c>
      <c r="D88" s="79">
        <v>3240619</v>
      </c>
    </row>
    <row r="89" spans="1:6">
      <c r="A89" s="33"/>
      <c r="B89" s="79"/>
      <c r="C89" s="26" t="s">
        <v>319</v>
      </c>
      <c r="D89" s="79">
        <v>3240619</v>
      </c>
    </row>
    <row r="90" spans="1:6">
      <c r="A90" s="33" t="s">
        <v>678</v>
      </c>
      <c r="B90" s="79">
        <v>331411</v>
      </c>
      <c r="C90" s="26" t="s">
        <v>702</v>
      </c>
      <c r="D90" s="79">
        <v>896000</v>
      </c>
    </row>
    <row r="91" spans="1:6">
      <c r="A91" s="25" t="s">
        <v>500</v>
      </c>
      <c r="B91" s="79"/>
      <c r="C91" s="26" t="s">
        <v>501</v>
      </c>
      <c r="D91" s="79"/>
    </row>
    <row r="92" spans="1:6">
      <c r="A92" s="25" t="s">
        <v>502</v>
      </c>
      <c r="B92" s="79"/>
      <c r="C92" s="26" t="s">
        <v>503</v>
      </c>
      <c r="D92" s="79"/>
      <c r="F92" s="34"/>
    </row>
    <row r="93" spans="1:6">
      <c r="A93" s="25"/>
      <c r="B93" s="79"/>
      <c r="C93" s="26" t="s">
        <v>8</v>
      </c>
      <c r="D93" s="79">
        <v>402141</v>
      </c>
    </row>
    <row r="94" spans="1:6">
      <c r="A94" s="25"/>
      <c r="B94" s="79"/>
      <c r="C94" s="26" t="s">
        <v>74</v>
      </c>
      <c r="D94" s="79">
        <v>402141</v>
      </c>
      <c r="F94" s="34"/>
    </row>
    <row r="95" spans="1:6">
      <c r="A95" s="25"/>
      <c r="B95" s="79"/>
      <c r="C95" s="26" t="s">
        <v>69</v>
      </c>
      <c r="D95" s="79">
        <v>0</v>
      </c>
      <c r="F95" s="34"/>
    </row>
    <row r="96" spans="1:6">
      <c r="A96" s="25"/>
      <c r="B96" s="79"/>
      <c r="C96" s="26"/>
      <c r="D96" s="79"/>
      <c r="F96" s="34"/>
    </row>
    <row r="97" spans="1:6">
      <c r="A97" s="25"/>
      <c r="B97" s="79"/>
      <c r="C97" s="26"/>
      <c r="D97" s="79"/>
      <c r="F97" s="34"/>
    </row>
    <row r="98" spans="1:6">
      <c r="A98" s="27" t="s">
        <v>75</v>
      </c>
      <c r="B98" s="79">
        <f>SUM(B5:B6,B74,B77:B78,B82,B90,B91)</f>
        <v>43406603</v>
      </c>
      <c r="C98" s="27" t="s">
        <v>76</v>
      </c>
      <c r="D98" s="79">
        <f>SUM(D5:D6,D74,D78,D82,D88,D90:D91,D93)</f>
        <v>43406603</v>
      </c>
      <c r="F98" s="65"/>
    </row>
  </sheetData>
  <mergeCells count="3">
    <mergeCell ref="A1:D1"/>
    <mergeCell ref="A2:D2"/>
    <mergeCell ref="A3:D3"/>
  </mergeCells>
  <phoneticPr fontId="2" type="noConversion"/>
  <printOptions horizontalCentered="1"/>
  <pageMargins left="0.51181102362204722" right="0.43307086614173229" top="0.43307086614173229" bottom="0.43307086614173229" header="0.27559055118110237" footer="0.15748031496062992"/>
  <pageSetup paperSize="9" firstPageNumber="6" fitToHeight="10000" orientation="landscape" useFirstPageNumber="1" r:id="rId1"/>
  <headerFooter alignWithMargins="0">
    <oddFooter>&amp;C&amp;14‐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70"/>
  <sheetViews>
    <sheetView showGridLines="0" showZeros="0" view="pageBreakPreview" zoomScale="60" workbookViewId="0">
      <pane xSplit="1" ySplit="6" topLeftCell="F7" activePane="bottomRight" state="frozen"/>
      <selection activeCell="F28" sqref="F28"/>
      <selection pane="topRight" activeCell="F28" sqref="F28"/>
      <selection pane="bottomLeft" activeCell="F28" sqref="F28"/>
      <selection pane="bottomRight" activeCell="F23" sqref="F23"/>
    </sheetView>
  </sheetViews>
  <sheetFormatPr defaultColWidth="9.109375" defaultRowHeight="16.3"/>
  <cols>
    <col min="1" max="1" width="36.6640625" style="6" customWidth="1"/>
    <col min="2" max="7" width="14.6640625" style="6" customWidth="1"/>
    <col min="8" max="16384" width="9.109375" style="6"/>
  </cols>
  <sheetData>
    <row r="1" spans="1:7" ht="25.85">
      <c r="A1" s="163" t="s">
        <v>613</v>
      </c>
      <c r="B1" s="163"/>
      <c r="C1" s="163"/>
      <c r="D1" s="163"/>
      <c r="E1" s="163"/>
      <c r="F1" s="163"/>
      <c r="G1" s="163"/>
    </row>
    <row r="2" spans="1:7">
      <c r="A2" s="166" t="s">
        <v>202</v>
      </c>
      <c r="B2" s="165"/>
      <c r="C2" s="165"/>
      <c r="D2" s="165"/>
      <c r="E2" s="165"/>
      <c r="F2" s="165"/>
      <c r="G2" s="165"/>
    </row>
    <row r="3" spans="1:7">
      <c r="A3" s="165" t="s">
        <v>3</v>
      </c>
      <c r="B3" s="165"/>
      <c r="C3" s="165"/>
      <c r="D3" s="165"/>
      <c r="E3" s="165"/>
      <c r="F3" s="165"/>
      <c r="G3" s="165"/>
    </row>
    <row r="4" spans="1:7">
      <c r="A4" s="175" t="s">
        <v>0</v>
      </c>
      <c r="B4" s="175" t="s">
        <v>285</v>
      </c>
      <c r="C4" s="175" t="s">
        <v>12</v>
      </c>
      <c r="D4" s="175"/>
      <c r="E4" s="175"/>
      <c r="F4" s="175"/>
      <c r="G4" s="175" t="s">
        <v>1</v>
      </c>
    </row>
    <row r="5" spans="1:7">
      <c r="A5" s="175"/>
      <c r="B5" s="175"/>
      <c r="C5" s="175" t="s">
        <v>77</v>
      </c>
      <c r="D5" s="175"/>
      <c r="E5" s="175"/>
      <c r="F5" s="176" t="s">
        <v>551</v>
      </c>
      <c r="G5" s="175"/>
    </row>
    <row r="6" spans="1:7">
      <c r="A6" s="175"/>
      <c r="B6" s="175"/>
      <c r="C6" s="16" t="s">
        <v>13</v>
      </c>
      <c r="D6" s="16" t="s">
        <v>78</v>
      </c>
      <c r="E6" s="16" t="s">
        <v>79</v>
      </c>
      <c r="F6" s="177"/>
      <c r="G6" s="175"/>
    </row>
    <row r="7" spans="1:7">
      <c r="A7" s="9" t="s">
        <v>44</v>
      </c>
      <c r="B7" s="79">
        <f>SUM(B8:B21)</f>
        <v>1640500</v>
      </c>
      <c r="C7" s="29">
        <v>0</v>
      </c>
      <c r="D7" s="29">
        <v>0</v>
      </c>
      <c r="E7" s="29">
        <v>0</v>
      </c>
      <c r="F7" s="29">
        <v>0</v>
      </c>
      <c r="G7" s="79">
        <f>SUM(G8:G21)</f>
        <v>1640500</v>
      </c>
    </row>
    <row r="8" spans="1:7">
      <c r="A8" s="9" t="s">
        <v>452</v>
      </c>
      <c r="B8" s="79">
        <v>470500</v>
      </c>
      <c r="C8" s="29">
        <v>0</v>
      </c>
      <c r="D8" s="29">
        <v>0</v>
      </c>
      <c r="E8" s="29">
        <v>0</v>
      </c>
      <c r="F8" s="29">
        <v>0</v>
      </c>
      <c r="G8" s="79">
        <v>470500</v>
      </c>
    </row>
    <row r="9" spans="1:7">
      <c r="A9" s="9" t="s">
        <v>453</v>
      </c>
      <c r="B9" s="79">
        <v>312000</v>
      </c>
      <c r="C9" s="29">
        <v>0</v>
      </c>
      <c r="D9" s="29">
        <v>0</v>
      </c>
      <c r="E9" s="29">
        <v>0</v>
      </c>
      <c r="F9" s="29">
        <v>0</v>
      </c>
      <c r="G9" s="79">
        <v>312000</v>
      </c>
    </row>
    <row r="10" spans="1:7">
      <c r="A10" s="9" t="s">
        <v>454</v>
      </c>
      <c r="B10" s="79">
        <v>83000</v>
      </c>
      <c r="C10" s="29">
        <v>0</v>
      </c>
      <c r="D10" s="29">
        <v>0</v>
      </c>
      <c r="E10" s="29">
        <v>0</v>
      </c>
      <c r="F10" s="29">
        <v>0</v>
      </c>
      <c r="G10" s="79">
        <v>83000</v>
      </c>
    </row>
    <row r="11" spans="1:7">
      <c r="A11" s="9" t="s">
        <v>455</v>
      </c>
      <c r="B11" s="79">
        <v>457400</v>
      </c>
      <c r="C11" s="29">
        <v>0</v>
      </c>
      <c r="D11" s="29">
        <v>0</v>
      </c>
      <c r="E11" s="29">
        <v>0</v>
      </c>
      <c r="F11" s="29">
        <v>0</v>
      </c>
      <c r="G11" s="79">
        <v>457400</v>
      </c>
    </row>
    <row r="12" spans="1:7">
      <c r="A12" s="9" t="s">
        <v>456</v>
      </c>
      <c r="B12" s="79">
        <v>84000</v>
      </c>
      <c r="C12" s="29">
        <v>0</v>
      </c>
      <c r="D12" s="29">
        <v>0</v>
      </c>
      <c r="E12" s="29">
        <v>0</v>
      </c>
      <c r="F12" s="29">
        <v>0</v>
      </c>
      <c r="G12" s="79">
        <v>84000</v>
      </c>
    </row>
    <row r="13" spans="1:7">
      <c r="A13" s="9" t="s">
        <v>457</v>
      </c>
      <c r="B13" s="79">
        <v>57800</v>
      </c>
      <c r="C13" s="29">
        <v>0</v>
      </c>
      <c r="D13" s="29">
        <v>0</v>
      </c>
      <c r="E13" s="29">
        <v>0</v>
      </c>
      <c r="F13" s="29">
        <v>0</v>
      </c>
      <c r="G13" s="79">
        <v>57800</v>
      </c>
    </row>
    <row r="14" spans="1:7">
      <c r="A14" s="9" t="s">
        <v>458</v>
      </c>
      <c r="B14" s="79">
        <v>24700</v>
      </c>
      <c r="C14" s="29"/>
      <c r="D14" s="29"/>
      <c r="E14" s="29"/>
      <c r="F14" s="29"/>
      <c r="G14" s="79">
        <v>24700</v>
      </c>
    </row>
    <row r="15" spans="1:7">
      <c r="A15" s="9" t="s">
        <v>459</v>
      </c>
      <c r="B15" s="79">
        <v>52600</v>
      </c>
      <c r="C15" s="29">
        <v>0</v>
      </c>
      <c r="D15" s="29">
        <v>0</v>
      </c>
      <c r="E15" s="29">
        <v>0</v>
      </c>
      <c r="F15" s="29">
        <v>0</v>
      </c>
      <c r="G15" s="79">
        <v>52600</v>
      </c>
    </row>
    <row r="16" spans="1:7">
      <c r="A16" s="9" t="s">
        <v>460</v>
      </c>
      <c r="B16" s="79">
        <v>34500</v>
      </c>
      <c r="C16" s="29">
        <v>0</v>
      </c>
      <c r="D16" s="29">
        <v>0</v>
      </c>
      <c r="E16" s="29">
        <v>0</v>
      </c>
      <c r="F16" s="29">
        <v>0</v>
      </c>
      <c r="G16" s="79">
        <v>34500</v>
      </c>
    </row>
    <row r="17" spans="1:7">
      <c r="A17" s="9" t="s">
        <v>461</v>
      </c>
      <c r="B17" s="79">
        <v>14000</v>
      </c>
      <c r="C17" s="29">
        <v>0</v>
      </c>
      <c r="D17" s="29">
        <v>0</v>
      </c>
      <c r="E17" s="29">
        <v>0</v>
      </c>
      <c r="F17" s="29">
        <v>0</v>
      </c>
      <c r="G17" s="79">
        <v>14000</v>
      </c>
    </row>
    <row r="18" spans="1:7">
      <c r="A18" s="9" t="s">
        <v>462</v>
      </c>
      <c r="B18" s="79">
        <v>13000</v>
      </c>
      <c r="C18" s="29">
        <v>0</v>
      </c>
      <c r="D18" s="29">
        <v>0</v>
      </c>
      <c r="E18" s="29">
        <v>0</v>
      </c>
      <c r="F18" s="29">
        <v>0</v>
      </c>
      <c r="G18" s="79">
        <v>13000</v>
      </c>
    </row>
    <row r="19" spans="1:7">
      <c r="A19" s="9" t="s">
        <v>463</v>
      </c>
      <c r="B19" s="79">
        <v>32000</v>
      </c>
      <c r="C19" s="29">
        <v>0</v>
      </c>
      <c r="D19" s="29">
        <v>0</v>
      </c>
      <c r="E19" s="29">
        <v>0</v>
      </c>
      <c r="F19" s="29">
        <v>0</v>
      </c>
      <c r="G19" s="79">
        <v>32000</v>
      </c>
    </row>
    <row r="20" spans="1:7">
      <c r="A20" s="69" t="s">
        <v>550</v>
      </c>
      <c r="B20" s="79">
        <v>5000</v>
      </c>
      <c r="C20" s="29">
        <v>0</v>
      </c>
      <c r="D20" s="29">
        <v>0</v>
      </c>
      <c r="E20" s="29">
        <v>0</v>
      </c>
      <c r="F20" s="29">
        <v>0</v>
      </c>
      <c r="G20" s="79">
        <v>5000</v>
      </c>
    </row>
    <row r="21" spans="1:7">
      <c r="A21" s="9" t="s">
        <v>464</v>
      </c>
      <c r="B21" s="79"/>
      <c r="C21" s="29">
        <v>0</v>
      </c>
      <c r="D21" s="29">
        <v>0</v>
      </c>
      <c r="E21" s="29">
        <v>0</v>
      </c>
      <c r="F21" s="29">
        <v>0</v>
      </c>
      <c r="G21" s="29"/>
    </row>
    <row r="22" spans="1:7">
      <c r="A22" s="9" t="s">
        <v>58</v>
      </c>
      <c r="B22" s="79">
        <f>SUM(B23:B28)</f>
        <v>760500</v>
      </c>
      <c r="C22" s="29">
        <v>0</v>
      </c>
      <c r="D22" s="29">
        <v>0</v>
      </c>
      <c r="E22" s="29">
        <v>0</v>
      </c>
      <c r="F22" s="29">
        <v>0</v>
      </c>
      <c r="G22" s="79">
        <f>SUM(G23:G28)</f>
        <v>760500</v>
      </c>
    </row>
    <row r="23" spans="1:7">
      <c r="A23" s="9" t="s">
        <v>465</v>
      </c>
      <c r="B23" s="79">
        <v>189000</v>
      </c>
      <c r="C23" s="29">
        <v>0</v>
      </c>
      <c r="D23" s="29">
        <v>0</v>
      </c>
      <c r="E23" s="29">
        <v>0</v>
      </c>
      <c r="F23" s="29">
        <v>0</v>
      </c>
      <c r="G23" s="79">
        <v>189000</v>
      </c>
    </row>
    <row r="24" spans="1:7">
      <c r="A24" s="9" t="s">
        <v>466</v>
      </c>
      <c r="B24" s="79">
        <v>127500</v>
      </c>
      <c r="C24" s="29">
        <v>0</v>
      </c>
      <c r="D24" s="29">
        <v>0</v>
      </c>
      <c r="E24" s="29">
        <v>0</v>
      </c>
      <c r="F24" s="29">
        <v>0</v>
      </c>
      <c r="G24" s="79">
        <v>127500</v>
      </c>
    </row>
    <row r="25" spans="1:7">
      <c r="A25" s="66" t="s">
        <v>467</v>
      </c>
      <c r="B25" s="79">
        <v>53000</v>
      </c>
      <c r="C25" s="29">
        <v>0</v>
      </c>
      <c r="D25" s="29">
        <v>0</v>
      </c>
      <c r="E25" s="29">
        <v>0</v>
      </c>
      <c r="F25" s="29">
        <v>0</v>
      </c>
      <c r="G25" s="79">
        <v>53000</v>
      </c>
    </row>
    <row r="26" spans="1:7">
      <c r="A26" s="66" t="s">
        <v>468</v>
      </c>
      <c r="B26" s="79">
        <v>5000</v>
      </c>
      <c r="C26" s="29">
        <v>0</v>
      </c>
      <c r="D26" s="29">
        <v>0</v>
      </c>
      <c r="E26" s="29">
        <v>0</v>
      </c>
      <c r="F26" s="29">
        <v>0</v>
      </c>
      <c r="G26" s="79">
        <v>5000</v>
      </c>
    </row>
    <row r="27" spans="1:7">
      <c r="A27" s="66" t="s">
        <v>469</v>
      </c>
      <c r="B27" s="79">
        <v>255000</v>
      </c>
      <c r="C27" s="29">
        <v>0</v>
      </c>
      <c r="D27" s="29">
        <v>0</v>
      </c>
      <c r="E27" s="29">
        <v>0</v>
      </c>
      <c r="F27" s="29">
        <v>0</v>
      </c>
      <c r="G27" s="79">
        <v>255000</v>
      </c>
    </row>
    <row r="28" spans="1:7">
      <c r="A28" s="66" t="s">
        <v>470</v>
      </c>
      <c r="B28" s="79">
        <v>131000</v>
      </c>
      <c r="C28" s="29">
        <v>0</v>
      </c>
      <c r="D28" s="29">
        <v>0</v>
      </c>
      <c r="E28" s="29">
        <v>0</v>
      </c>
      <c r="F28" s="29">
        <v>0</v>
      </c>
      <c r="G28" s="79">
        <v>131000</v>
      </c>
    </row>
    <row r="29" spans="1:7">
      <c r="A29" s="66"/>
      <c r="B29" s="79"/>
      <c r="C29" s="29"/>
      <c r="D29" s="29"/>
      <c r="E29" s="29"/>
      <c r="F29" s="29"/>
      <c r="G29" s="29"/>
    </row>
    <row r="30" spans="1:7">
      <c r="A30" s="23" t="s">
        <v>261</v>
      </c>
      <c r="B30" s="79">
        <f>SUM(B7,B22)</f>
        <v>2401000</v>
      </c>
      <c r="C30" s="29">
        <v>0</v>
      </c>
      <c r="D30" s="29">
        <v>0</v>
      </c>
      <c r="E30" s="29">
        <v>0</v>
      </c>
      <c r="F30" s="29">
        <v>0</v>
      </c>
      <c r="G30" s="79">
        <f>SUM(G7,G22)</f>
        <v>2401000</v>
      </c>
    </row>
    <row r="31" spans="1:7">
      <c r="A31" s="13"/>
      <c r="B31" s="13"/>
      <c r="C31" s="13"/>
      <c r="D31" s="13"/>
      <c r="E31" s="13"/>
      <c r="F31" s="13"/>
    </row>
    <row r="32" spans="1:7">
      <c r="A32" s="13"/>
      <c r="B32" s="13"/>
      <c r="C32" s="13"/>
      <c r="D32" s="13"/>
      <c r="E32" s="13"/>
      <c r="F32" s="13"/>
    </row>
    <row r="33" spans="1:6">
      <c r="A33" s="13"/>
      <c r="B33" s="13"/>
      <c r="C33" s="13"/>
      <c r="D33" s="13"/>
      <c r="E33" s="13"/>
      <c r="F33" s="13"/>
    </row>
    <row r="34" spans="1:6">
      <c r="A34" s="13"/>
      <c r="B34" s="13"/>
      <c r="C34" s="13"/>
      <c r="D34" s="13"/>
      <c r="E34" s="13"/>
      <c r="F34" s="13"/>
    </row>
    <row r="35" spans="1:6">
      <c r="A35" s="13"/>
      <c r="B35" s="13"/>
      <c r="C35" s="13"/>
      <c r="D35" s="13"/>
      <c r="E35" s="13"/>
      <c r="F35" s="13"/>
    </row>
    <row r="36" spans="1:6">
      <c r="A36" s="13"/>
      <c r="B36" s="13"/>
      <c r="C36" s="13"/>
      <c r="D36" s="13"/>
      <c r="E36" s="13"/>
      <c r="F36" s="13"/>
    </row>
    <row r="37" spans="1:6">
      <c r="A37" s="13"/>
      <c r="B37" s="13"/>
      <c r="C37" s="13"/>
      <c r="D37" s="13"/>
      <c r="E37" s="13"/>
      <c r="F37" s="13"/>
    </row>
    <row r="38" spans="1:6">
      <c r="A38" s="13"/>
      <c r="B38" s="13"/>
      <c r="C38" s="13"/>
      <c r="D38" s="13"/>
      <c r="E38" s="13"/>
      <c r="F38" s="13"/>
    </row>
    <row r="39" spans="1:6">
      <c r="A39" s="13"/>
      <c r="B39" s="13"/>
      <c r="C39" s="13"/>
      <c r="D39" s="13"/>
      <c r="E39" s="13"/>
      <c r="F39" s="13"/>
    </row>
    <row r="40" spans="1:6">
      <c r="A40" s="13"/>
      <c r="B40" s="13"/>
      <c r="C40" s="13"/>
      <c r="D40" s="13"/>
      <c r="E40" s="13"/>
      <c r="F40" s="13"/>
    </row>
    <row r="41" spans="1:6">
      <c r="A41" s="13"/>
      <c r="B41" s="13"/>
      <c r="C41" s="13"/>
      <c r="D41" s="13"/>
      <c r="E41" s="13"/>
      <c r="F41" s="13"/>
    </row>
    <row r="42" spans="1:6">
      <c r="A42" s="13"/>
      <c r="B42" s="13"/>
      <c r="C42" s="13"/>
      <c r="D42" s="13"/>
      <c r="E42" s="13"/>
      <c r="F42" s="13"/>
    </row>
    <row r="43" spans="1:6">
      <c r="A43" s="13"/>
      <c r="B43" s="13"/>
      <c r="C43" s="13"/>
      <c r="D43" s="13"/>
      <c r="E43" s="13"/>
      <c r="F43" s="13"/>
    </row>
    <row r="44" spans="1:6">
      <c r="A44" s="13"/>
      <c r="B44" s="13"/>
      <c r="C44" s="13"/>
      <c r="D44" s="13"/>
      <c r="E44" s="13"/>
      <c r="F44" s="13"/>
    </row>
    <row r="45" spans="1:6">
      <c r="A45" s="13"/>
      <c r="B45" s="13"/>
      <c r="C45" s="13"/>
      <c r="D45" s="13"/>
      <c r="E45" s="13"/>
      <c r="F45" s="13"/>
    </row>
    <row r="46" spans="1:6">
      <c r="A46" s="13"/>
      <c r="B46" s="13"/>
      <c r="C46" s="13"/>
      <c r="D46" s="13"/>
      <c r="E46" s="13"/>
      <c r="F46" s="13"/>
    </row>
    <row r="47" spans="1:6">
      <c r="A47" s="13"/>
      <c r="B47" s="13"/>
      <c r="C47" s="13"/>
      <c r="D47" s="13"/>
      <c r="E47" s="13"/>
      <c r="F47" s="13"/>
    </row>
    <row r="48" spans="1:6">
      <c r="A48" s="13"/>
      <c r="B48" s="13"/>
      <c r="C48" s="13"/>
      <c r="D48" s="13"/>
      <c r="E48" s="13"/>
      <c r="F48" s="13"/>
    </row>
    <row r="49" spans="1:6">
      <c r="A49" s="13"/>
      <c r="B49" s="13"/>
      <c r="C49" s="13"/>
      <c r="D49" s="13"/>
      <c r="E49" s="13"/>
      <c r="F49" s="13"/>
    </row>
    <row r="50" spans="1:6">
      <c r="A50" s="13"/>
      <c r="B50" s="13"/>
      <c r="C50" s="13"/>
      <c r="D50" s="13"/>
      <c r="E50" s="13"/>
      <c r="F50" s="13"/>
    </row>
    <row r="51" spans="1:6">
      <c r="A51" s="13"/>
      <c r="B51" s="13"/>
      <c r="C51" s="13"/>
      <c r="D51" s="13"/>
      <c r="E51" s="13"/>
      <c r="F51" s="13"/>
    </row>
    <row r="52" spans="1:6">
      <c r="A52" s="13"/>
      <c r="B52" s="13"/>
      <c r="C52" s="13"/>
      <c r="D52" s="13"/>
      <c r="E52" s="13"/>
      <c r="F52" s="13"/>
    </row>
    <row r="53" spans="1:6">
      <c r="A53" s="13"/>
      <c r="B53" s="13"/>
      <c r="C53" s="13"/>
      <c r="D53" s="13"/>
      <c r="E53" s="13"/>
      <c r="F53" s="13"/>
    </row>
    <row r="54" spans="1:6">
      <c r="A54" s="13"/>
      <c r="B54" s="13"/>
      <c r="C54" s="13"/>
      <c r="D54" s="13"/>
      <c r="E54" s="13"/>
      <c r="F54" s="13"/>
    </row>
    <row r="55" spans="1:6">
      <c r="A55" s="13"/>
      <c r="B55" s="13"/>
      <c r="C55" s="13"/>
      <c r="D55" s="13"/>
      <c r="E55" s="13"/>
      <c r="F55" s="13"/>
    </row>
    <row r="56" spans="1:6">
      <c r="A56" s="13"/>
      <c r="B56" s="13"/>
      <c r="C56" s="13"/>
      <c r="D56" s="13"/>
      <c r="E56" s="13"/>
      <c r="F56" s="13"/>
    </row>
    <row r="57" spans="1:6">
      <c r="A57" s="13"/>
      <c r="B57" s="13"/>
      <c r="C57" s="13"/>
      <c r="D57" s="13"/>
      <c r="E57" s="13"/>
      <c r="F57" s="13"/>
    </row>
    <row r="58" spans="1:6">
      <c r="A58" s="13"/>
      <c r="B58" s="13"/>
      <c r="C58" s="13"/>
      <c r="D58" s="13"/>
      <c r="E58" s="13"/>
      <c r="F58" s="13"/>
    </row>
    <row r="59" spans="1:6">
      <c r="A59" s="13"/>
      <c r="B59" s="13"/>
      <c r="C59" s="13"/>
      <c r="D59" s="13"/>
      <c r="E59" s="13"/>
      <c r="F59" s="13"/>
    </row>
    <row r="60" spans="1:6">
      <c r="A60" s="13"/>
      <c r="B60" s="13"/>
      <c r="C60" s="13"/>
      <c r="D60" s="13"/>
      <c r="E60" s="13"/>
      <c r="F60" s="13"/>
    </row>
    <row r="61" spans="1:6">
      <c r="A61" s="13"/>
      <c r="B61" s="13"/>
      <c r="C61" s="13"/>
      <c r="D61" s="13"/>
      <c r="E61" s="13"/>
      <c r="F61" s="13"/>
    </row>
    <row r="62" spans="1:6">
      <c r="A62" s="13"/>
      <c r="B62" s="13"/>
      <c r="C62" s="13"/>
      <c r="D62" s="13"/>
      <c r="E62" s="13"/>
      <c r="F62" s="13"/>
    </row>
    <row r="63" spans="1:6">
      <c r="A63" s="13"/>
      <c r="B63" s="13"/>
      <c r="C63" s="13"/>
      <c r="D63" s="13"/>
      <c r="E63" s="13"/>
      <c r="F63" s="13"/>
    </row>
    <row r="64" spans="1:6">
      <c r="A64" s="13"/>
      <c r="B64" s="13"/>
      <c r="C64" s="13"/>
      <c r="D64" s="13"/>
      <c r="E64" s="13"/>
      <c r="F64" s="13"/>
    </row>
    <row r="65" spans="1:6">
      <c r="A65" s="13"/>
      <c r="B65" s="13"/>
      <c r="C65" s="13"/>
      <c r="D65" s="13"/>
      <c r="E65" s="13"/>
      <c r="F65" s="13"/>
    </row>
    <row r="66" spans="1:6">
      <c r="A66" s="13"/>
      <c r="B66" s="13"/>
      <c r="C66" s="13"/>
      <c r="D66" s="13"/>
      <c r="E66" s="13"/>
      <c r="F66" s="13"/>
    </row>
    <row r="67" spans="1:6">
      <c r="A67" s="13"/>
      <c r="B67" s="13"/>
      <c r="C67" s="13"/>
      <c r="D67" s="13"/>
      <c r="E67" s="13"/>
      <c r="F67" s="13"/>
    </row>
    <row r="68" spans="1:6">
      <c r="A68" s="13"/>
      <c r="B68" s="13"/>
      <c r="C68" s="13"/>
      <c r="D68" s="13"/>
      <c r="E68" s="13"/>
      <c r="F68" s="13"/>
    </row>
    <row r="69" spans="1:6">
      <c r="A69" s="13"/>
      <c r="B69" s="13"/>
      <c r="C69" s="13"/>
      <c r="D69" s="13"/>
      <c r="E69" s="13"/>
      <c r="F69" s="13"/>
    </row>
    <row r="70" spans="1:6">
      <c r="A70" s="13"/>
      <c r="B70" s="13"/>
      <c r="C70" s="13"/>
      <c r="D70" s="13"/>
      <c r="E70" s="13"/>
      <c r="F70" s="13"/>
    </row>
    <row r="71" spans="1:6">
      <c r="A71" s="13"/>
      <c r="B71" s="13"/>
      <c r="C71" s="13"/>
      <c r="D71" s="13"/>
      <c r="E71" s="13"/>
      <c r="F71" s="13"/>
    </row>
    <row r="72" spans="1:6">
      <c r="A72" s="13"/>
      <c r="B72" s="13"/>
      <c r="C72" s="13"/>
      <c r="D72" s="13"/>
      <c r="E72" s="13"/>
      <c r="F72" s="13"/>
    </row>
    <row r="73" spans="1:6">
      <c r="A73" s="13"/>
      <c r="B73" s="13"/>
      <c r="C73" s="13"/>
      <c r="D73" s="13"/>
      <c r="E73" s="13"/>
      <c r="F73" s="13"/>
    </row>
    <row r="74" spans="1:6">
      <c r="A74" s="13"/>
      <c r="B74" s="13"/>
      <c r="C74" s="13"/>
      <c r="D74" s="13"/>
      <c r="E74" s="13"/>
      <c r="F74" s="13"/>
    </row>
    <row r="75" spans="1:6">
      <c r="A75" s="13"/>
      <c r="B75" s="13"/>
      <c r="C75" s="13"/>
      <c r="D75" s="13"/>
      <c r="E75" s="13"/>
      <c r="F75" s="13"/>
    </row>
    <row r="76" spans="1:6">
      <c r="A76" s="13"/>
      <c r="B76" s="13"/>
      <c r="C76" s="13"/>
      <c r="D76" s="13"/>
      <c r="E76" s="13"/>
      <c r="F76" s="13"/>
    </row>
    <row r="77" spans="1:6">
      <c r="A77" s="13"/>
      <c r="B77" s="13"/>
      <c r="C77" s="13"/>
      <c r="D77" s="13"/>
      <c r="E77" s="13"/>
      <c r="F77" s="13"/>
    </row>
    <row r="78" spans="1:6">
      <c r="A78" s="13"/>
      <c r="B78" s="13"/>
      <c r="C78" s="13"/>
      <c r="D78" s="13"/>
      <c r="E78" s="13"/>
      <c r="F78" s="13"/>
    </row>
    <row r="79" spans="1:6">
      <c r="A79" s="13"/>
      <c r="B79" s="13"/>
      <c r="C79" s="13"/>
      <c r="D79" s="13"/>
      <c r="E79" s="13"/>
      <c r="F79" s="13"/>
    </row>
    <row r="80" spans="1:6">
      <c r="A80" s="13"/>
      <c r="B80" s="13"/>
      <c r="C80" s="13"/>
      <c r="D80" s="13"/>
      <c r="E80" s="13"/>
      <c r="F80" s="13"/>
    </row>
    <row r="81" spans="1:6">
      <c r="A81" s="13"/>
      <c r="B81" s="13"/>
      <c r="C81" s="13"/>
      <c r="D81" s="13"/>
      <c r="E81" s="13"/>
      <c r="F81" s="13"/>
    </row>
    <row r="82" spans="1:6">
      <c r="A82" s="13"/>
      <c r="B82" s="13"/>
      <c r="C82" s="13"/>
      <c r="D82" s="13"/>
      <c r="E82" s="13"/>
      <c r="F82" s="13"/>
    </row>
    <row r="83" spans="1:6">
      <c r="A83" s="13"/>
      <c r="B83" s="13"/>
      <c r="C83" s="13"/>
      <c r="D83" s="13"/>
      <c r="E83" s="13"/>
      <c r="F83" s="13"/>
    </row>
    <row r="84" spans="1:6">
      <c r="A84" s="13"/>
      <c r="B84" s="13"/>
      <c r="C84" s="13"/>
      <c r="D84" s="13"/>
      <c r="E84" s="13"/>
      <c r="F84" s="13"/>
    </row>
    <row r="85" spans="1:6">
      <c r="A85" s="13"/>
      <c r="B85" s="13"/>
      <c r="C85" s="13"/>
      <c r="D85" s="13"/>
      <c r="E85" s="13"/>
      <c r="F85" s="13"/>
    </row>
    <row r="86" spans="1:6">
      <c r="A86" s="13"/>
      <c r="B86" s="13"/>
      <c r="C86" s="13"/>
      <c r="D86" s="13"/>
      <c r="E86" s="13"/>
      <c r="F86" s="13"/>
    </row>
    <row r="87" spans="1:6">
      <c r="A87" s="13"/>
      <c r="B87" s="13"/>
      <c r="C87" s="13"/>
      <c r="D87" s="13"/>
      <c r="E87" s="13"/>
      <c r="F87" s="13"/>
    </row>
    <row r="88" spans="1:6">
      <c r="A88" s="13"/>
      <c r="B88" s="13"/>
      <c r="C88" s="13"/>
      <c r="D88" s="13"/>
      <c r="E88" s="13"/>
      <c r="F88" s="13"/>
    </row>
    <row r="89" spans="1:6">
      <c r="A89" s="13"/>
      <c r="B89" s="13"/>
      <c r="C89" s="13"/>
      <c r="D89" s="13"/>
      <c r="E89" s="13"/>
      <c r="F89" s="13"/>
    </row>
    <row r="90" spans="1:6">
      <c r="A90" s="13"/>
      <c r="B90" s="13"/>
      <c r="C90" s="13"/>
      <c r="D90" s="13"/>
      <c r="E90" s="13"/>
      <c r="F90" s="13"/>
    </row>
    <row r="91" spans="1:6">
      <c r="A91" s="13"/>
      <c r="B91" s="13"/>
      <c r="C91" s="13"/>
      <c r="D91" s="13"/>
      <c r="E91" s="13"/>
      <c r="F91" s="13"/>
    </row>
    <row r="92" spans="1:6">
      <c r="A92" s="13"/>
      <c r="B92" s="13"/>
      <c r="C92" s="13"/>
      <c r="D92" s="13"/>
      <c r="E92" s="13"/>
      <c r="F92" s="13"/>
    </row>
    <row r="93" spans="1:6">
      <c r="A93" s="13"/>
      <c r="B93" s="13"/>
      <c r="C93" s="13"/>
      <c r="D93" s="13"/>
      <c r="E93" s="13"/>
      <c r="F93" s="13"/>
    </row>
    <row r="94" spans="1:6">
      <c r="A94" s="13"/>
      <c r="B94" s="13"/>
      <c r="C94" s="13"/>
      <c r="D94" s="13"/>
      <c r="E94" s="13"/>
      <c r="F94" s="13"/>
    </row>
    <row r="95" spans="1:6">
      <c r="A95" s="13"/>
      <c r="B95" s="13"/>
      <c r="C95" s="13"/>
      <c r="D95" s="13"/>
      <c r="E95" s="13"/>
      <c r="F95" s="13"/>
    </row>
    <row r="96" spans="1:6">
      <c r="A96" s="13"/>
      <c r="B96" s="13"/>
      <c r="C96" s="13"/>
      <c r="D96" s="13"/>
      <c r="E96" s="13"/>
      <c r="F96" s="13"/>
    </row>
    <row r="97" spans="1:6">
      <c r="A97" s="13"/>
      <c r="B97" s="13"/>
      <c r="C97" s="13"/>
      <c r="D97" s="13"/>
      <c r="E97" s="13"/>
      <c r="F97" s="13"/>
    </row>
    <row r="98" spans="1:6">
      <c r="A98" s="13"/>
      <c r="B98" s="13"/>
      <c r="C98" s="13"/>
      <c r="D98" s="13"/>
      <c r="E98" s="13"/>
      <c r="F98" s="13"/>
    </row>
    <row r="99" spans="1:6">
      <c r="A99" s="13"/>
      <c r="B99" s="13"/>
      <c r="C99" s="13"/>
      <c r="D99" s="13"/>
      <c r="E99" s="13"/>
      <c r="F99" s="13"/>
    </row>
    <row r="100" spans="1:6">
      <c r="A100" s="13"/>
      <c r="B100" s="13"/>
      <c r="C100" s="13"/>
      <c r="D100" s="13"/>
      <c r="E100" s="13"/>
      <c r="F100" s="13"/>
    </row>
    <row r="101" spans="1:6">
      <c r="A101" s="13"/>
      <c r="B101" s="13"/>
      <c r="C101" s="13"/>
      <c r="D101" s="13"/>
      <c r="E101" s="13"/>
      <c r="F101" s="13"/>
    </row>
    <row r="102" spans="1:6">
      <c r="A102" s="13"/>
      <c r="B102" s="13"/>
      <c r="C102" s="13"/>
      <c r="D102" s="13"/>
      <c r="E102" s="13"/>
      <c r="F102" s="13"/>
    </row>
    <row r="103" spans="1:6">
      <c r="A103" s="13"/>
      <c r="B103" s="13"/>
      <c r="C103" s="13"/>
      <c r="D103" s="13"/>
      <c r="E103" s="13"/>
      <c r="F103" s="13"/>
    </row>
    <row r="104" spans="1:6">
      <c r="A104" s="13"/>
      <c r="B104" s="13"/>
      <c r="C104" s="13"/>
      <c r="D104" s="13"/>
      <c r="E104" s="13"/>
      <c r="F104" s="13"/>
    </row>
    <row r="105" spans="1:6">
      <c r="A105" s="13"/>
      <c r="B105" s="13"/>
      <c r="C105" s="13"/>
      <c r="D105" s="13"/>
      <c r="E105" s="13"/>
      <c r="F105" s="13"/>
    </row>
    <row r="106" spans="1:6">
      <c r="A106" s="13"/>
      <c r="B106" s="13"/>
      <c r="C106" s="13"/>
      <c r="D106" s="13"/>
      <c r="E106" s="13"/>
      <c r="F106" s="13"/>
    </row>
    <row r="107" spans="1:6">
      <c r="A107" s="13"/>
      <c r="B107" s="13"/>
      <c r="C107" s="13"/>
      <c r="D107" s="13"/>
      <c r="E107" s="13"/>
      <c r="F107" s="13"/>
    </row>
    <row r="108" spans="1:6">
      <c r="A108" s="13"/>
      <c r="B108" s="13"/>
      <c r="C108" s="13"/>
      <c r="D108" s="13"/>
      <c r="E108" s="13"/>
      <c r="F108" s="13"/>
    </row>
    <row r="109" spans="1:6">
      <c r="A109" s="13"/>
      <c r="B109" s="13"/>
      <c r="C109" s="13"/>
      <c r="D109" s="13"/>
      <c r="E109" s="13"/>
      <c r="F109" s="13"/>
    </row>
    <row r="110" spans="1:6">
      <c r="A110" s="13"/>
      <c r="B110" s="13"/>
      <c r="C110" s="13"/>
      <c r="D110" s="13"/>
      <c r="E110" s="13"/>
      <c r="F110" s="13"/>
    </row>
    <row r="111" spans="1:6">
      <c r="A111" s="13"/>
      <c r="B111" s="13"/>
      <c r="C111" s="13"/>
      <c r="D111" s="13"/>
      <c r="E111" s="13"/>
      <c r="F111" s="13"/>
    </row>
    <row r="112" spans="1:6">
      <c r="A112" s="13"/>
      <c r="B112" s="13"/>
      <c r="C112" s="13"/>
      <c r="D112" s="13"/>
      <c r="E112" s="13"/>
      <c r="F112" s="13"/>
    </row>
    <row r="113" spans="1:6">
      <c r="A113" s="13"/>
      <c r="B113" s="13"/>
      <c r="C113" s="13"/>
      <c r="D113" s="13"/>
      <c r="E113" s="13"/>
      <c r="F113" s="13"/>
    </row>
    <row r="114" spans="1:6">
      <c r="A114" s="13"/>
      <c r="B114" s="13"/>
      <c r="C114" s="13"/>
      <c r="D114" s="13"/>
      <c r="E114" s="13"/>
      <c r="F114" s="13"/>
    </row>
    <row r="115" spans="1:6">
      <c r="A115" s="13"/>
      <c r="B115" s="13"/>
      <c r="C115" s="13"/>
      <c r="D115" s="13"/>
      <c r="E115" s="13"/>
      <c r="F115" s="13"/>
    </row>
    <row r="116" spans="1:6">
      <c r="A116" s="13"/>
      <c r="B116" s="13"/>
      <c r="C116" s="13"/>
      <c r="D116" s="13"/>
      <c r="E116" s="13"/>
      <c r="F116" s="13"/>
    </row>
    <row r="117" spans="1:6">
      <c r="A117" s="13"/>
      <c r="B117" s="13"/>
      <c r="C117" s="13"/>
      <c r="D117" s="13"/>
      <c r="E117" s="13"/>
      <c r="F117" s="13"/>
    </row>
    <row r="118" spans="1:6">
      <c r="A118" s="13"/>
      <c r="B118" s="13"/>
      <c r="C118" s="13"/>
      <c r="D118" s="13"/>
      <c r="E118" s="13"/>
      <c r="F118" s="13"/>
    </row>
    <row r="119" spans="1:6">
      <c r="A119" s="13"/>
      <c r="B119" s="13"/>
      <c r="C119" s="13"/>
      <c r="D119" s="13"/>
      <c r="E119" s="13"/>
      <c r="F119" s="13"/>
    </row>
    <row r="120" spans="1:6">
      <c r="A120" s="13"/>
      <c r="B120" s="13"/>
      <c r="C120" s="13"/>
      <c r="D120" s="13"/>
      <c r="E120" s="13"/>
      <c r="F120" s="13"/>
    </row>
    <row r="121" spans="1:6">
      <c r="A121" s="13"/>
      <c r="B121" s="13"/>
      <c r="C121" s="13"/>
      <c r="D121" s="13"/>
      <c r="E121" s="13"/>
      <c r="F121" s="13"/>
    </row>
    <row r="122" spans="1:6">
      <c r="A122" s="13"/>
      <c r="B122" s="13"/>
      <c r="C122" s="13"/>
      <c r="D122" s="13"/>
      <c r="E122" s="13"/>
      <c r="F122" s="13"/>
    </row>
    <row r="123" spans="1:6">
      <c r="A123" s="13"/>
      <c r="B123" s="13"/>
      <c r="C123" s="13"/>
      <c r="D123" s="13"/>
      <c r="E123" s="13"/>
      <c r="F123" s="13"/>
    </row>
    <row r="124" spans="1:6">
      <c r="A124" s="13"/>
      <c r="B124" s="13"/>
      <c r="C124" s="13"/>
      <c r="D124" s="13"/>
      <c r="E124" s="13"/>
      <c r="F124" s="13"/>
    </row>
    <row r="125" spans="1:6">
      <c r="A125" s="13"/>
      <c r="B125" s="13"/>
      <c r="C125" s="13"/>
      <c r="D125" s="13"/>
      <c r="E125" s="13"/>
      <c r="F125" s="13"/>
    </row>
    <row r="126" spans="1:6">
      <c r="A126" s="13"/>
      <c r="B126" s="13"/>
      <c r="C126" s="13"/>
      <c r="D126" s="13"/>
      <c r="E126" s="13"/>
      <c r="F126" s="13"/>
    </row>
    <row r="127" spans="1:6">
      <c r="A127" s="13"/>
      <c r="B127" s="13"/>
      <c r="C127" s="13"/>
      <c r="D127" s="13"/>
      <c r="E127" s="13"/>
      <c r="F127" s="13"/>
    </row>
    <row r="128" spans="1:6">
      <c r="A128" s="13"/>
      <c r="B128" s="13"/>
      <c r="C128" s="13"/>
      <c r="D128" s="13"/>
      <c r="E128" s="13"/>
      <c r="F128" s="13"/>
    </row>
    <row r="129" spans="1:6">
      <c r="A129" s="13"/>
      <c r="B129" s="13"/>
      <c r="C129" s="13"/>
      <c r="D129" s="13"/>
      <c r="E129" s="13"/>
      <c r="F129" s="13"/>
    </row>
    <row r="130" spans="1:6">
      <c r="A130" s="13"/>
      <c r="B130" s="13"/>
      <c r="C130" s="13"/>
      <c r="D130" s="13"/>
      <c r="E130" s="13"/>
      <c r="F130" s="13"/>
    </row>
    <row r="131" spans="1:6">
      <c r="A131" s="13"/>
      <c r="B131" s="13"/>
      <c r="C131" s="13"/>
      <c r="D131" s="13"/>
      <c r="E131" s="13"/>
      <c r="F131" s="13"/>
    </row>
    <row r="132" spans="1:6">
      <c r="A132" s="13"/>
      <c r="B132" s="13"/>
      <c r="C132" s="13"/>
      <c r="D132" s="13"/>
      <c r="E132" s="13"/>
      <c r="F132" s="13"/>
    </row>
    <row r="133" spans="1:6">
      <c r="A133" s="13"/>
      <c r="B133" s="13"/>
      <c r="C133" s="13"/>
      <c r="D133" s="13"/>
      <c r="E133" s="13"/>
      <c r="F133" s="13"/>
    </row>
    <row r="134" spans="1:6">
      <c r="A134" s="13"/>
      <c r="B134" s="13"/>
      <c r="C134" s="13"/>
      <c r="D134" s="13"/>
      <c r="E134" s="13"/>
      <c r="F134" s="13"/>
    </row>
    <row r="135" spans="1:6">
      <c r="A135" s="13"/>
      <c r="B135" s="13"/>
      <c r="C135" s="13"/>
      <c r="D135" s="13"/>
      <c r="E135" s="13"/>
      <c r="F135" s="13"/>
    </row>
    <row r="136" spans="1:6">
      <c r="A136" s="13"/>
      <c r="B136" s="13"/>
      <c r="C136" s="13"/>
      <c r="D136" s="13"/>
      <c r="E136" s="13"/>
      <c r="F136" s="13"/>
    </row>
    <row r="137" spans="1:6">
      <c r="A137" s="13"/>
      <c r="B137" s="13"/>
      <c r="C137" s="13"/>
      <c r="D137" s="13"/>
      <c r="E137" s="13"/>
      <c r="F137" s="13"/>
    </row>
    <row r="138" spans="1:6">
      <c r="A138" s="13"/>
      <c r="B138" s="13"/>
      <c r="C138" s="13"/>
      <c r="D138" s="13"/>
      <c r="E138" s="13"/>
      <c r="F138" s="13"/>
    </row>
    <row r="139" spans="1:6">
      <c r="A139" s="13"/>
      <c r="B139" s="13"/>
      <c r="C139" s="13"/>
      <c r="D139" s="13"/>
      <c r="E139" s="13"/>
      <c r="F139" s="13"/>
    </row>
    <row r="140" spans="1:6">
      <c r="A140" s="13"/>
      <c r="B140" s="13"/>
      <c r="C140" s="13"/>
      <c r="D140" s="13"/>
      <c r="E140" s="13"/>
      <c r="F140" s="13"/>
    </row>
    <row r="141" spans="1:6">
      <c r="A141" s="13"/>
      <c r="B141" s="13"/>
      <c r="C141" s="13"/>
      <c r="D141" s="13"/>
      <c r="E141" s="13"/>
      <c r="F141" s="13"/>
    </row>
    <row r="142" spans="1:6">
      <c r="A142" s="13"/>
      <c r="B142" s="13"/>
      <c r="C142" s="13"/>
      <c r="D142" s="13"/>
      <c r="E142" s="13"/>
      <c r="F142" s="13"/>
    </row>
    <row r="143" spans="1:6">
      <c r="A143" s="13"/>
      <c r="B143" s="13"/>
      <c r="C143" s="13"/>
      <c r="D143" s="13"/>
      <c r="E143" s="13"/>
      <c r="F143" s="13"/>
    </row>
    <row r="144" spans="1:6">
      <c r="A144" s="13"/>
      <c r="B144" s="13"/>
      <c r="C144" s="13"/>
      <c r="D144" s="13"/>
      <c r="E144" s="13"/>
      <c r="F144" s="13"/>
    </row>
    <row r="145" spans="1:6">
      <c r="A145" s="13"/>
      <c r="B145" s="13"/>
      <c r="C145" s="13"/>
      <c r="D145" s="13"/>
      <c r="E145" s="13"/>
      <c r="F145" s="13"/>
    </row>
    <row r="146" spans="1:6">
      <c r="A146" s="13"/>
      <c r="B146" s="13"/>
      <c r="C146" s="13"/>
      <c r="D146" s="13"/>
      <c r="E146" s="13"/>
      <c r="F146" s="13"/>
    </row>
    <row r="147" spans="1:6">
      <c r="A147" s="13"/>
      <c r="B147" s="13"/>
      <c r="C147" s="13"/>
      <c r="D147" s="13"/>
      <c r="E147" s="13"/>
      <c r="F147" s="13"/>
    </row>
    <row r="148" spans="1:6">
      <c r="A148" s="13"/>
      <c r="B148" s="13"/>
      <c r="C148" s="13"/>
      <c r="D148" s="13"/>
      <c r="E148" s="13"/>
      <c r="F148" s="13"/>
    </row>
    <row r="149" spans="1:6">
      <c r="A149" s="13"/>
      <c r="B149" s="13"/>
      <c r="C149" s="13"/>
      <c r="D149" s="13"/>
      <c r="E149" s="13"/>
      <c r="F149" s="13"/>
    </row>
    <row r="150" spans="1:6">
      <c r="A150" s="13"/>
      <c r="B150" s="13"/>
      <c r="C150" s="13"/>
      <c r="D150" s="13"/>
      <c r="E150" s="13"/>
      <c r="F150" s="13"/>
    </row>
    <row r="151" spans="1:6">
      <c r="A151" s="13"/>
      <c r="B151" s="13"/>
      <c r="C151" s="13"/>
      <c r="D151" s="13"/>
      <c r="E151" s="13"/>
      <c r="F151" s="13"/>
    </row>
    <row r="152" spans="1:6">
      <c r="A152" s="13"/>
      <c r="B152" s="13"/>
      <c r="C152" s="13"/>
      <c r="D152" s="13"/>
      <c r="E152" s="13"/>
      <c r="F152" s="13"/>
    </row>
    <row r="153" spans="1:6">
      <c r="A153" s="13"/>
      <c r="B153" s="13"/>
      <c r="C153" s="13"/>
      <c r="D153" s="13"/>
      <c r="E153" s="13"/>
      <c r="F153" s="13"/>
    </row>
    <row r="154" spans="1:6">
      <c r="A154" s="13"/>
      <c r="B154" s="13"/>
      <c r="C154" s="13"/>
      <c r="D154" s="13"/>
      <c r="E154" s="13"/>
      <c r="F154" s="13"/>
    </row>
    <row r="155" spans="1:6">
      <c r="A155" s="13"/>
      <c r="B155" s="13"/>
      <c r="C155" s="13"/>
      <c r="D155" s="13"/>
      <c r="E155" s="13"/>
      <c r="F155" s="13"/>
    </row>
    <row r="156" spans="1:6">
      <c r="A156" s="13"/>
      <c r="B156" s="13"/>
      <c r="C156" s="13"/>
      <c r="D156" s="13"/>
      <c r="E156" s="13"/>
      <c r="F156" s="13"/>
    </row>
    <row r="157" spans="1:6">
      <c r="A157" s="13"/>
      <c r="B157" s="13"/>
      <c r="C157" s="13"/>
      <c r="D157" s="13"/>
      <c r="E157" s="13"/>
      <c r="F157" s="13"/>
    </row>
    <row r="158" spans="1:6">
      <c r="A158" s="13"/>
      <c r="B158" s="13"/>
      <c r="C158" s="13"/>
      <c r="D158" s="13"/>
      <c r="E158" s="13"/>
      <c r="F158" s="13"/>
    </row>
    <row r="159" spans="1:6">
      <c r="A159" s="13"/>
      <c r="B159" s="13"/>
      <c r="C159" s="13"/>
      <c r="D159" s="13"/>
      <c r="E159" s="13"/>
      <c r="F159" s="13"/>
    </row>
    <row r="160" spans="1:6">
      <c r="A160" s="13"/>
      <c r="B160" s="13"/>
      <c r="C160" s="13"/>
      <c r="D160" s="13"/>
      <c r="E160" s="13"/>
      <c r="F160" s="13"/>
    </row>
    <row r="161" spans="1:6">
      <c r="A161" s="13"/>
      <c r="B161" s="13"/>
      <c r="C161" s="13"/>
      <c r="D161" s="13"/>
      <c r="E161" s="13"/>
      <c r="F161" s="13"/>
    </row>
    <row r="162" spans="1:6">
      <c r="A162" s="13"/>
      <c r="B162" s="13"/>
      <c r="C162" s="13"/>
      <c r="D162" s="13"/>
      <c r="E162" s="13"/>
      <c r="F162" s="13"/>
    </row>
    <row r="163" spans="1:6">
      <c r="A163" s="13"/>
      <c r="B163" s="13"/>
      <c r="C163" s="13"/>
      <c r="D163" s="13"/>
      <c r="E163" s="13"/>
      <c r="F163" s="13"/>
    </row>
    <row r="164" spans="1:6">
      <c r="A164" s="13"/>
      <c r="B164" s="13"/>
      <c r="C164" s="13"/>
      <c r="D164" s="13"/>
      <c r="E164" s="13"/>
      <c r="F164" s="13"/>
    </row>
    <row r="165" spans="1:6">
      <c r="A165" s="13"/>
      <c r="B165" s="13"/>
      <c r="C165" s="13"/>
      <c r="D165" s="13"/>
      <c r="E165" s="13"/>
      <c r="F165" s="13"/>
    </row>
    <row r="166" spans="1:6">
      <c r="A166" s="13"/>
      <c r="B166" s="13"/>
      <c r="C166" s="13"/>
      <c r="D166" s="13"/>
      <c r="E166" s="13"/>
      <c r="F166" s="13"/>
    </row>
    <row r="167" spans="1:6">
      <c r="A167" s="13"/>
      <c r="B167" s="13"/>
      <c r="C167" s="13"/>
      <c r="D167" s="13"/>
      <c r="E167" s="13"/>
      <c r="F167" s="13"/>
    </row>
    <row r="168" spans="1:6">
      <c r="A168" s="13"/>
      <c r="B168" s="13"/>
      <c r="C168" s="13"/>
      <c r="D168" s="13"/>
      <c r="E168" s="13"/>
      <c r="F168" s="13"/>
    </row>
    <row r="169" spans="1:6">
      <c r="A169" s="13"/>
      <c r="B169" s="13"/>
      <c r="C169" s="13"/>
      <c r="D169" s="13"/>
      <c r="E169" s="13"/>
      <c r="F169" s="13"/>
    </row>
    <row r="170" spans="1:6">
      <c r="A170" s="13"/>
      <c r="B170" s="13"/>
      <c r="C170" s="13"/>
      <c r="D170" s="13"/>
      <c r="E170" s="13"/>
      <c r="F170" s="13"/>
    </row>
  </sheetData>
  <mergeCells count="9">
    <mergeCell ref="A1:G1"/>
    <mergeCell ref="A2:G2"/>
    <mergeCell ref="A3:G3"/>
    <mergeCell ref="A4:A6"/>
    <mergeCell ref="B4:B6"/>
    <mergeCell ref="C4:F4"/>
    <mergeCell ref="G4:G6"/>
    <mergeCell ref="C5:E5"/>
    <mergeCell ref="F5:F6"/>
  </mergeCells>
  <phoneticPr fontId="2" type="noConversion"/>
  <printOptions horizontalCentered="1"/>
  <pageMargins left="0.19685039370078741" right="0.19685039370078741" top="0.47244094488188981" bottom="0.43307086614173229" header="0.23622047244094491" footer="0.15748031496062992"/>
  <pageSetup paperSize="9" firstPageNumber="10" fitToHeight="10000" orientation="landscape" useFirstPageNumber="1" r:id="rId1"/>
  <headerFooter alignWithMargins="0">
    <oddFooter>&amp;C&amp;14‐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175"/>
  <sheetViews>
    <sheetView showGridLines="0" showZeros="0" zoomScaleNormal="100" workbookViewId="0">
      <pane xSplit="1" ySplit="5" topLeftCell="B155" activePane="bottomRight" state="frozen"/>
      <selection activeCell="F28" sqref="F28"/>
      <selection pane="topRight" activeCell="F28" sqref="F28"/>
      <selection pane="bottomLeft" activeCell="F28" sqref="F28"/>
      <selection pane="bottomRight" activeCell="A38" sqref="A38"/>
    </sheetView>
  </sheetViews>
  <sheetFormatPr defaultColWidth="9.109375" defaultRowHeight="16.3"/>
  <cols>
    <col min="1" max="1" width="29.44140625" style="6" bestFit="1" customWidth="1"/>
    <col min="2" max="2" width="9.6640625" style="6" bestFit="1" customWidth="1"/>
    <col min="3" max="3" width="8.44140625" style="6" bestFit="1" customWidth="1"/>
    <col min="4" max="4" width="8" style="6" customWidth="1"/>
    <col min="5" max="5" width="8.44140625" style="6" bestFit="1" customWidth="1"/>
    <col min="6" max="6" width="9" style="6" customWidth="1"/>
    <col min="7" max="7" width="8.44140625" style="6" bestFit="1" customWidth="1"/>
    <col min="8" max="9" width="8" style="6" bestFit="1" customWidth="1"/>
    <col min="10" max="10" width="6.6640625" style="6" customWidth="1"/>
    <col min="11" max="11" width="9.33203125" style="6" customWidth="1"/>
    <col min="12" max="12" width="7.6640625" style="6" customWidth="1"/>
    <col min="13" max="13" width="9.33203125" style="6" bestFit="1" customWidth="1"/>
    <col min="14" max="14" width="8.21875" style="6" customWidth="1"/>
    <col min="15" max="15" width="9.6640625" style="6" bestFit="1" customWidth="1"/>
    <col min="16" max="16" width="9.33203125" style="6" bestFit="1" customWidth="1"/>
    <col min="17" max="18" width="8.44140625" style="6" bestFit="1" customWidth="1"/>
    <col min="19" max="16384" width="9.109375" style="6"/>
  </cols>
  <sheetData>
    <row r="1" spans="1:18" ht="34" customHeight="1">
      <c r="A1" s="163" t="s">
        <v>614</v>
      </c>
      <c r="B1" s="163"/>
      <c r="C1" s="163"/>
      <c r="D1" s="163"/>
      <c r="E1" s="163"/>
      <c r="F1" s="163"/>
      <c r="G1" s="163"/>
      <c r="H1" s="163"/>
      <c r="I1" s="163"/>
      <c r="J1" s="163"/>
      <c r="K1" s="163"/>
      <c r="L1" s="163"/>
      <c r="M1" s="163"/>
      <c r="N1" s="163"/>
      <c r="O1" s="163"/>
      <c r="P1" s="163"/>
      <c r="Q1" s="163"/>
      <c r="R1" s="163"/>
    </row>
    <row r="2" spans="1:18">
      <c r="A2" s="166" t="s">
        <v>439</v>
      </c>
      <c r="B2" s="165"/>
      <c r="C2" s="165"/>
      <c r="D2" s="165"/>
      <c r="E2" s="165"/>
      <c r="F2" s="165"/>
      <c r="G2" s="165"/>
      <c r="H2" s="165"/>
      <c r="I2" s="165"/>
      <c r="J2" s="165"/>
      <c r="K2" s="165"/>
      <c r="L2" s="165"/>
      <c r="M2" s="165"/>
      <c r="N2" s="165"/>
      <c r="O2" s="165"/>
      <c r="P2" s="165"/>
      <c r="Q2" s="165"/>
      <c r="R2" s="165"/>
    </row>
    <row r="3" spans="1:18">
      <c r="A3" s="178" t="s">
        <v>3</v>
      </c>
      <c r="B3" s="178"/>
      <c r="C3" s="165"/>
      <c r="D3" s="165"/>
      <c r="E3" s="165"/>
      <c r="F3" s="165"/>
      <c r="G3" s="165"/>
      <c r="H3" s="165"/>
      <c r="I3" s="165"/>
      <c r="J3" s="165"/>
      <c r="K3" s="165"/>
      <c r="L3" s="165"/>
      <c r="M3" s="165"/>
      <c r="N3" s="165"/>
      <c r="O3" s="178"/>
      <c r="P3" s="178"/>
      <c r="Q3" s="178"/>
      <c r="R3" s="178"/>
    </row>
    <row r="4" spans="1:18" ht="18" customHeight="1">
      <c r="A4" s="179" t="s">
        <v>0</v>
      </c>
      <c r="B4" s="180" t="s">
        <v>11</v>
      </c>
      <c r="C4" s="181" t="s">
        <v>80</v>
      </c>
      <c r="D4" s="182"/>
      <c r="E4" s="182"/>
      <c r="F4" s="182"/>
      <c r="G4" s="182"/>
      <c r="H4" s="182"/>
      <c r="I4" s="182"/>
      <c r="J4" s="182"/>
      <c r="K4" s="182"/>
      <c r="L4" s="182"/>
      <c r="M4" s="182"/>
      <c r="N4" s="183"/>
      <c r="O4" s="180" t="s">
        <v>1</v>
      </c>
      <c r="P4" s="179" t="s">
        <v>14</v>
      </c>
      <c r="Q4" s="180" t="s">
        <v>81</v>
      </c>
      <c r="R4" s="180" t="s">
        <v>82</v>
      </c>
    </row>
    <row r="5" spans="1:18" ht="44.5" customHeight="1">
      <c r="A5" s="179"/>
      <c r="B5" s="180"/>
      <c r="C5" s="19" t="s">
        <v>13</v>
      </c>
      <c r="D5" s="20" t="s">
        <v>260</v>
      </c>
      <c r="E5" s="18" t="s">
        <v>471</v>
      </c>
      <c r="F5" s="18" t="s">
        <v>259</v>
      </c>
      <c r="G5" s="20" t="s">
        <v>472</v>
      </c>
      <c r="H5" s="20" t="s">
        <v>16</v>
      </c>
      <c r="I5" s="20" t="s">
        <v>73</v>
      </c>
      <c r="J5" s="20" t="s">
        <v>473</v>
      </c>
      <c r="K5" s="20" t="s">
        <v>83</v>
      </c>
      <c r="L5" s="18" t="s">
        <v>474</v>
      </c>
      <c r="M5" s="67" t="s">
        <v>17</v>
      </c>
      <c r="N5" s="18" t="s">
        <v>475</v>
      </c>
      <c r="O5" s="180"/>
      <c r="P5" s="179"/>
      <c r="Q5" s="180"/>
      <c r="R5" s="180"/>
    </row>
    <row r="6" spans="1:18" ht="22.95" customHeight="1">
      <c r="A6" s="28" t="s">
        <v>239</v>
      </c>
      <c r="B6" s="83">
        <v>513872</v>
      </c>
      <c r="C6" s="83">
        <v>92340</v>
      </c>
      <c r="D6" s="83">
        <v>0</v>
      </c>
      <c r="E6" s="83">
        <v>67584</v>
      </c>
      <c r="F6" s="83">
        <v>65333</v>
      </c>
      <c r="G6" s="83">
        <v>76639</v>
      </c>
      <c r="H6" s="83">
        <v>0</v>
      </c>
      <c r="I6" s="83">
        <v>0</v>
      </c>
      <c r="J6" s="83">
        <v>30893</v>
      </c>
      <c r="K6" s="83">
        <v>-13237</v>
      </c>
      <c r="L6" s="83">
        <v>0</v>
      </c>
      <c r="M6" s="83">
        <v>-134872</v>
      </c>
      <c r="N6" s="83">
        <v>0</v>
      </c>
      <c r="O6" s="83">
        <v>606212</v>
      </c>
      <c r="P6" s="83">
        <v>606212</v>
      </c>
      <c r="Q6" s="83">
        <v>0</v>
      </c>
      <c r="R6" s="83">
        <v>0</v>
      </c>
    </row>
    <row r="7" spans="1:18" ht="22.95" customHeight="1">
      <c r="A7" s="28" t="s">
        <v>84</v>
      </c>
      <c r="B7" s="83">
        <v>8741</v>
      </c>
      <c r="C7" s="83">
        <v>3002</v>
      </c>
      <c r="D7" s="83">
        <v>0</v>
      </c>
      <c r="E7" s="83">
        <v>140</v>
      </c>
      <c r="F7" s="83">
        <v>0</v>
      </c>
      <c r="G7" s="83">
        <v>0</v>
      </c>
      <c r="H7" s="83">
        <v>0</v>
      </c>
      <c r="I7" s="83">
        <v>0</v>
      </c>
      <c r="J7" s="83">
        <v>0</v>
      </c>
      <c r="K7" s="83">
        <v>3575</v>
      </c>
      <c r="L7" s="83">
        <v>0</v>
      </c>
      <c r="M7" s="83">
        <v>-713</v>
      </c>
      <c r="N7" s="83">
        <v>0</v>
      </c>
      <c r="O7" s="83">
        <v>11743</v>
      </c>
      <c r="P7" s="83">
        <v>11743</v>
      </c>
      <c r="Q7" s="83">
        <v>0</v>
      </c>
      <c r="R7" s="83">
        <v>0</v>
      </c>
    </row>
    <row r="8" spans="1:18" ht="22.95" customHeight="1">
      <c r="A8" s="28" t="s">
        <v>85</v>
      </c>
      <c r="B8" s="83">
        <v>7085</v>
      </c>
      <c r="C8" s="83">
        <v>1329</v>
      </c>
      <c r="D8" s="83">
        <v>0</v>
      </c>
      <c r="E8" s="83">
        <v>30</v>
      </c>
      <c r="F8" s="83">
        <v>0</v>
      </c>
      <c r="G8" s="83">
        <v>0</v>
      </c>
      <c r="H8" s="83">
        <v>0</v>
      </c>
      <c r="I8" s="83">
        <v>0</v>
      </c>
      <c r="J8" s="83">
        <v>0</v>
      </c>
      <c r="K8" s="83">
        <v>2029</v>
      </c>
      <c r="L8" s="83">
        <v>0</v>
      </c>
      <c r="M8" s="83">
        <v>-730</v>
      </c>
      <c r="N8" s="83">
        <v>0</v>
      </c>
      <c r="O8" s="83">
        <v>8414</v>
      </c>
      <c r="P8" s="83">
        <v>8414</v>
      </c>
      <c r="Q8" s="83">
        <v>0</v>
      </c>
      <c r="R8" s="83">
        <v>0</v>
      </c>
    </row>
    <row r="9" spans="1:18" ht="22.95" customHeight="1">
      <c r="A9" s="28" t="s">
        <v>204</v>
      </c>
      <c r="B9" s="83">
        <v>32239</v>
      </c>
      <c r="C9" s="83">
        <v>22756</v>
      </c>
      <c r="D9" s="83">
        <v>0</v>
      </c>
      <c r="E9" s="83">
        <v>861</v>
      </c>
      <c r="F9" s="83">
        <v>19504</v>
      </c>
      <c r="G9" s="83">
        <v>0</v>
      </c>
      <c r="H9" s="83">
        <v>0</v>
      </c>
      <c r="I9" s="83">
        <v>0</v>
      </c>
      <c r="J9" s="83">
        <v>0</v>
      </c>
      <c r="K9" s="83">
        <v>4122</v>
      </c>
      <c r="L9" s="83">
        <v>0</v>
      </c>
      <c r="M9" s="83">
        <v>-1731</v>
      </c>
      <c r="N9" s="83">
        <v>0</v>
      </c>
      <c r="O9" s="83">
        <v>54995</v>
      </c>
      <c r="P9" s="83">
        <v>54995</v>
      </c>
      <c r="Q9" s="83">
        <v>0</v>
      </c>
      <c r="R9" s="83">
        <v>0</v>
      </c>
    </row>
    <row r="10" spans="1:18" ht="22.95" customHeight="1">
      <c r="A10" s="28" t="s">
        <v>86</v>
      </c>
      <c r="B10" s="83">
        <v>128234</v>
      </c>
      <c r="C10" s="83">
        <v>-101425</v>
      </c>
      <c r="D10" s="83">
        <v>0</v>
      </c>
      <c r="E10" s="83">
        <v>193</v>
      </c>
      <c r="F10" s="83">
        <v>0</v>
      </c>
      <c r="G10" s="83">
        <v>0</v>
      </c>
      <c r="H10" s="83">
        <v>0</v>
      </c>
      <c r="I10" s="83">
        <v>0</v>
      </c>
      <c r="J10" s="83">
        <v>0</v>
      </c>
      <c r="K10" s="83">
        <v>-94425</v>
      </c>
      <c r="L10" s="83">
        <v>0</v>
      </c>
      <c r="M10" s="83">
        <v>-7193</v>
      </c>
      <c r="N10" s="83">
        <v>0</v>
      </c>
      <c r="O10" s="83">
        <v>26809</v>
      </c>
      <c r="P10" s="83">
        <v>26809</v>
      </c>
      <c r="Q10" s="83">
        <v>0</v>
      </c>
      <c r="R10" s="83">
        <v>0</v>
      </c>
    </row>
    <row r="11" spans="1:18" ht="22.95" customHeight="1">
      <c r="A11" s="28" t="s">
        <v>87</v>
      </c>
      <c r="B11" s="83">
        <v>5335</v>
      </c>
      <c r="C11" s="83">
        <v>1163</v>
      </c>
      <c r="D11" s="83">
        <v>0</v>
      </c>
      <c r="E11" s="83">
        <v>98</v>
      </c>
      <c r="F11" s="83">
        <v>0</v>
      </c>
      <c r="G11" s="83">
        <v>0</v>
      </c>
      <c r="H11" s="83">
        <v>0</v>
      </c>
      <c r="I11" s="83">
        <v>0</v>
      </c>
      <c r="J11" s="83">
        <v>0</v>
      </c>
      <c r="K11" s="83">
        <v>5590</v>
      </c>
      <c r="L11" s="83">
        <v>0</v>
      </c>
      <c r="M11" s="83">
        <v>-4525</v>
      </c>
      <c r="N11" s="83">
        <v>0</v>
      </c>
      <c r="O11" s="83">
        <v>6498</v>
      </c>
      <c r="P11" s="83">
        <v>6498</v>
      </c>
      <c r="Q11" s="83">
        <v>0</v>
      </c>
      <c r="R11" s="83">
        <v>0</v>
      </c>
    </row>
    <row r="12" spans="1:18" ht="22.95" customHeight="1">
      <c r="A12" s="28" t="s">
        <v>88</v>
      </c>
      <c r="B12" s="83">
        <v>13737</v>
      </c>
      <c r="C12" s="83">
        <v>5229</v>
      </c>
      <c r="D12" s="83">
        <v>0</v>
      </c>
      <c r="E12" s="83">
        <v>1223</v>
      </c>
      <c r="F12" s="83">
        <v>0</v>
      </c>
      <c r="G12" s="83">
        <v>0</v>
      </c>
      <c r="H12" s="83">
        <v>0</v>
      </c>
      <c r="I12" s="83">
        <v>0</v>
      </c>
      <c r="J12" s="83">
        <v>0</v>
      </c>
      <c r="K12" s="83">
        <v>5581</v>
      </c>
      <c r="L12" s="83">
        <v>0</v>
      </c>
      <c r="M12" s="83">
        <v>-1575</v>
      </c>
      <c r="N12" s="83">
        <v>0</v>
      </c>
      <c r="O12" s="83">
        <v>18966</v>
      </c>
      <c r="P12" s="83">
        <v>18966</v>
      </c>
      <c r="Q12" s="83">
        <v>0</v>
      </c>
      <c r="R12" s="83">
        <v>0</v>
      </c>
    </row>
    <row r="13" spans="1:18" ht="22.95" customHeight="1">
      <c r="A13" s="28" t="s">
        <v>89</v>
      </c>
      <c r="B13" s="83">
        <v>96132</v>
      </c>
      <c r="C13" s="83">
        <v>38493</v>
      </c>
      <c r="D13" s="83">
        <v>0</v>
      </c>
      <c r="E13" s="83">
        <v>5000</v>
      </c>
      <c r="F13" s="83">
        <v>0</v>
      </c>
      <c r="G13" s="83">
        <v>0</v>
      </c>
      <c r="H13" s="83">
        <v>0</v>
      </c>
      <c r="I13" s="83">
        <v>0</v>
      </c>
      <c r="J13" s="83">
        <v>0</v>
      </c>
      <c r="K13" s="83">
        <v>33493</v>
      </c>
      <c r="L13" s="83">
        <v>0</v>
      </c>
      <c r="M13" s="83">
        <v>0</v>
      </c>
      <c r="N13" s="83">
        <v>0</v>
      </c>
      <c r="O13" s="83">
        <v>134625</v>
      </c>
      <c r="P13" s="83">
        <v>134625</v>
      </c>
      <c r="Q13" s="83">
        <v>0</v>
      </c>
      <c r="R13" s="83">
        <v>0</v>
      </c>
    </row>
    <row r="14" spans="1:18" ht="22.95" customHeight="1">
      <c r="A14" s="28" t="s">
        <v>90</v>
      </c>
      <c r="B14" s="83">
        <v>5899</v>
      </c>
      <c r="C14" s="83">
        <v>1314</v>
      </c>
      <c r="D14" s="83">
        <v>0</v>
      </c>
      <c r="E14" s="83">
        <v>14</v>
      </c>
      <c r="F14" s="83">
        <v>0</v>
      </c>
      <c r="G14" s="83">
        <v>0</v>
      </c>
      <c r="H14" s="83">
        <v>0</v>
      </c>
      <c r="I14" s="83">
        <v>0</v>
      </c>
      <c r="J14" s="83">
        <v>0</v>
      </c>
      <c r="K14" s="83">
        <v>1900</v>
      </c>
      <c r="L14" s="83">
        <v>0</v>
      </c>
      <c r="M14" s="83">
        <v>-600</v>
      </c>
      <c r="N14" s="83">
        <v>0</v>
      </c>
      <c r="O14" s="83">
        <v>7213</v>
      </c>
      <c r="P14" s="83">
        <v>7213</v>
      </c>
      <c r="Q14" s="83">
        <v>0</v>
      </c>
      <c r="R14" s="83">
        <v>0</v>
      </c>
    </row>
    <row r="15" spans="1:18" ht="22.95" customHeight="1">
      <c r="A15" s="28" t="s">
        <v>91</v>
      </c>
      <c r="B15" s="83">
        <v>1081</v>
      </c>
      <c r="C15" s="83">
        <v>0</v>
      </c>
      <c r="D15" s="83">
        <v>0</v>
      </c>
      <c r="E15" s="83">
        <v>0</v>
      </c>
      <c r="F15" s="83">
        <v>0</v>
      </c>
      <c r="G15" s="83">
        <v>0</v>
      </c>
      <c r="H15" s="83">
        <v>0</v>
      </c>
      <c r="I15" s="83">
        <v>0</v>
      </c>
      <c r="J15" s="83">
        <v>0</v>
      </c>
      <c r="K15" s="83">
        <v>0</v>
      </c>
      <c r="L15" s="83">
        <v>0</v>
      </c>
      <c r="M15" s="83">
        <v>0</v>
      </c>
      <c r="N15" s="83">
        <v>0</v>
      </c>
      <c r="O15" s="83">
        <v>1081</v>
      </c>
      <c r="P15" s="83">
        <v>1081</v>
      </c>
      <c r="Q15" s="83">
        <v>0</v>
      </c>
      <c r="R15" s="83">
        <v>0</v>
      </c>
    </row>
    <row r="16" spans="1:18" ht="22.95" customHeight="1">
      <c r="A16" s="28" t="s">
        <v>92</v>
      </c>
      <c r="B16" s="83">
        <v>9633</v>
      </c>
      <c r="C16" s="83">
        <v>2394</v>
      </c>
      <c r="D16" s="83">
        <v>0</v>
      </c>
      <c r="E16" s="83">
        <v>14890</v>
      </c>
      <c r="F16" s="83">
        <v>0</v>
      </c>
      <c r="G16" s="83">
        <v>40805</v>
      </c>
      <c r="H16" s="83">
        <v>0</v>
      </c>
      <c r="I16" s="83">
        <v>0</v>
      </c>
      <c r="J16" s="83">
        <v>0</v>
      </c>
      <c r="K16" s="83">
        <v>-38725</v>
      </c>
      <c r="L16" s="83">
        <v>0</v>
      </c>
      <c r="M16" s="83">
        <v>-14576</v>
      </c>
      <c r="N16" s="83">
        <v>0</v>
      </c>
      <c r="O16" s="83">
        <v>12027</v>
      </c>
      <c r="P16" s="83">
        <v>12027</v>
      </c>
      <c r="Q16" s="83">
        <v>0</v>
      </c>
      <c r="R16" s="83">
        <v>0</v>
      </c>
    </row>
    <row r="17" spans="1:18" ht="22.95" customHeight="1">
      <c r="A17" s="28" t="s">
        <v>93</v>
      </c>
      <c r="B17" s="83">
        <v>27160</v>
      </c>
      <c r="C17" s="83">
        <v>29427</v>
      </c>
      <c r="D17" s="83">
        <v>0</v>
      </c>
      <c r="E17" s="83">
        <v>43</v>
      </c>
      <c r="F17" s="83">
        <v>22000</v>
      </c>
      <c r="G17" s="83">
        <v>0</v>
      </c>
      <c r="H17" s="83">
        <v>0</v>
      </c>
      <c r="I17" s="83">
        <v>0</v>
      </c>
      <c r="J17" s="83">
        <v>0</v>
      </c>
      <c r="K17" s="83">
        <v>7959</v>
      </c>
      <c r="L17" s="83">
        <v>0</v>
      </c>
      <c r="M17" s="83">
        <v>-575</v>
      </c>
      <c r="N17" s="83">
        <v>0</v>
      </c>
      <c r="O17" s="83">
        <v>56587</v>
      </c>
      <c r="P17" s="83">
        <v>56587</v>
      </c>
      <c r="Q17" s="83">
        <v>0</v>
      </c>
      <c r="R17" s="83">
        <v>0</v>
      </c>
    </row>
    <row r="18" spans="1:18" ht="22.95" customHeight="1">
      <c r="A18" s="28" t="s">
        <v>18</v>
      </c>
      <c r="B18" s="83">
        <v>17839</v>
      </c>
      <c r="C18" s="83">
        <v>1626</v>
      </c>
      <c r="D18" s="83">
        <v>0</v>
      </c>
      <c r="E18" s="83">
        <v>18</v>
      </c>
      <c r="F18" s="83">
        <v>0</v>
      </c>
      <c r="G18" s="83">
        <v>0</v>
      </c>
      <c r="H18" s="83">
        <v>0</v>
      </c>
      <c r="I18" s="83">
        <v>0</v>
      </c>
      <c r="J18" s="83">
        <v>0</v>
      </c>
      <c r="K18" s="83">
        <v>3508</v>
      </c>
      <c r="L18" s="83">
        <v>0</v>
      </c>
      <c r="M18" s="83">
        <v>-1900</v>
      </c>
      <c r="N18" s="83">
        <v>0</v>
      </c>
      <c r="O18" s="83">
        <v>19465</v>
      </c>
      <c r="P18" s="83">
        <v>19465</v>
      </c>
      <c r="Q18" s="83">
        <v>0</v>
      </c>
      <c r="R18" s="83">
        <v>0</v>
      </c>
    </row>
    <row r="19" spans="1:18" ht="22.95" customHeight="1">
      <c r="A19" s="28" t="s">
        <v>94</v>
      </c>
      <c r="B19" s="83">
        <v>1524</v>
      </c>
      <c r="C19" s="83">
        <v>-1399</v>
      </c>
      <c r="D19" s="83">
        <v>0</v>
      </c>
      <c r="E19" s="83">
        <v>0</v>
      </c>
      <c r="F19" s="83">
        <v>0</v>
      </c>
      <c r="G19" s="83">
        <v>0</v>
      </c>
      <c r="H19" s="83">
        <v>0</v>
      </c>
      <c r="I19" s="83">
        <v>0</v>
      </c>
      <c r="J19" s="83">
        <v>0</v>
      </c>
      <c r="K19" s="83">
        <v>-1399</v>
      </c>
      <c r="L19" s="83">
        <v>0</v>
      </c>
      <c r="M19" s="83">
        <v>0</v>
      </c>
      <c r="N19" s="83">
        <v>0</v>
      </c>
      <c r="O19" s="83">
        <v>125</v>
      </c>
      <c r="P19" s="83">
        <v>125</v>
      </c>
      <c r="Q19" s="83">
        <v>0</v>
      </c>
      <c r="R19" s="83">
        <v>0</v>
      </c>
    </row>
    <row r="20" spans="1:18" ht="22.95" customHeight="1">
      <c r="A20" s="28" t="s">
        <v>95</v>
      </c>
      <c r="B20" s="83">
        <v>5061</v>
      </c>
      <c r="C20" s="83">
        <v>1140</v>
      </c>
      <c r="D20" s="83">
        <v>0</v>
      </c>
      <c r="E20" s="83">
        <v>160</v>
      </c>
      <c r="F20" s="83">
        <v>0</v>
      </c>
      <c r="G20" s="83">
        <v>0</v>
      </c>
      <c r="H20" s="83">
        <v>0</v>
      </c>
      <c r="I20" s="83">
        <v>0</v>
      </c>
      <c r="J20" s="83">
        <v>0</v>
      </c>
      <c r="K20" s="83">
        <v>980</v>
      </c>
      <c r="L20" s="83">
        <v>0</v>
      </c>
      <c r="M20" s="83">
        <v>0</v>
      </c>
      <c r="N20" s="83">
        <v>0</v>
      </c>
      <c r="O20" s="83">
        <v>6201</v>
      </c>
      <c r="P20" s="83">
        <v>6201</v>
      </c>
      <c r="Q20" s="83">
        <v>0</v>
      </c>
      <c r="R20" s="83">
        <v>0</v>
      </c>
    </row>
    <row r="21" spans="1:18" ht="22.95" customHeight="1">
      <c r="A21" s="28" t="s">
        <v>625</v>
      </c>
      <c r="B21" s="83">
        <v>310</v>
      </c>
      <c r="C21" s="83">
        <v>106</v>
      </c>
      <c r="D21" s="83">
        <v>0</v>
      </c>
      <c r="E21" s="83">
        <v>14</v>
      </c>
      <c r="F21" s="83">
        <v>0</v>
      </c>
      <c r="G21" s="83">
        <v>0</v>
      </c>
      <c r="H21" s="83">
        <v>0</v>
      </c>
      <c r="I21" s="83">
        <v>0</v>
      </c>
      <c r="J21" s="83">
        <v>0</v>
      </c>
      <c r="K21" s="83">
        <v>92</v>
      </c>
      <c r="L21" s="83">
        <v>0</v>
      </c>
      <c r="M21" s="83">
        <v>0</v>
      </c>
      <c r="N21" s="83">
        <v>0</v>
      </c>
      <c r="O21" s="83">
        <v>416</v>
      </c>
      <c r="P21" s="83">
        <v>416</v>
      </c>
      <c r="Q21" s="83">
        <v>0</v>
      </c>
      <c r="R21" s="83">
        <v>0</v>
      </c>
    </row>
    <row r="22" spans="1:18" ht="22.95" customHeight="1">
      <c r="A22" s="28" t="s">
        <v>96</v>
      </c>
      <c r="B22" s="83">
        <v>6393</v>
      </c>
      <c r="C22" s="83">
        <v>28</v>
      </c>
      <c r="D22" s="83">
        <v>0</v>
      </c>
      <c r="E22" s="83">
        <v>0</v>
      </c>
      <c r="F22" s="83">
        <v>0</v>
      </c>
      <c r="G22" s="83">
        <v>0</v>
      </c>
      <c r="H22" s="83">
        <v>0</v>
      </c>
      <c r="I22" s="83">
        <v>0</v>
      </c>
      <c r="J22" s="83">
        <v>0</v>
      </c>
      <c r="K22" s="83">
        <v>2028</v>
      </c>
      <c r="L22" s="83">
        <v>0</v>
      </c>
      <c r="M22" s="83">
        <v>-2000</v>
      </c>
      <c r="N22" s="83">
        <v>0</v>
      </c>
      <c r="O22" s="83">
        <v>6421</v>
      </c>
      <c r="P22" s="83">
        <v>6421</v>
      </c>
      <c r="Q22" s="83">
        <v>0</v>
      </c>
      <c r="R22" s="83">
        <v>0</v>
      </c>
    </row>
    <row r="23" spans="1:18" ht="22.95" customHeight="1">
      <c r="A23" s="28" t="s">
        <v>97</v>
      </c>
      <c r="B23" s="83">
        <v>2047</v>
      </c>
      <c r="C23" s="83">
        <v>596</v>
      </c>
      <c r="D23" s="83">
        <v>0</v>
      </c>
      <c r="E23" s="83">
        <v>63</v>
      </c>
      <c r="F23" s="83">
        <v>0</v>
      </c>
      <c r="G23" s="83">
        <v>0</v>
      </c>
      <c r="H23" s="83">
        <v>0</v>
      </c>
      <c r="I23" s="83">
        <v>0</v>
      </c>
      <c r="J23" s="83">
        <v>0</v>
      </c>
      <c r="K23" s="83">
        <v>533</v>
      </c>
      <c r="L23" s="83">
        <v>0</v>
      </c>
      <c r="M23" s="83">
        <v>0</v>
      </c>
      <c r="N23" s="83">
        <v>0</v>
      </c>
      <c r="O23" s="83">
        <v>2643</v>
      </c>
      <c r="P23" s="83">
        <v>2643</v>
      </c>
      <c r="Q23" s="83">
        <v>0</v>
      </c>
      <c r="R23" s="83">
        <v>0</v>
      </c>
    </row>
    <row r="24" spans="1:18" ht="22.95" customHeight="1">
      <c r="A24" s="28" t="s">
        <v>98</v>
      </c>
      <c r="B24" s="83">
        <v>10472</v>
      </c>
      <c r="C24" s="83">
        <v>2553</v>
      </c>
      <c r="D24" s="83">
        <v>0</v>
      </c>
      <c r="E24" s="83">
        <v>7287</v>
      </c>
      <c r="F24" s="83">
        <v>0</v>
      </c>
      <c r="G24" s="83">
        <v>0</v>
      </c>
      <c r="H24" s="83">
        <v>0</v>
      </c>
      <c r="I24" s="83">
        <v>0</v>
      </c>
      <c r="J24" s="83">
        <v>0</v>
      </c>
      <c r="K24" s="83">
        <v>8431</v>
      </c>
      <c r="L24" s="83">
        <v>0</v>
      </c>
      <c r="M24" s="83">
        <v>-13165</v>
      </c>
      <c r="N24" s="83">
        <v>0</v>
      </c>
      <c r="O24" s="83">
        <v>13025</v>
      </c>
      <c r="P24" s="83">
        <v>13025</v>
      </c>
      <c r="Q24" s="83">
        <v>0</v>
      </c>
      <c r="R24" s="83">
        <v>0</v>
      </c>
    </row>
    <row r="25" spans="1:18" ht="22.95" customHeight="1">
      <c r="A25" s="28" t="s">
        <v>205</v>
      </c>
      <c r="B25" s="83">
        <v>21788</v>
      </c>
      <c r="C25" s="83">
        <v>6245</v>
      </c>
      <c r="D25" s="83">
        <v>0</v>
      </c>
      <c r="E25" s="83">
        <v>771</v>
      </c>
      <c r="F25" s="83">
        <v>15581</v>
      </c>
      <c r="G25" s="83">
        <v>0</v>
      </c>
      <c r="H25" s="83">
        <v>0</v>
      </c>
      <c r="I25" s="83">
        <v>0</v>
      </c>
      <c r="J25" s="83">
        <v>0</v>
      </c>
      <c r="K25" s="83">
        <v>-8762</v>
      </c>
      <c r="L25" s="83">
        <v>0</v>
      </c>
      <c r="M25" s="83">
        <v>-1345</v>
      </c>
      <c r="N25" s="83">
        <v>0</v>
      </c>
      <c r="O25" s="83">
        <v>28033</v>
      </c>
      <c r="P25" s="83">
        <v>28033</v>
      </c>
      <c r="Q25" s="83">
        <v>0</v>
      </c>
      <c r="R25" s="83">
        <v>0</v>
      </c>
    </row>
    <row r="26" spans="1:18" ht="22.95" customHeight="1">
      <c r="A26" s="28" t="s">
        <v>99</v>
      </c>
      <c r="B26" s="83">
        <v>24976</v>
      </c>
      <c r="C26" s="83">
        <v>36344</v>
      </c>
      <c r="D26" s="83">
        <v>0</v>
      </c>
      <c r="E26" s="83">
        <v>7891</v>
      </c>
      <c r="F26" s="83">
        <v>0</v>
      </c>
      <c r="G26" s="83">
        <v>35834</v>
      </c>
      <c r="H26" s="83">
        <v>0</v>
      </c>
      <c r="I26" s="83">
        <v>0</v>
      </c>
      <c r="J26" s="83">
        <v>30893</v>
      </c>
      <c r="K26" s="83">
        <v>-12640</v>
      </c>
      <c r="L26" s="83">
        <v>0</v>
      </c>
      <c r="M26" s="83">
        <v>-25634</v>
      </c>
      <c r="N26" s="83">
        <v>0</v>
      </c>
      <c r="O26" s="83">
        <v>61320</v>
      </c>
      <c r="P26" s="83">
        <v>61320</v>
      </c>
      <c r="Q26" s="83">
        <v>0</v>
      </c>
      <c r="R26" s="83">
        <v>0</v>
      </c>
    </row>
    <row r="27" spans="1:18" ht="22.95" customHeight="1">
      <c r="A27" s="28" t="s">
        <v>100</v>
      </c>
      <c r="B27" s="83">
        <v>13354</v>
      </c>
      <c r="C27" s="83">
        <v>3073</v>
      </c>
      <c r="D27" s="83">
        <v>0</v>
      </c>
      <c r="E27" s="83">
        <v>940</v>
      </c>
      <c r="F27" s="83">
        <v>0</v>
      </c>
      <c r="G27" s="83">
        <v>0</v>
      </c>
      <c r="H27" s="83">
        <v>0</v>
      </c>
      <c r="I27" s="83">
        <v>0</v>
      </c>
      <c r="J27" s="83">
        <v>0</v>
      </c>
      <c r="K27" s="83">
        <v>3073</v>
      </c>
      <c r="L27" s="83">
        <v>0</v>
      </c>
      <c r="M27" s="83">
        <v>-940</v>
      </c>
      <c r="N27" s="83">
        <v>0</v>
      </c>
      <c r="O27" s="83">
        <v>16427</v>
      </c>
      <c r="P27" s="83">
        <v>16427</v>
      </c>
      <c r="Q27" s="83">
        <v>0</v>
      </c>
      <c r="R27" s="83">
        <v>0</v>
      </c>
    </row>
    <row r="28" spans="1:18" ht="22.95" customHeight="1">
      <c r="A28" s="28" t="s">
        <v>101</v>
      </c>
      <c r="B28" s="83">
        <v>7104</v>
      </c>
      <c r="C28" s="83">
        <v>1326</v>
      </c>
      <c r="D28" s="83">
        <v>0</v>
      </c>
      <c r="E28" s="83">
        <v>1196</v>
      </c>
      <c r="F28" s="83">
        <v>0</v>
      </c>
      <c r="G28" s="83">
        <v>0</v>
      </c>
      <c r="H28" s="83">
        <v>0</v>
      </c>
      <c r="I28" s="83">
        <v>0</v>
      </c>
      <c r="J28" s="83">
        <v>0</v>
      </c>
      <c r="K28" s="83">
        <v>22959</v>
      </c>
      <c r="L28" s="83">
        <v>0</v>
      </c>
      <c r="M28" s="83">
        <v>-22829</v>
      </c>
      <c r="N28" s="83">
        <v>0</v>
      </c>
      <c r="O28" s="83">
        <v>8430</v>
      </c>
      <c r="P28" s="83">
        <v>8430</v>
      </c>
      <c r="Q28" s="83">
        <v>0</v>
      </c>
      <c r="R28" s="83">
        <v>0</v>
      </c>
    </row>
    <row r="29" spans="1:18" ht="22.95" customHeight="1">
      <c r="A29" s="28" t="s">
        <v>102</v>
      </c>
      <c r="B29" s="83">
        <v>28555</v>
      </c>
      <c r="C29" s="83">
        <v>6270</v>
      </c>
      <c r="D29" s="83">
        <v>0</v>
      </c>
      <c r="E29" s="83">
        <v>3127</v>
      </c>
      <c r="F29" s="83">
        <v>0</v>
      </c>
      <c r="G29" s="83">
        <v>0</v>
      </c>
      <c r="H29" s="83">
        <v>0</v>
      </c>
      <c r="I29" s="83">
        <v>0</v>
      </c>
      <c r="J29" s="83">
        <v>0</v>
      </c>
      <c r="K29" s="83">
        <v>3143</v>
      </c>
      <c r="L29" s="83">
        <v>0</v>
      </c>
      <c r="M29" s="83">
        <v>0</v>
      </c>
      <c r="N29" s="83">
        <v>0</v>
      </c>
      <c r="O29" s="83">
        <v>34825</v>
      </c>
      <c r="P29" s="83">
        <v>34825</v>
      </c>
      <c r="Q29" s="83">
        <v>0</v>
      </c>
      <c r="R29" s="83">
        <v>0</v>
      </c>
    </row>
    <row r="30" spans="1:18" ht="22.95" customHeight="1">
      <c r="A30" s="28" t="s">
        <v>626</v>
      </c>
      <c r="B30" s="83">
        <v>12134</v>
      </c>
      <c r="C30" s="83">
        <v>815</v>
      </c>
      <c r="D30" s="83">
        <v>0</v>
      </c>
      <c r="E30" s="83">
        <v>4</v>
      </c>
      <c r="F30" s="83">
        <v>0</v>
      </c>
      <c r="G30" s="83">
        <v>0</v>
      </c>
      <c r="H30" s="83">
        <v>0</v>
      </c>
      <c r="I30" s="83">
        <v>0</v>
      </c>
      <c r="J30" s="83">
        <v>0</v>
      </c>
      <c r="K30" s="83">
        <v>811</v>
      </c>
      <c r="L30" s="83">
        <v>0</v>
      </c>
      <c r="M30" s="83">
        <v>0</v>
      </c>
      <c r="N30" s="83">
        <v>0</v>
      </c>
      <c r="O30" s="83">
        <v>12949</v>
      </c>
      <c r="P30" s="83">
        <v>12949</v>
      </c>
      <c r="Q30" s="83">
        <v>0</v>
      </c>
      <c r="R30" s="83">
        <v>0</v>
      </c>
    </row>
    <row r="31" spans="1:18" ht="22.95" customHeight="1">
      <c r="A31" s="28" t="s">
        <v>627</v>
      </c>
      <c r="B31" s="83">
        <v>27039</v>
      </c>
      <c r="C31" s="83">
        <v>16104</v>
      </c>
      <c r="D31" s="83">
        <v>0</v>
      </c>
      <c r="E31" s="83">
        <v>23621</v>
      </c>
      <c r="F31" s="83">
        <v>8248</v>
      </c>
      <c r="G31" s="83">
        <v>0</v>
      </c>
      <c r="H31" s="83">
        <v>0</v>
      </c>
      <c r="I31" s="83">
        <v>0</v>
      </c>
      <c r="J31" s="83">
        <v>0</v>
      </c>
      <c r="K31" s="83">
        <v>7822</v>
      </c>
      <c r="L31" s="83">
        <v>0</v>
      </c>
      <c r="M31" s="83">
        <v>-23587</v>
      </c>
      <c r="N31" s="83">
        <v>0</v>
      </c>
      <c r="O31" s="83">
        <v>43143</v>
      </c>
      <c r="P31" s="83">
        <v>43143</v>
      </c>
      <c r="Q31" s="83">
        <v>0</v>
      </c>
      <c r="R31" s="83">
        <v>0</v>
      </c>
    </row>
    <row r="32" spans="1:18" ht="22.95" customHeight="1">
      <c r="A32" s="28" t="s">
        <v>103</v>
      </c>
      <c r="B32" s="83">
        <v>0</v>
      </c>
      <c r="C32" s="83">
        <v>13831</v>
      </c>
      <c r="D32" s="83">
        <v>0</v>
      </c>
      <c r="E32" s="83">
        <v>0</v>
      </c>
      <c r="F32" s="83">
        <v>0</v>
      </c>
      <c r="G32" s="83">
        <v>0</v>
      </c>
      <c r="H32" s="83">
        <v>0</v>
      </c>
      <c r="I32" s="83">
        <v>0</v>
      </c>
      <c r="J32" s="83">
        <v>0</v>
      </c>
      <c r="K32" s="83">
        <v>25085</v>
      </c>
      <c r="L32" s="83">
        <v>0</v>
      </c>
      <c r="M32" s="83">
        <v>-11254</v>
      </c>
      <c r="N32" s="83">
        <v>0</v>
      </c>
      <c r="O32" s="83">
        <v>13831</v>
      </c>
      <c r="P32" s="83">
        <v>13831</v>
      </c>
      <c r="Q32" s="83">
        <v>0</v>
      </c>
      <c r="R32" s="83">
        <v>0</v>
      </c>
    </row>
    <row r="33" spans="1:18" ht="22.95" customHeight="1">
      <c r="A33" s="28" t="s">
        <v>809</v>
      </c>
      <c r="B33" s="83">
        <v>753792</v>
      </c>
      <c r="C33" s="83">
        <v>629359</v>
      </c>
      <c r="D33" s="83">
        <v>0</v>
      </c>
      <c r="E33" s="83">
        <v>174670</v>
      </c>
      <c r="F33" s="83">
        <v>569253</v>
      </c>
      <c r="G33" s="83">
        <v>4380</v>
      </c>
      <c r="H33" s="83">
        <v>0</v>
      </c>
      <c r="I33" s="83">
        <v>100179</v>
      </c>
      <c r="J33" s="83">
        <v>0</v>
      </c>
      <c r="K33" s="83">
        <v>128507</v>
      </c>
      <c r="L33" s="83">
        <v>0</v>
      </c>
      <c r="M33" s="83">
        <v>-347630</v>
      </c>
      <c r="N33" s="83">
        <v>0</v>
      </c>
      <c r="O33" s="83">
        <v>1383151</v>
      </c>
      <c r="P33" s="83">
        <v>1383151</v>
      </c>
      <c r="Q33" s="83">
        <v>0</v>
      </c>
      <c r="R33" s="83">
        <v>0</v>
      </c>
    </row>
    <row r="34" spans="1:18" ht="22.95" customHeight="1">
      <c r="A34" s="28" t="s">
        <v>240</v>
      </c>
      <c r="B34" s="83">
        <v>687263</v>
      </c>
      <c r="C34" s="83">
        <v>209660</v>
      </c>
      <c r="D34" s="83">
        <v>70043</v>
      </c>
      <c r="E34" s="83">
        <v>651132</v>
      </c>
      <c r="F34" s="83">
        <v>240253</v>
      </c>
      <c r="G34" s="83">
        <v>0</v>
      </c>
      <c r="H34" s="83">
        <v>0</v>
      </c>
      <c r="I34" s="83">
        <v>74053</v>
      </c>
      <c r="J34" s="83">
        <v>0</v>
      </c>
      <c r="K34" s="83">
        <v>386916</v>
      </c>
      <c r="L34" s="83">
        <v>0</v>
      </c>
      <c r="M34" s="83">
        <v>-1212737</v>
      </c>
      <c r="N34" s="83">
        <v>0</v>
      </c>
      <c r="O34" s="83">
        <v>896923</v>
      </c>
      <c r="P34" s="83">
        <v>896923</v>
      </c>
      <c r="Q34" s="83">
        <v>0</v>
      </c>
      <c r="R34" s="83">
        <v>0</v>
      </c>
    </row>
    <row r="35" spans="1:18" ht="22.95" customHeight="1">
      <c r="A35" s="28" t="s">
        <v>104</v>
      </c>
      <c r="B35" s="83">
        <v>4399</v>
      </c>
      <c r="C35" s="83">
        <v>1473</v>
      </c>
      <c r="D35" s="83">
        <v>0</v>
      </c>
      <c r="E35" s="83">
        <v>0</v>
      </c>
      <c r="F35" s="83">
        <v>0</v>
      </c>
      <c r="G35" s="83">
        <v>0</v>
      </c>
      <c r="H35" s="83">
        <v>0</v>
      </c>
      <c r="I35" s="83">
        <v>0</v>
      </c>
      <c r="J35" s="83">
        <v>0</v>
      </c>
      <c r="K35" s="83">
        <v>1473</v>
      </c>
      <c r="L35" s="83">
        <v>0</v>
      </c>
      <c r="M35" s="83">
        <v>0</v>
      </c>
      <c r="N35" s="83">
        <v>0</v>
      </c>
      <c r="O35" s="83">
        <v>5872</v>
      </c>
      <c r="P35" s="83">
        <v>5872</v>
      </c>
      <c r="Q35" s="83">
        <v>0</v>
      </c>
      <c r="R35" s="83">
        <v>0</v>
      </c>
    </row>
    <row r="36" spans="1:18" ht="22.95" customHeight="1">
      <c r="A36" s="28" t="s">
        <v>105</v>
      </c>
      <c r="B36" s="83">
        <v>571764</v>
      </c>
      <c r="C36" s="83">
        <v>111037</v>
      </c>
      <c r="D36" s="83">
        <v>31829</v>
      </c>
      <c r="E36" s="83">
        <v>519961</v>
      </c>
      <c r="F36" s="83">
        <v>27372</v>
      </c>
      <c r="G36" s="83">
        <v>0</v>
      </c>
      <c r="H36" s="83">
        <v>0</v>
      </c>
      <c r="I36" s="83">
        <v>74053</v>
      </c>
      <c r="J36" s="83">
        <v>0</v>
      </c>
      <c r="K36" s="83">
        <v>488002</v>
      </c>
      <c r="L36" s="83">
        <v>0</v>
      </c>
      <c r="M36" s="83">
        <v>-1030180</v>
      </c>
      <c r="N36" s="83">
        <v>0</v>
      </c>
      <c r="O36" s="83">
        <v>682801</v>
      </c>
      <c r="P36" s="83">
        <v>682801</v>
      </c>
      <c r="Q36" s="83">
        <v>0</v>
      </c>
      <c r="R36" s="83">
        <v>0</v>
      </c>
    </row>
    <row r="37" spans="1:18" ht="22.95" customHeight="1">
      <c r="A37" s="28" t="s">
        <v>106</v>
      </c>
      <c r="B37" s="83">
        <v>85820</v>
      </c>
      <c r="C37" s="83">
        <v>75269</v>
      </c>
      <c r="D37" s="83">
        <v>31868</v>
      </c>
      <c r="E37" s="83">
        <v>84398</v>
      </c>
      <c r="F37" s="83">
        <v>212881</v>
      </c>
      <c r="G37" s="83">
        <v>0</v>
      </c>
      <c r="H37" s="83">
        <v>0</v>
      </c>
      <c r="I37" s="83">
        <v>0</v>
      </c>
      <c r="J37" s="83">
        <v>0</v>
      </c>
      <c r="K37" s="83">
        <v>-145191</v>
      </c>
      <c r="L37" s="83">
        <v>0</v>
      </c>
      <c r="M37" s="83">
        <v>-108687</v>
      </c>
      <c r="N37" s="83">
        <v>0</v>
      </c>
      <c r="O37" s="83">
        <v>161089</v>
      </c>
      <c r="P37" s="83">
        <v>161089</v>
      </c>
      <c r="Q37" s="83">
        <v>0</v>
      </c>
      <c r="R37" s="83">
        <v>0</v>
      </c>
    </row>
    <row r="38" spans="1:18" ht="22.95" customHeight="1">
      <c r="A38" s="28" t="s">
        <v>107</v>
      </c>
      <c r="B38" s="83">
        <v>3907</v>
      </c>
      <c r="C38" s="83">
        <v>276</v>
      </c>
      <c r="D38" s="83">
        <v>0</v>
      </c>
      <c r="E38" s="83">
        <v>0</v>
      </c>
      <c r="F38" s="83">
        <v>0</v>
      </c>
      <c r="G38" s="83">
        <v>0</v>
      </c>
      <c r="H38" s="83">
        <v>0</v>
      </c>
      <c r="I38" s="83">
        <v>0</v>
      </c>
      <c r="J38" s="83">
        <v>0</v>
      </c>
      <c r="K38" s="83">
        <v>276</v>
      </c>
      <c r="L38" s="83">
        <v>0</v>
      </c>
      <c r="M38" s="83">
        <v>0</v>
      </c>
      <c r="N38" s="83">
        <v>0</v>
      </c>
      <c r="O38" s="83">
        <v>4183</v>
      </c>
      <c r="P38" s="83">
        <v>4183</v>
      </c>
      <c r="Q38" s="83">
        <v>0</v>
      </c>
      <c r="R38" s="83">
        <v>0</v>
      </c>
    </row>
    <row r="39" spans="1:18" ht="22.95" customHeight="1">
      <c r="A39" s="28" t="s">
        <v>108</v>
      </c>
      <c r="B39" s="83">
        <v>263</v>
      </c>
      <c r="C39" s="83">
        <v>57</v>
      </c>
      <c r="D39" s="83">
        <v>0</v>
      </c>
      <c r="E39" s="83">
        <v>0</v>
      </c>
      <c r="F39" s="83">
        <v>0</v>
      </c>
      <c r="G39" s="83">
        <v>0</v>
      </c>
      <c r="H39" s="83">
        <v>0</v>
      </c>
      <c r="I39" s="83">
        <v>0</v>
      </c>
      <c r="J39" s="83">
        <v>0</v>
      </c>
      <c r="K39" s="83">
        <v>57</v>
      </c>
      <c r="L39" s="83">
        <v>0</v>
      </c>
      <c r="M39" s="83">
        <v>0</v>
      </c>
      <c r="N39" s="83">
        <v>0</v>
      </c>
      <c r="O39" s="83">
        <v>320</v>
      </c>
      <c r="P39" s="83">
        <v>320</v>
      </c>
      <c r="Q39" s="83">
        <v>0</v>
      </c>
      <c r="R39" s="83">
        <v>0</v>
      </c>
    </row>
    <row r="40" spans="1:18" ht="22.95" customHeight="1">
      <c r="A40" s="28" t="s">
        <v>109</v>
      </c>
      <c r="B40" s="83">
        <v>1823</v>
      </c>
      <c r="C40" s="83">
        <v>189</v>
      </c>
      <c r="D40" s="83">
        <v>0</v>
      </c>
      <c r="E40" s="83">
        <v>1800</v>
      </c>
      <c r="F40" s="83">
        <v>0</v>
      </c>
      <c r="G40" s="83">
        <v>0</v>
      </c>
      <c r="H40" s="83">
        <v>0</v>
      </c>
      <c r="I40" s="83">
        <v>0</v>
      </c>
      <c r="J40" s="83">
        <v>0</v>
      </c>
      <c r="K40" s="83">
        <v>129</v>
      </c>
      <c r="L40" s="83">
        <v>0</v>
      </c>
      <c r="M40" s="83">
        <v>-1740</v>
      </c>
      <c r="N40" s="83">
        <v>0</v>
      </c>
      <c r="O40" s="83">
        <v>2012</v>
      </c>
      <c r="P40" s="83">
        <v>2012</v>
      </c>
      <c r="Q40" s="83">
        <v>0</v>
      </c>
      <c r="R40" s="83">
        <v>0</v>
      </c>
    </row>
    <row r="41" spans="1:18" ht="22.95" customHeight="1">
      <c r="A41" s="28" t="s">
        <v>241</v>
      </c>
      <c r="B41" s="83">
        <v>14787</v>
      </c>
      <c r="C41" s="83">
        <v>9679</v>
      </c>
      <c r="D41" s="83">
        <v>0</v>
      </c>
      <c r="E41" s="83">
        <v>8293</v>
      </c>
      <c r="F41" s="83">
        <v>0</v>
      </c>
      <c r="G41" s="83">
        <v>0</v>
      </c>
      <c r="H41" s="83">
        <v>0</v>
      </c>
      <c r="I41" s="83">
        <v>0</v>
      </c>
      <c r="J41" s="83">
        <v>0</v>
      </c>
      <c r="K41" s="83">
        <v>1516</v>
      </c>
      <c r="L41" s="83">
        <v>0</v>
      </c>
      <c r="M41" s="83">
        <v>-130</v>
      </c>
      <c r="N41" s="83">
        <v>0</v>
      </c>
      <c r="O41" s="83">
        <v>24466</v>
      </c>
      <c r="P41" s="83">
        <v>24466</v>
      </c>
      <c r="Q41" s="83">
        <v>0</v>
      </c>
      <c r="R41" s="83">
        <v>0</v>
      </c>
    </row>
    <row r="42" spans="1:18" ht="22.95" customHeight="1">
      <c r="A42" s="28" t="s">
        <v>110</v>
      </c>
      <c r="B42" s="83">
        <v>4500</v>
      </c>
      <c r="C42" s="83">
        <v>11680</v>
      </c>
      <c r="D42" s="83">
        <v>6346</v>
      </c>
      <c r="E42" s="83">
        <v>36680</v>
      </c>
      <c r="F42" s="83">
        <v>0</v>
      </c>
      <c r="G42" s="83">
        <v>0</v>
      </c>
      <c r="H42" s="83">
        <v>0</v>
      </c>
      <c r="I42" s="83">
        <v>0</v>
      </c>
      <c r="J42" s="83">
        <v>0</v>
      </c>
      <c r="K42" s="83">
        <v>40654</v>
      </c>
      <c r="L42" s="83">
        <v>0</v>
      </c>
      <c r="M42" s="83">
        <v>-72000</v>
      </c>
      <c r="N42" s="83">
        <v>0</v>
      </c>
      <c r="O42" s="83">
        <v>16180</v>
      </c>
      <c r="P42" s="83">
        <v>16180</v>
      </c>
      <c r="Q42" s="83">
        <v>0</v>
      </c>
      <c r="R42" s="83">
        <v>0</v>
      </c>
    </row>
    <row r="43" spans="1:18" ht="22.95" customHeight="1">
      <c r="A43" s="28" t="s">
        <v>242</v>
      </c>
      <c r="B43" s="83">
        <v>89543</v>
      </c>
      <c r="C43" s="83">
        <v>31704</v>
      </c>
      <c r="D43" s="83">
        <v>0</v>
      </c>
      <c r="E43" s="83">
        <v>19417</v>
      </c>
      <c r="F43" s="83">
        <v>-2380</v>
      </c>
      <c r="G43" s="83">
        <v>0</v>
      </c>
      <c r="H43" s="83">
        <v>0</v>
      </c>
      <c r="I43" s="83">
        <v>0</v>
      </c>
      <c r="J43" s="83">
        <v>0</v>
      </c>
      <c r="K43" s="83">
        <v>20639</v>
      </c>
      <c r="L43" s="83">
        <v>0</v>
      </c>
      <c r="M43" s="83">
        <v>-5972</v>
      </c>
      <c r="N43" s="83">
        <v>0</v>
      </c>
      <c r="O43" s="83">
        <v>121247</v>
      </c>
      <c r="P43" s="83">
        <v>121247</v>
      </c>
      <c r="Q43" s="83">
        <v>0</v>
      </c>
      <c r="R43" s="83">
        <v>0</v>
      </c>
    </row>
    <row r="44" spans="1:18" ht="22.95" customHeight="1">
      <c r="A44" s="28" t="s">
        <v>111</v>
      </c>
      <c r="B44" s="83">
        <v>4386</v>
      </c>
      <c r="C44" s="83">
        <v>1403</v>
      </c>
      <c r="D44" s="83">
        <v>0</v>
      </c>
      <c r="E44" s="83">
        <v>0</v>
      </c>
      <c r="F44" s="83">
        <v>0</v>
      </c>
      <c r="G44" s="83">
        <v>0</v>
      </c>
      <c r="H44" s="83">
        <v>0</v>
      </c>
      <c r="I44" s="83">
        <v>0</v>
      </c>
      <c r="J44" s="83">
        <v>0</v>
      </c>
      <c r="K44" s="83">
        <v>1407</v>
      </c>
      <c r="L44" s="83">
        <v>0</v>
      </c>
      <c r="M44" s="83">
        <v>-4</v>
      </c>
      <c r="N44" s="83">
        <v>0</v>
      </c>
      <c r="O44" s="83">
        <v>5789</v>
      </c>
      <c r="P44" s="83">
        <v>5789</v>
      </c>
      <c r="Q44" s="83">
        <v>0</v>
      </c>
      <c r="R44" s="83">
        <v>0</v>
      </c>
    </row>
    <row r="45" spans="1:18" ht="22.95" customHeight="1">
      <c r="A45" s="28" t="s">
        <v>112</v>
      </c>
      <c r="B45" s="83">
        <v>13500</v>
      </c>
      <c r="C45" s="83">
        <v>344</v>
      </c>
      <c r="D45" s="83">
        <v>0</v>
      </c>
      <c r="E45" s="83">
        <v>2366</v>
      </c>
      <c r="F45" s="83">
        <v>-2380</v>
      </c>
      <c r="G45" s="83">
        <v>0</v>
      </c>
      <c r="H45" s="83">
        <v>0</v>
      </c>
      <c r="I45" s="83">
        <v>0</v>
      </c>
      <c r="J45" s="83">
        <v>0</v>
      </c>
      <c r="K45" s="83">
        <v>993</v>
      </c>
      <c r="L45" s="83">
        <v>0</v>
      </c>
      <c r="M45" s="83">
        <v>-635</v>
      </c>
      <c r="N45" s="83">
        <v>0</v>
      </c>
      <c r="O45" s="83">
        <v>13844</v>
      </c>
      <c r="P45" s="83">
        <v>13844</v>
      </c>
      <c r="Q45" s="83">
        <v>0</v>
      </c>
      <c r="R45" s="83">
        <v>0</v>
      </c>
    </row>
    <row r="46" spans="1:18" ht="22.95" customHeight="1">
      <c r="A46" s="28" t="s">
        <v>113</v>
      </c>
      <c r="B46" s="83">
        <v>35240</v>
      </c>
      <c r="C46" s="83">
        <v>12579</v>
      </c>
      <c r="D46" s="83">
        <v>0</v>
      </c>
      <c r="E46" s="83">
        <v>0</v>
      </c>
      <c r="F46" s="83">
        <v>0</v>
      </c>
      <c r="G46" s="83">
        <v>0</v>
      </c>
      <c r="H46" s="83">
        <v>0</v>
      </c>
      <c r="I46" s="83">
        <v>0</v>
      </c>
      <c r="J46" s="83">
        <v>0</v>
      </c>
      <c r="K46" s="83">
        <v>12579</v>
      </c>
      <c r="L46" s="83">
        <v>0</v>
      </c>
      <c r="M46" s="83">
        <v>0</v>
      </c>
      <c r="N46" s="83">
        <v>0</v>
      </c>
      <c r="O46" s="83">
        <v>47819</v>
      </c>
      <c r="P46" s="83">
        <v>47819</v>
      </c>
      <c r="Q46" s="83">
        <v>0</v>
      </c>
      <c r="R46" s="83">
        <v>0</v>
      </c>
    </row>
    <row r="47" spans="1:18" ht="22.95" customHeight="1">
      <c r="A47" s="28" t="s">
        <v>114</v>
      </c>
      <c r="B47" s="83">
        <v>16724</v>
      </c>
      <c r="C47" s="83">
        <v>-403</v>
      </c>
      <c r="D47" s="83">
        <v>0</v>
      </c>
      <c r="E47" s="83">
        <v>0</v>
      </c>
      <c r="F47" s="83">
        <v>0</v>
      </c>
      <c r="G47" s="83">
        <v>0</v>
      </c>
      <c r="H47" s="83">
        <v>0</v>
      </c>
      <c r="I47" s="83">
        <v>0</v>
      </c>
      <c r="J47" s="83">
        <v>0</v>
      </c>
      <c r="K47" s="83">
        <v>662</v>
      </c>
      <c r="L47" s="83">
        <v>0</v>
      </c>
      <c r="M47" s="83">
        <v>-1065</v>
      </c>
      <c r="N47" s="83">
        <v>0</v>
      </c>
      <c r="O47" s="83">
        <v>16321</v>
      </c>
      <c r="P47" s="83">
        <v>16321</v>
      </c>
      <c r="Q47" s="83">
        <v>0</v>
      </c>
      <c r="R47" s="83">
        <v>0</v>
      </c>
    </row>
    <row r="48" spans="1:18" ht="22.95" customHeight="1">
      <c r="A48" s="28" t="s">
        <v>115</v>
      </c>
      <c r="B48" s="83">
        <v>814</v>
      </c>
      <c r="C48" s="83">
        <v>5470</v>
      </c>
      <c r="D48" s="83">
        <v>0</v>
      </c>
      <c r="E48" s="83">
        <v>6243</v>
      </c>
      <c r="F48" s="83">
        <v>0</v>
      </c>
      <c r="G48" s="83">
        <v>0</v>
      </c>
      <c r="H48" s="83">
        <v>0</v>
      </c>
      <c r="I48" s="83">
        <v>0</v>
      </c>
      <c r="J48" s="83">
        <v>0</v>
      </c>
      <c r="K48" s="83">
        <v>76</v>
      </c>
      <c r="L48" s="83">
        <v>0</v>
      </c>
      <c r="M48" s="83">
        <v>-849</v>
      </c>
      <c r="N48" s="83">
        <v>0</v>
      </c>
      <c r="O48" s="83">
        <v>6284</v>
      </c>
      <c r="P48" s="83">
        <v>6284</v>
      </c>
      <c r="Q48" s="83">
        <v>0</v>
      </c>
      <c r="R48" s="83">
        <v>0</v>
      </c>
    </row>
    <row r="49" spans="1:18" ht="22.95" customHeight="1">
      <c r="A49" s="28" t="s">
        <v>116</v>
      </c>
      <c r="B49" s="83">
        <v>5277</v>
      </c>
      <c r="C49" s="83">
        <v>3508</v>
      </c>
      <c r="D49" s="83">
        <v>0</v>
      </c>
      <c r="E49" s="83">
        <v>291</v>
      </c>
      <c r="F49" s="83">
        <v>0</v>
      </c>
      <c r="G49" s="83">
        <v>0</v>
      </c>
      <c r="H49" s="83">
        <v>0</v>
      </c>
      <c r="I49" s="83">
        <v>0</v>
      </c>
      <c r="J49" s="83">
        <v>0</v>
      </c>
      <c r="K49" s="83">
        <v>3217</v>
      </c>
      <c r="L49" s="83">
        <v>0</v>
      </c>
      <c r="M49" s="83">
        <v>0</v>
      </c>
      <c r="N49" s="83">
        <v>0</v>
      </c>
      <c r="O49" s="83">
        <v>8785</v>
      </c>
      <c r="P49" s="83">
        <v>8785</v>
      </c>
      <c r="Q49" s="83">
        <v>0</v>
      </c>
      <c r="R49" s="83">
        <v>0</v>
      </c>
    </row>
    <row r="50" spans="1:18" ht="22.95" customHeight="1">
      <c r="A50" s="28" t="s">
        <v>117</v>
      </c>
      <c r="B50" s="83">
        <v>7721</v>
      </c>
      <c r="C50" s="83">
        <v>-155</v>
      </c>
      <c r="D50" s="83">
        <v>0</v>
      </c>
      <c r="E50" s="83">
        <v>1883</v>
      </c>
      <c r="F50" s="83">
        <v>0</v>
      </c>
      <c r="G50" s="83">
        <v>0</v>
      </c>
      <c r="H50" s="83">
        <v>0</v>
      </c>
      <c r="I50" s="83">
        <v>0</v>
      </c>
      <c r="J50" s="83">
        <v>0</v>
      </c>
      <c r="K50" s="83">
        <v>1097</v>
      </c>
      <c r="L50" s="83">
        <v>0</v>
      </c>
      <c r="M50" s="83">
        <v>-3135</v>
      </c>
      <c r="N50" s="83">
        <v>0</v>
      </c>
      <c r="O50" s="83">
        <v>7566</v>
      </c>
      <c r="P50" s="83">
        <v>7566</v>
      </c>
      <c r="Q50" s="83">
        <v>0</v>
      </c>
      <c r="R50" s="83">
        <v>0</v>
      </c>
    </row>
    <row r="51" spans="1:18" ht="22.95" customHeight="1">
      <c r="A51" s="28" t="s">
        <v>118</v>
      </c>
      <c r="B51" s="83">
        <v>5101</v>
      </c>
      <c r="C51" s="83">
        <v>709</v>
      </c>
      <c r="D51" s="83">
        <v>0</v>
      </c>
      <c r="E51" s="83">
        <v>1013</v>
      </c>
      <c r="F51" s="83">
        <v>0</v>
      </c>
      <c r="G51" s="83">
        <v>0</v>
      </c>
      <c r="H51" s="83">
        <v>0</v>
      </c>
      <c r="I51" s="83">
        <v>0</v>
      </c>
      <c r="J51" s="83">
        <v>0</v>
      </c>
      <c r="K51" s="83">
        <v>-20</v>
      </c>
      <c r="L51" s="83">
        <v>0</v>
      </c>
      <c r="M51" s="83">
        <v>-284</v>
      </c>
      <c r="N51" s="83">
        <v>0</v>
      </c>
      <c r="O51" s="83">
        <v>5810</v>
      </c>
      <c r="P51" s="83">
        <v>5810</v>
      </c>
      <c r="Q51" s="83">
        <v>0</v>
      </c>
      <c r="R51" s="83">
        <v>0</v>
      </c>
    </row>
    <row r="52" spans="1:18" ht="22.95" customHeight="1">
      <c r="A52" s="28" t="s">
        <v>476</v>
      </c>
      <c r="B52" s="83">
        <v>0</v>
      </c>
      <c r="C52" s="83">
        <v>1556</v>
      </c>
      <c r="D52" s="83">
        <v>0</v>
      </c>
      <c r="E52" s="83">
        <v>1206</v>
      </c>
      <c r="F52" s="83">
        <v>0</v>
      </c>
      <c r="G52" s="83">
        <v>0</v>
      </c>
      <c r="H52" s="83">
        <v>0</v>
      </c>
      <c r="I52" s="83">
        <v>0</v>
      </c>
      <c r="J52" s="83">
        <v>0</v>
      </c>
      <c r="K52" s="83">
        <v>350</v>
      </c>
      <c r="L52" s="83">
        <v>0</v>
      </c>
      <c r="M52" s="83">
        <v>0</v>
      </c>
      <c r="N52" s="83">
        <v>0</v>
      </c>
      <c r="O52" s="83">
        <v>1556</v>
      </c>
      <c r="P52" s="83">
        <v>1556</v>
      </c>
      <c r="Q52" s="83">
        <v>0</v>
      </c>
      <c r="R52" s="83">
        <v>0</v>
      </c>
    </row>
    <row r="53" spans="1:18" ht="22.95" customHeight="1">
      <c r="A53" s="28" t="s">
        <v>119</v>
      </c>
      <c r="B53" s="83">
        <v>780</v>
      </c>
      <c r="C53" s="83">
        <v>6693</v>
      </c>
      <c r="D53" s="83">
        <v>0</v>
      </c>
      <c r="E53" s="83">
        <v>6415</v>
      </c>
      <c r="F53" s="83">
        <v>0</v>
      </c>
      <c r="G53" s="83">
        <v>0</v>
      </c>
      <c r="H53" s="83">
        <v>0</v>
      </c>
      <c r="I53" s="83">
        <v>0</v>
      </c>
      <c r="J53" s="83">
        <v>0</v>
      </c>
      <c r="K53" s="83">
        <v>278</v>
      </c>
      <c r="L53" s="83">
        <v>0</v>
      </c>
      <c r="M53" s="83">
        <v>0</v>
      </c>
      <c r="N53" s="83">
        <v>0</v>
      </c>
      <c r="O53" s="83">
        <v>7473</v>
      </c>
      <c r="P53" s="83">
        <v>7473</v>
      </c>
      <c r="Q53" s="83">
        <v>0</v>
      </c>
      <c r="R53" s="83">
        <v>0</v>
      </c>
    </row>
    <row r="54" spans="1:18" ht="22.95" customHeight="1">
      <c r="A54" s="28" t="s">
        <v>628</v>
      </c>
      <c r="B54" s="83">
        <v>216705</v>
      </c>
      <c r="C54" s="83">
        <v>65513</v>
      </c>
      <c r="D54" s="83">
        <v>0</v>
      </c>
      <c r="E54" s="83">
        <v>143809</v>
      </c>
      <c r="F54" s="83">
        <v>6274</v>
      </c>
      <c r="G54" s="83">
        <v>10000</v>
      </c>
      <c r="H54" s="83">
        <v>0</v>
      </c>
      <c r="I54" s="83">
        <v>2982</v>
      </c>
      <c r="J54" s="83">
        <v>0</v>
      </c>
      <c r="K54" s="83">
        <v>51699</v>
      </c>
      <c r="L54" s="83">
        <v>0</v>
      </c>
      <c r="M54" s="83">
        <v>-149251</v>
      </c>
      <c r="N54" s="83">
        <v>0</v>
      </c>
      <c r="O54" s="83">
        <v>282218</v>
      </c>
      <c r="P54" s="83">
        <v>282218</v>
      </c>
      <c r="Q54" s="83">
        <v>0</v>
      </c>
      <c r="R54" s="83">
        <v>0</v>
      </c>
    </row>
    <row r="55" spans="1:18" ht="22.95" customHeight="1">
      <c r="A55" s="28" t="s">
        <v>629</v>
      </c>
      <c r="B55" s="83">
        <v>60560</v>
      </c>
      <c r="C55" s="83">
        <v>181</v>
      </c>
      <c r="D55" s="83">
        <v>0</v>
      </c>
      <c r="E55" s="83">
        <v>12650</v>
      </c>
      <c r="F55" s="83">
        <v>-1926</v>
      </c>
      <c r="G55" s="83">
        <v>0</v>
      </c>
      <c r="H55" s="83">
        <v>0</v>
      </c>
      <c r="I55" s="83">
        <v>0</v>
      </c>
      <c r="J55" s="83">
        <v>0</v>
      </c>
      <c r="K55" s="83">
        <v>51180</v>
      </c>
      <c r="L55" s="83">
        <v>0</v>
      </c>
      <c r="M55" s="83">
        <v>-61723</v>
      </c>
      <c r="N55" s="83">
        <v>0</v>
      </c>
      <c r="O55" s="83">
        <v>60741</v>
      </c>
      <c r="P55" s="83">
        <v>60741</v>
      </c>
      <c r="Q55" s="83">
        <v>0</v>
      </c>
      <c r="R55" s="83">
        <v>0</v>
      </c>
    </row>
    <row r="56" spans="1:18" ht="22.95" customHeight="1">
      <c r="A56" s="28" t="s">
        <v>120</v>
      </c>
      <c r="B56" s="83">
        <v>14111</v>
      </c>
      <c r="C56" s="83">
        <v>12893</v>
      </c>
      <c r="D56" s="83">
        <v>0</v>
      </c>
      <c r="E56" s="83">
        <v>25216</v>
      </c>
      <c r="F56" s="83">
        <v>3026</v>
      </c>
      <c r="G56" s="83">
        <v>0</v>
      </c>
      <c r="H56" s="83">
        <v>0</v>
      </c>
      <c r="I56" s="83">
        <v>0</v>
      </c>
      <c r="J56" s="83">
        <v>0</v>
      </c>
      <c r="K56" s="83">
        <v>3378</v>
      </c>
      <c r="L56" s="83">
        <v>0</v>
      </c>
      <c r="M56" s="83">
        <v>-18727</v>
      </c>
      <c r="N56" s="83">
        <v>0</v>
      </c>
      <c r="O56" s="83">
        <v>27004</v>
      </c>
      <c r="P56" s="83">
        <v>27004</v>
      </c>
      <c r="Q56" s="83">
        <v>0</v>
      </c>
      <c r="R56" s="83">
        <v>0</v>
      </c>
    </row>
    <row r="57" spans="1:18" ht="22.95" customHeight="1">
      <c r="A57" s="28" t="s">
        <v>19</v>
      </c>
      <c r="B57" s="83">
        <v>12266</v>
      </c>
      <c r="C57" s="83">
        <v>6965</v>
      </c>
      <c r="D57" s="83">
        <v>0</v>
      </c>
      <c r="E57" s="83">
        <v>2859</v>
      </c>
      <c r="F57" s="83">
        <v>12240</v>
      </c>
      <c r="G57" s="83">
        <v>0</v>
      </c>
      <c r="H57" s="83">
        <v>0</v>
      </c>
      <c r="I57" s="83">
        <v>2982</v>
      </c>
      <c r="J57" s="83">
        <v>0</v>
      </c>
      <c r="K57" s="83">
        <v>4330</v>
      </c>
      <c r="L57" s="83">
        <v>0</v>
      </c>
      <c r="M57" s="83">
        <v>-15446</v>
      </c>
      <c r="N57" s="83">
        <v>0</v>
      </c>
      <c r="O57" s="83">
        <v>19231</v>
      </c>
      <c r="P57" s="83">
        <v>19231</v>
      </c>
      <c r="Q57" s="83">
        <v>0</v>
      </c>
      <c r="R57" s="83">
        <v>0</v>
      </c>
    </row>
    <row r="58" spans="1:18" ht="22.95" customHeight="1">
      <c r="A58" s="28" t="s">
        <v>630</v>
      </c>
      <c r="B58" s="83">
        <v>15370</v>
      </c>
      <c r="C58" s="83">
        <v>5114</v>
      </c>
      <c r="D58" s="83">
        <v>0</v>
      </c>
      <c r="E58" s="83">
        <v>0</v>
      </c>
      <c r="F58" s="83">
        <v>0</v>
      </c>
      <c r="G58" s="83">
        <v>0</v>
      </c>
      <c r="H58" s="83">
        <v>0</v>
      </c>
      <c r="I58" s="83">
        <v>0</v>
      </c>
      <c r="J58" s="83">
        <v>0</v>
      </c>
      <c r="K58" s="83">
        <v>5114</v>
      </c>
      <c r="L58" s="83">
        <v>0</v>
      </c>
      <c r="M58" s="83">
        <v>0</v>
      </c>
      <c r="N58" s="83">
        <v>0</v>
      </c>
      <c r="O58" s="83">
        <v>20484</v>
      </c>
      <c r="P58" s="83">
        <v>20484</v>
      </c>
      <c r="Q58" s="83">
        <v>0</v>
      </c>
      <c r="R58" s="83">
        <v>0</v>
      </c>
    </row>
    <row r="59" spans="1:18" ht="22.95" customHeight="1">
      <c r="A59" s="28" t="s">
        <v>631</v>
      </c>
      <c r="B59" s="83">
        <v>64617</v>
      </c>
      <c r="C59" s="83">
        <v>26879</v>
      </c>
      <c r="D59" s="83">
        <v>0</v>
      </c>
      <c r="E59" s="83">
        <v>3301</v>
      </c>
      <c r="F59" s="83">
        <v>0</v>
      </c>
      <c r="G59" s="83">
        <v>0</v>
      </c>
      <c r="H59" s="83">
        <v>0</v>
      </c>
      <c r="I59" s="83">
        <v>0</v>
      </c>
      <c r="J59" s="83">
        <v>0</v>
      </c>
      <c r="K59" s="83">
        <v>26762</v>
      </c>
      <c r="L59" s="83">
        <v>0</v>
      </c>
      <c r="M59" s="83">
        <v>-3184</v>
      </c>
      <c r="N59" s="83">
        <v>0</v>
      </c>
      <c r="O59" s="83">
        <v>91496</v>
      </c>
      <c r="P59" s="83">
        <v>91496</v>
      </c>
      <c r="Q59" s="83">
        <v>0</v>
      </c>
      <c r="R59" s="83">
        <v>0</v>
      </c>
    </row>
    <row r="60" spans="1:18" ht="22.95" customHeight="1">
      <c r="A60" s="28" t="s">
        <v>121</v>
      </c>
      <c r="B60" s="83">
        <v>49781</v>
      </c>
      <c r="C60" s="83">
        <v>13481</v>
      </c>
      <c r="D60" s="83">
        <v>0</v>
      </c>
      <c r="E60" s="83">
        <v>99783</v>
      </c>
      <c r="F60" s="83">
        <v>-7066</v>
      </c>
      <c r="G60" s="83">
        <v>10000</v>
      </c>
      <c r="H60" s="83">
        <v>0</v>
      </c>
      <c r="I60" s="83">
        <v>0</v>
      </c>
      <c r="J60" s="83">
        <v>0</v>
      </c>
      <c r="K60" s="83">
        <v>-39065</v>
      </c>
      <c r="L60" s="83">
        <v>0</v>
      </c>
      <c r="M60" s="83">
        <v>-50171</v>
      </c>
      <c r="N60" s="83">
        <v>0</v>
      </c>
      <c r="O60" s="83">
        <v>63262</v>
      </c>
      <c r="P60" s="83">
        <v>63262</v>
      </c>
      <c r="Q60" s="83">
        <v>0</v>
      </c>
      <c r="R60" s="83">
        <v>0</v>
      </c>
    </row>
    <row r="61" spans="1:18" ht="22.95" customHeight="1">
      <c r="A61" s="28" t="s">
        <v>243</v>
      </c>
      <c r="B61" s="83">
        <v>1889966</v>
      </c>
      <c r="C61" s="83">
        <v>-77953</v>
      </c>
      <c r="D61" s="83">
        <v>0</v>
      </c>
      <c r="E61" s="83">
        <v>1112269</v>
      </c>
      <c r="F61" s="83">
        <v>-251305</v>
      </c>
      <c r="G61" s="83">
        <v>7343</v>
      </c>
      <c r="H61" s="83">
        <v>0</v>
      </c>
      <c r="I61" s="83">
        <v>0</v>
      </c>
      <c r="J61" s="83">
        <v>0</v>
      </c>
      <c r="K61" s="83">
        <v>-114804</v>
      </c>
      <c r="L61" s="83">
        <v>0</v>
      </c>
      <c r="M61" s="83">
        <v>-831456</v>
      </c>
      <c r="N61" s="83">
        <v>0</v>
      </c>
      <c r="O61" s="83">
        <v>1812013</v>
      </c>
      <c r="P61" s="83">
        <v>1767541</v>
      </c>
      <c r="Q61" s="83">
        <v>44472</v>
      </c>
      <c r="R61" s="83">
        <v>44472</v>
      </c>
    </row>
    <row r="62" spans="1:18" ht="22.95" customHeight="1">
      <c r="A62" s="28" t="s">
        <v>122</v>
      </c>
      <c r="B62" s="83">
        <v>9507</v>
      </c>
      <c r="C62" s="83">
        <v>-339</v>
      </c>
      <c r="D62" s="83">
        <v>0</v>
      </c>
      <c r="E62" s="83">
        <v>0</v>
      </c>
      <c r="F62" s="83">
        <v>0</v>
      </c>
      <c r="G62" s="83">
        <v>0</v>
      </c>
      <c r="H62" s="83">
        <v>0</v>
      </c>
      <c r="I62" s="83">
        <v>0</v>
      </c>
      <c r="J62" s="83">
        <v>0</v>
      </c>
      <c r="K62" s="83">
        <v>571</v>
      </c>
      <c r="L62" s="83">
        <v>0</v>
      </c>
      <c r="M62" s="83">
        <v>-910</v>
      </c>
      <c r="N62" s="83">
        <v>0</v>
      </c>
      <c r="O62" s="83">
        <v>9168</v>
      </c>
      <c r="P62" s="83">
        <v>9168</v>
      </c>
      <c r="Q62" s="83">
        <v>0</v>
      </c>
      <c r="R62" s="83">
        <v>0</v>
      </c>
    </row>
    <row r="63" spans="1:18" ht="22.95" customHeight="1">
      <c r="A63" s="28" t="s">
        <v>123</v>
      </c>
      <c r="B63" s="83">
        <v>204583</v>
      </c>
      <c r="C63" s="83">
        <v>-199830</v>
      </c>
      <c r="D63" s="83">
        <v>0</v>
      </c>
      <c r="E63" s="83">
        <v>46</v>
      </c>
      <c r="F63" s="83">
        <v>0</v>
      </c>
      <c r="G63" s="83">
        <v>0</v>
      </c>
      <c r="H63" s="83">
        <v>0</v>
      </c>
      <c r="I63" s="83">
        <v>0</v>
      </c>
      <c r="J63" s="83">
        <v>0</v>
      </c>
      <c r="K63" s="83">
        <v>-199876</v>
      </c>
      <c r="L63" s="83">
        <v>0</v>
      </c>
      <c r="M63" s="83">
        <v>0</v>
      </c>
      <c r="N63" s="83">
        <v>0</v>
      </c>
      <c r="O63" s="83">
        <v>4753</v>
      </c>
      <c r="P63" s="83">
        <v>4753</v>
      </c>
      <c r="Q63" s="83">
        <v>0</v>
      </c>
      <c r="R63" s="83">
        <v>0</v>
      </c>
    </row>
    <row r="64" spans="1:18" ht="22.95" customHeight="1">
      <c r="A64" s="28" t="s">
        <v>124</v>
      </c>
      <c r="B64" s="83">
        <v>475540</v>
      </c>
      <c r="C64" s="83">
        <v>-16420</v>
      </c>
      <c r="D64" s="83">
        <v>0</v>
      </c>
      <c r="E64" s="83">
        <v>7697</v>
      </c>
      <c r="F64" s="83">
        <v>0</v>
      </c>
      <c r="G64" s="83">
        <v>0</v>
      </c>
      <c r="H64" s="83">
        <v>0</v>
      </c>
      <c r="I64" s="83">
        <v>0</v>
      </c>
      <c r="J64" s="83">
        <v>0</v>
      </c>
      <c r="K64" s="83">
        <v>115</v>
      </c>
      <c r="L64" s="83">
        <v>0</v>
      </c>
      <c r="M64" s="83">
        <v>-24232</v>
      </c>
      <c r="N64" s="83">
        <v>0</v>
      </c>
      <c r="O64" s="83">
        <v>459120</v>
      </c>
      <c r="P64" s="83">
        <v>459120</v>
      </c>
      <c r="Q64" s="83">
        <v>0</v>
      </c>
      <c r="R64" s="83">
        <v>0</v>
      </c>
    </row>
    <row r="65" spans="1:18" ht="22.95" customHeight="1">
      <c r="A65" s="28" t="s">
        <v>125</v>
      </c>
      <c r="B65" s="83">
        <v>4611</v>
      </c>
      <c r="C65" s="83">
        <v>-555</v>
      </c>
      <c r="D65" s="83">
        <v>0</v>
      </c>
      <c r="E65" s="83">
        <v>0</v>
      </c>
      <c r="F65" s="83">
        <v>0</v>
      </c>
      <c r="G65" s="83">
        <v>0</v>
      </c>
      <c r="H65" s="83">
        <v>0</v>
      </c>
      <c r="I65" s="83">
        <v>0</v>
      </c>
      <c r="J65" s="83">
        <v>0</v>
      </c>
      <c r="K65" s="83">
        <v>26061</v>
      </c>
      <c r="L65" s="83">
        <v>0</v>
      </c>
      <c r="M65" s="83">
        <v>-26616</v>
      </c>
      <c r="N65" s="83">
        <v>0</v>
      </c>
      <c r="O65" s="83">
        <v>4056</v>
      </c>
      <c r="P65" s="83">
        <v>4056</v>
      </c>
      <c r="Q65" s="83">
        <v>0</v>
      </c>
      <c r="R65" s="83">
        <v>0</v>
      </c>
    </row>
    <row r="66" spans="1:18" ht="22.95" customHeight="1">
      <c r="A66" s="28" t="s">
        <v>126</v>
      </c>
      <c r="B66" s="83">
        <v>0</v>
      </c>
      <c r="C66" s="83">
        <v>0</v>
      </c>
      <c r="D66" s="83">
        <v>0</v>
      </c>
      <c r="E66" s="83">
        <v>133893</v>
      </c>
      <c r="F66" s="83">
        <v>73600</v>
      </c>
      <c r="G66" s="83">
        <v>0</v>
      </c>
      <c r="H66" s="83">
        <v>0</v>
      </c>
      <c r="I66" s="83">
        <v>0</v>
      </c>
      <c r="J66" s="83">
        <v>0</v>
      </c>
      <c r="K66" s="83">
        <v>-52600</v>
      </c>
      <c r="L66" s="83">
        <v>0</v>
      </c>
      <c r="M66" s="83">
        <v>-154893</v>
      </c>
      <c r="N66" s="83">
        <v>0</v>
      </c>
      <c r="O66" s="83">
        <v>0</v>
      </c>
      <c r="P66" s="83">
        <v>0</v>
      </c>
      <c r="Q66" s="83">
        <v>0</v>
      </c>
      <c r="R66" s="83">
        <v>0</v>
      </c>
    </row>
    <row r="67" spans="1:18" ht="22.95" customHeight="1">
      <c r="A67" s="28" t="s">
        <v>127</v>
      </c>
      <c r="B67" s="83">
        <v>8062</v>
      </c>
      <c r="C67" s="83">
        <v>-2799</v>
      </c>
      <c r="D67" s="83">
        <v>0</v>
      </c>
      <c r="E67" s="83">
        <v>4178</v>
      </c>
      <c r="F67" s="83">
        <v>0</v>
      </c>
      <c r="G67" s="83">
        <v>6786</v>
      </c>
      <c r="H67" s="83">
        <v>0</v>
      </c>
      <c r="I67" s="83">
        <v>0</v>
      </c>
      <c r="J67" s="83">
        <v>0</v>
      </c>
      <c r="K67" s="83">
        <v>-13763</v>
      </c>
      <c r="L67" s="83">
        <v>0</v>
      </c>
      <c r="M67" s="83">
        <v>0</v>
      </c>
      <c r="N67" s="83">
        <v>0</v>
      </c>
      <c r="O67" s="83">
        <v>5263</v>
      </c>
      <c r="P67" s="83">
        <v>1090</v>
      </c>
      <c r="Q67" s="83">
        <v>4173</v>
      </c>
      <c r="R67" s="83">
        <v>4173</v>
      </c>
    </row>
    <row r="68" spans="1:18" ht="22.95" customHeight="1">
      <c r="A68" s="28" t="s">
        <v>128</v>
      </c>
      <c r="B68" s="83">
        <v>394763</v>
      </c>
      <c r="C68" s="83">
        <v>13609</v>
      </c>
      <c r="D68" s="83">
        <v>0</v>
      </c>
      <c r="E68" s="83">
        <v>395996</v>
      </c>
      <c r="F68" s="83">
        <v>-349710</v>
      </c>
      <c r="G68" s="83">
        <v>229</v>
      </c>
      <c r="H68" s="83">
        <v>0</v>
      </c>
      <c r="I68" s="83">
        <v>0</v>
      </c>
      <c r="J68" s="83">
        <v>0</v>
      </c>
      <c r="K68" s="83">
        <v>-1166</v>
      </c>
      <c r="L68" s="83">
        <v>0</v>
      </c>
      <c r="M68" s="83">
        <v>-31740</v>
      </c>
      <c r="N68" s="83">
        <v>0</v>
      </c>
      <c r="O68" s="83">
        <v>408372</v>
      </c>
      <c r="P68" s="83">
        <v>368073</v>
      </c>
      <c r="Q68" s="83">
        <v>40299</v>
      </c>
      <c r="R68" s="83">
        <v>40299</v>
      </c>
    </row>
    <row r="69" spans="1:18" ht="22.95" customHeight="1">
      <c r="A69" s="28" t="s">
        <v>129</v>
      </c>
      <c r="B69" s="83">
        <v>1708</v>
      </c>
      <c r="C69" s="83">
        <v>249</v>
      </c>
      <c r="D69" s="83">
        <v>0</v>
      </c>
      <c r="E69" s="83">
        <v>0</v>
      </c>
      <c r="F69" s="83">
        <v>0</v>
      </c>
      <c r="G69" s="83">
        <v>0</v>
      </c>
      <c r="H69" s="83">
        <v>0</v>
      </c>
      <c r="I69" s="83">
        <v>0</v>
      </c>
      <c r="J69" s="83">
        <v>0</v>
      </c>
      <c r="K69" s="83">
        <v>16277</v>
      </c>
      <c r="L69" s="83">
        <v>0</v>
      </c>
      <c r="M69" s="83">
        <v>-16028</v>
      </c>
      <c r="N69" s="83">
        <v>0</v>
      </c>
      <c r="O69" s="83">
        <v>1957</v>
      </c>
      <c r="P69" s="83">
        <v>1957</v>
      </c>
      <c r="Q69" s="83">
        <v>0</v>
      </c>
      <c r="R69" s="83">
        <v>0</v>
      </c>
    </row>
    <row r="70" spans="1:18" ht="22.95" customHeight="1">
      <c r="A70" s="28" t="s">
        <v>130</v>
      </c>
      <c r="B70" s="83">
        <v>6777</v>
      </c>
      <c r="C70" s="83">
        <v>435</v>
      </c>
      <c r="D70" s="83">
        <v>0</v>
      </c>
      <c r="E70" s="83">
        <v>520</v>
      </c>
      <c r="F70" s="83">
        <v>-520</v>
      </c>
      <c r="G70" s="83">
        <v>0</v>
      </c>
      <c r="H70" s="83">
        <v>0</v>
      </c>
      <c r="I70" s="83">
        <v>0</v>
      </c>
      <c r="J70" s="83">
        <v>0</v>
      </c>
      <c r="K70" s="83">
        <v>20112</v>
      </c>
      <c r="L70" s="83">
        <v>0</v>
      </c>
      <c r="M70" s="83">
        <v>-19677</v>
      </c>
      <c r="N70" s="83">
        <v>0</v>
      </c>
      <c r="O70" s="83">
        <v>7212</v>
      </c>
      <c r="P70" s="83">
        <v>7212</v>
      </c>
      <c r="Q70" s="83">
        <v>0</v>
      </c>
      <c r="R70" s="83">
        <v>0</v>
      </c>
    </row>
    <row r="71" spans="1:18" ht="22.95" customHeight="1">
      <c r="A71" s="28" t="s">
        <v>131</v>
      </c>
      <c r="B71" s="83">
        <v>755</v>
      </c>
      <c r="C71" s="83">
        <v>164</v>
      </c>
      <c r="D71" s="83">
        <v>0</v>
      </c>
      <c r="E71" s="83">
        <v>0</v>
      </c>
      <c r="F71" s="83">
        <v>0</v>
      </c>
      <c r="G71" s="83">
        <v>0</v>
      </c>
      <c r="H71" s="83">
        <v>0</v>
      </c>
      <c r="I71" s="83">
        <v>0</v>
      </c>
      <c r="J71" s="83">
        <v>0</v>
      </c>
      <c r="K71" s="83">
        <v>164</v>
      </c>
      <c r="L71" s="83">
        <v>0</v>
      </c>
      <c r="M71" s="83">
        <v>0</v>
      </c>
      <c r="N71" s="83">
        <v>0</v>
      </c>
      <c r="O71" s="83">
        <v>919</v>
      </c>
      <c r="P71" s="83">
        <v>919</v>
      </c>
      <c r="Q71" s="83">
        <v>0</v>
      </c>
      <c r="R71" s="83">
        <v>0</v>
      </c>
    </row>
    <row r="72" spans="1:18" ht="22.95" customHeight="1">
      <c r="A72" s="28" t="s">
        <v>269</v>
      </c>
      <c r="B72" s="83">
        <v>194</v>
      </c>
      <c r="C72" s="83">
        <v>500</v>
      </c>
      <c r="D72" s="83">
        <v>0</v>
      </c>
      <c r="E72" s="83">
        <v>400</v>
      </c>
      <c r="F72" s="83">
        <v>0</v>
      </c>
      <c r="G72" s="83">
        <v>0</v>
      </c>
      <c r="H72" s="83">
        <v>0</v>
      </c>
      <c r="I72" s="83">
        <v>0</v>
      </c>
      <c r="J72" s="83">
        <v>0</v>
      </c>
      <c r="K72" s="83">
        <v>100</v>
      </c>
      <c r="L72" s="83">
        <v>0</v>
      </c>
      <c r="M72" s="83">
        <v>0</v>
      </c>
      <c r="N72" s="83">
        <v>0</v>
      </c>
      <c r="O72" s="83">
        <v>694</v>
      </c>
      <c r="P72" s="83">
        <v>694</v>
      </c>
      <c r="Q72" s="83">
        <v>0</v>
      </c>
      <c r="R72" s="83">
        <v>0</v>
      </c>
    </row>
    <row r="73" spans="1:18" ht="22.95" customHeight="1">
      <c r="A73" s="28" t="s">
        <v>477</v>
      </c>
      <c r="B73" s="83">
        <v>783113</v>
      </c>
      <c r="C73" s="83">
        <v>125894</v>
      </c>
      <c r="D73" s="83">
        <v>0</v>
      </c>
      <c r="E73" s="83">
        <v>125894</v>
      </c>
      <c r="F73" s="83">
        <v>0</v>
      </c>
      <c r="G73" s="83">
        <v>328</v>
      </c>
      <c r="H73" s="83">
        <v>0</v>
      </c>
      <c r="I73" s="83">
        <v>0</v>
      </c>
      <c r="J73" s="83">
        <v>0</v>
      </c>
      <c r="K73" s="83">
        <v>-328</v>
      </c>
      <c r="L73" s="83">
        <v>0</v>
      </c>
      <c r="M73" s="83">
        <v>0</v>
      </c>
      <c r="N73" s="83">
        <v>0</v>
      </c>
      <c r="O73" s="83">
        <v>909007</v>
      </c>
      <c r="P73" s="83">
        <v>909007</v>
      </c>
      <c r="Q73" s="83">
        <v>0</v>
      </c>
      <c r="R73" s="83">
        <v>0</v>
      </c>
    </row>
    <row r="74" spans="1:18" ht="22.95" customHeight="1">
      <c r="A74" s="28" t="s">
        <v>632</v>
      </c>
      <c r="B74" s="83">
        <v>0</v>
      </c>
      <c r="C74" s="83">
        <v>1492</v>
      </c>
      <c r="D74" s="83">
        <v>0</v>
      </c>
      <c r="E74" s="83">
        <v>238</v>
      </c>
      <c r="F74" s="83">
        <v>0</v>
      </c>
      <c r="G74" s="83">
        <v>0</v>
      </c>
      <c r="H74" s="83">
        <v>0</v>
      </c>
      <c r="I74" s="83">
        <v>0</v>
      </c>
      <c r="J74" s="83">
        <v>0</v>
      </c>
      <c r="K74" s="83">
        <v>1254</v>
      </c>
      <c r="L74" s="83">
        <v>0</v>
      </c>
      <c r="M74" s="83">
        <v>0</v>
      </c>
      <c r="N74" s="83">
        <v>0</v>
      </c>
      <c r="O74" s="83">
        <v>1492</v>
      </c>
      <c r="P74" s="83">
        <v>1492</v>
      </c>
      <c r="Q74" s="83">
        <v>0</v>
      </c>
      <c r="R74" s="83">
        <v>0</v>
      </c>
    </row>
    <row r="75" spans="1:18" ht="22.95" customHeight="1">
      <c r="A75" s="28" t="s">
        <v>132</v>
      </c>
      <c r="B75" s="83">
        <v>353</v>
      </c>
      <c r="C75" s="83">
        <v>-353</v>
      </c>
      <c r="D75" s="83">
        <v>0</v>
      </c>
      <c r="E75" s="83">
        <v>443407</v>
      </c>
      <c r="F75" s="83">
        <v>25325</v>
      </c>
      <c r="G75" s="83">
        <v>0</v>
      </c>
      <c r="H75" s="83">
        <v>0</v>
      </c>
      <c r="I75" s="83">
        <v>0</v>
      </c>
      <c r="J75" s="83">
        <v>0</v>
      </c>
      <c r="K75" s="83">
        <v>88275</v>
      </c>
      <c r="L75" s="83">
        <v>0</v>
      </c>
      <c r="M75" s="83">
        <v>-557360</v>
      </c>
      <c r="N75" s="83">
        <v>0</v>
      </c>
      <c r="O75" s="83">
        <v>0</v>
      </c>
      <c r="P75" s="83">
        <v>0</v>
      </c>
      <c r="Q75" s="83">
        <v>0</v>
      </c>
      <c r="R75" s="83">
        <v>0</v>
      </c>
    </row>
    <row r="76" spans="1:18" ht="22.95" customHeight="1">
      <c r="A76" s="28" t="s">
        <v>633</v>
      </c>
      <c r="B76" s="83">
        <v>237042</v>
      </c>
      <c r="C76" s="83">
        <v>-9681</v>
      </c>
      <c r="D76" s="83">
        <v>0</v>
      </c>
      <c r="E76" s="83">
        <v>32544</v>
      </c>
      <c r="F76" s="83">
        <v>115274</v>
      </c>
      <c r="G76" s="83">
        <v>0</v>
      </c>
      <c r="H76" s="83">
        <v>0</v>
      </c>
      <c r="I76" s="83">
        <v>4876</v>
      </c>
      <c r="J76" s="83">
        <v>0</v>
      </c>
      <c r="K76" s="83">
        <v>-35276</v>
      </c>
      <c r="L76" s="83">
        <v>0</v>
      </c>
      <c r="M76" s="83">
        <v>-127099</v>
      </c>
      <c r="N76" s="83">
        <v>0</v>
      </c>
      <c r="O76" s="83">
        <v>227361</v>
      </c>
      <c r="P76" s="83">
        <v>226161</v>
      </c>
      <c r="Q76" s="83">
        <v>1200</v>
      </c>
      <c r="R76" s="83">
        <v>1200</v>
      </c>
    </row>
    <row r="77" spans="1:18" ht="22.95" customHeight="1">
      <c r="A77" s="28" t="s">
        <v>634</v>
      </c>
      <c r="B77" s="83">
        <v>5939</v>
      </c>
      <c r="C77" s="83">
        <v>5952</v>
      </c>
      <c r="D77" s="83">
        <v>0</v>
      </c>
      <c r="E77" s="83">
        <v>3000</v>
      </c>
      <c r="F77" s="83">
        <v>4890</v>
      </c>
      <c r="G77" s="83">
        <v>0</v>
      </c>
      <c r="H77" s="83">
        <v>0</v>
      </c>
      <c r="I77" s="83">
        <v>0</v>
      </c>
      <c r="J77" s="83">
        <v>0</v>
      </c>
      <c r="K77" s="83">
        <v>-1938</v>
      </c>
      <c r="L77" s="83">
        <v>0</v>
      </c>
      <c r="M77" s="83">
        <v>0</v>
      </c>
      <c r="N77" s="83">
        <v>0</v>
      </c>
      <c r="O77" s="83">
        <v>11891</v>
      </c>
      <c r="P77" s="83">
        <v>11891</v>
      </c>
      <c r="Q77" s="83">
        <v>0</v>
      </c>
      <c r="R77" s="83">
        <v>0</v>
      </c>
    </row>
    <row r="78" spans="1:18" ht="22.95" customHeight="1">
      <c r="A78" s="28" t="s">
        <v>133</v>
      </c>
      <c r="B78" s="83">
        <v>57686</v>
      </c>
      <c r="C78" s="83">
        <v>61678</v>
      </c>
      <c r="D78" s="83">
        <v>0</v>
      </c>
      <c r="E78" s="83">
        <v>10114</v>
      </c>
      <c r="F78" s="83">
        <v>0</v>
      </c>
      <c r="G78" s="83">
        <v>0</v>
      </c>
      <c r="H78" s="83">
        <v>0</v>
      </c>
      <c r="I78" s="83">
        <v>4876</v>
      </c>
      <c r="J78" s="83">
        <v>0</v>
      </c>
      <c r="K78" s="83">
        <v>83398</v>
      </c>
      <c r="L78" s="83">
        <v>0</v>
      </c>
      <c r="M78" s="83">
        <v>-36710</v>
      </c>
      <c r="N78" s="83">
        <v>0</v>
      </c>
      <c r="O78" s="83">
        <v>119364</v>
      </c>
      <c r="P78" s="83">
        <v>119364</v>
      </c>
      <c r="Q78" s="83">
        <v>0</v>
      </c>
      <c r="R78" s="83">
        <v>0</v>
      </c>
    </row>
    <row r="79" spans="1:18" ht="22.95" customHeight="1">
      <c r="A79" s="28" t="s">
        <v>134</v>
      </c>
      <c r="B79" s="83">
        <v>0</v>
      </c>
      <c r="C79" s="83">
        <v>1200</v>
      </c>
      <c r="D79" s="83">
        <v>0</v>
      </c>
      <c r="E79" s="83">
        <v>0</v>
      </c>
      <c r="F79" s="83">
        <v>0</v>
      </c>
      <c r="G79" s="83">
        <v>0</v>
      </c>
      <c r="H79" s="83">
        <v>0</v>
      </c>
      <c r="I79" s="83">
        <v>0</v>
      </c>
      <c r="J79" s="83">
        <v>0</v>
      </c>
      <c r="K79" s="83">
        <v>11778</v>
      </c>
      <c r="L79" s="83">
        <v>0</v>
      </c>
      <c r="M79" s="83">
        <v>-10578</v>
      </c>
      <c r="N79" s="83">
        <v>0</v>
      </c>
      <c r="O79" s="83">
        <v>1200</v>
      </c>
      <c r="P79" s="83">
        <v>0</v>
      </c>
      <c r="Q79" s="83">
        <v>1200</v>
      </c>
      <c r="R79" s="83">
        <v>1200</v>
      </c>
    </row>
    <row r="80" spans="1:18" ht="22.95" customHeight="1">
      <c r="A80" s="28" t="s">
        <v>135</v>
      </c>
      <c r="B80" s="83">
        <v>51183</v>
      </c>
      <c r="C80" s="83">
        <v>8378</v>
      </c>
      <c r="D80" s="83">
        <v>0</v>
      </c>
      <c r="E80" s="83">
        <v>8406</v>
      </c>
      <c r="F80" s="83">
        <v>31186</v>
      </c>
      <c r="G80" s="83">
        <v>0</v>
      </c>
      <c r="H80" s="83">
        <v>0</v>
      </c>
      <c r="I80" s="83">
        <v>0</v>
      </c>
      <c r="J80" s="83">
        <v>0</v>
      </c>
      <c r="K80" s="83">
        <v>23021</v>
      </c>
      <c r="L80" s="83">
        <v>0</v>
      </c>
      <c r="M80" s="83">
        <v>-54235</v>
      </c>
      <c r="N80" s="83">
        <v>0</v>
      </c>
      <c r="O80" s="83">
        <v>59561</v>
      </c>
      <c r="P80" s="83">
        <v>59561</v>
      </c>
      <c r="Q80" s="83">
        <v>0</v>
      </c>
      <c r="R80" s="83">
        <v>0</v>
      </c>
    </row>
    <row r="81" spans="1:18" ht="22.95" customHeight="1">
      <c r="A81" s="28" t="s">
        <v>136</v>
      </c>
      <c r="B81" s="83">
        <v>380</v>
      </c>
      <c r="C81" s="83">
        <v>2072</v>
      </c>
      <c r="D81" s="83">
        <v>0</v>
      </c>
      <c r="E81" s="83">
        <v>2072</v>
      </c>
      <c r="F81" s="83">
        <v>0</v>
      </c>
      <c r="G81" s="83">
        <v>0</v>
      </c>
      <c r="H81" s="83">
        <v>0</v>
      </c>
      <c r="I81" s="83">
        <v>0</v>
      </c>
      <c r="J81" s="83">
        <v>0</v>
      </c>
      <c r="K81" s="83">
        <v>355</v>
      </c>
      <c r="L81" s="83">
        <v>0</v>
      </c>
      <c r="M81" s="83">
        <v>-355</v>
      </c>
      <c r="N81" s="83">
        <v>0</v>
      </c>
      <c r="O81" s="83">
        <v>2452</v>
      </c>
      <c r="P81" s="83">
        <v>2452</v>
      </c>
      <c r="Q81" s="83">
        <v>0</v>
      </c>
      <c r="R81" s="83">
        <v>0</v>
      </c>
    </row>
    <row r="82" spans="1:18" ht="22.95" customHeight="1">
      <c r="A82" s="28" t="s">
        <v>270</v>
      </c>
      <c r="B82" s="83">
        <v>76019</v>
      </c>
      <c r="C82" s="83">
        <v>-72033</v>
      </c>
      <c r="D82" s="83">
        <v>0</v>
      </c>
      <c r="E82" s="83">
        <v>0</v>
      </c>
      <c r="F82" s="83">
        <v>0</v>
      </c>
      <c r="G82" s="83">
        <v>0</v>
      </c>
      <c r="H82" s="83">
        <v>0</v>
      </c>
      <c r="I82" s="83">
        <v>0</v>
      </c>
      <c r="J82" s="83">
        <v>0</v>
      </c>
      <c r="K82" s="83">
        <v>-60033</v>
      </c>
      <c r="L82" s="83">
        <v>0</v>
      </c>
      <c r="M82" s="83">
        <v>-12000</v>
      </c>
      <c r="N82" s="83">
        <v>0</v>
      </c>
      <c r="O82" s="83">
        <v>3986</v>
      </c>
      <c r="P82" s="83">
        <v>3986</v>
      </c>
      <c r="Q82" s="83">
        <v>0</v>
      </c>
      <c r="R82" s="83">
        <v>0</v>
      </c>
    </row>
    <row r="83" spans="1:18" ht="22.95" customHeight="1">
      <c r="A83" s="28" t="s">
        <v>478</v>
      </c>
      <c r="B83" s="83">
        <v>43337</v>
      </c>
      <c r="C83" s="83">
        <v>-26480</v>
      </c>
      <c r="D83" s="83">
        <v>0</v>
      </c>
      <c r="E83" s="83">
        <v>0</v>
      </c>
      <c r="F83" s="83">
        <v>0</v>
      </c>
      <c r="G83" s="83">
        <v>0</v>
      </c>
      <c r="H83" s="83">
        <v>0</v>
      </c>
      <c r="I83" s="83">
        <v>0</v>
      </c>
      <c r="J83" s="83">
        <v>0</v>
      </c>
      <c r="K83" s="83">
        <v>-15280</v>
      </c>
      <c r="L83" s="83">
        <v>0</v>
      </c>
      <c r="M83" s="83">
        <v>-11200</v>
      </c>
      <c r="N83" s="83">
        <v>0</v>
      </c>
      <c r="O83" s="83">
        <v>16857</v>
      </c>
      <c r="P83" s="83">
        <v>16857</v>
      </c>
      <c r="Q83" s="83">
        <v>0</v>
      </c>
      <c r="R83" s="83">
        <v>0</v>
      </c>
    </row>
    <row r="84" spans="1:18" ht="22.95" customHeight="1">
      <c r="A84" s="28" t="s">
        <v>479</v>
      </c>
      <c r="B84" s="83">
        <v>1530</v>
      </c>
      <c r="C84" s="83">
        <v>228</v>
      </c>
      <c r="D84" s="83">
        <v>0</v>
      </c>
      <c r="E84" s="83">
        <v>230</v>
      </c>
      <c r="F84" s="83">
        <v>-2</v>
      </c>
      <c r="G84" s="83">
        <v>0</v>
      </c>
      <c r="H84" s="83">
        <v>0</v>
      </c>
      <c r="I84" s="83">
        <v>0</v>
      </c>
      <c r="J84" s="83">
        <v>0</v>
      </c>
      <c r="K84" s="83">
        <v>0</v>
      </c>
      <c r="L84" s="83">
        <v>0</v>
      </c>
      <c r="M84" s="83">
        <v>0</v>
      </c>
      <c r="N84" s="83">
        <v>0</v>
      </c>
      <c r="O84" s="83">
        <v>1758</v>
      </c>
      <c r="P84" s="83">
        <v>1758</v>
      </c>
      <c r="Q84" s="83">
        <v>0</v>
      </c>
      <c r="R84" s="83">
        <v>0</v>
      </c>
    </row>
    <row r="85" spans="1:18" ht="22.95" customHeight="1">
      <c r="A85" s="28" t="s">
        <v>480</v>
      </c>
      <c r="B85" s="83">
        <v>0</v>
      </c>
      <c r="C85" s="83">
        <v>2</v>
      </c>
      <c r="D85" s="83">
        <v>0</v>
      </c>
      <c r="E85" s="83">
        <v>2023</v>
      </c>
      <c r="F85" s="83">
        <v>0</v>
      </c>
      <c r="G85" s="83">
        <v>0</v>
      </c>
      <c r="H85" s="83">
        <v>0</v>
      </c>
      <c r="I85" s="83">
        <v>0</v>
      </c>
      <c r="J85" s="83">
        <v>0</v>
      </c>
      <c r="K85" s="83">
        <v>0</v>
      </c>
      <c r="L85" s="83">
        <v>0</v>
      </c>
      <c r="M85" s="83">
        <v>-2021</v>
      </c>
      <c r="N85" s="83">
        <v>0</v>
      </c>
      <c r="O85" s="83">
        <v>2</v>
      </c>
      <c r="P85" s="83">
        <v>2</v>
      </c>
      <c r="Q85" s="83">
        <v>0</v>
      </c>
      <c r="R85" s="83">
        <v>0</v>
      </c>
    </row>
    <row r="86" spans="1:18" ht="22.95" customHeight="1">
      <c r="A86" s="28" t="s">
        <v>635</v>
      </c>
      <c r="B86" s="83">
        <v>0</v>
      </c>
      <c r="C86" s="83">
        <v>9196</v>
      </c>
      <c r="D86" s="83">
        <v>0</v>
      </c>
      <c r="E86" s="83">
        <v>6699</v>
      </c>
      <c r="F86" s="83">
        <v>0</v>
      </c>
      <c r="G86" s="83">
        <v>0</v>
      </c>
      <c r="H86" s="83">
        <v>0</v>
      </c>
      <c r="I86" s="83">
        <v>0</v>
      </c>
      <c r="J86" s="83">
        <v>0</v>
      </c>
      <c r="K86" s="83">
        <v>2497</v>
      </c>
      <c r="L86" s="83">
        <v>0</v>
      </c>
      <c r="M86" s="83">
        <v>0</v>
      </c>
      <c r="N86" s="83">
        <v>0</v>
      </c>
      <c r="O86" s="83">
        <v>9196</v>
      </c>
      <c r="P86" s="83">
        <v>9196</v>
      </c>
      <c r="Q86" s="83">
        <v>0</v>
      </c>
      <c r="R86" s="83">
        <v>0</v>
      </c>
    </row>
    <row r="87" spans="1:18" ht="22.95" customHeight="1">
      <c r="A87" s="28" t="s">
        <v>636</v>
      </c>
      <c r="B87" s="83">
        <v>944</v>
      </c>
      <c r="C87" s="83">
        <v>126</v>
      </c>
      <c r="D87" s="83">
        <v>0</v>
      </c>
      <c r="E87" s="83">
        <v>0</v>
      </c>
      <c r="F87" s="83">
        <v>0</v>
      </c>
      <c r="G87" s="83">
        <v>0</v>
      </c>
      <c r="H87" s="83">
        <v>0</v>
      </c>
      <c r="I87" s="83">
        <v>0</v>
      </c>
      <c r="J87" s="83">
        <v>0</v>
      </c>
      <c r="K87" s="83">
        <v>126</v>
      </c>
      <c r="L87" s="83">
        <v>0</v>
      </c>
      <c r="M87" s="83">
        <v>0</v>
      </c>
      <c r="N87" s="83">
        <v>0</v>
      </c>
      <c r="O87" s="83">
        <v>1070</v>
      </c>
      <c r="P87" s="83">
        <v>1070</v>
      </c>
      <c r="Q87" s="83">
        <v>0</v>
      </c>
      <c r="R87" s="83">
        <v>0</v>
      </c>
    </row>
    <row r="88" spans="1:18" ht="22.95" customHeight="1">
      <c r="A88" s="28" t="s">
        <v>637</v>
      </c>
      <c r="B88" s="83">
        <v>24</v>
      </c>
      <c r="C88" s="83">
        <v>0</v>
      </c>
      <c r="D88" s="83">
        <v>0</v>
      </c>
      <c r="E88" s="83">
        <v>0</v>
      </c>
      <c r="F88" s="83">
        <v>79200</v>
      </c>
      <c r="G88" s="83">
        <v>0</v>
      </c>
      <c r="H88" s="83">
        <v>0</v>
      </c>
      <c r="I88" s="83">
        <v>0</v>
      </c>
      <c r="J88" s="83">
        <v>0</v>
      </c>
      <c r="K88" s="83">
        <v>-79200</v>
      </c>
      <c r="L88" s="83">
        <v>0</v>
      </c>
      <c r="M88" s="83">
        <v>0</v>
      </c>
      <c r="N88" s="83">
        <v>0</v>
      </c>
      <c r="O88" s="83">
        <v>24</v>
      </c>
      <c r="P88" s="83">
        <v>24</v>
      </c>
      <c r="Q88" s="83">
        <v>0</v>
      </c>
      <c r="R88" s="83">
        <v>0</v>
      </c>
    </row>
    <row r="89" spans="1:18" ht="22.95" customHeight="1">
      <c r="A89" s="28" t="s">
        <v>244</v>
      </c>
      <c r="B89" s="83">
        <v>70687</v>
      </c>
      <c r="C89" s="83">
        <v>127178</v>
      </c>
      <c r="D89" s="83">
        <v>0</v>
      </c>
      <c r="E89" s="83">
        <v>202281</v>
      </c>
      <c r="F89" s="83">
        <v>251204</v>
      </c>
      <c r="G89" s="83">
        <v>15000</v>
      </c>
      <c r="H89" s="83">
        <v>0</v>
      </c>
      <c r="I89" s="83">
        <v>61555</v>
      </c>
      <c r="J89" s="83">
        <v>14334</v>
      </c>
      <c r="K89" s="83">
        <v>46905</v>
      </c>
      <c r="L89" s="83">
        <v>0</v>
      </c>
      <c r="M89" s="83">
        <v>-464101</v>
      </c>
      <c r="N89" s="83">
        <v>0</v>
      </c>
      <c r="O89" s="83">
        <v>197865</v>
      </c>
      <c r="P89" s="83">
        <v>197865</v>
      </c>
      <c r="Q89" s="83">
        <v>0</v>
      </c>
      <c r="R89" s="83">
        <v>0</v>
      </c>
    </row>
    <row r="90" spans="1:18" ht="22.95" customHeight="1">
      <c r="A90" s="28" t="s">
        <v>137</v>
      </c>
      <c r="B90" s="83">
        <v>10816</v>
      </c>
      <c r="C90" s="83">
        <v>29124</v>
      </c>
      <c r="D90" s="83">
        <v>0</v>
      </c>
      <c r="E90" s="83">
        <v>0</v>
      </c>
      <c r="F90" s="83">
        <v>33130</v>
      </c>
      <c r="G90" s="83">
        <v>0</v>
      </c>
      <c r="H90" s="83">
        <v>0</v>
      </c>
      <c r="I90" s="83">
        <v>28082</v>
      </c>
      <c r="J90" s="83">
        <v>0</v>
      </c>
      <c r="K90" s="83">
        <v>-32088</v>
      </c>
      <c r="L90" s="83">
        <v>0</v>
      </c>
      <c r="M90" s="83">
        <v>0</v>
      </c>
      <c r="N90" s="83">
        <v>0</v>
      </c>
      <c r="O90" s="83">
        <v>39940</v>
      </c>
      <c r="P90" s="83">
        <v>39940</v>
      </c>
      <c r="Q90" s="83">
        <v>0</v>
      </c>
      <c r="R90" s="83">
        <v>0</v>
      </c>
    </row>
    <row r="91" spans="1:18" ht="22.95" customHeight="1">
      <c r="A91" s="28" t="s">
        <v>138</v>
      </c>
      <c r="B91" s="83">
        <v>153</v>
      </c>
      <c r="C91" s="83">
        <v>3643</v>
      </c>
      <c r="D91" s="83">
        <v>0</v>
      </c>
      <c r="E91" s="83">
        <v>0</v>
      </c>
      <c r="F91" s="83">
        <v>0</v>
      </c>
      <c r="G91" s="83">
        <v>0</v>
      </c>
      <c r="H91" s="83">
        <v>0</v>
      </c>
      <c r="I91" s="83">
        <v>0</v>
      </c>
      <c r="J91" s="83">
        <v>0</v>
      </c>
      <c r="K91" s="83">
        <v>4416</v>
      </c>
      <c r="L91" s="83">
        <v>0</v>
      </c>
      <c r="M91" s="83">
        <v>-773</v>
      </c>
      <c r="N91" s="83">
        <v>0</v>
      </c>
      <c r="O91" s="83">
        <v>3796</v>
      </c>
      <c r="P91" s="83">
        <v>3796</v>
      </c>
      <c r="Q91" s="83">
        <v>0</v>
      </c>
      <c r="R91" s="83">
        <v>0</v>
      </c>
    </row>
    <row r="92" spans="1:18" ht="22.95" customHeight="1">
      <c r="A92" s="28" t="s">
        <v>139</v>
      </c>
      <c r="B92" s="83">
        <v>15572</v>
      </c>
      <c r="C92" s="83">
        <v>1320</v>
      </c>
      <c r="D92" s="83">
        <v>0</v>
      </c>
      <c r="E92" s="83">
        <v>0</v>
      </c>
      <c r="F92" s="83">
        <v>125495</v>
      </c>
      <c r="G92" s="83">
        <v>10000</v>
      </c>
      <c r="H92" s="83">
        <v>0</v>
      </c>
      <c r="I92" s="83">
        <v>9762</v>
      </c>
      <c r="J92" s="83">
        <v>0</v>
      </c>
      <c r="K92" s="83">
        <v>-25764</v>
      </c>
      <c r="L92" s="83">
        <v>0</v>
      </c>
      <c r="M92" s="83">
        <v>-118173</v>
      </c>
      <c r="N92" s="83">
        <v>0</v>
      </c>
      <c r="O92" s="83">
        <v>16892</v>
      </c>
      <c r="P92" s="83">
        <v>16892</v>
      </c>
      <c r="Q92" s="83">
        <v>0</v>
      </c>
      <c r="R92" s="83">
        <v>0</v>
      </c>
    </row>
    <row r="93" spans="1:18" ht="22.95" customHeight="1">
      <c r="A93" s="28" t="s">
        <v>140</v>
      </c>
      <c r="B93" s="83">
        <v>3336</v>
      </c>
      <c r="C93" s="83">
        <v>10002</v>
      </c>
      <c r="D93" s="83">
        <v>0</v>
      </c>
      <c r="E93" s="83">
        <v>44000</v>
      </c>
      <c r="F93" s="83">
        <v>300</v>
      </c>
      <c r="G93" s="83">
        <v>0</v>
      </c>
      <c r="H93" s="83">
        <v>0</v>
      </c>
      <c r="I93" s="83">
        <v>10177</v>
      </c>
      <c r="J93" s="83">
        <v>28</v>
      </c>
      <c r="K93" s="83">
        <v>43738</v>
      </c>
      <c r="L93" s="83">
        <v>0</v>
      </c>
      <c r="M93" s="83">
        <v>-88241</v>
      </c>
      <c r="N93" s="83">
        <v>0</v>
      </c>
      <c r="O93" s="83">
        <v>13338</v>
      </c>
      <c r="P93" s="83">
        <v>13338</v>
      </c>
      <c r="Q93" s="83">
        <v>0</v>
      </c>
      <c r="R93" s="83">
        <v>0</v>
      </c>
    </row>
    <row r="94" spans="1:18" ht="22.95" customHeight="1">
      <c r="A94" s="28" t="s">
        <v>141</v>
      </c>
      <c r="B94" s="83">
        <v>0</v>
      </c>
      <c r="C94" s="83">
        <v>3958</v>
      </c>
      <c r="D94" s="83">
        <v>0</v>
      </c>
      <c r="E94" s="83">
        <v>3958</v>
      </c>
      <c r="F94" s="83">
        <v>2500</v>
      </c>
      <c r="G94" s="83">
        <v>0</v>
      </c>
      <c r="H94" s="83">
        <v>0</v>
      </c>
      <c r="I94" s="83">
        <v>0</v>
      </c>
      <c r="J94" s="83">
        <v>0</v>
      </c>
      <c r="K94" s="83">
        <v>-2500</v>
      </c>
      <c r="L94" s="83">
        <v>0</v>
      </c>
      <c r="M94" s="83">
        <v>0</v>
      </c>
      <c r="N94" s="83">
        <v>0</v>
      </c>
      <c r="O94" s="83">
        <v>3958</v>
      </c>
      <c r="P94" s="83">
        <v>3958</v>
      </c>
      <c r="Q94" s="83">
        <v>0</v>
      </c>
      <c r="R94" s="83">
        <v>0</v>
      </c>
    </row>
    <row r="95" spans="1:18" ht="22.95" customHeight="1">
      <c r="A95" s="28" t="s">
        <v>142</v>
      </c>
      <c r="B95" s="83">
        <v>0</v>
      </c>
      <c r="C95" s="83">
        <v>0</v>
      </c>
      <c r="D95" s="83">
        <v>0</v>
      </c>
      <c r="E95" s="83">
        <v>115804</v>
      </c>
      <c r="F95" s="83">
        <v>0</v>
      </c>
      <c r="G95" s="83">
        <v>0</v>
      </c>
      <c r="H95" s="83">
        <v>0</v>
      </c>
      <c r="I95" s="83">
        <v>0</v>
      </c>
      <c r="J95" s="83">
        <v>0</v>
      </c>
      <c r="K95" s="83">
        <v>38595</v>
      </c>
      <c r="L95" s="83">
        <v>0</v>
      </c>
      <c r="M95" s="83">
        <v>-154399</v>
      </c>
      <c r="N95" s="83">
        <v>0</v>
      </c>
      <c r="O95" s="83">
        <v>0</v>
      </c>
      <c r="P95" s="83">
        <v>0</v>
      </c>
      <c r="Q95" s="83">
        <v>0</v>
      </c>
      <c r="R95" s="83">
        <v>0</v>
      </c>
    </row>
    <row r="96" spans="1:18" ht="22.95" customHeight="1">
      <c r="A96" s="28" t="s">
        <v>143</v>
      </c>
      <c r="B96" s="83">
        <v>0</v>
      </c>
      <c r="C96" s="83">
        <v>0</v>
      </c>
      <c r="D96" s="83">
        <v>0</v>
      </c>
      <c r="E96" s="83">
        <v>0</v>
      </c>
      <c r="F96" s="83">
        <v>35040</v>
      </c>
      <c r="G96" s="83">
        <v>0</v>
      </c>
      <c r="H96" s="83">
        <v>0</v>
      </c>
      <c r="I96" s="83">
        <v>0</v>
      </c>
      <c r="J96" s="83">
        <v>0</v>
      </c>
      <c r="K96" s="83">
        <v>0</v>
      </c>
      <c r="L96" s="83">
        <v>0</v>
      </c>
      <c r="M96" s="83">
        <v>-35040</v>
      </c>
      <c r="N96" s="83">
        <v>0</v>
      </c>
      <c r="O96" s="83">
        <v>0</v>
      </c>
      <c r="P96" s="83">
        <v>0</v>
      </c>
      <c r="Q96" s="83">
        <v>0</v>
      </c>
      <c r="R96" s="83">
        <v>0</v>
      </c>
    </row>
    <row r="97" spans="1:18" ht="22.95" customHeight="1">
      <c r="A97" s="28" t="s">
        <v>144</v>
      </c>
      <c r="B97" s="83">
        <v>8000</v>
      </c>
      <c r="C97" s="83">
        <v>5559</v>
      </c>
      <c r="D97" s="83">
        <v>0</v>
      </c>
      <c r="E97" s="83">
        <v>12102</v>
      </c>
      <c r="F97" s="83">
        <v>0</v>
      </c>
      <c r="G97" s="83">
        <v>0</v>
      </c>
      <c r="H97" s="83">
        <v>0</v>
      </c>
      <c r="I97" s="83">
        <v>0</v>
      </c>
      <c r="J97" s="83">
        <v>0</v>
      </c>
      <c r="K97" s="83">
        <v>-476</v>
      </c>
      <c r="L97" s="83">
        <v>0</v>
      </c>
      <c r="M97" s="83">
        <v>-6067</v>
      </c>
      <c r="N97" s="83">
        <v>0</v>
      </c>
      <c r="O97" s="83">
        <v>13559</v>
      </c>
      <c r="P97" s="83">
        <v>13559</v>
      </c>
      <c r="Q97" s="83">
        <v>0</v>
      </c>
      <c r="R97" s="83">
        <v>0</v>
      </c>
    </row>
    <row r="98" spans="1:18" ht="22.95" customHeight="1">
      <c r="A98" s="28" t="s">
        <v>145</v>
      </c>
      <c r="B98" s="83">
        <v>3810</v>
      </c>
      <c r="C98" s="83">
        <v>673</v>
      </c>
      <c r="D98" s="83">
        <v>0</v>
      </c>
      <c r="E98" s="83">
        <v>3721</v>
      </c>
      <c r="F98" s="83">
        <v>893</v>
      </c>
      <c r="G98" s="83">
        <v>0</v>
      </c>
      <c r="H98" s="83">
        <v>0</v>
      </c>
      <c r="I98" s="83">
        <v>0</v>
      </c>
      <c r="J98" s="83">
        <v>0</v>
      </c>
      <c r="K98" s="83">
        <v>26079</v>
      </c>
      <c r="L98" s="83">
        <v>0</v>
      </c>
      <c r="M98" s="83">
        <v>-30020</v>
      </c>
      <c r="N98" s="83">
        <v>0</v>
      </c>
      <c r="O98" s="83">
        <v>4483</v>
      </c>
      <c r="P98" s="83">
        <v>4483</v>
      </c>
      <c r="Q98" s="83">
        <v>0</v>
      </c>
      <c r="R98" s="83">
        <v>0</v>
      </c>
    </row>
    <row r="99" spans="1:18">
      <c r="A99" s="28" t="s">
        <v>146</v>
      </c>
      <c r="B99" s="83">
        <v>0</v>
      </c>
      <c r="C99" s="83">
        <v>2394</v>
      </c>
      <c r="D99" s="83">
        <v>0</v>
      </c>
      <c r="E99" s="83">
        <v>0</v>
      </c>
      <c r="F99" s="83">
        <v>0</v>
      </c>
      <c r="G99" s="83">
        <v>0</v>
      </c>
      <c r="H99" s="83">
        <v>0</v>
      </c>
      <c r="I99" s="83">
        <v>0</v>
      </c>
      <c r="J99" s="83">
        <v>425</v>
      </c>
      <c r="K99" s="83">
        <v>3749</v>
      </c>
      <c r="L99" s="83">
        <v>0</v>
      </c>
      <c r="M99" s="83">
        <v>-1780</v>
      </c>
      <c r="N99" s="83">
        <v>0</v>
      </c>
      <c r="O99" s="83">
        <v>2394</v>
      </c>
      <c r="P99" s="83">
        <v>2394</v>
      </c>
      <c r="Q99" s="83">
        <v>0</v>
      </c>
      <c r="R99" s="83">
        <v>0</v>
      </c>
    </row>
    <row r="100" spans="1:18">
      <c r="A100" s="28" t="s">
        <v>271</v>
      </c>
      <c r="B100" s="83">
        <v>5000</v>
      </c>
      <c r="C100" s="83">
        <v>-5000</v>
      </c>
      <c r="D100" s="83">
        <v>0</v>
      </c>
      <c r="E100" s="83">
        <v>0</v>
      </c>
      <c r="F100" s="83">
        <v>0</v>
      </c>
      <c r="G100" s="83">
        <v>5000</v>
      </c>
      <c r="H100" s="83">
        <v>0</v>
      </c>
      <c r="I100" s="83">
        <v>0</v>
      </c>
      <c r="J100" s="83">
        <v>0</v>
      </c>
      <c r="K100" s="83">
        <v>-7200</v>
      </c>
      <c r="L100" s="83">
        <v>0</v>
      </c>
      <c r="M100" s="83">
        <v>-2800</v>
      </c>
      <c r="N100" s="83">
        <v>0</v>
      </c>
      <c r="O100" s="83">
        <v>0</v>
      </c>
      <c r="P100" s="83">
        <v>0</v>
      </c>
      <c r="Q100" s="83">
        <v>0</v>
      </c>
      <c r="R100" s="83">
        <v>0</v>
      </c>
    </row>
    <row r="101" spans="1:18">
      <c r="A101" s="28" t="s">
        <v>552</v>
      </c>
      <c r="B101" s="83">
        <v>24000</v>
      </c>
      <c r="C101" s="83">
        <v>61971</v>
      </c>
      <c r="D101" s="83">
        <v>0</v>
      </c>
      <c r="E101" s="83">
        <v>19123</v>
      </c>
      <c r="F101" s="83">
        <v>0</v>
      </c>
      <c r="G101" s="83">
        <v>0</v>
      </c>
      <c r="H101" s="83">
        <v>0</v>
      </c>
      <c r="I101" s="83">
        <v>0</v>
      </c>
      <c r="J101" s="83">
        <v>0</v>
      </c>
      <c r="K101" s="83">
        <v>45148</v>
      </c>
      <c r="L101" s="83">
        <v>0</v>
      </c>
      <c r="M101" s="83">
        <v>-2300</v>
      </c>
      <c r="N101" s="83">
        <v>0</v>
      </c>
      <c r="O101" s="83">
        <v>85971</v>
      </c>
      <c r="P101" s="83">
        <v>85971</v>
      </c>
      <c r="Q101" s="83">
        <v>0</v>
      </c>
      <c r="R101" s="83">
        <v>0</v>
      </c>
    </row>
    <row r="102" spans="1:18">
      <c r="A102" s="28" t="s">
        <v>147</v>
      </c>
      <c r="B102" s="83">
        <v>0</v>
      </c>
      <c r="C102" s="83">
        <v>13534</v>
      </c>
      <c r="D102" s="83">
        <v>0</v>
      </c>
      <c r="E102" s="83">
        <v>3573</v>
      </c>
      <c r="F102" s="83">
        <v>53846</v>
      </c>
      <c r="G102" s="83">
        <v>0</v>
      </c>
      <c r="H102" s="83">
        <v>0</v>
      </c>
      <c r="I102" s="83">
        <v>13534</v>
      </c>
      <c r="J102" s="83">
        <v>13881</v>
      </c>
      <c r="K102" s="83">
        <v>-46792</v>
      </c>
      <c r="L102" s="83">
        <v>0</v>
      </c>
      <c r="M102" s="83">
        <v>-24508</v>
      </c>
      <c r="N102" s="83">
        <v>0</v>
      </c>
      <c r="O102" s="83">
        <v>13534</v>
      </c>
      <c r="P102" s="83">
        <v>13534</v>
      </c>
      <c r="Q102" s="83">
        <v>0</v>
      </c>
      <c r="R102" s="83">
        <v>0</v>
      </c>
    </row>
    <row r="103" spans="1:18">
      <c r="A103" s="28" t="s">
        <v>245</v>
      </c>
      <c r="B103" s="83">
        <v>5724</v>
      </c>
      <c r="C103" s="83">
        <v>101867</v>
      </c>
      <c r="D103" s="83">
        <v>0</v>
      </c>
      <c r="E103" s="83">
        <v>27</v>
      </c>
      <c r="F103" s="83">
        <v>100417</v>
      </c>
      <c r="G103" s="83">
        <v>0</v>
      </c>
      <c r="H103" s="83">
        <v>0</v>
      </c>
      <c r="I103" s="83">
        <v>100699</v>
      </c>
      <c r="J103" s="83">
        <v>0</v>
      </c>
      <c r="K103" s="83">
        <v>16300</v>
      </c>
      <c r="L103" s="83">
        <v>0</v>
      </c>
      <c r="M103" s="83">
        <v>-115576</v>
      </c>
      <c r="N103" s="83">
        <v>0</v>
      </c>
      <c r="O103" s="83">
        <v>107591</v>
      </c>
      <c r="P103" s="83">
        <v>107591</v>
      </c>
      <c r="Q103" s="83">
        <v>0</v>
      </c>
      <c r="R103" s="83">
        <v>0</v>
      </c>
    </row>
    <row r="104" spans="1:18">
      <c r="A104" s="28" t="s">
        <v>148</v>
      </c>
      <c r="B104" s="83">
        <v>4547</v>
      </c>
      <c r="C104" s="83">
        <v>1791</v>
      </c>
      <c r="D104" s="83">
        <v>0</v>
      </c>
      <c r="E104" s="83">
        <v>27</v>
      </c>
      <c r="F104" s="83">
        <v>41481</v>
      </c>
      <c r="G104" s="83">
        <v>0</v>
      </c>
      <c r="H104" s="83">
        <v>0</v>
      </c>
      <c r="I104" s="83">
        <v>0</v>
      </c>
      <c r="J104" s="83">
        <v>0</v>
      </c>
      <c r="K104" s="83">
        <v>-39717</v>
      </c>
      <c r="L104" s="83">
        <v>0</v>
      </c>
      <c r="M104" s="83">
        <v>0</v>
      </c>
      <c r="N104" s="83">
        <v>0</v>
      </c>
      <c r="O104" s="83">
        <v>6338</v>
      </c>
      <c r="P104" s="83">
        <v>6338</v>
      </c>
      <c r="Q104" s="83">
        <v>0</v>
      </c>
      <c r="R104" s="83">
        <v>0</v>
      </c>
    </row>
    <row r="105" spans="1:18">
      <c r="A105" s="28" t="s">
        <v>149</v>
      </c>
      <c r="B105" s="83">
        <v>221</v>
      </c>
      <c r="C105" s="83">
        <v>53</v>
      </c>
      <c r="D105" s="83">
        <v>0</v>
      </c>
      <c r="E105" s="83">
        <v>0</v>
      </c>
      <c r="F105" s="83">
        <v>0</v>
      </c>
      <c r="G105" s="83">
        <v>0</v>
      </c>
      <c r="H105" s="83">
        <v>0</v>
      </c>
      <c r="I105" s="83">
        <v>0</v>
      </c>
      <c r="J105" s="83">
        <v>0</v>
      </c>
      <c r="K105" s="83">
        <v>53</v>
      </c>
      <c r="L105" s="83">
        <v>0</v>
      </c>
      <c r="M105" s="83">
        <v>0</v>
      </c>
      <c r="N105" s="83">
        <v>0</v>
      </c>
      <c r="O105" s="83">
        <v>274</v>
      </c>
      <c r="P105" s="83">
        <v>274</v>
      </c>
      <c r="Q105" s="83">
        <v>0</v>
      </c>
      <c r="R105" s="83">
        <v>0</v>
      </c>
    </row>
    <row r="106" spans="1:18">
      <c r="A106" s="28" t="s">
        <v>150</v>
      </c>
      <c r="B106" s="83">
        <v>800</v>
      </c>
      <c r="C106" s="83">
        <v>99250</v>
      </c>
      <c r="D106" s="83">
        <v>0</v>
      </c>
      <c r="E106" s="83">
        <v>0</v>
      </c>
      <c r="F106" s="83">
        <v>58936</v>
      </c>
      <c r="G106" s="83">
        <v>0</v>
      </c>
      <c r="H106" s="83">
        <v>0</v>
      </c>
      <c r="I106" s="83">
        <v>100000</v>
      </c>
      <c r="J106" s="83">
        <v>0</v>
      </c>
      <c r="K106" s="83">
        <v>19594</v>
      </c>
      <c r="L106" s="83">
        <v>0</v>
      </c>
      <c r="M106" s="83">
        <v>-79280</v>
      </c>
      <c r="N106" s="83">
        <v>0</v>
      </c>
      <c r="O106" s="83">
        <v>100050</v>
      </c>
      <c r="P106" s="83">
        <v>100050</v>
      </c>
      <c r="Q106" s="83">
        <v>0</v>
      </c>
      <c r="R106" s="83">
        <v>0</v>
      </c>
    </row>
    <row r="107" spans="1:18">
      <c r="A107" s="28" t="s">
        <v>638</v>
      </c>
      <c r="B107" s="83">
        <v>0</v>
      </c>
      <c r="C107" s="83">
        <v>50</v>
      </c>
      <c r="D107" s="83">
        <v>0</v>
      </c>
      <c r="E107" s="83">
        <v>0</v>
      </c>
      <c r="F107" s="83">
        <v>0</v>
      </c>
      <c r="G107" s="83">
        <v>0</v>
      </c>
      <c r="H107" s="83">
        <v>0</v>
      </c>
      <c r="I107" s="83">
        <v>0</v>
      </c>
      <c r="J107" s="83">
        <v>0</v>
      </c>
      <c r="K107" s="83">
        <v>50</v>
      </c>
      <c r="L107" s="83">
        <v>0</v>
      </c>
      <c r="M107" s="83">
        <v>0</v>
      </c>
      <c r="N107" s="83">
        <v>0</v>
      </c>
      <c r="O107" s="83">
        <v>50</v>
      </c>
      <c r="P107" s="83">
        <v>50</v>
      </c>
      <c r="Q107" s="83">
        <v>0</v>
      </c>
      <c r="R107" s="83">
        <v>0</v>
      </c>
    </row>
    <row r="108" spans="1:18">
      <c r="A108" s="28" t="s">
        <v>151</v>
      </c>
      <c r="B108" s="83">
        <v>156</v>
      </c>
      <c r="C108" s="83">
        <v>24</v>
      </c>
      <c r="D108" s="83">
        <v>0</v>
      </c>
      <c r="E108" s="83">
        <v>0</v>
      </c>
      <c r="F108" s="83">
        <v>0</v>
      </c>
      <c r="G108" s="83">
        <v>0</v>
      </c>
      <c r="H108" s="83">
        <v>0</v>
      </c>
      <c r="I108" s="83">
        <v>0</v>
      </c>
      <c r="J108" s="83">
        <v>0</v>
      </c>
      <c r="K108" s="83">
        <v>24</v>
      </c>
      <c r="L108" s="83">
        <v>0</v>
      </c>
      <c r="M108" s="83">
        <v>0</v>
      </c>
      <c r="N108" s="83">
        <v>0</v>
      </c>
      <c r="O108" s="83">
        <v>180</v>
      </c>
      <c r="P108" s="83">
        <v>180</v>
      </c>
      <c r="Q108" s="83">
        <v>0</v>
      </c>
      <c r="R108" s="83">
        <v>0</v>
      </c>
    </row>
    <row r="109" spans="1:18">
      <c r="A109" s="28" t="s">
        <v>246</v>
      </c>
      <c r="B109" s="83">
        <v>0</v>
      </c>
      <c r="C109" s="83">
        <v>699</v>
      </c>
      <c r="D109" s="83">
        <v>0</v>
      </c>
      <c r="E109" s="83">
        <v>0</v>
      </c>
      <c r="F109" s="83">
        <v>0</v>
      </c>
      <c r="G109" s="83">
        <v>0</v>
      </c>
      <c r="H109" s="83">
        <v>0</v>
      </c>
      <c r="I109" s="83">
        <v>699</v>
      </c>
      <c r="J109" s="83">
        <v>0</v>
      </c>
      <c r="K109" s="83">
        <v>36296</v>
      </c>
      <c r="L109" s="83">
        <v>0</v>
      </c>
      <c r="M109" s="83">
        <v>-36296</v>
      </c>
      <c r="N109" s="83">
        <v>0</v>
      </c>
      <c r="O109" s="83">
        <v>699</v>
      </c>
      <c r="P109" s="83">
        <v>699</v>
      </c>
      <c r="Q109" s="83">
        <v>0</v>
      </c>
      <c r="R109" s="83">
        <v>0</v>
      </c>
    </row>
    <row r="110" spans="1:18">
      <c r="A110" s="28" t="s">
        <v>247</v>
      </c>
      <c r="B110" s="83">
        <v>749358</v>
      </c>
      <c r="C110" s="83">
        <v>1659498</v>
      </c>
      <c r="D110" s="83">
        <v>0</v>
      </c>
      <c r="E110" s="83">
        <v>2665330</v>
      </c>
      <c r="F110" s="83">
        <v>2275108</v>
      </c>
      <c r="G110" s="83">
        <v>7361</v>
      </c>
      <c r="H110" s="83">
        <v>0</v>
      </c>
      <c r="I110" s="83">
        <v>88958</v>
      </c>
      <c r="J110" s="83">
        <v>29304</v>
      </c>
      <c r="K110" s="83">
        <v>453355</v>
      </c>
      <c r="L110" s="83">
        <v>0</v>
      </c>
      <c r="M110" s="83">
        <v>-3859918</v>
      </c>
      <c r="N110" s="83">
        <v>0</v>
      </c>
      <c r="O110" s="83">
        <v>2408856</v>
      </c>
      <c r="P110" s="83">
        <v>2408856</v>
      </c>
      <c r="Q110" s="83">
        <v>0</v>
      </c>
      <c r="R110" s="83">
        <v>0</v>
      </c>
    </row>
    <row r="111" spans="1:18">
      <c r="A111" s="28" t="s">
        <v>152</v>
      </c>
      <c r="B111" s="83">
        <v>151337</v>
      </c>
      <c r="C111" s="83">
        <v>199184</v>
      </c>
      <c r="D111" s="83">
        <v>0</v>
      </c>
      <c r="E111" s="83">
        <v>1033703</v>
      </c>
      <c r="F111" s="83">
        <v>69416</v>
      </c>
      <c r="G111" s="83">
        <v>0</v>
      </c>
      <c r="H111" s="83">
        <v>0</v>
      </c>
      <c r="I111" s="83">
        <v>0</v>
      </c>
      <c r="J111" s="83">
        <v>553</v>
      </c>
      <c r="K111" s="83">
        <v>34535</v>
      </c>
      <c r="L111" s="83">
        <v>0</v>
      </c>
      <c r="M111" s="83">
        <v>-939023</v>
      </c>
      <c r="N111" s="83">
        <v>0</v>
      </c>
      <c r="O111" s="83">
        <v>350521</v>
      </c>
      <c r="P111" s="83">
        <v>350521</v>
      </c>
      <c r="Q111" s="83">
        <v>0</v>
      </c>
      <c r="R111" s="83">
        <v>0</v>
      </c>
    </row>
    <row r="112" spans="1:18">
      <c r="A112" s="28" t="s">
        <v>639</v>
      </c>
      <c r="B112" s="83">
        <v>89282</v>
      </c>
      <c r="C112" s="83">
        <v>10248</v>
      </c>
      <c r="D112" s="83">
        <v>0</v>
      </c>
      <c r="E112" s="83">
        <v>248367</v>
      </c>
      <c r="F112" s="83">
        <v>-620</v>
      </c>
      <c r="G112" s="83">
        <v>0</v>
      </c>
      <c r="H112" s="83">
        <v>0</v>
      </c>
      <c r="I112" s="83">
        <v>0</v>
      </c>
      <c r="J112" s="83">
        <v>23</v>
      </c>
      <c r="K112" s="83">
        <v>17838</v>
      </c>
      <c r="L112" s="83">
        <v>0</v>
      </c>
      <c r="M112" s="83">
        <v>-255360</v>
      </c>
      <c r="N112" s="83">
        <v>0</v>
      </c>
      <c r="O112" s="83">
        <v>99530</v>
      </c>
      <c r="P112" s="83">
        <v>99530</v>
      </c>
      <c r="Q112" s="83">
        <v>0</v>
      </c>
      <c r="R112" s="83">
        <v>0</v>
      </c>
    </row>
    <row r="113" spans="1:18">
      <c r="A113" s="28" t="s">
        <v>153</v>
      </c>
      <c r="B113" s="83">
        <v>251580</v>
      </c>
      <c r="C113" s="83">
        <v>477805</v>
      </c>
      <c r="D113" s="83">
        <v>0</v>
      </c>
      <c r="E113" s="83">
        <v>240525</v>
      </c>
      <c r="F113" s="83">
        <v>1081941</v>
      </c>
      <c r="G113" s="83">
        <v>0</v>
      </c>
      <c r="H113" s="83">
        <v>0</v>
      </c>
      <c r="I113" s="83">
        <v>71430</v>
      </c>
      <c r="J113" s="83">
        <v>27919</v>
      </c>
      <c r="K113" s="83">
        <v>34013</v>
      </c>
      <c r="L113" s="83">
        <v>0</v>
      </c>
      <c r="M113" s="83">
        <v>-978023</v>
      </c>
      <c r="N113" s="83">
        <v>0</v>
      </c>
      <c r="O113" s="83">
        <v>729385</v>
      </c>
      <c r="P113" s="83">
        <v>729385</v>
      </c>
      <c r="Q113" s="83">
        <v>0</v>
      </c>
      <c r="R113" s="83">
        <v>0</v>
      </c>
    </row>
    <row r="114" spans="1:18">
      <c r="A114" s="28" t="s">
        <v>154</v>
      </c>
      <c r="B114" s="83">
        <v>255876</v>
      </c>
      <c r="C114" s="83">
        <v>-19371</v>
      </c>
      <c r="D114" s="83">
        <v>0</v>
      </c>
      <c r="E114" s="83">
        <v>3412</v>
      </c>
      <c r="F114" s="83">
        <v>32737</v>
      </c>
      <c r="G114" s="83">
        <v>0</v>
      </c>
      <c r="H114" s="83">
        <v>0</v>
      </c>
      <c r="I114" s="83">
        <v>0</v>
      </c>
      <c r="J114" s="83">
        <v>0</v>
      </c>
      <c r="K114" s="83">
        <v>270974</v>
      </c>
      <c r="L114" s="83">
        <v>0</v>
      </c>
      <c r="M114" s="83">
        <v>-326494</v>
      </c>
      <c r="N114" s="83">
        <v>0</v>
      </c>
      <c r="O114" s="83">
        <v>236505</v>
      </c>
      <c r="P114" s="83">
        <v>236505</v>
      </c>
      <c r="Q114" s="83">
        <v>0</v>
      </c>
      <c r="R114" s="83">
        <v>0</v>
      </c>
    </row>
    <row r="115" spans="1:18">
      <c r="A115" s="28" t="s">
        <v>155</v>
      </c>
      <c r="B115" s="83">
        <v>283</v>
      </c>
      <c r="C115" s="83">
        <v>7</v>
      </c>
      <c r="D115" s="83">
        <v>0</v>
      </c>
      <c r="E115" s="83">
        <v>0</v>
      </c>
      <c r="F115" s="83">
        <v>0</v>
      </c>
      <c r="G115" s="83">
        <v>0</v>
      </c>
      <c r="H115" s="83">
        <v>0</v>
      </c>
      <c r="I115" s="83">
        <v>210</v>
      </c>
      <c r="J115" s="83">
        <v>0</v>
      </c>
      <c r="K115" s="83">
        <v>20547</v>
      </c>
      <c r="L115" s="83">
        <v>0</v>
      </c>
      <c r="M115" s="83">
        <v>-20750</v>
      </c>
      <c r="N115" s="83">
        <v>0</v>
      </c>
      <c r="O115" s="83">
        <v>290</v>
      </c>
      <c r="P115" s="83">
        <v>290</v>
      </c>
      <c r="Q115" s="83">
        <v>0</v>
      </c>
      <c r="R115" s="83">
        <v>0</v>
      </c>
    </row>
    <row r="116" spans="1:18">
      <c r="A116" s="28" t="s">
        <v>320</v>
      </c>
      <c r="B116" s="83">
        <v>1000</v>
      </c>
      <c r="C116" s="83">
        <v>-799</v>
      </c>
      <c r="D116" s="83">
        <v>0</v>
      </c>
      <c r="E116" s="83">
        <v>168648</v>
      </c>
      <c r="F116" s="83">
        <v>14794</v>
      </c>
      <c r="G116" s="83">
        <v>0</v>
      </c>
      <c r="H116" s="83">
        <v>0</v>
      </c>
      <c r="I116" s="83">
        <v>0</v>
      </c>
      <c r="J116" s="83">
        <v>809</v>
      </c>
      <c r="K116" s="83">
        <v>58920</v>
      </c>
      <c r="L116" s="83">
        <v>0</v>
      </c>
      <c r="M116" s="83">
        <v>-243970</v>
      </c>
      <c r="N116" s="83">
        <v>0</v>
      </c>
      <c r="O116" s="83">
        <v>201</v>
      </c>
      <c r="P116" s="83">
        <v>201</v>
      </c>
      <c r="Q116" s="83">
        <v>0</v>
      </c>
      <c r="R116" s="83">
        <v>0</v>
      </c>
    </row>
    <row r="117" spans="1:18">
      <c r="A117" s="28" t="s">
        <v>272</v>
      </c>
      <c r="B117" s="83">
        <v>0</v>
      </c>
      <c r="C117" s="83">
        <v>970675</v>
      </c>
      <c r="D117" s="83">
        <v>0</v>
      </c>
      <c r="E117" s="83">
        <v>970675</v>
      </c>
      <c r="F117" s="83">
        <v>0</v>
      </c>
      <c r="G117" s="83">
        <v>0</v>
      </c>
      <c r="H117" s="83">
        <v>0</v>
      </c>
      <c r="I117" s="83">
        <v>0</v>
      </c>
      <c r="J117" s="83">
        <v>0</v>
      </c>
      <c r="K117" s="83">
        <v>0</v>
      </c>
      <c r="L117" s="83">
        <v>0</v>
      </c>
      <c r="M117" s="83">
        <v>0</v>
      </c>
      <c r="N117" s="83">
        <v>0</v>
      </c>
      <c r="O117" s="83">
        <v>970675</v>
      </c>
      <c r="P117" s="83">
        <v>970675</v>
      </c>
      <c r="Q117" s="83">
        <v>0</v>
      </c>
      <c r="R117" s="83">
        <v>0</v>
      </c>
    </row>
    <row r="118" spans="1:18">
      <c r="A118" s="28" t="s">
        <v>248</v>
      </c>
      <c r="B118" s="83">
        <v>0</v>
      </c>
      <c r="C118" s="83">
        <v>21749</v>
      </c>
      <c r="D118" s="83">
        <v>0</v>
      </c>
      <c r="E118" s="83">
        <v>0</v>
      </c>
      <c r="F118" s="83">
        <v>1076840</v>
      </c>
      <c r="G118" s="83">
        <v>7361</v>
      </c>
      <c r="H118" s="83">
        <v>0</v>
      </c>
      <c r="I118" s="83">
        <v>17318</v>
      </c>
      <c r="J118" s="83">
        <v>0</v>
      </c>
      <c r="K118" s="83">
        <v>16528</v>
      </c>
      <c r="L118" s="83">
        <v>0</v>
      </c>
      <c r="M118" s="83">
        <v>-1096298</v>
      </c>
      <c r="N118" s="83">
        <v>0</v>
      </c>
      <c r="O118" s="83">
        <v>21749</v>
      </c>
      <c r="P118" s="83">
        <v>21749</v>
      </c>
      <c r="Q118" s="83">
        <v>0</v>
      </c>
      <c r="R118" s="83">
        <v>0</v>
      </c>
    </row>
    <row r="119" spans="1:18">
      <c r="A119" s="28" t="s">
        <v>249</v>
      </c>
      <c r="B119" s="83">
        <v>817802</v>
      </c>
      <c r="C119" s="83">
        <v>840440</v>
      </c>
      <c r="D119" s="83">
        <v>0</v>
      </c>
      <c r="E119" s="83">
        <v>1960583</v>
      </c>
      <c r="F119" s="83">
        <v>31898</v>
      </c>
      <c r="G119" s="83">
        <v>0</v>
      </c>
      <c r="H119" s="83">
        <v>0</v>
      </c>
      <c r="I119" s="83">
        <v>68442</v>
      </c>
      <c r="J119" s="83">
        <v>0</v>
      </c>
      <c r="K119" s="83">
        <v>22961</v>
      </c>
      <c r="L119" s="83">
        <v>0</v>
      </c>
      <c r="M119" s="83">
        <v>-1243444</v>
      </c>
      <c r="N119" s="83">
        <v>0</v>
      </c>
      <c r="O119" s="83">
        <v>1658242</v>
      </c>
      <c r="P119" s="83">
        <v>1658242</v>
      </c>
      <c r="Q119" s="83">
        <v>0</v>
      </c>
      <c r="R119" s="83">
        <v>0</v>
      </c>
    </row>
    <row r="120" spans="1:18">
      <c r="A120" s="28" t="s">
        <v>20</v>
      </c>
      <c r="B120" s="83">
        <v>515515</v>
      </c>
      <c r="C120" s="83">
        <v>55368</v>
      </c>
      <c r="D120" s="83">
        <v>0</v>
      </c>
      <c r="E120" s="83">
        <v>0</v>
      </c>
      <c r="F120" s="83">
        <v>28571</v>
      </c>
      <c r="G120" s="83">
        <v>0</v>
      </c>
      <c r="H120" s="83">
        <v>0</v>
      </c>
      <c r="I120" s="83">
        <v>50000</v>
      </c>
      <c r="J120" s="83">
        <v>0</v>
      </c>
      <c r="K120" s="83">
        <v>3337</v>
      </c>
      <c r="L120" s="83">
        <v>0</v>
      </c>
      <c r="M120" s="83">
        <v>-26540</v>
      </c>
      <c r="N120" s="83">
        <v>0</v>
      </c>
      <c r="O120" s="83">
        <v>570883</v>
      </c>
      <c r="P120" s="83">
        <v>570883</v>
      </c>
      <c r="Q120" s="83">
        <v>0</v>
      </c>
      <c r="R120" s="83">
        <v>0</v>
      </c>
    </row>
    <row r="121" spans="1:18">
      <c r="A121" s="28" t="s">
        <v>156</v>
      </c>
      <c r="B121" s="83">
        <v>129920</v>
      </c>
      <c r="C121" s="83">
        <v>14157</v>
      </c>
      <c r="D121" s="83">
        <v>0</v>
      </c>
      <c r="E121" s="83">
        <v>0</v>
      </c>
      <c r="F121" s="83">
        <v>0</v>
      </c>
      <c r="G121" s="83">
        <v>0</v>
      </c>
      <c r="H121" s="83">
        <v>0</v>
      </c>
      <c r="I121" s="83">
        <v>17442</v>
      </c>
      <c r="J121" s="83">
        <v>0</v>
      </c>
      <c r="K121" s="83">
        <v>4915</v>
      </c>
      <c r="L121" s="83">
        <v>0</v>
      </c>
      <c r="M121" s="83">
        <v>-8200</v>
      </c>
      <c r="N121" s="83">
        <v>0</v>
      </c>
      <c r="O121" s="83">
        <v>144077</v>
      </c>
      <c r="P121" s="83">
        <v>144077</v>
      </c>
      <c r="Q121" s="83">
        <v>0</v>
      </c>
      <c r="R121" s="83">
        <v>0</v>
      </c>
    </row>
    <row r="122" spans="1:18">
      <c r="A122" s="28" t="s">
        <v>157</v>
      </c>
      <c r="B122" s="83">
        <v>3750</v>
      </c>
      <c r="C122" s="83">
        <v>103440</v>
      </c>
      <c r="D122" s="83">
        <v>0</v>
      </c>
      <c r="E122" s="83">
        <v>13348</v>
      </c>
      <c r="F122" s="83">
        <v>166752</v>
      </c>
      <c r="G122" s="83">
        <v>0</v>
      </c>
      <c r="H122" s="83">
        <v>0</v>
      </c>
      <c r="I122" s="83">
        <v>1000</v>
      </c>
      <c r="J122" s="83">
        <v>0</v>
      </c>
      <c r="K122" s="83">
        <v>36142</v>
      </c>
      <c r="L122" s="83">
        <v>0</v>
      </c>
      <c r="M122" s="83">
        <v>-113802</v>
      </c>
      <c r="N122" s="83">
        <v>0</v>
      </c>
      <c r="O122" s="83">
        <v>107190</v>
      </c>
      <c r="P122" s="83">
        <v>107190</v>
      </c>
      <c r="Q122" s="83">
        <v>0</v>
      </c>
      <c r="R122" s="83">
        <v>0</v>
      </c>
    </row>
    <row r="123" spans="1:18">
      <c r="A123" s="28" t="s">
        <v>321</v>
      </c>
      <c r="B123" s="83">
        <v>5000</v>
      </c>
      <c r="C123" s="83">
        <v>-5000</v>
      </c>
      <c r="D123" s="83">
        <v>0</v>
      </c>
      <c r="E123" s="83">
        <v>63596</v>
      </c>
      <c r="F123" s="83">
        <v>0</v>
      </c>
      <c r="G123" s="83">
        <v>0</v>
      </c>
      <c r="H123" s="83">
        <v>0</v>
      </c>
      <c r="I123" s="83">
        <v>0</v>
      </c>
      <c r="J123" s="83">
        <v>0</v>
      </c>
      <c r="K123" s="83">
        <v>0</v>
      </c>
      <c r="L123" s="83">
        <v>0</v>
      </c>
      <c r="M123" s="83">
        <v>-68596</v>
      </c>
      <c r="N123" s="83">
        <v>0</v>
      </c>
      <c r="O123" s="83">
        <v>0</v>
      </c>
      <c r="P123" s="83">
        <v>0</v>
      </c>
      <c r="Q123" s="83">
        <v>0</v>
      </c>
      <c r="R123" s="83">
        <v>0</v>
      </c>
    </row>
    <row r="124" spans="1:18">
      <c r="A124" s="28" t="s">
        <v>158</v>
      </c>
      <c r="B124" s="83">
        <v>192</v>
      </c>
      <c r="C124" s="83">
        <v>-87</v>
      </c>
      <c r="D124" s="83">
        <v>0</v>
      </c>
      <c r="E124" s="83">
        <v>0</v>
      </c>
      <c r="F124" s="83">
        <v>0</v>
      </c>
      <c r="G124" s="83">
        <v>0</v>
      </c>
      <c r="H124" s="83">
        <v>0</v>
      </c>
      <c r="I124" s="83">
        <v>0</v>
      </c>
      <c r="J124" s="83">
        <v>0</v>
      </c>
      <c r="K124" s="83">
        <v>69</v>
      </c>
      <c r="L124" s="83">
        <v>0</v>
      </c>
      <c r="M124" s="83">
        <v>-156</v>
      </c>
      <c r="N124" s="83">
        <v>0</v>
      </c>
      <c r="O124" s="83">
        <v>105</v>
      </c>
      <c r="P124" s="83">
        <v>105</v>
      </c>
      <c r="Q124" s="83">
        <v>0</v>
      </c>
      <c r="R124" s="83">
        <v>0</v>
      </c>
    </row>
    <row r="125" spans="1:18">
      <c r="A125" s="28" t="s">
        <v>159</v>
      </c>
      <c r="B125" s="83">
        <v>163425</v>
      </c>
      <c r="C125" s="83">
        <v>672562</v>
      </c>
      <c r="D125" s="83">
        <v>0</v>
      </c>
      <c r="E125" s="83">
        <v>1883639</v>
      </c>
      <c r="F125" s="83">
        <v>-163425</v>
      </c>
      <c r="G125" s="83">
        <v>0</v>
      </c>
      <c r="H125" s="83">
        <v>0</v>
      </c>
      <c r="I125" s="83">
        <v>0</v>
      </c>
      <c r="J125" s="83">
        <v>0</v>
      </c>
      <c r="K125" s="83">
        <v>-21502</v>
      </c>
      <c r="L125" s="83">
        <v>0</v>
      </c>
      <c r="M125" s="83">
        <v>-1026150</v>
      </c>
      <c r="N125" s="83">
        <v>0</v>
      </c>
      <c r="O125" s="83">
        <v>835987</v>
      </c>
      <c r="P125" s="83">
        <v>835987</v>
      </c>
      <c r="Q125" s="83">
        <v>0</v>
      </c>
      <c r="R125" s="83">
        <v>0</v>
      </c>
    </row>
    <row r="126" spans="1:18">
      <c r="A126" s="28" t="s">
        <v>250</v>
      </c>
      <c r="B126" s="83">
        <v>77121</v>
      </c>
      <c r="C126" s="83">
        <v>88463</v>
      </c>
      <c r="D126" s="83">
        <v>120000</v>
      </c>
      <c r="E126" s="83">
        <v>166311</v>
      </c>
      <c r="F126" s="83">
        <v>101404</v>
      </c>
      <c r="G126" s="83">
        <v>2996</v>
      </c>
      <c r="H126" s="83">
        <v>0</v>
      </c>
      <c r="I126" s="83">
        <v>0</v>
      </c>
      <c r="J126" s="83">
        <v>5018</v>
      </c>
      <c r="K126" s="83">
        <v>18043</v>
      </c>
      <c r="L126" s="83">
        <v>0</v>
      </c>
      <c r="M126" s="83">
        <v>-325309</v>
      </c>
      <c r="N126" s="83">
        <v>0</v>
      </c>
      <c r="O126" s="83">
        <v>165584</v>
      </c>
      <c r="P126" s="83">
        <v>161018</v>
      </c>
      <c r="Q126" s="83">
        <v>4566</v>
      </c>
      <c r="R126" s="83">
        <v>4566</v>
      </c>
    </row>
    <row r="127" spans="1:18">
      <c r="A127" s="28" t="s">
        <v>251</v>
      </c>
      <c r="B127" s="83">
        <v>54061</v>
      </c>
      <c r="C127" s="83">
        <v>35736</v>
      </c>
      <c r="D127" s="83">
        <v>0</v>
      </c>
      <c r="E127" s="83">
        <v>16102</v>
      </c>
      <c r="F127" s="83">
        <v>10554</v>
      </c>
      <c r="G127" s="83">
        <v>0</v>
      </c>
      <c r="H127" s="83">
        <v>0</v>
      </c>
      <c r="I127" s="83">
        <v>0</v>
      </c>
      <c r="J127" s="83">
        <v>0</v>
      </c>
      <c r="K127" s="83">
        <v>9080</v>
      </c>
      <c r="L127" s="83">
        <v>0</v>
      </c>
      <c r="M127" s="83">
        <v>0</v>
      </c>
      <c r="N127" s="83">
        <v>0</v>
      </c>
      <c r="O127" s="83">
        <v>89797</v>
      </c>
      <c r="P127" s="83">
        <v>89797</v>
      </c>
      <c r="Q127" s="83">
        <v>0</v>
      </c>
      <c r="R127" s="83">
        <v>0</v>
      </c>
    </row>
    <row r="128" spans="1:18">
      <c r="A128" s="28" t="s">
        <v>160</v>
      </c>
      <c r="B128" s="83">
        <v>4475</v>
      </c>
      <c r="C128" s="83">
        <v>-2380</v>
      </c>
      <c r="D128" s="83">
        <v>120000</v>
      </c>
      <c r="E128" s="83">
        <v>106722</v>
      </c>
      <c r="F128" s="83">
        <v>38000</v>
      </c>
      <c r="G128" s="83">
        <v>0</v>
      </c>
      <c r="H128" s="83">
        <v>0</v>
      </c>
      <c r="I128" s="83">
        <v>0</v>
      </c>
      <c r="J128" s="83">
        <v>5018</v>
      </c>
      <c r="K128" s="83">
        <v>-5156</v>
      </c>
      <c r="L128" s="83">
        <v>0</v>
      </c>
      <c r="M128" s="83">
        <v>-266964</v>
      </c>
      <c r="N128" s="83">
        <v>0</v>
      </c>
      <c r="O128" s="83">
        <v>2095</v>
      </c>
      <c r="P128" s="83">
        <v>2095</v>
      </c>
      <c r="Q128" s="83">
        <v>0</v>
      </c>
      <c r="R128" s="83">
        <v>0</v>
      </c>
    </row>
    <row r="129" spans="1:18">
      <c r="A129" s="28" t="s">
        <v>161</v>
      </c>
      <c r="B129" s="83">
        <v>2</v>
      </c>
      <c r="C129" s="83">
        <v>0</v>
      </c>
      <c r="D129" s="83">
        <v>0</v>
      </c>
      <c r="E129" s="83">
        <v>0</v>
      </c>
      <c r="F129" s="83">
        <v>0</v>
      </c>
      <c r="G129" s="83">
        <v>0</v>
      </c>
      <c r="H129" s="83">
        <v>0</v>
      </c>
      <c r="I129" s="83">
        <v>0</v>
      </c>
      <c r="J129" s="83">
        <v>0</v>
      </c>
      <c r="K129" s="83">
        <v>0</v>
      </c>
      <c r="L129" s="83">
        <v>0</v>
      </c>
      <c r="M129" s="83">
        <v>0</v>
      </c>
      <c r="N129" s="83">
        <v>0</v>
      </c>
      <c r="O129" s="83">
        <v>2</v>
      </c>
      <c r="P129" s="83">
        <v>2</v>
      </c>
      <c r="Q129" s="83">
        <v>0</v>
      </c>
      <c r="R129" s="83">
        <v>0</v>
      </c>
    </row>
    <row r="130" spans="1:18">
      <c r="A130" s="28" t="s">
        <v>252</v>
      </c>
      <c r="B130" s="83">
        <v>6509</v>
      </c>
      <c r="C130" s="83">
        <v>41465</v>
      </c>
      <c r="D130" s="83">
        <v>0</v>
      </c>
      <c r="E130" s="83">
        <v>43487</v>
      </c>
      <c r="F130" s="83">
        <v>0</v>
      </c>
      <c r="G130" s="83">
        <v>966</v>
      </c>
      <c r="H130" s="83">
        <v>0</v>
      </c>
      <c r="I130" s="83">
        <v>0</v>
      </c>
      <c r="J130" s="83">
        <v>0</v>
      </c>
      <c r="K130" s="83">
        <v>-1053</v>
      </c>
      <c r="L130" s="83">
        <v>0</v>
      </c>
      <c r="M130" s="83">
        <v>-1935</v>
      </c>
      <c r="N130" s="83">
        <v>0</v>
      </c>
      <c r="O130" s="83">
        <v>47974</v>
      </c>
      <c r="P130" s="83">
        <v>43408</v>
      </c>
      <c r="Q130" s="83">
        <v>4566</v>
      </c>
      <c r="R130" s="83">
        <v>4566</v>
      </c>
    </row>
    <row r="131" spans="1:18">
      <c r="A131" s="28" t="s">
        <v>162</v>
      </c>
      <c r="B131" s="83">
        <v>2850</v>
      </c>
      <c r="C131" s="83">
        <v>93</v>
      </c>
      <c r="D131" s="83">
        <v>0</v>
      </c>
      <c r="E131" s="83">
        <v>0</v>
      </c>
      <c r="F131" s="83">
        <v>0</v>
      </c>
      <c r="G131" s="83">
        <v>0</v>
      </c>
      <c r="H131" s="83">
        <v>0</v>
      </c>
      <c r="I131" s="83">
        <v>0</v>
      </c>
      <c r="J131" s="83">
        <v>0</v>
      </c>
      <c r="K131" s="83">
        <v>93</v>
      </c>
      <c r="L131" s="83">
        <v>0</v>
      </c>
      <c r="M131" s="83">
        <v>0</v>
      </c>
      <c r="N131" s="83">
        <v>0</v>
      </c>
      <c r="O131" s="83">
        <v>2943</v>
      </c>
      <c r="P131" s="83">
        <v>2943</v>
      </c>
      <c r="Q131" s="83">
        <v>0</v>
      </c>
      <c r="R131" s="83">
        <v>0</v>
      </c>
    </row>
    <row r="132" spans="1:18">
      <c r="A132" s="28" t="s">
        <v>163</v>
      </c>
      <c r="B132" s="83">
        <v>7264</v>
      </c>
      <c r="C132" s="83">
        <v>5369</v>
      </c>
      <c r="D132" s="83">
        <v>0</v>
      </c>
      <c r="E132" s="83">
        <v>0</v>
      </c>
      <c r="F132" s="83">
        <v>43952</v>
      </c>
      <c r="G132" s="83">
        <v>0</v>
      </c>
      <c r="H132" s="83">
        <v>0</v>
      </c>
      <c r="I132" s="83">
        <v>0</v>
      </c>
      <c r="J132" s="83">
        <v>0</v>
      </c>
      <c r="K132" s="83">
        <v>1714</v>
      </c>
      <c r="L132" s="83">
        <v>0</v>
      </c>
      <c r="M132" s="83">
        <v>-40297</v>
      </c>
      <c r="N132" s="83">
        <v>0</v>
      </c>
      <c r="O132" s="83">
        <v>12633</v>
      </c>
      <c r="P132" s="83">
        <v>12633</v>
      </c>
      <c r="Q132" s="83">
        <v>0</v>
      </c>
      <c r="R132" s="83">
        <v>0</v>
      </c>
    </row>
    <row r="133" spans="1:18">
      <c r="A133" s="28" t="s">
        <v>253</v>
      </c>
      <c r="B133" s="83">
        <v>1960</v>
      </c>
      <c r="C133" s="83">
        <v>8180</v>
      </c>
      <c r="D133" s="83">
        <v>0</v>
      </c>
      <c r="E133" s="83">
        <v>0</v>
      </c>
      <c r="F133" s="83">
        <v>8898</v>
      </c>
      <c r="G133" s="83">
        <v>2030</v>
      </c>
      <c r="H133" s="83">
        <v>0</v>
      </c>
      <c r="I133" s="83">
        <v>0</v>
      </c>
      <c r="J133" s="83">
        <v>0</v>
      </c>
      <c r="K133" s="83">
        <v>13365</v>
      </c>
      <c r="L133" s="83">
        <v>0</v>
      </c>
      <c r="M133" s="83">
        <v>-16113</v>
      </c>
      <c r="N133" s="83">
        <v>0</v>
      </c>
      <c r="O133" s="83">
        <v>10140</v>
      </c>
      <c r="P133" s="83">
        <v>10140</v>
      </c>
      <c r="Q133" s="83">
        <v>0</v>
      </c>
      <c r="R133" s="83">
        <v>0</v>
      </c>
    </row>
    <row r="134" spans="1:18">
      <c r="A134" s="28" t="s">
        <v>254</v>
      </c>
      <c r="B134" s="83">
        <v>147109</v>
      </c>
      <c r="C134" s="83">
        <v>82755</v>
      </c>
      <c r="D134" s="83">
        <v>0</v>
      </c>
      <c r="E134" s="83">
        <v>71211</v>
      </c>
      <c r="F134" s="83">
        <v>41647</v>
      </c>
      <c r="G134" s="83">
        <v>0</v>
      </c>
      <c r="H134" s="83">
        <v>0</v>
      </c>
      <c r="I134" s="83">
        <v>0</v>
      </c>
      <c r="J134" s="83">
        <v>894</v>
      </c>
      <c r="K134" s="83">
        <v>40424</v>
      </c>
      <c r="L134" s="83">
        <v>0</v>
      </c>
      <c r="M134" s="83">
        <v>-71421</v>
      </c>
      <c r="N134" s="83">
        <v>0</v>
      </c>
      <c r="O134" s="83">
        <v>229864</v>
      </c>
      <c r="P134" s="83">
        <v>229504</v>
      </c>
      <c r="Q134" s="83">
        <v>360</v>
      </c>
      <c r="R134" s="83">
        <v>360</v>
      </c>
    </row>
    <row r="135" spans="1:18">
      <c r="A135" s="28" t="s">
        <v>164</v>
      </c>
      <c r="B135" s="83">
        <v>146315</v>
      </c>
      <c r="C135" s="83">
        <v>82394</v>
      </c>
      <c r="D135" s="83">
        <v>0</v>
      </c>
      <c r="E135" s="83">
        <v>71211</v>
      </c>
      <c r="F135" s="83">
        <v>9200</v>
      </c>
      <c r="G135" s="83">
        <v>0</v>
      </c>
      <c r="H135" s="83">
        <v>0</v>
      </c>
      <c r="I135" s="83">
        <v>0</v>
      </c>
      <c r="J135" s="83">
        <v>50</v>
      </c>
      <c r="K135" s="83">
        <v>40394</v>
      </c>
      <c r="L135" s="83">
        <v>0</v>
      </c>
      <c r="M135" s="83">
        <v>-38461</v>
      </c>
      <c r="N135" s="83">
        <v>0</v>
      </c>
      <c r="O135" s="83">
        <v>228709</v>
      </c>
      <c r="P135" s="83">
        <v>228709</v>
      </c>
      <c r="Q135" s="83">
        <v>0</v>
      </c>
      <c r="R135" s="83">
        <v>0</v>
      </c>
    </row>
    <row r="136" spans="1:18">
      <c r="A136" s="28" t="s">
        <v>165</v>
      </c>
      <c r="B136" s="83">
        <v>794</v>
      </c>
      <c r="C136" s="83">
        <v>331</v>
      </c>
      <c r="D136" s="83">
        <v>0</v>
      </c>
      <c r="E136" s="83">
        <v>0</v>
      </c>
      <c r="F136" s="83">
        <v>31608</v>
      </c>
      <c r="G136" s="83">
        <v>0</v>
      </c>
      <c r="H136" s="83">
        <v>0</v>
      </c>
      <c r="I136" s="83">
        <v>0</v>
      </c>
      <c r="J136" s="83">
        <v>568</v>
      </c>
      <c r="K136" s="83">
        <v>0</v>
      </c>
      <c r="L136" s="83">
        <v>0</v>
      </c>
      <c r="M136" s="83">
        <v>-31845</v>
      </c>
      <c r="N136" s="83">
        <v>0</v>
      </c>
      <c r="O136" s="83">
        <v>1125</v>
      </c>
      <c r="P136" s="83">
        <v>765</v>
      </c>
      <c r="Q136" s="83">
        <v>360</v>
      </c>
      <c r="R136" s="83">
        <v>360</v>
      </c>
    </row>
    <row r="137" spans="1:18">
      <c r="A137" s="28" t="s">
        <v>255</v>
      </c>
      <c r="B137" s="83">
        <v>0</v>
      </c>
      <c r="C137" s="83">
        <v>30</v>
      </c>
      <c r="D137" s="83">
        <v>0</v>
      </c>
      <c r="E137" s="83">
        <v>0</v>
      </c>
      <c r="F137" s="83">
        <v>839</v>
      </c>
      <c r="G137" s="83">
        <v>0</v>
      </c>
      <c r="H137" s="83">
        <v>0</v>
      </c>
      <c r="I137" s="83">
        <v>0</v>
      </c>
      <c r="J137" s="83">
        <v>276</v>
      </c>
      <c r="K137" s="83">
        <v>30</v>
      </c>
      <c r="L137" s="83">
        <v>0</v>
      </c>
      <c r="M137" s="83">
        <v>-1115</v>
      </c>
      <c r="N137" s="83">
        <v>0</v>
      </c>
      <c r="O137" s="83">
        <v>30</v>
      </c>
      <c r="P137" s="83">
        <v>30</v>
      </c>
      <c r="Q137" s="83">
        <v>0</v>
      </c>
      <c r="R137" s="83">
        <v>0</v>
      </c>
    </row>
    <row r="138" spans="1:18">
      <c r="A138" s="28" t="s">
        <v>256</v>
      </c>
      <c r="B138" s="83">
        <v>230</v>
      </c>
      <c r="C138" s="83">
        <v>20</v>
      </c>
      <c r="D138" s="83">
        <v>0</v>
      </c>
      <c r="E138" s="83">
        <v>0</v>
      </c>
      <c r="F138" s="83">
        <v>0</v>
      </c>
      <c r="G138" s="83">
        <v>150</v>
      </c>
      <c r="H138" s="83">
        <v>0</v>
      </c>
      <c r="I138" s="83">
        <v>0</v>
      </c>
      <c r="J138" s="83">
        <v>0</v>
      </c>
      <c r="K138" s="83">
        <v>-130</v>
      </c>
      <c r="L138" s="83">
        <v>0</v>
      </c>
      <c r="M138" s="83">
        <v>0</v>
      </c>
      <c r="N138" s="83">
        <v>0</v>
      </c>
      <c r="O138" s="83">
        <v>250</v>
      </c>
      <c r="P138" s="83">
        <v>250</v>
      </c>
      <c r="Q138" s="83">
        <v>0</v>
      </c>
      <c r="R138" s="83">
        <v>0</v>
      </c>
    </row>
    <row r="139" spans="1:18">
      <c r="A139" s="28" t="s">
        <v>553</v>
      </c>
      <c r="B139" s="83">
        <v>150</v>
      </c>
      <c r="C139" s="83">
        <v>20</v>
      </c>
      <c r="D139" s="83">
        <v>0</v>
      </c>
      <c r="E139" s="83">
        <v>0</v>
      </c>
      <c r="F139" s="83">
        <v>0</v>
      </c>
      <c r="G139" s="83">
        <v>150</v>
      </c>
      <c r="H139" s="83">
        <v>0</v>
      </c>
      <c r="I139" s="83">
        <v>0</v>
      </c>
      <c r="J139" s="83">
        <v>0</v>
      </c>
      <c r="K139" s="83">
        <v>-130</v>
      </c>
      <c r="L139" s="83">
        <v>0</v>
      </c>
      <c r="M139" s="83">
        <v>0</v>
      </c>
      <c r="N139" s="83">
        <v>0</v>
      </c>
      <c r="O139" s="83">
        <v>170</v>
      </c>
      <c r="P139" s="83">
        <v>170</v>
      </c>
      <c r="Q139" s="83">
        <v>0</v>
      </c>
      <c r="R139" s="83">
        <v>0</v>
      </c>
    </row>
    <row r="140" spans="1:18">
      <c r="A140" s="28" t="s">
        <v>166</v>
      </c>
      <c r="B140" s="83">
        <v>50</v>
      </c>
      <c r="C140" s="83">
        <v>0</v>
      </c>
      <c r="D140" s="83">
        <v>0</v>
      </c>
      <c r="E140" s="83">
        <v>0</v>
      </c>
      <c r="F140" s="83">
        <v>0</v>
      </c>
      <c r="G140" s="83">
        <v>0</v>
      </c>
      <c r="H140" s="83">
        <v>0</v>
      </c>
      <c r="I140" s="83">
        <v>0</v>
      </c>
      <c r="J140" s="83">
        <v>0</v>
      </c>
      <c r="K140" s="83">
        <v>0</v>
      </c>
      <c r="L140" s="83">
        <v>0</v>
      </c>
      <c r="M140" s="83">
        <v>0</v>
      </c>
      <c r="N140" s="83">
        <v>0</v>
      </c>
      <c r="O140" s="83">
        <v>50</v>
      </c>
      <c r="P140" s="83">
        <v>50</v>
      </c>
      <c r="Q140" s="83">
        <v>0</v>
      </c>
      <c r="R140" s="83">
        <v>0</v>
      </c>
    </row>
    <row r="141" spans="1:18">
      <c r="A141" s="28" t="s">
        <v>257</v>
      </c>
      <c r="B141" s="83">
        <v>30</v>
      </c>
      <c r="C141" s="83">
        <v>0</v>
      </c>
      <c r="D141" s="83">
        <v>0</v>
      </c>
      <c r="E141" s="83">
        <v>0</v>
      </c>
      <c r="F141" s="83">
        <v>0</v>
      </c>
      <c r="G141" s="83">
        <v>0</v>
      </c>
      <c r="H141" s="83">
        <v>0</v>
      </c>
      <c r="I141" s="83">
        <v>0</v>
      </c>
      <c r="J141" s="83">
        <v>0</v>
      </c>
      <c r="K141" s="83">
        <v>0</v>
      </c>
      <c r="L141" s="83">
        <v>0</v>
      </c>
      <c r="M141" s="83">
        <v>0</v>
      </c>
      <c r="N141" s="83">
        <v>0</v>
      </c>
      <c r="O141" s="83">
        <v>30</v>
      </c>
      <c r="P141" s="83">
        <v>30</v>
      </c>
      <c r="Q141" s="83">
        <v>0</v>
      </c>
      <c r="R141" s="83">
        <v>0</v>
      </c>
    </row>
    <row r="142" spans="1:18">
      <c r="A142" s="28" t="s">
        <v>640</v>
      </c>
      <c r="B142" s="83">
        <v>106733</v>
      </c>
      <c r="C142" s="83">
        <v>-12035</v>
      </c>
      <c r="D142" s="83">
        <v>0</v>
      </c>
      <c r="E142" s="83">
        <v>0</v>
      </c>
      <c r="F142" s="83">
        <v>0</v>
      </c>
      <c r="G142" s="83">
        <v>0</v>
      </c>
      <c r="H142" s="83">
        <v>0</v>
      </c>
      <c r="I142" s="83">
        <v>0</v>
      </c>
      <c r="J142" s="83">
        <v>0</v>
      </c>
      <c r="K142" s="83">
        <v>8578</v>
      </c>
      <c r="L142" s="83">
        <v>0</v>
      </c>
      <c r="M142" s="83">
        <v>-20613</v>
      </c>
      <c r="N142" s="83">
        <v>0</v>
      </c>
      <c r="O142" s="83">
        <v>94698</v>
      </c>
      <c r="P142" s="83">
        <v>94698</v>
      </c>
      <c r="Q142" s="83">
        <v>0</v>
      </c>
      <c r="R142" s="83">
        <v>0</v>
      </c>
    </row>
    <row r="143" spans="1:18">
      <c r="A143" s="28" t="s">
        <v>641</v>
      </c>
      <c r="B143" s="83">
        <v>91201</v>
      </c>
      <c r="C143" s="83">
        <v>-13913</v>
      </c>
      <c r="D143" s="83">
        <v>0</v>
      </c>
      <c r="E143" s="83">
        <v>0</v>
      </c>
      <c r="F143" s="83">
        <v>0</v>
      </c>
      <c r="G143" s="83">
        <v>0</v>
      </c>
      <c r="H143" s="83">
        <v>0</v>
      </c>
      <c r="I143" s="83">
        <v>0</v>
      </c>
      <c r="J143" s="83">
        <v>0</v>
      </c>
      <c r="K143" s="83">
        <v>5727</v>
      </c>
      <c r="L143" s="83">
        <v>0</v>
      </c>
      <c r="M143" s="83">
        <v>-19640</v>
      </c>
      <c r="N143" s="83">
        <v>0</v>
      </c>
      <c r="O143" s="83">
        <v>77288</v>
      </c>
      <c r="P143" s="83">
        <v>77288</v>
      </c>
      <c r="Q143" s="83">
        <v>0</v>
      </c>
      <c r="R143" s="83">
        <v>0</v>
      </c>
    </row>
    <row r="144" spans="1:18">
      <c r="A144" s="28" t="s">
        <v>642</v>
      </c>
      <c r="B144" s="83">
        <v>20</v>
      </c>
      <c r="C144" s="83">
        <v>-20</v>
      </c>
      <c r="D144" s="83">
        <v>0</v>
      </c>
      <c r="E144" s="83">
        <v>0</v>
      </c>
      <c r="F144" s="83">
        <v>0</v>
      </c>
      <c r="G144" s="83">
        <v>0</v>
      </c>
      <c r="H144" s="83">
        <v>0</v>
      </c>
      <c r="I144" s="83">
        <v>0</v>
      </c>
      <c r="J144" s="83">
        <v>0</v>
      </c>
      <c r="K144" s="83">
        <v>-20</v>
      </c>
      <c r="L144" s="83">
        <v>0</v>
      </c>
      <c r="M144" s="83">
        <v>0</v>
      </c>
      <c r="N144" s="83">
        <v>0</v>
      </c>
      <c r="O144" s="83">
        <v>0</v>
      </c>
      <c r="P144" s="83">
        <v>0</v>
      </c>
      <c r="Q144" s="83">
        <v>0</v>
      </c>
      <c r="R144" s="83">
        <v>0</v>
      </c>
    </row>
    <row r="145" spans="1:18">
      <c r="A145" s="28" t="s">
        <v>167</v>
      </c>
      <c r="B145" s="83">
        <v>11582</v>
      </c>
      <c r="C145" s="83">
        <v>799</v>
      </c>
      <c r="D145" s="83">
        <v>0</v>
      </c>
      <c r="E145" s="83">
        <v>0</v>
      </c>
      <c r="F145" s="83">
        <v>0</v>
      </c>
      <c r="G145" s="83">
        <v>0</v>
      </c>
      <c r="H145" s="83">
        <v>0</v>
      </c>
      <c r="I145" s="83">
        <v>0</v>
      </c>
      <c r="J145" s="83">
        <v>0</v>
      </c>
      <c r="K145" s="83">
        <v>799</v>
      </c>
      <c r="L145" s="83">
        <v>0</v>
      </c>
      <c r="M145" s="83">
        <v>0</v>
      </c>
      <c r="N145" s="83">
        <v>0</v>
      </c>
      <c r="O145" s="83">
        <v>12381</v>
      </c>
      <c r="P145" s="83">
        <v>12381</v>
      </c>
      <c r="Q145" s="83">
        <v>0</v>
      </c>
      <c r="R145" s="83">
        <v>0</v>
      </c>
    </row>
    <row r="146" spans="1:18">
      <c r="A146" s="28" t="s">
        <v>169</v>
      </c>
      <c r="B146" s="83">
        <v>3930</v>
      </c>
      <c r="C146" s="83">
        <v>1099</v>
      </c>
      <c r="D146" s="83">
        <v>0</v>
      </c>
      <c r="E146" s="83">
        <v>0</v>
      </c>
      <c r="F146" s="83">
        <v>0</v>
      </c>
      <c r="G146" s="83">
        <v>0</v>
      </c>
      <c r="H146" s="83">
        <v>0</v>
      </c>
      <c r="I146" s="83">
        <v>0</v>
      </c>
      <c r="J146" s="83">
        <v>0</v>
      </c>
      <c r="K146" s="83">
        <v>2072</v>
      </c>
      <c r="L146" s="83">
        <v>0</v>
      </c>
      <c r="M146" s="83">
        <v>-973</v>
      </c>
      <c r="N146" s="83">
        <v>0</v>
      </c>
      <c r="O146" s="83">
        <v>5029</v>
      </c>
      <c r="P146" s="83">
        <v>5029</v>
      </c>
      <c r="Q146" s="83">
        <v>0</v>
      </c>
      <c r="R146" s="83">
        <v>0</v>
      </c>
    </row>
    <row r="147" spans="1:18">
      <c r="A147" s="28" t="s">
        <v>643</v>
      </c>
      <c r="B147" s="83">
        <v>0</v>
      </c>
      <c r="C147" s="83">
        <v>0</v>
      </c>
      <c r="D147" s="83">
        <v>0</v>
      </c>
      <c r="E147" s="83">
        <v>0</v>
      </c>
      <c r="F147" s="83">
        <v>0</v>
      </c>
      <c r="G147" s="83">
        <v>0</v>
      </c>
      <c r="H147" s="83">
        <v>0</v>
      </c>
      <c r="I147" s="83">
        <v>0</v>
      </c>
      <c r="J147" s="83">
        <v>0</v>
      </c>
      <c r="K147" s="83">
        <v>0</v>
      </c>
      <c r="L147" s="83">
        <v>0</v>
      </c>
      <c r="M147" s="83">
        <v>0</v>
      </c>
      <c r="N147" s="83">
        <v>0</v>
      </c>
      <c r="O147" s="83">
        <v>0</v>
      </c>
      <c r="P147" s="83">
        <v>0</v>
      </c>
      <c r="Q147" s="83">
        <v>0</v>
      </c>
      <c r="R147" s="83">
        <v>0</v>
      </c>
    </row>
    <row r="148" spans="1:18">
      <c r="A148" s="28" t="s">
        <v>170</v>
      </c>
      <c r="B148" s="83">
        <v>340000</v>
      </c>
      <c r="C148" s="83">
        <v>-308244</v>
      </c>
      <c r="D148" s="83">
        <v>0</v>
      </c>
      <c r="E148" s="83">
        <v>24058</v>
      </c>
      <c r="F148" s="83">
        <v>550753</v>
      </c>
      <c r="G148" s="83">
        <v>0</v>
      </c>
      <c r="H148" s="83">
        <v>0</v>
      </c>
      <c r="I148" s="83">
        <v>1256</v>
      </c>
      <c r="J148" s="83">
        <v>5557</v>
      </c>
      <c r="K148" s="83">
        <v>1150</v>
      </c>
      <c r="L148" s="83">
        <v>0</v>
      </c>
      <c r="M148" s="83">
        <v>-891018</v>
      </c>
      <c r="N148" s="83">
        <v>0</v>
      </c>
      <c r="O148" s="83">
        <v>31756</v>
      </c>
      <c r="P148" s="83">
        <v>31756</v>
      </c>
      <c r="Q148" s="83">
        <v>0</v>
      </c>
      <c r="R148" s="83">
        <v>0</v>
      </c>
    </row>
    <row r="149" spans="1:18">
      <c r="A149" s="28" t="s">
        <v>171</v>
      </c>
      <c r="B149" s="83">
        <v>340000</v>
      </c>
      <c r="C149" s="83">
        <v>-308244</v>
      </c>
      <c r="D149" s="83">
        <v>0</v>
      </c>
      <c r="E149" s="83">
        <v>24058</v>
      </c>
      <c r="F149" s="83">
        <v>550753</v>
      </c>
      <c r="G149" s="83">
        <v>0</v>
      </c>
      <c r="H149" s="83">
        <v>0</v>
      </c>
      <c r="I149" s="83">
        <v>1256</v>
      </c>
      <c r="J149" s="83">
        <v>5557</v>
      </c>
      <c r="K149" s="83">
        <v>1150</v>
      </c>
      <c r="L149" s="83">
        <v>0</v>
      </c>
      <c r="M149" s="83">
        <v>-891018</v>
      </c>
      <c r="N149" s="83">
        <v>0</v>
      </c>
      <c r="O149" s="83">
        <v>31756</v>
      </c>
      <c r="P149" s="83">
        <v>31756</v>
      </c>
      <c r="Q149" s="83">
        <v>0</v>
      </c>
      <c r="R149" s="83">
        <v>0</v>
      </c>
    </row>
    <row r="150" spans="1:18">
      <c r="A150" s="28" t="s">
        <v>644</v>
      </c>
      <c r="B150" s="83">
        <v>0</v>
      </c>
      <c r="C150" s="83">
        <v>0</v>
      </c>
      <c r="D150" s="83">
        <v>0</v>
      </c>
      <c r="E150" s="83">
        <v>0</v>
      </c>
      <c r="F150" s="83">
        <v>0</v>
      </c>
      <c r="G150" s="83">
        <v>0</v>
      </c>
      <c r="H150" s="83">
        <v>0</v>
      </c>
      <c r="I150" s="83">
        <v>0</v>
      </c>
      <c r="J150" s="83">
        <v>0</v>
      </c>
      <c r="K150" s="83">
        <v>0</v>
      </c>
      <c r="L150" s="83">
        <v>0</v>
      </c>
      <c r="M150" s="83">
        <v>0</v>
      </c>
      <c r="N150" s="83">
        <v>0</v>
      </c>
      <c r="O150" s="83">
        <v>0</v>
      </c>
      <c r="P150" s="83">
        <v>0</v>
      </c>
      <c r="Q150" s="83">
        <v>0</v>
      </c>
      <c r="R150" s="83">
        <v>0</v>
      </c>
    </row>
    <row r="151" spans="1:18">
      <c r="A151" s="28" t="s">
        <v>645</v>
      </c>
      <c r="B151" s="83">
        <v>0</v>
      </c>
      <c r="C151" s="83">
        <v>0</v>
      </c>
      <c r="D151" s="83">
        <v>0</v>
      </c>
      <c r="E151" s="83">
        <v>0</v>
      </c>
      <c r="F151" s="83">
        <v>0</v>
      </c>
      <c r="G151" s="83">
        <v>0</v>
      </c>
      <c r="H151" s="83">
        <v>0</v>
      </c>
      <c r="I151" s="83">
        <v>0</v>
      </c>
      <c r="J151" s="83">
        <v>0</v>
      </c>
      <c r="K151" s="83">
        <v>0</v>
      </c>
      <c r="L151" s="83">
        <v>0</v>
      </c>
      <c r="M151" s="83">
        <v>0</v>
      </c>
      <c r="N151" s="83">
        <v>0</v>
      </c>
      <c r="O151" s="83">
        <v>0</v>
      </c>
      <c r="P151" s="83">
        <v>0</v>
      </c>
      <c r="Q151" s="83">
        <v>0</v>
      </c>
      <c r="R151" s="83">
        <v>0</v>
      </c>
    </row>
    <row r="152" spans="1:18">
      <c r="A152" s="28" t="s">
        <v>258</v>
      </c>
      <c r="B152" s="83">
        <v>64835</v>
      </c>
      <c r="C152" s="83">
        <v>22663</v>
      </c>
      <c r="D152" s="83">
        <v>0</v>
      </c>
      <c r="E152" s="83">
        <v>54531</v>
      </c>
      <c r="F152" s="83">
        <v>-27795</v>
      </c>
      <c r="G152" s="83">
        <v>0</v>
      </c>
      <c r="H152" s="83">
        <v>0</v>
      </c>
      <c r="I152" s="83">
        <v>0</v>
      </c>
      <c r="J152" s="83">
        <v>0</v>
      </c>
      <c r="K152" s="83">
        <v>22574</v>
      </c>
      <c r="L152" s="83">
        <v>0</v>
      </c>
      <c r="M152" s="83">
        <v>-26647</v>
      </c>
      <c r="N152" s="83">
        <v>0</v>
      </c>
      <c r="O152" s="83">
        <v>87498</v>
      </c>
      <c r="P152" s="83">
        <v>87498</v>
      </c>
      <c r="Q152" s="83">
        <v>0</v>
      </c>
      <c r="R152" s="83">
        <v>0</v>
      </c>
    </row>
    <row r="153" spans="1:18">
      <c r="A153" s="28" t="s">
        <v>172</v>
      </c>
      <c r="B153" s="83">
        <v>22190</v>
      </c>
      <c r="C153" s="83">
        <v>9604</v>
      </c>
      <c r="D153" s="83">
        <v>0</v>
      </c>
      <c r="E153" s="83">
        <v>3577</v>
      </c>
      <c r="F153" s="83">
        <v>0</v>
      </c>
      <c r="G153" s="83">
        <v>0</v>
      </c>
      <c r="H153" s="83">
        <v>0</v>
      </c>
      <c r="I153" s="83">
        <v>0</v>
      </c>
      <c r="J153" s="83">
        <v>0</v>
      </c>
      <c r="K153" s="83">
        <v>18574</v>
      </c>
      <c r="L153" s="83">
        <v>0</v>
      </c>
      <c r="M153" s="83">
        <v>-12547</v>
      </c>
      <c r="N153" s="83">
        <v>0</v>
      </c>
      <c r="O153" s="83">
        <v>31794</v>
      </c>
      <c r="P153" s="83">
        <v>31794</v>
      </c>
      <c r="Q153" s="83">
        <v>0</v>
      </c>
      <c r="R153" s="83">
        <v>0</v>
      </c>
    </row>
    <row r="154" spans="1:18">
      <c r="A154" s="28" t="s">
        <v>481</v>
      </c>
      <c r="B154" s="83">
        <v>0</v>
      </c>
      <c r="C154" s="83">
        <v>0</v>
      </c>
      <c r="D154" s="83">
        <v>0</v>
      </c>
      <c r="E154" s="83">
        <v>0</v>
      </c>
      <c r="F154" s="83">
        <v>0</v>
      </c>
      <c r="G154" s="83">
        <v>0</v>
      </c>
      <c r="H154" s="83">
        <v>0</v>
      </c>
      <c r="I154" s="83">
        <v>0</v>
      </c>
      <c r="J154" s="83">
        <v>0</v>
      </c>
      <c r="K154" s="83">
        <v>14100</v>
      </c>
      <c r="L154" s="83">
        <v>0</v>
      </c>
      <c r="M154" s="83">
        <v>-14100</v>
      </c>
      <c r="N154" s="83">
        <v>0</v>
      </c>
      <c r="O154" s="83">
        <v>0</v>
      </c>
      <c r="P154" s="83">
        <v>0</v>
      </c>
      <c r="Q154" s="83">
        <v>0</v>
      </c>
      <c r="R154" s="83">
        <v>0</v>
      </c>
    </row>
    <row r="155" spans="1:18">
      <c r="A155" s="28" t="s">
        <v>173</v>
      </c>
      <c r="B155" s="83">
        <v>42645</v>
      </c>
      <c r="C155" s="83">
        <v>10741</v>
      </c>
      <c r="D155" s="83">
        <v>0</v>
      </c>
      <c r="E155" s="83">
        <v>48636</v>
      </c>
      <c r="F155" s="83">
        <v>-27795</v>
      </c>
      <c r="G155" s="83">
        <v>0</v>
      </c>
      <c r="H155" s="83">
        <v>0</v>
      </c>
      <c r="I155" s="83">
        <v>0</v>
      </c>
      <c r="J155" s="83">
        <v>0</v>
      </c>
      <c r="K155" s="83">
        <v>-10100</v>
      </c>
      <c r="L155" s="83">
        <v>0</v>
      </c>
      <c r="M155" s="83">
        <v>0</v>
      </c>
      <c r="N155" s="83">
        <v>0</v>
      </c>
      <c r="O155" s="83">
        <v>53386</v>
      </c>
      <c r="P155" s="83">
        <v>53386</v>
      </c>
      <c r="Q155" s="83">
        <v>0</v>
      </c>
      <c r="R155" s="83">
        <v>0</v>
      </c>
    </row>
    <row r="156" spans="1:18">
      <c r="A156" s="28" t="s">
        <v>174</v>
      </c>
      <c r="B156" s="83">
        <v>0</v>
      </c>
      <c r="C156" s="83">
        <v>2318</v>
      </c>
      <c r="D156" s="83">
        <v>0</v>
      </c>
      <c r="E156" s="83">
        <v>2318</v>
      </c>
      <c r="F156" s="83">
        <v>0</v>
      </c>
      <c r="G156" s="83">
        <v>0</v>
      </c>
      <c r="H156" s="83">
        <v>0</v>
      </c>
      <c r="I156" s="83">
        <v>0</v>
      </c>
      <c r="J156" s="83">
        <v>0</v>
      </c>
      <c r="K156" s="83">
        <v>0</v>
      </c>
      <c r="L156" s="83">
        <v>0</v>
      </c>
      <c r="M156" s="83">
        <v>0</v>
      </c>
      <c r="N156" s="83">
        <v>0</v>
      </c>
      <c r="O156" s="83">
        <v>2318</v>
      </c>
      <c r="P156" s="83">
        <v>2318</v>
      </c>
      <c r="Q156" s="83">
        <v>0</v>
      </c>
      <c r="R156" s="83">
        <v>0</v>
      </c>
    </row>
    <row r="157" spans="1:18">
      <c r="A157" s="28" t="s">
        <v>646</v>
      </c>
      <c r="B157" s="83">
        <v>63109</v>
      </c>
      <c r="C157" s="83">
        <v>-27822</v>
      </c>
      <c r="D157" s="83">
        <v>0</v>
      </c>
      <c r="E157" s="83">
        <v>32207</v>
      </c>
      <c r="F157" s="83">
        <v>28765</v>
      </c>
      <c r="G157" s="83">
        <v>0</v>
      </c>
      <c r="H157" s="83">
        <v>0</v>
      </c>
      <c r="I157" s="83">
        <v>0</v>
      </c>
      <c r="J157" s="83">
        <v>0</v>
      </c>
      <c r="K157" s="83">
        <v>-41165</v>
      </c>
      <c r="L157" s="83">
        <v>0</v>
      </c>
      <c r="M157" s="83">
        <v>-47629</v>
      </c>
      <c r="N157" s="83">
        <v>0</v>
      </c>
      <c r="O157" s="83">
        <v>35287</v>
      </c>
      <c r="P157" s="83">
        <v>35287</v>
      </c>
      <c r="Q157" s="83">
        <v>0</v>
      </c>
      <c r="R157" s="83">
        <v>0</v>
      </c>
    </row>
    <row r="158" spans="1:18">
      <c r="A158" s="28" t="s">
        <v>647</v>
      </c>
      <c r="B158" s="83">
        <v>5704</v>
      </c>
      <c r="C158" s="83">
        <v>2437</v>
      </c>
      <c r="D158" s="83">
        <v>0</v>
      </c>
      <c r="E158" s="83">
        <v>1829</v>
      </c>
      <c r="F158" s="83">
        <v>0</v>
      </c>
      <c r="G158" s="83">
        <v>0</v>
      </c>
      <c r="H158" s="83">
        <v>0</v>
      </c>
      <c r="I158" s="83">
        <v>0</v>
      </c>
      <c r="J158" s="83">
        <v>0</v>
      </c>
      <c r="K158" s="83">
        <v>1000</v>
      </c>
      <c r="L158" s="83">
        <v>0</v>
      </c>
      <c r="M158" s="83">
        <v>-392</v>
      </c>
      <c r="N158" s="83">
        <v>0</v>
      </c>
      <c r="O158" s="83">
        <v>8141</v>
      </c>
      <c r="P158" s="83">
        <v>8141</v>
      </c>
      <c r="Q158" s="83">
        <v>0</v>
      </c>
      <c r="R158" s="83">
        <v>0</v>
      </c>
    </row>
    <row r="159" spans="1:18">
      <c r="A159" s="28" t="s">
        <v>648</v>
      </c>
      <c r="B159" s="83">
        <v>5656</v>
      </c>
      <c r="C159" s="83">
        <v>60</v>
      </c>
      <c r="D159" s="83">
        <v>0</v>
      </c>
      <c r="E159" s="83">
        <v>0</v>
      </c>
      <c r="F159" s="83">
        <v>15435</v>
      </c>
      <c r="G159" s="83">
        <v>0</v>
      </c>
      <c r="H159" s="83">
        <v>0</v>
      </c>
      <c r="I159" s="83">
        <v>0</v>
      </c>
      <c r="J159" s="83">
        <v>0</v>
      </c>
      <c r="K159" s="83">
        <v>60</v>
      </c>
      <c r="L159" s="83">
        <v>0</v>
      </c>
      <c r="M159" s="83">
        <v>-15435</v>
      </c>
      <c r="N159" s="83">
        <v>0</v>
      </c>
      <c r="O159" s="83">
        <v>5716</v>
      </c>
      <c r="P159" s="83">
        <v>5716</v>
      </c>
      <c r="Q159" s="83">
        <v>0</v>
      </c>
      <c r="R159" s="83">
        <v>0</v>
      </c>
    </row>
    <row r="160" spans="1:18">
      <c r="A160" s="28" t="s">
        <v>649</v>
      </c>
      <c r="B160" s="83">
        <v>0</v>
      </c>
      <c r="C160" s="83">
        <v>2000</v>
      </c>
      <c r="D160" s="83">
        <v>0</v>
      </c>
      <c r="E160" s="83">
        <v>0</v>
      </c>
      <c r="F160" s="83">
        <v>0</v>
      </c>
      <c r="G160" s="83">
        <v>0</v>
      </c>
      <c r="H160" s="83">
        <v>0</v>
      </c>
      <c r="I160" s="83">
        <v>0</v>
      </c>
      <c r="J160" s="83">
        <v>0</v>
      </c>
      <c r="K160" s="83">
        <v>2000</v>
      </c>
      <c r="L160" s="83">
        <v>0</v>
      </c>
      <c r="M160" s="83">
        <v>0</v>
      </c>
      <c r="N160" s="83">
        <v>0</v>
      </c>
      <c r="O160" s="83">
        <v>2000</v>
      </c>
      <c r="P160" s="83">
        <v>2000</v>
      </c>
      <c r="Q160" s="83">
        <v>0</v>
      </c>
      <c r="R160" s="83">
        <v>0</v>
      </c>
    </row>
    <row r="161" spans="1:18">
      <c r="A161" s="28" t="s">
        <v>650</v>
      </c>
      <c r="B161" s="83">
        <v>0</v>
      </c>
      <c r="C161" s="83">
        <v>0</v>
      </c>
      <c r="D161" s="83">
        <v>0</v>
      </c>
      <c r="E161" s="83">
        <v>0</v>
      </c>
      <c r="F161" s="83">
        <v>0</v>
      </c>
      <c r="G161" s="83">
        <v>0</v>
      </c>
      <c r="H161" s="83">
        <v>0</v>
      </c>
      <c r="I161" s="83">
        <v>0</v>
      </c>
      <c r="J161" s="83">
        <v>0</v>
      </c>
      <c r="K161" s="83">
        <v>1429</v>
      </c>
      <c r="L161" s="83">
        <v>0</v>
      </c>
      <c r="M161" s="83">
        <v>-1429</v>
      </c>
      <c r="N161" s="83">
        <v>0</v>
      </c>
      <c r="O161" s="83">
        <v>0</v>
      </c>
      <c r="P161" s="83">
        <v>0</v>
      </c>
      <c r="Q161" s="83">
        <v>0</v>
      </c>
      <c r="R161" s="83">
        <v>0</v>
      </c>
    </row>
    <row r="162" spans="1:18">
      <c r="A162" s="28" t="s">
        <v>168</v>
      </c>
      <c r="B162" s="83">
        <v>1646</v>
      </c>
      <c r="C162" s="83">
        <v>169</v>
      </c>
      <c r="D162" s="83">
        <v>0</v>
      </c>
      <c r="E162" s="83">
        <v>0</v>
      </c>
      <c r="F162" s="83">
        <v>0</v>
      </c>
      <c r="G162" s="83">
        <v>0</v>
      </c>
      <c r="H162" s="83">
        <v>0</v>
      </c>
      <c r="I162" s="83">
        <v>0</v>
      </c>
      <c r="J162" s="83">
        <v>0</v>
      </c>
      <c r="K162" s="83">
        <v>266</v>
      </c>
      <c r="L162" s="83">
        <v>0</v>
      </c>
      <c r="M162" s="83">
        <v>-97</v>
      </c>
      <c r="N162" s="83">
        <v>0</v>
      </c>
      <c r="O162" s="83">
        <v>1815</v>
      </c>
      <c r="P162" s="83">
        <v>1815</v>
      </c>
      <c r="Q162" s="83">
        <v>0</v>
      </c>
      <c r="R162" s="83">
        <v>0</v>
      </c>
    </row>
    <row r="163" spans="1:18">
      <c r="A163" s="28" t="s">
        <v>651</v>
      </c>
      <c r="B163" s="83">
        <v>4183</v>
      </c>
      <c r="C163" s="83">
        <v>13330</v>
      </c>
      <c r="D163" s="83">
        <v>0</v>
      </c>
      <c r="E163" s="83">
        <v>0</v>
      </c>
      <c r="F163" s="83">
        <v>13330</v>
      </c>
      <c r="G163" s="83">
        <v>0</v>
      </c>
      <c r="H163" s="83">
        <v>0</v>
      </c>
      <c r="I163" s="83">
        <v>0</v>
      </c>
      <c r="J163" s="83">
        <v>0</v>
      </c>
      <c r="K163" s="83">
        <v>0</v>
      </c>
      <c r="L163" s="83">
        <v>0</v>
      </c>
      <c r="M163" s="83">
        <v>0</v>
      </c>
      <c r="N163" s="83">
        <v>0</v>
      </c>
      <c r="O163" s="83">
        <v>17513</v>
      </c>
      <c r="P163" s="83">
        <v>17513</v>
      </c>
      <c r="Q163" s="83">
        <v>0</v>
      </c>
      <c r="R163" s="83">
        <v>0</v>
      </c>
    </row>
    <row r="164" spans="1:18">
      <c r="A164" s="28" t="s">
        <v>652</v>
      </c>
      <c r="B164" s="83">
        <v>45920</v>
      </c>
      <c r="C164" s="83">
        <v>-45920</v>
      </c>
      <c r="D164" s="83">
        <v>0</v>
      </c>
      <c r="E164" s="83">
        <v>0</v>
      </c>
      <c r="F164" s="83">
        <v>0</v>
      </c>
      <c r="G164" s="83">
        <v>0</v>
      </c>
      <c r="H164" s="83">
        <v>0</v>
      </c>
      <c r="I164" s="83">
        <v>0</v>
      </c>
      <c r="J164" s="83">
        <v>0</v>
      </c>
      <c r="K164" s="83">
        <v>-45920</v>
      </c>
      <c r="L164" s="83">
        <v>0</v>
      </c>
      <c r="M164" s="83">
        <v>0</v>
      </c>
      <c r="N164" s="83">
        <v>0</v>
      </c>
      <c r="O164" s="83">
        <v>0</v>
      </c>
      <c r="P164" s="83">
        <v>0</v>
      </c>
      <c r="Q164" s="83">
        <v>0</v>
      </c>
      <c r="R164" s="83">
        <v>0</v>
      </c>
    </row>
    <row r="165" spans="1:18">
      <c r="A165" s="28" t="s">
        <v>653</v>
      </c>
      <c r="B165" s="83">
        <v>0</v>
      </c>
      <c r="C165" s="83">
        <v>102</v>
      </c>
      <c r="D165" s="83">
        <v>0</v>
      </c>
      <c r="E165" s="83">
        <v>30378</v>
      </c>
      <c r="F165" s="83">
        <v>0</v>
      </c>
      <c r="G165" s="83">
        <v>0</v>
      </c>
      <c r="H165" s="83">
        <v>0</v>
      </c>
      <c r="I165" s="83">
        <v>0</v>
      </c>
      <c r="J165" s="83">
        <v>0</v>
      </c>
      <c r="K165" s="83">
        <v>0</v>
      </c>
      <c r="L165" s="83">
        <v>0</v>
      </c>
      <c r="M165" s="83">
        <v>-30276</v>
      </c>
      <c r="N165" s="83">
        <v>0</v>
      </c>
      <c r="O165" s="83">
        <v>102</v>
      </c>
      <c r="P165" s="83">
        <v>102</v>
      </c>
      <c r="Q165" s="83">
        <v>0</v>
      </c>
      <c r="R165" s="83">
        <v>0</v>
      </c>
    </row>
    <row r="166" spans="1:18">
      <c r="A166" s="28" t="s">
        <v>175</v>
      </c>
      <c r="B166" s="83">
        <v>86000</v>
      </c>
      <c r="C166" s="83">
        <v>-86000</v>
      </c>
      <c r="D166" s="83">
        <v>0</v>
      </c>
      <c r="E166" s="83">
        <v>0</v>
      </c>
      <c r="F166" s="83">
        <v>0</v>
      </c>
      <c r="G166" s="83">
        <v>0</v>
      </c>
      <c r="H166" s="83">
        <v>0</v>
      </c>
      <c r="I166" s="83">
        <v>0</v>
      </c>
      <c r="J166" s="83">
        <v>-86000</v>
      </c>
      <c r="K166" s="83">
        <v>0</v>
      </c>
      <c r="L166" s="83">
        <v>0</v>
      </c>
      <c r="M166" s="83">
        <v>0</v>
      </c>
      <c r="N166" s="83">
        <v>0</v>
      </c>
      <c r="O166" s="83">
        <v>0</v>
      </c>
      <c r="P166" s="83">
        <v>0</v>
      </c>
      <c r="Q166" s="83">
        <v>0</v>
      </c>
      <c r="R166" s="83">
        <v>0</v>
      </c>
    </row>
    <row r="167" spans="1:18">
      <c r="A167" s="28" t="s">
        <v>176</v>
      </c>
      <c r="B167" s="83">
        <v>993251</v>
      </c>
      <c r="C167" s="83">
        <v>-316359</v>
      </c>
      <c r="D167" s="83">
        <v>0</v>
      </c>
      <c r="E167" s="83">
        <v>701518</v>
      </c>
      <c r="F167" s="83">
        <v>148958</v>
      </c>
      <c r="G167" s="83">
        <v>328940</v>
      </c>
      <c r="H167" s="83">
        <v>59612</v>
      </c>
      <c r="I167" s="83">
        <v>277400</v>
      </c>
      <c r="J167" s="83">
        <v>0</v>
      </c>
      <c r="K167" s="83">
        <v>-843250</v>
      </c>
      <c r="L167" s="83">
        <v>0</v>
      </c>
      <c r="M167" s="83">
        <v>-360058</v>
      </c>
      <c r="N167" s="83">
        <v>-629479</v>
      </c>
      <c r="O167" s="83">
        <v>676892</v>
      </c>
      <c r="P167" s="83">
        <v>325349</v>
      </c>
      <c r="Q167" s="83">
        <v>351543</v>
      </c>
      <c r="R167" s="83">
        <v>351543</v>
      </c>
    </row>
    <row r="168" spans="1:18">
      <c r="A168" s="28" t="s">
        <v>177</v>
      </c>
      <c r="B168" s="83">
        <v>255949</v>
      </c>
      <c r="C168" s="83">
        <v>-255949</v>
      </c>
      <c r="D168" s="83">
        <v>0</v>
      </c>
      <c r="E168" s="83">
        <v>0</v>
      </c>
      <c r="F168" s="83">
        <v>0</v>
      </c>
      <c r="G168" s="83">
        <v>0</v>
      </c>
      <c r="H168" s="83">
        <v>0</v>
      </c>
      <c r="I168" s="83">
        <v>0</v>
      </c>
      <c r="J168" s="83">
        <v>0</v>
      </c>
      <c r="K168" s="83">
        <v>-255949</v>
      </c>
      <c r="L168" s="83">
        <v>0</v>
      </c>
      <c r="M168" s="83">
        <v>0</v>
      </c>
      <c r="N168" s="83">
        <v>0</v>
      </c>
      <c r="O168" s="83">
        <v>0</v>
      </c>
      <c r="P168" s="83">
        <v>0</v>
      </c>
      <c r="Q168" s="83">
        <v>0</v>
      </c>
      <c r="R168" s="83">
        <v>0</v>
      </c>
    </row>
    <row r="169" spans="1:18">
      <c r="A169" s="28" t="s">
        <v>178</v>
      </c>
      <c r="B169" s="83">
        <v>737302</v>
      </c>
      <c r="C169" s="83">
        <v>-60410</v>
      </c>
      <c r="D169" s="83">
        <v>0</v>
      </c>
      <c r="E169" s="83">
        <v>701518</v>
      </c>
      <c r="F169" s="83">
        <v>148958</v>
      </c>
      <c r="G169" s="83">
        <v>328940</v>
      </c>
      <c r="H169" s="83">
        <v>59612</v>
      </c>
      <c r="I169" s="83">
        <v>277400</v>
      </c>
      <c r="J169" s="83">
        <v>0</v>
      </c>
      <c r="K169" s="83">
        <v>-587301</v>
      </c>
      <c r="L169" s="83">
        <v>0</v>
      </c>
      <c r="M169" s="83">
        <v>-360058</v>
      </c>
      <c r="N169" s="83">
        <v>-629479</v>
      </c>
      <c r="O169" s="83">
        <v>676892</v>
      </c>
      <c r="P169" s="83">
        <v>325349</v>
      </c>
      <c r="Q169" s="83">
        <v>351543</v>
      </c>
      <c r="R169" s="83">
        <v>351543</v>
      </c>
    </row>
    <row r="170" spans="1:18">
      <c r="A170" s="28" t="s">
        <v>273</v>
      </c>
      <c r="B170" s="83">
        <v>641264</v>
      </c>
      <c r="C170" s="83">
        <v>-151085</v>
      </c>
      <c r="D170" s="83">
        <v>0</v>
      </c>
      <c r="E170" s="83">
        <v>21180</v>
      </c>
      <c r="F170" s="83">
        <v>0</v>
      </c>
      <c r="G170" s="83">
        <v>0</v>
      </c>
      <c r="H170" s="83">
        <v>0</v>
      </c>
      <c r="I170" s="83">
        <v>0</v>
      </c>
      <c r="J170" s="83">
        <v>0</v>
      </c>
      <c r="K170" s="83">
        <v>-172265</v>
      </c>
      <c r="L170" s="83">
        <v>0</v>
      </c>
      <c r="M170" s="83">
        <v>0</v>
      </c>
      <c r="N170" s="83">
        <v>0</v>
      </c>
      <c r="O170" s="83">
        <v>490179</v>
      </c>
      <c r="P170" s="83">
        <v>490179</v>
      </c>
      <c r="Q170" s="83">
        <v>0</v>
      </c>
      <c r="R170" s="83">
        <v>0</v>
      </c>
    </row>
    <row r="171" spans="1:18">
      <c r="A171" s="28" t="s">
        <v>322</v>
      </c>
      <c r="B171" s="83">
        <v>641264</v>
      </c>
      <c r="C171" s="83">
        <v>-151085</v>
      </c>
      <c r="D171" s="83">
        <v>0</v>
      </c>
      <c r="E171" s="83">
        <v>21180</v>
      </c>
      <c r="F171" s="83">
        <v>0</v>
      </c>
      <c r="G171" s="83">
        <v>0</v>
      </c>
      <c r="H171" s="83">
        <v>0</v>
      </c>
      <c r="I171" s="83">
        <v>0</v>
      </c>
      <c r="J171" s="83">
        <v>0</v>
      </c>
      <c r="K171" s="83">
        <v>-172265</v>
      </c>
      <c r="L171" s="83">
        <v>0</v>
      </c>
      <c r="M171" s="83">
        <v>0</v>
      </c>
      <c r="N171" s="83">
        <v>0</v>
      </c>
      <c r="O171" s="83">
        <v>490179</v>
      </c>
      <c r="P171" s="83">
        <v>490179</v>
      </c>
      <c r="Q171" s="83">
        <v>0</v>
      </c>
      <c r="R171" s="83">
        <v>0</v>
      </c>
    </row>
    <row r="172" spans="1:18">
      <c r="A172" s="28" t="s">
        <v>274</v>
      </c>
      <c r="B172" s="83">
        <v>0</v>
      </c>
      <c r="C172" s="83">
        <v>2076</v>
      </c>
      <c r="D172" s="83">
        <v>0</v>
      </c>
      <c r="E172" s="83">
        <v>0</v>
      </c>
      <c r="F172" s="83">
        <v>0</v>
      </c>
      <c r="G172" s="83">
        <v>0</v>
      </c>
      <c r="H172" s="83">
        <v>0</v>
      </c>
      <c r="I172" s="83">
        <v>0</v>
      </c>
      <c r="J172" s="83">
        <v>0</v>
      </c>
      <c r="K172" s="83">
        <v>2076</v>
      </c>
      <c r="L172" s="83">
        <v>0</v>
      </c>
      <c r="M172" s="83">
        <v>0</v>
      </c>
      <c r="N172" s="83">
        <v>0</v>
      </c>
      <c r="O172" s="83">
        <v>2076</v>
      </c>
      <c r="P172" s="83">
        <v>2076</v>
      </c>
      <c r="Q172" s="83">
        <v>0</v>
      </c>
      <c r="R172" s="83">
        <v>0</v>
      </c>
    </row>
    <row r="173" spans="1:18">
      <c r="A173" s="28" t="s">
        <v>323</v>
      </c>
      <c r="B173" s="83">
        <v>0</v>
      </c>
      <c r="C173" s="83">
        <v>2076</v>
      </c>
      <c r="D173" s="83">
        <v>0</v>
      </c>
      <c r="E173" s="83">
        <v>0</v>
      </c>
      <c r="F173" s="83">
        <v>0</v>
      </c>
      <c r="G173" s="83">
        <v>0</v>
      </c>
      <c r="H173" s="83">
        <v>0</v>
      </c>
      <c r="I173" s="83">
        <v>0</v>
      </c>
      <c r="J173" s="83">
        <v>0</v>
      </c>
      <c r="K173" s="83">
        <v>2076</v>
      </c>
      <c r="L173" s="83">
        <v>0</v>
      </c>
      <c r="M173" s="83">
        <v>0</v>
      </c>
      <c r="N173" s="83">
        <v>0</v>
      </c>
      <c r="O173" s="83">
        <v>2076</v>
      </c>
      <c r="P173" s="83">
        <v>2076</v>
      </c>
      <c r="Q173" s="83">
        <v>0</v>
      </c>
      <c r="R173" s="83">
        <v>0</v>
      </c>
    </row>
    <row r="174" spans="1:18">
      <c r="A174" s="24" t="s">
        <v>265</v>
      </c>
      <c r="B174" s="83">
        <v>8551406</v>
      </c>
      <c r="C174" s="83">
        <v>2964357</v>
      </c>
      <c r="D174" s="83">
        <v>190043</v>
      </c>
      <c r="E174" s="83">
        <v>8100662</v>
      </c>
      <c r="F174" s="83">
        <v>4245061</v>
      </c>
      <c r="G174" s="83">
        <v>452809</v>
      </c>
      <c r="H174" s="83">
        <v>59612</v>
      </c>
      <c r="I174" s="83">
        <v>780400</v>
      </c>
      <c r="J174" s="83">
        <v>0</v>
      </c>
      <c r="K174" s="83">
        <v>0</v>
      </c>
      <c r="L174" s="83">
        <v>0</v>
      </c>
      <c r="M174" s="83">
        <v>-10234751</v>
      </c>
      <c r="N174" s="83">
        <v>-629479</v>
      </c>
      <c r="O174" s="83">
        <v>11515763</v>
      </c>
      <c r="P174" s="83">
        <v>11113622</v>
      </c>
      <c r="Q174" s="83">
        <v>402141</v>
      </c>
      <c r="R174" s="83">
        <v>402141</v>
      </c>
    </row>
    <row r="175" spans="1:18">
      <c r="C175" s="13"/>
      <c r="D175" s="13"/>
      <c r="E175" s="13"/>
      <c r="F175" s="13"/>
      <c r="G175" s="13"/>
      <c r="H175" s="13"/>
      <c r="I175" s="13"/>
      <c r="J175" s="13"/>
      <c r="K175" s="13"/>
      <c r="L175" s="13"/>
      <c r="M175" s="13"/>
      <c r="N175" s="13"/>
      <c r="O175" s="13"/>
      <c r="P175" s="13"/>
      <c r="Q175" s="13"/>
      <c r="R175" s="13"/>
    </row>
  </sheetData>
  <mergeCells count="10">
    <mergeCell ref="A1:R1"/>
    <mergeCell ref="A2:R2"/>
    <mergeCell ref="A3:R3"/>
    <mergeCell ref="A4:A5"/>
    <mergeCell ref="B4:B5"/>
    <mergeCell ref="O4:O5"/>
    <mergeCell ref="P4:P5"/>
    <mergeCell ref="Q4:Q5"/>
    <mergeCell ref="R4:R5"/>
    <mergeCell ref="C4:N4"/>
  </mergeCells>
  <phoneticPr fontId="2" type="noConversion"/>
  <printOptions horizontalCentered="1"/>
  <pageMargins left="0.23622047244094491" right="0.15748031496062992" top="0.39370078740157483" bottom="0.39370078740157483" header="0.23622047244094491" footer="0.15748031496062992"/>
  <pageSetup paperSize="9" scale="77" firstPageNumber="11" fitToHeight="100" orientation="landscape" useFirstPageNumber="1" r:id="rId1"/>
  <headerFooter alignWithMargins="0">
    <oddFooter>&amp;C&amp;14‐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67"/>
  <sheetViews>
    <sheetView showGridLines="0" showZeros="0" view="pageBreakPreview" zoomScale="60" workbookViewId="0">
      <selection activeCell="E38" sqref="E38"/>
    </sheetView>
  </sheetViews>
  <sheetFormatPr defaultColWidth="9.109375" defaultRowHeight="16.3"/>
  <cols>
    <col min="1" max="1" width="33.6640625" style="6" customWidth="1"/>
    <col min="2" max="4" width="11.109375" style="6" customWidth="1"/>
    <col min="5" max="5" width="33.6640625" style="6" customWidth="1"/>
    <col min="6" max="8" width="11.109375" style="6" customWidth="1"/>
    <col min="9" max="12" width="0" style="6" hidden="1" customWidth="1"/>
    <col min="13" max="16384" width="9.109375" style="6"/>
  </cols>
  <sheetData>
    <row r="1" spans="1:13" ht="25.85">
      <c r="A1" s="163" t="s">
        <v>615</v>
      </c>
      <c r="B1" s="164"/>
      <c r="C1" s="163"/>
      <c r="D1" s="163"/>
      <c r="E1" s="163"/>
      <c r="F1" s="163"/>
      <c r="G1" s="163"/>
      <c r="H1" s="163"/>
    </row>
    <row r="2" spans="1:13" ht="14.95" customHeight="1">
      <c r="A2" s="166" t="s">
        <v>440</v>
      </c>
      <c r="B2" s="165"/>
      <c r="C2" s="165"/>
      <c r="D2" s="165"/>
      <c r="E2" s="165"/>
      <c r="F2" s="165"/>
      <c r="G2" s="165"/>
      <c r="H2" s="165"/>
    </row>
    <row r="3" spans="1:13" ht="14.95" customHeight="1">
      <c r="A3" s="165" t="s">
        <v>3</v>
      </c>
      <c r="B3" s="165"/>
      <c r="C3" s="165"/>
      <c r="D3" s="165"/>
      <c r="E3" s="165"/>
      <c r="F3" s="165"/>
      <c r="G3" s="165"/>
      <c r="H3" s="165"/>
    </row>
    <row r="4" spans="1:13">
      <c r="A4" s="16" t="s">
        <v>0</v>
      </c>
      <c r="B4" s="70" t="s">
        <v>418</v>
      </c>
      <c r="C4" s="16" t="s">
        <v>1</v>
      </c>
      <c r="D4" s="16" t="s">
        <v>14</v>
      </c>
      <c r="E4" s="16" t="s">
        <v>0</v>
      </c>
      <c r="F4" s="70" t="s">
        <v>418</v>
      </c>
      <c r="G4" s="16" t="s">
        <v>1</v>
      </c>
      <c r="H4" s="16" t="s">
        <v>14</v>
      </c>
      <c r="I4" s="21"/>
      <c r="J4" s="8" t="s">
        <v>65</v>
      </c>
      <c r="K4" s="8" t="s">
        <v>66</v>
      </c>
      <c r="L4" s="8" t="s">
        <v>67</v>
      </c>
    </row>
    <row r="5" spans="1:13">
      <c r="A5" s="9" t="s">
        <v>22</v>
      </c>
      <c r="B5" s="79">
        <v>1047920</v>
      </c>
      <c r="C5" s="79">
        <v>1047920</v>
      </c>
      <c r="D5" s="79">
        <v>958482</v>
      </c>
      <c r="E5" s="22" t="s">
        <v>628</v>
      </c>
      <c r="F5" s="79">
        <v>1500</v>
      </c>
      <c r="G5" s="79">
        <v>4903</v>
      </c>
      <c r="H5" s="79">
        <v>1592</v>
      </c>
      <c r="I5" s="21">
        <v>0</v>
      </c>
      <c r="J5" s="7">
        <v>1331410</v>
      </c>
      <c r="K5" s="7">
        <v>0</v>
      </c>
      <c r="L5" s="7">
        <v>0</v>
      </c>
      <c r="M5" s="75"/>
    </row>
    <row r="6" spans="1:13">
      <c r="A6" s="9" t="s">
        <v>712</v>
      </c>
      <c r="B6" s="78">
        <v>0</v>
      </c>
      <c r="C6" s="79">
        <v>0</v>
      </c>
      <c r="D6" s="79">
        <v>1366</v>
      </c>
      <c r="E6" s="9" t="s">
        <v>243</v>
      </c>
      <c r="F6" s="78">
        <v>0</v>
      </c>
      <c r="G6" s="79">
        <v>5220</v>
      </c>
      <c r="H6" s="79">
        <v>80</v>
      </c>
      <c r="I6" s="21">
        <v>5946</v>
      </c>
      <c r="J6" s="7">
        <v>722145</v>
      </c>
      <c r="K6" s="7">
        <v>0</v>
      </c>
      <c r="L6" s="7">
        <v>0</v>
      </c>
      <c r="M6" s="75"/>
    </row>
    <row r="7" spans="1:13">
      <c r="A7" s="9"/>
      <c r="B7" s="78"/>
      <c r="C7" s="79"/>
      <c r="D7" s="79"/>
      <c r="E7" s="9" t="s">
        <v>244</v>
      </c>
      <c r="F7" s="78">
        <v>0</v>
      </c>
      <c r="G7" s="79">
        <v>0</v>
      </c>
      <c r="H7" s="79">
        <v>0</v>
      </c>
      <c r="I7" s="12">
        <v>5971</v>
      </c>
      <c r="J7" s="9"/>
      <c r="K7" s="9"/>
      <c r="L7" s="9"/>
      <c r="M7" s="75"/>
    </row>
    <row r="8" spans="1:13">
      <c r="A8" s="9"/>
      <c r="B8" s="78"/>
      <c r="C8" s="79"/>
      <c r="D8" s="79"/>
      <c r="E8" s="9" t="s">
        <v>245</v>
      </c>
      <c r="F8" s="78">
        <v>4800</v>
      </c>
      <c r="G8" s="79">
        <v>2176560</v>
      </c>
      <c r="H8" s="79">
        <v>2124870</v>
      </c>
      <c r="I8" s="12">
        <v>0</v>
      </c>
      <c r="J8" s="9"/>
      <c r="K8" s="9"/>
      <c r="L8" s="9"/>
      <c r="M8" s="75"/>
    </row>
    <row r="9" spans="1:13">
      <c r="A9" s="9"/>
      <c r="B9" s="78"/>
      <c r="C9" s="79"/>
      <c r="D9" s="79"/>
      <c r="E9" s="9" t="s">
        <v>249</v>
      </c>
      <c r="F9" s="78">
        <v>828077</v>
      </c>
      <c r="G9" s="79">
        <v>1030678</v>
      </c>
      <c r="H9" s="79">
        <v>977540</v>
      </c>
      <c r="I9" s="12">
        <v>39300</v>
      </c>
      <c r="J9" s="9"/>
      <c r="K9" s="9"/>
      <c r="L9" s="9"/>
      <c r="M9" s="75"/>
    </row>
    <row r="10" spans="1:13">
      <c r="A10" s="9"/>
      <c r="B10" s="78"/>
      <c r="C10" s="79"/>
      <c r="D10" s="79"/>
      <c r="E10" s="9" t="s">
        <v>250</v>
      </c>
      <c r="F10" s="78">
        <v>0</v>
      </c>
      <c r="G10" s="79">
        <v>0</v>
      </c>
      <c r="H10" s="79">
        <v>0</v>
      </c>
      <c r="I10" s="12">
        <v>580585</v>
      </c>
      <c r="J10" s="9"/>
      <c r="K10" s="9"/>
      <c r="L10" s="9"/>
      <c r="M10" s="75"/>
    </row>
    <row r="11" spans="1:13">
      <c r="A11" s="9"/>
      <c r="B11" s="78"/>
      <c r="C11" s="79"/>
      <c r="D11" s="79"/>
      <c r="E11" s="9" t="s">
        <v>254</v>
      </c>
      <c r="F11" s="78">
        <v>0</v>
      </c>
      <c r="G11" s="79">
        <v>0</v>
      </c>
      <c r="H11" s="79">
        <v>0</v>
      </c>
      <c r="I11" s="12">
        <v>8320</v>
      </c>
      <c r="J11" s="9"/>
      <c r="K11" s="9"/>
      <c r="L11" s="9"/>
      <c r="M11" s="75"/>
    </row>
    <row r="12" spans="1:13">
      <c r="A12" s="9"/>
      <c r="B12" s="78"/>
      <c r="C12" s="79"/>
      <c r="D12" s="79"/>
      <c r="E12" s="9" t="s">
        <v>21</v>
      </c>
      <c r="F12" s="78">
        <v>85220</v>
      </c>
      <c r="G12" s="79">
        <v>121868</v>
      </c>
      <c r="H12" s="79">
        <v>101514</v>
      </c>
      <c r="I12" s="12">
        <v>0</v>
      </c>
      <c r="J12" s="9"/>
      <c r="K12" s="9"/>
      <c r="L12" s="9"/>
      <c r="M12" s="75"/>
    </row>
    <row r="13" spans="1:13">
      <c r="A13" s="9"/>
      <c r="B13" s="78"/>
      <c r="C13" s="79"/>
      <c r="D13" s="79"/>
      <c r="E13" s="9" t="s">
        <v>273</v>
      </c>
      <c r="F13" s="78">
        <v>7820</v>
      </c>
      <c r="G13" s="79">
        <v>9143</v>
      </c>
      <c r="H13" s="79">
        <v>9143</v>
      </c>
      <c r="I13" s="12"/>
      <c r="J13" s="9"/>
      <c r="K13" s="9"/>
      <c r="L13" s="9"/>
      <c r="M13" s="75"/>
    </row>
    <row r="14" spans="1:13">
      <c r="A14" s="9"/>
      <c r="B14" s="78"/>
      <c r="C14" s="79"/>
      <c r="D14" s="79"/>
      <c r="E14" s="9" t="s">
        <v>274</v>
      </c>
      <c r="F14" s="78">
        <v>110</v>
      </c>
      <c r="G14" s="79">
        <v>65</v>
      </c>
      <c r="H14" s="79">
        <v>65</v>
      </c>
      <c r="I14" s="12">
        <v>48475</v>
      </c>
      <c r="J14" s="9"/>
      <c r="K14" s="9"/>
      <c r="L14" s="9"/>
      <c r="M14" s="75"/>
    </row>
    <row r="15" spans="1:13">
      <c r="A15" s="16" t="s">
        <v>33</v>
      </c>
      <c r="B15" s="78">
        <f>SUM(B5:B6)</f>
        <v>1047920</v>
      </c>
      <c r="C15" s="78">
        <f t="shared" ref="C15:D15" si="0">SUM(C5:C6)</f>
        <v>1047920</v>
      </c>
      <c r="D15" s="78">
        <f t="shared" si="0"/>
        <v>959848</v>
      </c>
      <c r="E15" s="16" t="s">
        <v>34</v>
      </c>
      <c r="F15" s="79">
        <f>SUM(F5:F14)</f>
        <v>927527</v>
      </c>
      <c r="G15" s="79">
        <f t="shared" ref="G15:H15" si="1">SUM(G5:G14)</f>
        <v>3348437</v>
      </c>
      <c r="H15" s="79">
        <f t="shared" si="1"/>
        <v>3214804</v>
      </c>
      <c r="I15" s="12"/>
      <c r="J15" s="9"/>
      <c r="K15" s="9"/>
      <c r="L15" s="9"/>
      <c r="M15" s="75"/>
    </row>
    <row r="16" spans="1:13">
      <c r="A16" s="9" t="s">
        <v>4</v>
      </c>
      <c r="B16" s="78"/>
      <c r="C16" s="79"/>
      <c r="D16" s="79">
        <v>519614</v>
      </c>
      <c r="E16" s="9" t="s">
        <v>184</v>
      </c>
      <c r="F16" s="78"/>
      <c r="G16" s="79"/>
      <c r="H16" s="79">
        <v>359699</v>
      </c>
      <c r="I16" s="12"/>
      <c r="J16" s="9"/>
      <c r="K16" s="9"/>
      <c r="L16" s="9"/>
    </row>
    <row r="17" spans="1:12">
      <c r="A17" s="9" t="s">
        <v>73</v>
      </c>
      <c r="B17" s="78"/>
      <c r="C17" s="79"/>
      <c r="D17" s="79">
        <v>7243000</v>
      </c>
      <c r="E17" s="9" t="s">
        <v>267</v>
      </c>
      <c r="F17" s="78"/>
      <c r="G17" s="79"/>
      <c r="H17" s="79">
        <v>19506</v>
      </c>
      <c r="I17" s="12"/>
      <c r="J17" s="9"/>
      <c r="K17" s="9"/>
      <c r="L17" s="9"/>
    </row>
    <row r="18" spans="1:12">
      <c r="A18" s="9" t="s">
        <v>262</v>
      </c>
      <c r="B18" s="78"/>
      <c r="C18" s="79"/>
      <c r="D18" s="79">
        <v>7243000</v>
      </c>
      <c r="E18" s="9" t="s">
        <v>268</v>
      </c>
      <c r="F18" s="78"/>
      <c r="G18" s="79"/>
      <c r="H18" s="79">
        <v>19506</v>
      </c>
      <c r="I18" s="12"/>
      <c r="J18" s="9"/>
      <c r="K18" s="9"/>
      <c r="L18" s="9"/>
    </row>
    <row r="19" spans="1:12">
      <c r="A19" s="9" t="s">
        <v>275</v>
      </c>
      <c r="B19" s="78"/>
      <c r="C19" s="79"/>
      <c r="D19" s="79">
        <v>7243000</v>
      </c>
      <c r="E19" s="9" t="s">
        <v>280</v>
      </c>
      <c r="F19" s="78"/>
      <c r="G19" s="79"/>
      <c r="H19" s="79">
        <v>19506</v>
      </c>
      <c r="I19" s="12"/>
      <c r="J19" s="9"/>
      <c r="K19" s="9"/>
      <c r="L19" s="9"/>
    </row>
    <row r="20" spans="1:12">
      <c r="A20" s="9" t="s">
        <v>276</v>
      </c>
      <c r="B20" s="78"/>
      <c r="C20" s="79"/>
      <c r="D20" s="79"/>
      <c r="E20" s="9" t="s">
        <v>281</v>
      </c>
      <c r="F20" s="78"/>
      <c r="G20" s="79"/>
      <c r="H20" s="79">
        <v>5011000</v>
      </c>
      <c r="I20" s="12"/>
      <c r="J20" s="9"/>
      <c r="K20" s="9"/>
      <c r="L20" s="9"/>
    </row>
    <row r="21" spans="1:12">
      <c r="A21" s="9" t="s">
        <v>277</v>
      </c>
      <c r="B21" s="78"/>
      <c r="C21" s="79"/>
      <c r="D21" s="79"/>
      <c r="E21" s="9" t="s">
        <v>282</v>
      </c>
      <c r="F21" s="78"/>
      <c r="G21" s="79"/>
      <c r="H21" s="79">
        <v>5011000</v>
      </c>
      <c r="I21" s="12"/>
      <c r="J21" s="9"/>
      <c r="K21" s="9"/>
      <c r="L21" s="9"/>
    </row>
    <row r="22" spans="1:12">
      <c r="A22" s="9" t="s">
        <v>197</v>
      </c>
      <c r="B22" s="78"/>
      <c r="C22" s="79"/>
      <c r="D22" s="79">
        <v>11608</v>
      </c>
      <c r="E22" s="9" t="s">
        <v>5</v>
      </c>
      <c r="F22" s="78"/>
      <c r="G22" s="79"/>
      <c r="H22" s="79"/>
      <c r="I22" s="12"/>
      <c r="J22" s="9"/>
      <c r="K22" s="9"/>
      <c r="L22" s="9"/>
    </row>
    <row r="23" spans="1:12">
      <c r="A23" s="9" t="s">
        <v>6</v>
      </c>
      <c r="B23" s="78"/>
      <c r="C23" s="79"/>
      <c r="D23" s="79">
        <v>236633</v>
      </c>
      <c r="E23" s="9" t="s">
        <v>7</v>
      </c>
      <c r="F23" s="78"/>
      <c r="G23" s="79"/>
      <c r="H23" s="79">
        <v>251567</v>
      </c>
      <c r="I23" s="12"/>
      <c r="J23" s="9"/>
      <c r="K23" s="9"/>
      <c r="L23" s="9"/>
    </row>
    <row r="24" spans="1:12">
      <c r="A24" s="9" t="s">
        <v>16</v>
      </c>
      <c r="B24" s="78"/>
      <c r="C24" s="79"/>
      <c r="D24" s="79">
        <v>19506</v>
      </c>
      <c r="E24" s="9" t="s">
        <v>8</v>
      </c>
      <c r="F24" s="78"/>
      <c r="G24" s="79"/>
      <c r="H24" s="79">
        <v>133633</v>
      </c>
      <c r="I24" s="12"/>
      <c r="J24" s="9"/>
      <c r="K24" s="9"/>
      <c r="L24" s="9"/>
    </row>
    <row r="25" spans="1:12">
      <c r="A25" s="9" t="s">
        <v>278</v>
      </c>
      <c r="B25" s="78"/>
      <c r="C25" s="79"/>
      <c r="D25" s="79"/>
      <c r="E25" s="9"/>
      <c r="F25" s="78"/>
      <c r="G25" s="79"/>
      <c r="H25" s="79"/>
      <c r="I25" s="12"/>
      <c r="J25" s="9"/>
      <c r="K25" s="9"/>
      <c r="L25" s="9"/>
    </row>
    <row r="26" spans="1:12">
      <c r="A26" s="9" t="s">
        <v>279</v>
      </c>
      <c r="B26" s="78"/>
      <c r="C26" s="79"/>
      <c r="D26" s="79">
        <v>0</v>
      </c>
      <c r="E26" s="9"/>
      <c r="F26" s="78"/>
      <c r="G26" s="79"/>
      <c r="H26" s="79"/>
      <c r="I26" s="12"/>
      <c r="J26" s="9"/>
      <c r="K26" s="9"/>
      <c r="L26" s="9"/>
    </row>
    <row r="27" spans="1:12">
      <c r="A27" s="9" t="s">
        <v>35</v>
      </c>
      <c r="B27" s="78"/>
      <c r="C27" s="79"/>
      <c r="D27" s="79">
        <v>19506</v>
      </c>
      <c r="E27" s="9"/>
      <c r="F27" s="78"/>
      <c r="G27" s="79"/>
      <c r="H27" s="79"/>
      <c r="I27" s="12"/>
      <c r="J27" s="9"/>
      <c r="K27" s="9"/>
      <c r="L27" s="9"/>
    </row>
    <row r="28" spans="1:12">
      <c r="A28" s="9"/>
      <c r="B28" s="78"/>
      <c r="C28" s="79"/>
      <c r="D28" s="79"/>
      <c r="E28" s="9"/>
      <c r="F28" s="78"/>
      <c r="G28" s="79"/>
      <c r="H28" s="79"/>
      <c r="I28" s="12"/>
      <c r="J28" s="9"/>
      <c r="K28" s="9"/>
      <c r="L28" s="9"/>
    </row>
    <row r="29" spans="1:12">
      <c r="A29" s="16" t="s">
        <v>39</v>
      </c>
      <c r="B29" s="80"/>
      <c r="C29" s="79"/>
      <c r="D29" s="91">
        <f>SUM(D15:D17,D20,D22:D24)</f>
        <v>8990209</v>
      </c>
      <c r="E29" s="16" t="s">
        <v>41</v>
      </c>
      <c r="F29" s="80"/>
      <c r="G29" s="79"/>
      <c r="H29" s="91">
        <f>SUM(H15:H17,H20,H22:H24)</f>
        <v>8990209</v>
      </c>
      <c r="I29" s="12"/>
      <c r="J29" s="9"/>
      <c r="K29" s="9"/>
      <c r="L29" s="9"/>
    </row>
    <row r="30" spans="1:12">
      <c r="A30" s="13"/>
      <c r="B30" s="13"/>
      <c r="C30" s="13"/>
      <c r="D30" s="13"/>
      <c r="E30" s="13"/>
      <c r="F30" s="13"/>
      <c r="G30" s="13"/>
      <c r="H30" s="13"/>
    </row>
    <row r="31" spans="1:12">
      <c r="A31" s="13"/>
      <c r="B31" s="13"/>
      <c r="C31" s="13"/>
      <c r="D31" s="13"/>
      <c r="E31" s="13"/>
      <c r="F31" s="13"/>
      <c r="G31" s="13"/>
      <c r="H31" s="13"/>
    </row>
    <row r="32" spans="1:12">
      <c r="A32" s="13"/>
      <c r="B32" s="13"/>
      <c r="C32" s="13"/>
      <c r="D32" s="13"/>
      <c r="E32" s="13"/>
      <c r="F32" s="13"/>
      <c r="G32" s="13"/>
      <c r="H32" s="13"/>
    </row>
    <row r="33" spans="1:8">
      <c r="A33" s="13"/>
      <c r="B33" s="13"/>
      <c r="C33" s="13"/>
      <c r="D33" s="13"/>
      <c r="E33" s="13"/>
      <c r="F33" s="13"/>
      <c r="G33" s="13"/>
      <c r="H33" s="13"/>
    </row>
    <row r="34" spans="1:8">
      <c r="A34" s="13"/>
      <c r="B34" s="13"/>
      <c r="C34" s="13"/>
      <c r="D34" s="13"/>
      <c r="E34" s="13"/>
      <c r="F34" s="13"/>
      <c r="G34" s="13"/>
      <c r="H34" s="13"/>
    </row>
    <row r="35" spans="1:8">
      <c r="A35" s="13"/>
      <c r="B35" s="13"/>
      <c r="C35" s="13"/>
      <c r="D35" s="13"/>
      <c r="E35" s="13"/>
      <c r="F35" s="13"/>
      <c r="G35" s="13"/>
      <c r="H35" s="13"/>
    </row>
    <row r="36" spans="1:8">
      <c r="A36" s="13"/>
      <c r="B36" s="13"/>
      <c r="C36" s="13"/>
      <c r="D36" s="13"/>
      <c r="E36" s="13"/>
      <c r="F36" s="13"/>
      <c r="G36" s="13"/>
      <c r="H36" s="13"/>
    </row>
    <row r="37" spans="1:8">
      <c r="A37" s="13"/>
      <c r="B37" s="13"/>
      <c r="C37" s="13"/>
      <c r="D37" s="13"/>
      <c r="E37" s="13"/>
      <c r="F37" s="13"/>
      <c r="G37" s="13"/>
      <c r="H37" s="13"/>
    </row>
    <row r="38" spans="1:8">
      <c r="A38" s="13"/>
      <c r="B38" s="13"/>
      <c r="C38" s="13"/>
      <c r="D38" s="13"/>
      <c r="E38" s="13"/>
      <c r="F38" s="13"/>
      <c r="G38" s="13"/>
      <c r="H38" s="13"/>
    </row>
    <row r="39" spans="1:8">
      <c r="A39" s="13"/>
      <c r="B39" s="13"/>
      <c r="C39" s="13"/>
      <c r="D39" s="13"/>
      <c r="E39" s="13"/>
      <c r="F39" s="13"/>
      <c r="G39" s="13"/>
      <c r="H39" s="13"/>
    </row>
    <row r="40" spans="1:8">
      <c r="A40" s="13"/>
      <c r="B40" s="13"/>
      <c r="C40" s="13"/>
      <c r="D40" s="13"/>
      <c r="E40" s="13"/>
      <c r="F40" s="13"/>
      <c r="G40" s="13"/>
      <c r="H40" s="13"/>
    </row>
    <row r="41" spans="1:8">
      <c r="A41" s="13"/>
      <c r="B41" s="13"/>
      <c r="C41" s="13"/>
      <c r="D41" s="13"/>
      <c r="E41" s="13"/>
      <c r="F41" s="13"/>
      <c r="G41" s="13"/>
      <c r="H41" s="13"/>
    </row>
    <row r="42" spans="1:8">
      <c r="A42" s="13"/>
      <c r="B42" s="13"/>
      <c r="C42" s="13"/>
      <c r="D42" s="13"/>
      <c r="E42" s="13"/>
      <c r="F42" s="13"/>
      <c r="G42" s="13"/>
      <c r="H42" s="13"/>
    </row>
    <row r="43" spans="1:8">
      <c r="A43" s="13"/>
      <c r="B43" s="13"/>
      <c r="C43" s="13"/>
      <c r="D43" s="13"/>
      <c r="E43" s="13"/>
      <c r="F43" s="13"/>
      <c r="G43" s="13"/>
      <c r="H43" s="13"/>
    </row>
    <row r="44" spans="1:8">
      <c r="A44" s="13"/>
      <c r="B44" s="13"/>
      <c r="C44" s="13"/>
      <c r="D44" s="13"/>
      <c r="E44" s="13"/>
      <c r="F44" s="13"/>
      <c r="G44" s="13"/>
      <c r="H44" s="13"/>
    </row>
    <row r="45" spans="1:8">
      <c r="A45" s="13"/>
      <c r="B45" s="13"/>
      <c r="C45" s="13"/>
      <c r="D45" s="13"/>
      <c r="E45" s="13"/>
      <c r="F45" s="13"/>
      <c r="G45" s="13"/>
      <c r="H45" s="13"/>
    </row>
    <row r="46" spans="1:8">
      <c r="A46" s="13"/>
      <c r="B46" s="13"/>
      <c r="C46" s="13"/>
      <c r="D46" s="13"/>
      <c r="E46" s="13"/>
      <c r="F46" s="13"/>
      <c r="G46" s="13"/>
      <c r="H46" s="13"/>
    </row>
    <row r="47" spans="1:8">
      <c r="A47" s="13"/>
      <c r="B47" s="13"/>
      <c r="C47" s="13"/>
      <c r="D47" s="13"/>
      <c r="E47" s="13"/>
      <c r="F47" s="13"/>
      <c r="G47" s="13"/>
      <c r="H47" s="13"/>
    </row>
    <row r="48" spans="1:8">
      <c r="A48" s="13"/>
      <c r="B48" s="13"/>
      <c r="C48" s="13"/>
      <c r="D48" s="13"/>
      <c r="E48" s="13"/>
      <c r="F48" s="13"/>
      <c r="G48" s="13"/>
      <c r="H48" s="13"/>
    </row>
    <row r="49" spans="1:8">
      <c r="A49" s="13"/>
      <c r="B49" s="13"/>
      <c r="C49" s="13"/>
      <c r="D49" s="13"/>
      <c r="E49" s="13"/>
      <c r="F49" s="13"/>
      <c r="G49" s="13"/>
      <c r="H49" s="13"/>
    </row>
    <row r="50" spans="1:8">
      <c r="A50" s="13"/>
      <c r="B50" s="13"/>
      <c r="C50" s="13"/>
      <c r="D50" s="13"/>
      <c r="E50" s="13"/>
      <c r="F50" s="13"/>
      <c r="G50" s="13"/>
      <c r="H50" s="13"/>
    </row>
    <row r="51" spans="1:8">
      <c r="A51" s="13"/>
      <c r="B51" s="13"/>
      <c r="C51" s="13"/>
      <c r="D51" s="13"/>
      <c r="E51" s="13"/>
      <c r="F51" s="13"/>
      <c r="G51" s="13"/>
      <c r="H51" s="13"/>
    </row>
    <row r="52" spans="1:8">
      <c r="A52" s="13"/>
      <c r="B52" s="13"/>
      <c r="C52" s="13"/>
      <c r="D52" s="13"/>
      <c r="E52" s="13"/>
      <c r="F52" s="13"/>
      <c r="G52" s="13"/>
      <c r="H52" s="13"/>
    </row>
    <row r="53" spans="1:8">
      <c r="A53" s="13"/>
      <c r="B53" s="13"/>
      <c r="C53" s="13"/>
      <c r="D53" s="13"/>
      <c r="E53" s="13"/>
      <c r="F53" s="13"/>
      <c r="G53" s="13"/>
      <c r="H53" s="13"/>
    </row>
    <row r="54" spans="1:8">
      <c r="A54" s="13"/>
      <c r="B54" s="13"/>
      <c r="C54" s="13"/>
      <c r="D54" s="13"/>
      <c r="E54" s="13"/>
      <c r="F54" s="13"/>
      <c r="G54" s="13"/>
      <c r="H54" s="13"/>
    </row>
    <row r="55" spans="1:8">
      <c r="A55" s="13"/>
      <c r="B55" s="13"/>
      <c r="C55" s="13"/>
      <c r="D55" s="13"/>
      <c r="E55" s="13"/>
      <c r="F55" s="13"/>
      <c r="G55" s="13"/>
      <c r="H55" s="13"/>
    </row>
    <row r="56" spans="1:8">
      <c r="A56" s="13"/>
      <c r="B56" s="13"/>
      <c r="C56" s="13"/>
      <c r="D56" s="13"/>
      <c r="E56" s="13"/>
      <c r="F56" s="13"/>
      <c r="G56" s="13"/>
      <c r="H56" s="13"/>
    </row>
    <row r="57" spans="1:8">
      <c r="A57" s="13"/>
      <c r="B57" s="13"/>
      <c r="C57" s="13"/>
      <c r="D57" s="13"/>
      <c r="E57" s="13"/>
      <c r="F57" s="13"/>
      <c r="G57" s="13"/>
      <c r="H57" s="13"/>
    </row>
    <row r="58" spans="1:8">
      <c r="A58" s="13"/>
      <c r="B58" s="13"/>
      <c r="C58" s="13"/>
      <c r="D58" s="13"/>
      <c r="E58" s="13"/>
      <c r="F58" s="13"/>
      <c r="G58" s="13"/>
      <c r="H58" s="13"/>
    </row>
    <row r="59" spans="1:8">
      <c r="A59" s="13"/>
      <c r="B59" s="13"/>
      <c r="C59" s="13"/>
      <c r="D59" s="13"/>
      <c r="E59" s="13"/>
      <c r="F59" s="13"/>
      <c r="G59" s="13"/>
      <c r="H59" s="13"/>
    </row>
    <row r="60" spans="1:8">
      <c r="A60" s="13"/>
      <c r="B60" s="13"/>
      <c r="C60" s="13"/>
      <c r="D60" s="13"/>
      <c r="E60" s="13"/>
      <c r="F60" s="13"/>
      <c r="G60" s="13"/>
      <c r="H60" s="13"/>
    </row>
    <row r="61" spans="1:8">
      <c r="A61" s="13"/>
      <c r="B61" s="13"/>
      <c r="C61" s="13"/>
      <c r="D61" s="13"/>
      <c r="E61" s="13"/>
      <c r="F61" s="13"/>
      <c r="G61" s="13"/>
      <c r="H61" s="13"/>
    </row>
    <row r="62" spans="1:8">
      <c r="A62" s="13"/>
      <c r="B62" s="13"/>
      <c r="C62" s="13"/>
      <c r="D62" s="13"/>
      <c r="E62" s="13"/>
      <c r="F62" s="13"/>
      <c r="G62" s="13"/>
      <c r="H62" s="13"/>
    </row>
    <row r="63" spans="1:8">
      <c r="A63" s="13"/>
      <c r="B63" s="13"/>
      <c r="C63" s="13"/>
      <c r="D63" s="13"/>
      <c r="E63" s="13"/>
      <c r="F63" s="13"/>
      <c r="G63" s="13"/>
      <c r="H63" s="13"/>
    </row>
    <row r="64" spans="1:8">
      <c r="A64" s="13"/>
      <c r="B64" s="13"/>
      <c r="C64" s="13"/>
      <c r="D64" s="13"/>
      <c r="E64" s="13"/>
      <c r="F64" s="13"/>
      <c r="G64" s="13"/>
      <c r="H64" s="13"/>
    </row>
    <row r="65" spans="1:8">
      <c r="A65" s="13"/>
      <c r="B65" s="13"/>
      <c r="C65" s="13"/>
      <c r="D65" s="13"/>
      <c r="E65" s="13"/>
      <c r="F65" s="13"/>
      <c r="G65" s="13"/>
      <c r="H65" s="13"/>
    </row>
    <row r="66" spans="1:8">
      <c r="A66" s="13"/>
      <c r="B66" s="13"/>
      <c r="C66" s="13"/>
      <c r="D66" s="13"/>
      <c r="E66" s="13"/>
      <c r="F66" s="13"/>
      <c r="G66" s="13"/>
      <c r="H66" s="13"/>
    </row>
    <row r="67" spans="1:8">
      <c r="A67" s="13"/>
      <c r="B67" s="13"/>
      <c r="C67" s="13"/>
      <c r="D67" s="13"/>
      <c r="E67" s="13"/>
      <c r="F67" s="13"/>
      <c r="G67" s="13"/>
      <c r="H67" s="13"/>
    </row>
    <row r="68" spans="1:8">
      <c r="A68" s="13"/>
      <c r="B68" s="13"/>
      <c r="C68" s="13"/>
      <c r="D68" s="13"/>
      <c r="E68" s="13"/>
      <c r="F68" s="13"/>
      <c r="G68" s="13"/>
      <c r="H68" s="13"/>
    </row>
    <row r="69" spans="1:8">
      <c r="A69" s="13"/>
      <c r="B69" s="13"/>
      <c r="C69" s="13"/>
      <c r="D69" s="13"/>
      <c r="E69" s="13"/>
      <c r="F69" s="13"/>
      <c r="G69" s="13"/>
      <c r="H69" s="13"/>
    </row>
    <row r="70" spans="1:8">
      <c r="A70" s="13"/>
      <c r="B70" s="13"/>
      <c r="C70" s="13"/>
      <c r="D70" s="13"/>
      <c r="E70" s="13"/>
      <c r="F70" s="13"/>
      <c r="G70" s="13"/>
      <c r="H70" s="13"/>
    </row>
    <row r="71" spans="1:8">
      <c r="A71" s="13"/>
      <c r="B71" s="13"/>
      <c r="C71" s="13"/>
      <c r="D71" s="13"/>
      <c r="E71" s="13"/>
      <c r="F71" s="13"/>
      <c r="G71" s="13"/>
      <c r="H71" s="13"/>
    </row>
    <row r="72" spans="1:8">
      <c r="A72" s="13"/>
      <c r="B72" s="13"/>
      <c r="C72" s="13"/>
      <c r="D72" s="13"/>
      <c r="E72" s="13"/>
      <c r="F72" s="13"/>
      <c r="G72" s="13"/>
      <c r="H72" s="13"/>
    </row>
    <row r="73" spans="1:8">
      <c r="A73" s="13"/>
      <c r="B73" s="13"/>
      <c r="C73" s="13"/>
      <c r="D73" s="13"/>
      <c r="E73" s="13"/>
      <c r="F73" s="13"/>
      <c r="G73" s="13"/>
      <c r="H73" s="13"/>
    </row>
    <row r="74" spans="1:8">
      <c r="A74" s="13"/>
      <c r="B74" s="13"/>
      <c r="C74" s="13"/>
      <c r="D74" s="13"/>
      <c r="E74" s="13"/>
      <c r="F74" s="13"/>
      <c r="G74" s="13"/>
      <c r="H74" s="13"/>
    </row>
    <row r="75" spans="1:8">
      <c r="A75" s="13"/>
      <c r="B75" s="13"/>
      <c r="C75" s="13"/>
      <c r="D75" s="13"/>
      <c r="E75" s="13"/>
      <c r="F75" s="13"/>
      <c r="G75" s="13"/>
      <c r="H75" s="13"/>
    </row>
    <row r="76" spans="1:8">
      <c r="A76" s="13"/>
      <c r="B76" s="13"/>
      <c r="C76" s="13"/>
      <c r="D76" s="13"/>
      <c r="E76" s="13"/>
      <c r="F76" s="13"/>
      <c r="G76" s="13"/>
      <c r="H76" s="13"/>
    </row>
    <row r="77" spans="1:8">
      <c r="A77" s="13"/>
      <c r="B77" s="13"/>
      <c r="C77" s="13"/>
      <c r="D77" s="13"/>
      <c r="E77" s="13"/>
      <c r="F77" s="13"/>
      <c r="G77" s="13"/>
      <c r="H77" s="13"/>
    </row>
    <row r="78" spans="1:8">
      <c r="A78" s="13"/>
      <c r="B78" s="13"/>
      <c r="C78" s="13"/>
      <c r="D78" s="13"/>
      <c r="E78" s="13"/>
      <c r="F78" s="13"/>
      <c r="G78" s="13"/>
      <c r="H78" s="13"/>
    </row>
    <row r="79" spans="1:8">
      <c r="A79" s="13"/>
      <c r="B79" s="13"/>
      <c r="C79" s="13"/>
      <c r="D79" s="13"/>
      <c r="E79" s="13"/>
      <c r="F79" s="13"/>
      <c r="G79" s="13"/>
      <c r="H79" s="13"/>
    </row>
    <row r="80" spans="1:8">
      <c r="A80" s="13"/>
      <c r="B80" s="13"/>
      <c r="C80" s="13"/>
      <c r="D80" s="13"/>
      <c r="E80" s="13"/>
      <c r="F80" s="13"/>
      <c r="G80" s="13"/>
      <c r="H80" s="13"/>
    </row>
    <row r="81" spans="1:8">
      <c r="A81" s="13"/>
      <c r="B81" s="13"/>
      <c r="C81" s="13"/>
      <c r="D81" s="13"/>
      <c r="E81" s="13"/>
      <c r="F81" s="13"/>
      <c r="G81" s="13"/>
      <c r="H81" s="13"/>
    </row>
    <row r="82" spans="1:8">
      <c r="A82" s="13"/>
      <c r="B82" s="13"/>
      <c r="C82" s="13"/>
      <c r="D82" s="13"/>
      <c r="E82" s="13"/>
      <c r="F82" s="13"/>
      <c r="G82" s="13"/>
      <c r="H82" s="13"/>
    </row>
    <row r="83" spans="1:8">
      <c r="A83" s="13"/>
      <c r="B83" s="13"/>
      <c r="C83" s="13"/>
      <c r="D83" s="13"/>
      <c r="E83" s="13"/>
      <c r="F83" s="13"/>
      <c r="G83" s="13"/>
      <c r="H83" s="13"/>
    </row>
    <row r="84" spans="1:8">
      <c r="A84" s="13"/>
      <c r="B84" s="13"/>
      <c r="C84" s="13"/>
      <c r="D84" s="13"/>
      <c r="E84" s="13"/>
      <c r="F84" s="13"/>
      <c r="G84" s="13"/>
      <c r="H84" s="13"/>
    </row>
    <row r="85" spans="1:8">
      <c r="A85" s="13"/>
      <c r="B85" s="13"/>
      <c r="C85" s="13"/>
      <c r="D85" s="13"/>
      <c r="E85" s="13"/>
      <c r="F85" s="13"/>
      <c r="G85" s="13"/>
      <c r="H85" s="13"/>
    </row>
    <row r="86" spans="1:8">
      <c r="A86" s="13"/>
      <c r="B86" s="13"/>
      <c r="C86" s="13"/>
      <c r="D86" s="13"/>
      <c r="E86" s="13"/>
      <c r="F86" s="13"/>
      <c r="G86" s="13"/>
      <c r="H86" s="13"/>
    </row>
    <row r="87" spans="1:8">
      <c r="A87" s="13"/>
      <c r="B87" s="13"/>
      <c r="C87" s="13"/>
      <c r="D87" s="13"/>
      <c r="E87" s="13"/>
      <c r="F87" s="13"/>
      <c r="G87" s="13"/>
      <c r="H87" s="13"/>
    </row>
    <row r="88" spans="1:8">
      <c r="A88" s="13"/>
      <c r="B88" s="13"/>
      <c r="C88" s="13"/>
      <c r="D88" s="13"/>
      <c r="E88" s="13"/>
      <c r="F88" s="13"/>
      <c r="G88" s="13"/>
      <c r="H88" s="13"/>
    </row>
    <row r="89" spans="1:8">
      <c r="A89" s="13"/>
      <c r="B89" s="13"/>
      <c r="C89" s="13"/>
      <c r="D89" s="13"/>
      <c r="E89" s="13"/>
      <c r="F89" s="13"/>
      <c r="G89" s="13"/>
      <c r="H89" s="13"/>
    </row>
    <row r="90" spans="1:8">
      <c r="A90" s="13"/>
      <c r="B90" s="13"/>
      <c r="C90" s="13"/>
      <c r="D90" s="13"/>
      <c r="E90" s="13"/>
      <c r="F90" s="13"/>
      <c r="G90" s="13"/>
      <c r="H90" s="13"/>
    </row>
    <row r="91" spans="1:8">
      <c r="A91" s="13"/>
      <c r="B91" s="13"/>
      <c r="C91" s="13"/>
      <c r="D91" s="13"/>
      <c r="E91" s="13"/>
      <c r="F91" s="13"/>
      <c r="G91" s="13"/>
      <c r="H91" s="13"/>
    </row>
    <row r="92" spans="1:8">
      <c r="A92" s="13"/>
      <c r="B92" s="13"/>
      <c r="C92" s="13"/>
      <c r="D92" s="13"/>
      <c r="E92" s="13"/>
      <c r="F92" s="13"/>
      <c r="G92" s="13"/>
      <c r="H92" s="13"/>
    </row>
    <row r="93" spans="1:8">
      <c r="A93" s="13"/>
      <c r="B93" s="13"/>
      <c r="C93" s="13"/>
      <c r="D93" s="13"/>
      <c r="E93" s="13"/>
      <c r="F93" s="13"/>
      <c r="G93" s="13"/>
      <c r="H93" s="13"/>
    </row>
    <row r="94" spans="1:8">
      <c r="A94" s="13"/>
      <c r="B94" s="13"/>
      <c r="C94" s="13"/>
      <c r="D94" s="13"/>
      <c r="E94" s="13"/>
      <c r="F94" s="13"/>
      <c r="G94" s="13"/>
      <c r="H94" s="13"/>
    </row>
    <row r="95" spans="1:8">
      <c r="A95" s="13"/>
      <c r="B95" s="13"/>
      <c r="C95" s="13"/>
      <c r="D95" s="13"/>
      <c r="E95" s="13"/>
      <c r="F95" s="13"/>
      <c r="G95" s="13"/>
      <c r="H95" s="13"/>
    </row>
    <row r="96" spans="1:8">
      <c r="A96" s="13"/>
      <c r="B96" s="13"/>
      <c r="C96" s="13"/>
      <c r="D96" s="13"/>
      <c r="E96" s="13"/>
      <c r="F96" s="13"/>
      <c r="G96" s="13"/>
      <c r="H96" s="13"/>
    </row>
    <row r="97" spans="1:8">
      <c r="A97" s="13"/>
      <c r="B97" s="13"/>
      <c r="C97" s="13"/>
      <c r="D97" s="13"/>
      <c r="E97" s="13"/>
      <c r="F97" s="13"/>
      <c r="G97" s="13"/>
      <c r="H97" s="13"/>
    </row>
    <row r="98" spans="1:8">
      <c r="A98" s="13"/>
      <c r="B98" s="13"/>
      <c r="C98" s="13"/>
      <c r="D98" s="13"/>
      <c r="E98" s="13"/>
      <c r="F98" s="13"/>
      <c r="G98" s="13"/>
      <c r="H98" s="13"/>
    </row>
    <row r="99" spans="1:8">
      <c r="A99" s="13"/>
      <c r="B99" s="13"/>
      <c r="C99" s="13"/>
      <c r="D99" s="13"/>
      <c r="E99" s="13"/>
      <c r="F99" s="13"/>
      <c r="G99" s="13"/>
      <c r="H99" s="13"/>
    </row>
    <row r="100" spans="1:8">
      <c r="A100" s="13"/>
      <c r="B100" s="13"/>
      <c r="C100" s="13"/>
      <c r="D100" s="13"/>
      <c r="E100" s="13"/>
      <c r="F100" s="13"/>
      <c r="G100" s="13"/>
      <c r="H100" s="13"/>
    </row>
    <row r="101" spans="1:8">
      <c r="A101" s="13"/>
      <c r="B101" s="13"/>
      <c r="C101" s="13"/>
      <c r="D101" s="13"/>
      <c r="E101" s="13"/>
      <c r="F101" s="13"/>
      <c r="G101" s="13"/>
      <c r="H101" s="13"/>
    </row>
    <row r="102" spans="1:8">
      <c r="A102" s="13"/>
      <c r="B102" s="13"/>
      <c r="C102" s="13"/>
      <c r="D102" s="13"/>
      <c r="E102" s="13"/>
      <c r="F102" s="13"/>
      <c r="G102" s="13"/>
      <c r="H102" s="13"/>
    </row>
    <row r="103" spans="1:8">
      <c r="A103" s="13"/>
      <c r="B103" s="13"/>
      <c r="C103" s="13"/>
      <c r="D103" s="13"/>
      <c r="E103" s="13"/>
      <c r="F103" s="13"/>
      <c r="G103" s="13"/>
      <c r="H103" s="13"/>
    </row>
    <row r="104" spans="1:8">
      <c r="A104" s="13"/>
      <c r="B104" s="13"/>
      <c r="C104" s="13"/>
      <c r="D104" s="13"/>
      <c r="E104" s="13"/>
      <c r="F104" s="13"/>
      <c r="G104" s="13"/>
      <c r="H104" s="13"/>
    </row>
    <row r="105" spans="1:8">
      <c r="A105" s="13"/>
      <c r="B105" s="13"/>
      <c r="C105" s="13"/>
      <c r="D105" s="13"/>
      <c r="E105" s="13"/>
      <c r="F105" s="13"/>
      <c r="G105" s="13"/>
      <c r="H105" s="13"/>
    </row>
    <row r="106" spans="1:8">
      <c r="A106" s="13"/>
      <c r="B106" s="13"/>
      <c r="C106" s="13"/>
      <c r="D106" s="13"/>
      <c r="E106" s="13"/>
      <c r="F106" s="13"/>
      <c r="G106" s="13"/>
      <c r="H106" s="13"/>
    </row>
    <row r="107" spans="1:8">
      <c r="A107" s="13"/>
      <c r="B107" s="13"/>
      <c r="C107" s="13"/>
      <c r="D107" s="13"/>
      <c r="E107" s="13"/>
      <c r="F107" s="13"/>
      <c r="G107" s="13"/>
      <c r="H107" s="13"/>
    </row>
    <row r="108" spans="1:8">
      <c r="A108" s="13"/>
      <c r="B108" s="13"/>
      <c r="C108" s="13"/>
      <c r="D108" s="13"/>
      <c r="E108" s="13"/>
      <c r="F108" s="13"/>
      <c r="G108" s="13"/>
      <c r="H108" s="13"/>
    </row>
    <row r="109" spans="1:8">
      <c r="A109" s="13"/>
      <c r="B109" s="13"/>
      <c r="C109" s="13"/>
      <c r="D109" s="13"/>
      <c r="E109" s="13"/>
      <c r="F109" s="13"/>
      <c r="G109" s="13"/>
      <c r="H109" s="13"/>
    </row>
    <row r="110" spans="1:8">
      <c r="A110" s="13"/>
      <c r="B110" s="13"/>
      <c r="C110" s="13"/>
      <c r="D110" s="13"/>
      <c r="E110" s="13"/>
      <c r="F110" s="13"/>
      <c r="G110" s="13"/>
      <c r="H110" s="13"/>
    </row>
    <row r="111" spans="1:8">
      <c r="A111" s="13"/>
      <c r="B111" s="13"/>
      <c r="C111" s="13"/>
      <c r="D111" s="13"/>
      <c r="E111" s="13"/>
      <c r="F111" s="13"/>
      <c r="G111" s="13"/>
      <c r="H111" s="13"/>
    </row>
    <row r="112" spans="1:8">
      <c r="A112" s="13"/>
      <c r="B112" s="13"/>
      <c r="C112" s="13"/>
      <c r="D112" s="13"/>
      <c r="E112" s="13"/>
      <c r="F112" s="13"/>
      <c r="G112" s="13"/>
      <c r="H112" s="13"/>
    </row>
    <row r="113" spans="1:8">
      <c r="A113" s="13"/>
      <c r="B113" s="13"/>
      <c r="C113" s="13"/>
      <c r="D113" s="13"/>
      <c r="E113" s="13"/>
      <c r="F113" s="13"/>
      <c r="G113" s="13"/>
      <c r="H113" s="13"/>
    </row>
    <row r="114" spans="1:8">
      <c r="A114" s="13"/>
      <c r="B114" s="13"/>
      <c r="C114" s="13"/>
      <c r="D114" s="13"/>
      <c r="E114" s="13"/>
      <c r="F114" s="13"/>
      <c r="G114" s="13"/>
      <c r="H114" s="13"/>
    </row>
    <row r="115" spans="1:8">
      <c r="A115" s="13"/>
      <c r="B115" s="13"/>
      <c r="C115" s="13"/>
      <c r="D115" s="13"/>
      <c r="E115" s="13"/>
      <c r="F115" s="13"/>
      <c r="G115" s="13"/>
      <c r="H115" s="13"/>
    </row>
    <row r="116" spans="1:8">
      <c r="A116" s="13"/>
      <c r="B116" s="13"/>
      <c r="C116" s="13"/>
      <c r="D116" s="13"/>
      <c r="E116" s="13"/>
      <c r="F116" s="13"/>
      <c r="G116" s="13"/>
      <c r="H116" s="13"/>
    </row>
    <row r="117" spans="1:8">
      <c r="A117" s="13"/>
      <c r="B117" s="13"/>
      <c r="C117" s="13"/>
      <c r="D117" s="13"/>
      <c r="E117" s="13"/>
      <c r="F117" s="13"/>
      <c r="G117" s="13"/>
      <c r="H117" s="13"/>
    </row>
    <row r="118" spans="1:8">
      <c r="A118" s="13"/>
      <c r="B118" s="13"/>
      <c r="C118" s="13"/>
      <c r="D118" s="13"/>
      <c r="E118" s="13"/>
      <c r="F118" s="13"/>
      <c r="G118" s="13"/>
      <c r="H118" s="13"/>
    </row>
    <row r="119" spans="1:8">
      <c r="A119" s="13"/>
      <c r="B119" s="13"/>
      <c r="C119" s="13"/>
      <c r="D119" s="13"/>
      <c r="E119" s="13"/>
      <c r="F119" s="13"/>
      <c r="G119" s="13"/>
      <c r="H119" s="13"/>
    </row>
    <row r="120" spans="1:8">
      <c r="A120" s="13"/>
      <c r="B120" s="13"/>
      <c r="C120" s="13"/>
      <c r="D120" s="13"/>
      <c r="E120" s="13"/>
      <c r="F120" s="13"/>
      <c r="G120" s="13"/>
      <c r="H120" s="13"/>
    </row>
    <row r="121" spans="1:8">
      <c r="A121" s="13"/>
      <c r="B121" s="13"/>
      <c r="C121" s="13"/>
      <c r="D121" s="13"/>
      <c r="E121" s="13"/>
      <c r="F121" s="13"/>
      <c r="G121" s="13"/>
      <c r="H121" s="13"/>
    </row>
    <row r="122" spans="1:8">
      <c r="A122" s="13"/>
      <c r="B122" s="13"/>
      <c r="C122" s="13"/>
      <c r="D122" s="13"/>
      <c r="E122" s="13"/>
      <c r="F122" s="13"/>
      <c r="G122" s="13"/>
      <c r="H122" s="13"/>
    </row>
    <row r="123" spans="1:8">
      <c r="A123" s="13"/>
      <c r="B123" s="13"/>
      <c r="C123" s="13"/>
      <c r="D123" s="13"/>
      <c r="E123" s="13"/>
      <c r="F123" s="13"/>
      <c r="G123" s="13"/>
      <c r="H123" s="13"/>
    </row>
    <row r="124" spans="1:8">
      <c r="A124" s="13"/>
      <c r="B124" s="13"/>
      <c r="C124" s="13"/>
      <c r="D124" s="13"/>
      <c r="E124" s="13"/>
      <c r="F124" s="13"/>
      <c r="G124" s="13"/>
      <c r="H124" s="13"/>
    </row>
    <row r="125" spans="1:8">
      <c r="A125" s="13"/>
      <c r="B125" s="13"/>
      <c r="C125" s="13"/>
      <c r="D125" s="13"/>
      <c r="E125" s="13"/>
      <c r="F125" s="13"/>
      <c r="G125" s="13"/>
      <c r="H125" s="13"/>
    </row>
    <row r="126" spans="1:8">
      <c r="A126" s="13"/>
      <c r="B126" s="13"/>
      <c r="C126" s="13"/>
      <c r="D126" s="13"/>
      <c r="E126" s="13"/>
      <c r="F126" s="13"/>
      <c r="G126" s="13"/>
      <c r="H126" s="13"/>
    </row>
    <row r="127" spans="1:8">
      <c r="A127" s="13"/>
      <c r="B127" s="13"/>
      <c r="C127" s="13"/>
      <c r="D127" s="13"/>
      <c r="E127" s="13"/>
      <c r="F127" s="13"/>
      <c r="G127" s="13"/>
      <c r="H127" s="13"/>
    </row>
    <row r="128" spans="1:8">
      <c r="A128" s="13"/>
      <c r="B128" s="13"/>
      <c r="C128" s="13"/>
      <c r="D128" s="13"/>
      <c r="E128" s="13"/>
      <c r="F128" s="13"/>
      <c r="G128" s="13"/>
      <c r="H128" s="13"/>
    </row>
    <row r="129" spans="1:8">
      <c r="A129" s="13"/>
      <c r="B129" s="13"/>
      <c r="C129" s="13"/>
      <c r="D129" s="13"/>
      <c r="E129" s="13"/>
      <c r="F129" s="13"/>
      <c r="G129" s="13"/>
      <c r="H129" s="13"/>
    </row>
    <row r="130" spans="1:8">
      <c r="A130" s="13"/>
      <c r="B130" s="13"/>
      <c r="C130" s="13"/>
      <c r="D130" s="13"/>
      <c r="E130" s="13"/>
      <c r="F130" s="13"/>
      <c r="G130" s="13"/>
      <c r="H130" s="13"/>
    </row>
    <row r="131" spans="1:8">
      <c r="A131" s="13"/>
      <c r="B131" s="13"/>
      <c r="C131" s="13"/>
      <c r="D131" s="13"/>
      <c r="E131" s="13"/>
      <c r="F131" s="13"/>
      <c r="G131" s="13"/>
      <c r="H131" s="13"/>
    </row>
    <row r="132" spans="1:8">
      <c r="A132" s="13"/>
      <c r="B132" s="13"/>
      <c r="C132" s="13"/>
      <c r="D132" s="13"/>
      <c r="E132" s="13"/>
      <c r="F132" s="13"/>
      <c r="G132" s="13"/>
      <c r="H132" s="13"/>
    </row>
    <row r="133" spans="1:8">
      <c r="A133" s="13"/>
      <c r="B133" s="13"/>
      <c r="C133" s="13"/>
      <c r="D133" s="13"/>
      <c r="E133" s="13"/>
      <c r="F133" s="13"/>
      <c r="G133" s="13"/>
      <c r="H133" s="13"/>
    </row>
    <row r="134" spans="1:8">
      <c r="A134" s="13"/>
      <c r="B134" s="13"/>
      <c r="C134" s="13"/>
      <c r="D134" s="13"/>
      <c r="E134" s="13"/>
      <c r="F134" s="13"/>
      <c r="G134" s="13"/>
      <c r="H134" s="13"/>
    </row>
    <row r="135" spans="1:8">
      <c r="A135" s="13"/>
      <c r="B135" s="13"/>
      <c r="C135" s="13"/>
      <c r="D135" s="13"/>
      <c r="E135" s="13"/>
      <c r="F135" s="13"/>
      <c r="G135" s="13"/>
      <c r="H135" s="13"/>
    </row>
    <row r="136" spans="1:8">
      <c r="A136" s="13"/>
      <c r="B136" s="13"/>
      <c r="C136" s="13"/>
      <c r="D136" s="13"/>
      <c r="E136" s="13"/>
      <c r="F136" s="13"/>
      <c r="G136" s="13"/>
      <c r="H136" s="13"/>
    </row>
    <row r="137" spans="1:8">
      <c r="A137" s="13"/>
      <c r="B137" s="13"/>
      <c r="C137" s="13"/>
      <c r="D137" s="13"/>
      <c r="E137" s="13"/>
      <c r="F137" s="13"/>
      <c r="G137" s="13"/>
      <c r="H137" s="13"/>
    </row>
    <row r="138" spans="1:8">
      <c r="A138" s="13"/>
      <c r="B138" s="13"/>
      <c r="C138" s="13"/>
      <c r="D138" s="13"/>
      <c r="E138" s="13"/>
      <c r="F138" s="13"/>
      <c r="G138" s="13"/>
      <c r="H138" s="13"/>
    </row>
    <row r="139" spans="1:8">
      <c r="A139" s="13"/>
      <c r="B139" s="13"/>
      <c r="C139" s="13"/>
      <c r="D139" s="13"/>
      <c r="E139" s="13"/>
      <c r="F139" s="13"/>
      <c r="G139" s="13"/>
      <c r="H139" s="13"/>
    </row>
    <row r="140" spans="1:8">
      <c r="A140" s="13"/>
      <c r="B140" s="13"/>
      <c r="C140" s="13"/>
      <c r="D140" s="13"/>
      <c r="E140" s="13"/>
      <c r="F140" s="13"/>
      <c r="G140" s="13"/>
      <c r="H140" s="13"/>
    </row>
    <row r="141" spans="1:8">
      <c r="A141" s="13"/>
      <c r="B141" s="13"/>
      <c r="C141" s="13"/>
      <c r="D141" s="13"/>
      <c r="E141" s="13"/>
      <c r="F141" s="13"/>
      <c r="G141" s="13"/>
      <c r="H141" s="13"/>
    </row>
    <row r="142" spans="1:8">
      <c r="A142" s="13"/>
      <c r="B142" s="13"/>
      <c r="C142" s="13"/>
      <c r="D142" s="13"/>
      <c r="E142" s="13"/>
      <c r="F142" s="13"/>
      <c r="G142" s="13"/>
      <c r="H142" s="13"/>
    </row>
    <row r="143" spans="1:8">
      <c r="A143" s="13"/>
      <c r="B143" s="13"/>
      <c r="C143" s="13"/>
      <c r="D143" s="13"/>
      <c r="E143" s="13"/>
      <c r="F143" s="13"/>
      <c r="G143" s="13"/>
      <c r="H143" s="13"/>
    </row>
    <row r="144" spans="1:8">
      <c r="A144" s="13"/>
      <c r="B144" s="13"/>
      <c r="C144" s="13"/>
      <c r="D144" s="13"/>
      <c r="E144" s="13"/>
      <c r="F144" s="13"/>
      <c r="G144" s="13"/>
      <c r="H144" s="13"/>
    </row>
    <row r="145" spans="1:8">
      <c r="A145" s="13"/>
      <c r="B145" s="13"/>
      <c r="C145" s="13"/>
      <c r="D145" s="13"/>
      <c r="E145" s="13"/>
      <c r="F145" s="13"/>
      <c r="G145" s="13"/>
      <c r="H145" s="13"/>
    </row>
    <row r="146" spans="1:8">
      <c r="A146" s="13"/>
      <c r="B146" s="13"/>
      <c r="C146" s="13"/>
      <c r="D146" s="13"/>
      <c r="E146" s="13"/>
      <c r="F146" s="13"/>
      <c r="G146" s="13"/>
      <c r="H146" s="13"/>
    </row>
    <row r="147" spans="1:8">
      <c r="A147" s="13"/>
      <c r="B147" s="13"/>
      <c r="C147" s="13"/>
      <c r="D147" s="13"/>
      <c r="E147" s="13"/>
      <c r="F147" s="13"/>
      <c r="G147" s="13"/>
      <c r="H147" s="13"/>
    </row>
    <row r="148" spans="1:8">
      <c r="A148" s="13"/>
      <c r="B148" s="13"/>
      <c r="C148" s="13"/>
      <c r="D148" s="13"/>
      <c r="E148" s="13"/>
      <c r="F148" s="13"/>
      <c r="G148" s="13"/>
      <c r="H148" s="13"/>
    </row>
    <row r="149" spans="1:8">
      <c r="A149" s="13"/>
      <c r="B149" s="13"/>
      <c r="C149" s="13"/>
      <c r="D149" s="13"/>
      <c r="E149" s="13"/>
      <c r="F149" s="13"/>
      <c r="G149" s="13"/>
      <c r="H149" s="13"/>
    </row>
    <row r="150" spans="1:8">
      <c r="A150" s="13"/>
      <c r="B150" s="13"/>
      <c r="C150" s="13"/>
      <c r="D150" s="13"/>
      <c r="E150" s="13"/>
      <c r="F150" s="13"/>
      <c r="G150" s="13"/>
      <c r="H150" s="13"/>
    </row>
    <row r="151" spans="1:8">
      <c r="A151" s="13"/>
      <c r="B151" s="13"/>
      <c r="C151" s="13"/>
      <c r="D151" s="13"/>
      <c r="E151" s="13"/>
      <c r="F151" s="13"/>
      <c r="G151" s="13"/>
      <c r="H151" s="13"/>
    </row>
    <row r="152" spans="1:8">
      <c r="A152" s="13"/>
      <c r="B152" s="13"/>
      <c r="C152" s="13"/>
      <c r="D152" s="13"/>
      <c r="E152" s="13"/>
      <c r="F152" s="13"/>
      <c r="G152" s="13"/>
      <c r="H152" s="13"/>
    </row>
    <row r="153" spans="1:8">
      <c r="A153" s="13"/>
      <c r="B153" s="13"/>
      <c r="C153" s="13"/>
      <c r="D153" s="13"/>
      <c r="E153" s="13"/>
      <c r="F153" s="13"/>
      <c r="G153" s="13"/>
      <c r="H153" s="13"/>
    </row>
    <row r="154" spans="1:8">
      <c r="A154" s="13"/>
      <c r="B154" s="13"/>
      <c r="C154" s="13"/>
      <c r="D154" s="13"/>
      <c r="E154" s="13"/>
      <c r="F154" s="13"/>
      <c r="G154" s="13"/>
      <c r="H154" s="13"/>
    </row>
    <row r="155" spans="1:8">
      <c r="A155" s="13"/>
      <c r="B155" s="13"/>
      <c r="C155" s="13"/>
      <c r="D155" s="13"/>
      <c r="E155" s="13"/>
      <c r="F155" s="13"/>
      <c r="G155" s="13"/>
      <c r="H155" s="13"/>
    </row>
    <row r="156" spans="1:8">
      <c r="A156" s="13"/>
      <c r="B156" s="13"/>
      <c r="C156" s="13"/>
      <c r="D156" s="13"/>
      <c r="E156" s="13"/>
      <c r="F156" s="13"/>
      <c r="G156" s="13"/>
      <c r="H156" s="13"/>
    </row>
    <row r="157" spans="1:8">
      <c r="A157" s="13"/>
      <c r="B157" s="13"/>
      <c r="C157" s="13"/>
      <c r="D157" s="13"/>
      <c r="E157" s="13"/>
      <c r="F157" s="13"/>
      <c r="G157" s="13"/>
      <c r="H157" s="13"/>
    </row>
    <row r="158" spans="1:8">
      <c r="A158" s="13"/>
      <c r="B158" s="13"/>
      <c r="C158" s="13"/>
      <c r="D158" s="13"/>
      <c r="E158" s="13"/>
      <c r="F158" s="13"/>
      <c r="G158" s="13"/>
      <c r="H158" s="13"/>
    </row>
    <row r="159" spans="1:8">
      <c r="A159" s="13"/>
      <c r="B159" s="13"/>
      <c r="C159" s="13"/>
      <c r="D159" s="13"/>
      <c r="E159" s="13"/>
      <c r="F159" s="13"/>
      <c r="G159" s="13"/>
      <c r="H159" s="13"/>
    </row>
    <row r="160" spans="1:8">
      <c r="A160" s="13"/>
      <c r="B160" s="13"/>
      <c r="C160" s="13"/>
      <c r="D160" s="13"/>
      <c r="E160" s="13"/>
      <c r="F160" s="13"/>
      <c r="G160" s="13"/>
      <c r="H160" s="13"/>
    </row>
    <row r="161" spans="1:8">
      <c r="A161" s="13"/>
      <c r="B161" s="13"/>
      <c r="C161" s="13"/>
      <c r="D161" s="13"/>
      <c r="E161" s="13"/>
      <c r="F161" s="13"/>
      <c r="G161" s="13"/>
      <c r="H161" s="13"/>
    </row>
    <row r="162" spans="1:8">
      <c r="A162" s="13"/>
      <c r="B162" s="13"/>
      <c r="C162" s="13"/>
      <c r="D162" s="13"/>
      <c r="E162" s="13"/>
      <c r="F162" s="13"/>
      <c r="G162" s="13"/>
      <c r="H162" s="13"/>
    </row>
    <row r="163" spans="1:8">
      <c r="A163" s="13"/>
      <c r="B163" s="13"/>
      <c r="C163" s="13"/>
      <c r="D163" s="13"/>
      <c r="E163" s="13"/>
      <c r="F163" s="13"/>
      <c r="G163" s="13"/>
      <c r="H163" s="13"/>
    </row>
    <row r="164" spans="1:8">
      <c r="A164" s="13"/>
      <c r="B164" s="13"/>
      <c r="C164" s="13"/>
      <c r="D164" s="13"/>
      <c r="E164" s="13"/>
      <c r="F164" s="13"/>
      <c r="G164" s="13"/>
      <c r="H164" s="13"/>
    </row>
    <row r="165" spans="1:8">
      <c r="A165" s="13"/>
      <c r="B165" s="13"/>
      <c r="C165" s="13"/>
      <c r="D165" s="13"/>
      <c r="E165" s="13"/>
      <c r="F165" s="13"/>
      <c r="G165" s="13"/>
      <c r="H165" s="13"/>
    </row>
    <row r="166" spans="1:8">
      <c r="A166" s="13"/>
      <c r="B166" s="13"/>
      <c r="C166" s="13"/>
      <c r="D166" s="13"/>
      <c r="E166" s="13"/>
      <c r="F166" s="13"/>
      <c r="G166" s="13"/>
      <c r="H166" s="13"/>
    </row>
    <row r="167" spans="1:8">
      <c r="A167" s="13"/>
      <c r="B167" s="13"/>
      <c r="C167" s="13"/>
      <c r="D167" s="13"/>
      <c r="E167" s="13"/>
      <c r="F167" s="13"/>
      <c r="G167" s="13"/>
      <c r="H167" s="13"/>
    </row>
  </sheetData>
  <mergeCells count="3">
    <mergeCell ref="A1:H1"/>
    <mergeCell ref="A2:H2"/>
    <mergeCell ref="A3:H3"/>
  </mergeCells>
  <phoneticPr fontId="2" type="noConversion"/>
  <printOptions horizontalCentered="1"/>
  <pageMargins left="0.19685039370078741" right="0.19685039370078741" top="0.57999999999999996" bottom="0.39370078740157483" header="0.27559055118110237" footer="0.15748031496062992"/>
  <pageSetup paperSize="9" firstPageNumber="17" fitToHeight="10000" orientation="landscape" useFirstPageNumber="1" r:id="rId1"/>
  <headerFooter alignWithMargins="0">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30</vt:i4>
      </vt:variant>
    </vt:vector>
  </HeadingPairs>
  <TitlesOfParts>
    <vt:vector size="48" baseType="lpstr">
      <vt:lpstr>封面</vt:lpstr>
      <vt:lpstr>目录</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'01'!Print_Area</vt:lpstr>
      <vt:lpstr>'02'!Print_Area</vt:lpstr>
      <vt:lpstr>'03'!Print_Area</vt:lpstr>
      <vt:lpstr>'04'!Print_Area</vt:lpstr>
      <vt:lpstr>'05'!Print_Area</vt:lpstr>
      <vt:lpstr>'06'!Print_Area</vt:lpstr>
      <vt:lpstr>'07'!Print_Area</vt:lpstr>
      <vt:lpstr>'08'!Print_Area</vt:lpstr>
      <vt:lpstr>'09'!Print_Area</vt:lpstr>
      <vt:lpstr>'10'!Print_Area</vt:lpstr>
      <vt:lpstr>'11'!Print_Area</vt:lpstr>
      <vt:lpstr>'12'!Print_Area</vt:lpstr>
      <vt:lpstr>'13'!Print_Area</vt:lpstr>
      <vt:lpstr>'14'!Print_Area</vt:lpstr>
      <vt:lpstr>'15'!Print_Area</vt:lpstr>
      <vt:lpstr>'16'!Print_Area</vt:lpstr>
      <vt:lpstr>目录!Print_Area</vt:lpstr>
      <vt:lpstr>'01'!Print_Titles</vt:lpstr>
      <vt:lpstr>'02'!Print_Titles</vt:lpstr>
      <vt:lpstr>'03'!Print_Titles</vt:lpstr>
      <vt:lpstr>'04'!Print_Titles</vt:lpstr>
      <vt:lpstr>'05'!Print_Titles</vt:lpstr>
      <vt:lpstr>'06'!Print_Titles</vt:lpstr>
      <vt:lpstr>'07'!Print_Titles</vt:lpstr>
      <vt:lpstr>'08'!Print_Titles</vt:lpstr>
      <vt:lpstr>'09'!Print_Titles</vt:lpstr>
      <vt:lpstr>'10'!Print_Titles</vt:lpstr>
      <vt:lpstr>'12'!Print_Titles</vt:lpstr>
      <vt:lpstr>'13'!Print_Titles</vt:lpstr>
      <vt:lpstr>'14'!Print_Titles</vt:lpstr>
    </vt:vector>
  </TitlesOfParts>
  <Company>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马列</dc:creator>
  <cp:lastModifiedBy>段学军</cp:lastModifiedBy>
  <cp:lastPrinted>2020-09-15T03:07:19Z</cp:lastPrinted>
  <dcterms:created xsi:type="dcterms:W3CDTF">2009-07-17T02:09:50Z</dcterms:created>
  <dcterms:modified xsi:type="dcterms:W3CDTF">2020-09-21T10:47:19Z</dcterms:modified>
</cp:coreProperties>
</file>