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bookViews>
    <workbookView xWindow="8715" yWindow="65521" windowWidth="9945" windowHeight="9000" activeTab="2"/>
  </bookViews>
  <sheets>
    <sheet name="封面" sheetId="8" r:id="rId1"/>
    <sheet name="目录" sheetId="9" r:id="rId2"/>
    <sheet name="表一" sheetId="12" r:id="rId3"/>
    <sheet name="表二（新）" sheetId="48" r:id="rId4"/>
    <sheet name="表二（旧）" sheetId="52" r:id="rId5"/>
    <sheet name="表三" sheetId="18" r:id="rId6"/>
    <sheet name="表四" sheetId="6" r:id="rId7"/>
    <sheet name="表五" sheetId="5" r:id="rId8"/>
    <sheet name="表六 (1)" sheetId="26" r:id="rId9"/>
    <sheet name="表六（2)" sheetId="23" r:id="rId10"/>
    <sheet name="表七 (1)" sheetId="27" r:id="rId11"/>
    <sheet name="表七(2)" sheetId="24" r:id="rId12"/>
    <sheet name="表八" sheetId="2" r:id="rId13"/>
    <sheet name="表九" sheetId="11" r:id="rId14"/>
    <sheet name="表十" sheetId="36" r:id="rId15"/>
    <sheet name="表十一" sheetId="10" r:id="rId16"/>
  </sheets>
  <definedNames>
    <definedName name="_xlnm.Print_Area" localSheetId="5">'表三'!$A$1:$F$98</definedName>
    <definedName name="_xlnm.Print_Area" localSheetId="2">'表一'!$A$1:$D$33</definedName>
    <definedName name="地区名称" localSheetId="1">'目录'!#REF!</definedName>
    <definedName name="地区名称">'封面'!$B$2:$B$6</definedName>
    <definedName name="_xlnm.Print_Titles" localSheetId="2">'表一'!$1:$4</definedName>
    <definedName name="_xlnm.Print_Titles" localSheetId="3">'表二（新）'!$4:$4</definedName>
    <definedName name="_xlnm.Print_Titles" localSheetId="4">'表二（旧）'!$4:$4</definedName>
    <definedName name="_xlnm.Print_Titles" localSheetId="5">'表三'!$1:$5</definedName>
    <definedName name="_xlnm.Print_Titles" localSheetId="6">'表四'!$1:$5</definedName>
    <definedName name="_xlnm.Print_Titles" localSheetId="7">'表五'!$A:$A,'表五'!$1:$4</definedName>
    <definedName name="_xlnm.Print_Titles" localSheetId="8">'表六 (1)'!$A:$A,'表六 (1)'!$4:$6</definedName>
    <definedName name="_xlnm.Print_Titles" localSheetId="9">'表六（2)'!$A:$A,'表六（2)'!$4:$6</definedName>
    <definedName name="_xlnm.Print_Titles" localSheetId="10">'表七 (1)'!$A:$A,'表七 (1)'!$4:$5</definedName>
    <definedName name="_xlnm.Print_Titles" localSheetId="11">'表七(2)'!$A:$A,'表七(2)'!$4:$5</definedName>
    <definedName name="_xlnm.Print_Titles" localSheetId="12">'表八'!$1:$5</definedName>
    <definedName name="_xlnm.Print_Titles" localSheetId="13">'表九'!$1:$5</definedName>
    <definedName name="_xlnm.Print_Titles" localSheetId="15">'表十一'!$1:$5</definedName>
  </definedNames>
  <calcPr calcId="144525"/>
</workbook>
</file>

<file path=xl/comments3.xml><?xml version="1.0" encoding="utf-8"?>
<comments xmlns="http://schemas.openxmlformats.org/spreadsheetml/2006/main">
  <authors>
    <author>李欢</author>
  </authors>
  <commentList>
    <comment ref="A20" authorId="0">
      <text>
        <r>
          <rPr>
            <b/>
            <sz val="9"/>
            <rFont val="宋体"/>
            <family val="2"/>
          </rPr>
          <t>李欢</t>
        </r>
        <r>
          <rPr>
            <b/>
            <sz val="9"/>
            <rFont val="Tahoma"/>
            <family val="2"/>
          </rPr>
          <t>:</t>
        </r>
        <r>
          <rPr>
            <sz val="9"/>
            <rFont val="Tahoma"/>
            <family val="2"/>
          </rPr>
          <t xml:space="preserve">
2018.01.01</t>
        </r>
        <r>
          <rPr>
            <sz val="9"/>
            <rFont val="宋体"/>
            <family val="2"/>
          </rPr>
          <t>实施</t>
        </r>
      </text>
    </comment>
  </commentList>
</comments>
</file>

<file path=xl/comments4.xml><?xml version="1.0" encoding="utf-8"?>
<comments xmlns="http://schemas.openxmlformats.org/spreadsheetml/2006/main">
  <authors>
    <author>李欢</author>
  </authors>
  <commentList>
    <comment ref="A6" authorId="0">
      <text>
        <r>
          <rPr>
            <b/>
            <sz val="9"/>
            <rFont val="宋体"/>
            <family val="3"/>
          </rPr>
          <t>李欢</t>
        </r>
        <r>
          <rPr>
            <b/>
            <sz val="9"/>
            <rFont val="Tahoma"/>
            <family val="2"/>
          </rPr>
          <t>:</t>
        </r>
        <r>
          <rPr>
            <sz val="9"/>
            <rFont val="Tahoma"/>
            <family val="2"/>
          </rPr>
          <t xml:space="preserve">
01</t>
        </r>
      </text>
    </comment>
    <comment ref="A18" authorId="0">
      <text>
        <r>
          <rPr>
            <b/>
            <sz val="9"/>
            <rFont val="宋体"/>
            <family val="3"/>
          </rPr>
          <t>李欢</t>
        </r>
        <r>
          <rPr>
            <b/>
            <sz val="9"/>
            <rFont val="Tahoma"/>
            <family val="2"/>
          </rPr>
          <t>:</t>
        </r>
        <r>
          <rPr>
            <sz val="9"/>
            <rFont val="Tahoma"/>
            <family val="2"/>
          </rPr>
          <t xml:space="preserve">
02</t>
        </r>
      </text>
    </comment>
    <comment ref="A27" authorId="0">
      <text>
        <r>
          <rPr>
            <b/>
            <sz val="9"/>
            <rFont val="宋体"/>
            <family val="3"/>
          </rPr>
          <t>李欢</t>
        </r>
        <r>
          <rPr>
            <b/>
            <sz val="9"/>
            <rFont val="Tahoma"/>
            <family val="2"/>
          </rPr>
          <t>:</t>
        </r>
        <r>
          <rPr>
            <sz val="9"/>
            <rFont val="Tahoma"/>
            <family val="2"/>
          </rPr>
          <t xml:space="preserve">
03</t>
        </r>
      </text>
    </comment>
    <comment ref="A38" authorId="0">
      <text>
        <r>
          <rPr>
            <b/>
            <sz val="9"/>
            <rFont val="宋体"/>
            <family val="3"/>
          </rPr>
          <t>李欢</t>
        </r>
        <r>
          <rPr>
            <b/>
            <sz val="9"/>
            <rFont val="Tahoma"/>
            <family val="2"/>
          </rPr>
          <t>:</t>
        </r>
        <r>
          <rPr>
            <sz val="9"/>
            <rFont val="Tahoma"/>
            <family val="2"/>
          </rPr>
          <t xml:space="preserve">
04</t>
        </r>
      </text>
    </comment>
    <comment ref="A50" authorId="0">
      <text>
        <r>
          <rPr>
            <b/>
            <sz val="9"/>
            <rFont val="宋体"/>
            <family val="3"/>
          </rPr>
          <t>李欢</t>
        </r>
        <r>
          <rPr>
            <b/>
            <sz val="9"/>
            <rFont val="Tahoma"/>
            <family val="2"/>
          </rPr>
          <t>:</t>
        </r>
        <r>
          <rPr>
            <sz val="9"/>
            <rFont val="Tahoma"/>
            <family val="2"/>
          </rPr>
          <t xml:space="preserve">
05</t>
        </r>
      </text>
    </comment>
    <comment ref="A61" authorId="0">
      <text>
        <r>
          <rPr>
            <b/>
            <sz val="9"/>
            <rFont val="宋体"/>
            <family val="3"/>
          </rPr>
          <t>李欢</t>
        </r>
        <r>
          <rPr>
            <b/>
            <sz val="9"/>
            <rFont val="Tahoma"/>
            <family val="2"/>
          </rPr>
          <t>:</t>
        </r>
        <r>
          <rPr>
            <sz val="9"/>
            <rFont val="Tahoma"/>
            <family val="2"/>
          </rPr>
          <t xml:space="preserve">
06</t>
        </r>
      </text>
    </comment>
    <comment ref="A72" authorId="0">
      <text>
        <r>
          <rPr>
            <b/>
            <sz val="9"/>
            <rFont val="宋体"/>
            <family val="3"/>
          </rPr>
          <t>李欢</t>
        </r>
        <r>
          <rPr>
            <b/>
            <sz val="9"/>
            <rFont val="Tahoma"/>
            <family val="2"/>
          </rPr>
          <t>:</t>
        </r>
        <r>
          <rPr>
            <sz val="9"/>
            <rFont val="Tahoma"/>
            <family val="2"/>
          </rPr>
          <t xml:space="preserve">
07</t>
        </r>
      </text>
    </comment>
    <comment ref="A84" authorId="0">
      <text>
        <r>
          <rPr>
            <b/>
            <sz val="9"/>
            <rFont val="宋体"/>
            <family val="3"/>
          </rPr>
          <t>李欢</t>
        </r>
        <r>
          <rPr>
            <b/>
            <sz val="9"/>
            <rFont val="Tahoma"/>
            <family val="2"/>
          </rPr>
          <t>:</t>
        </r>
        <r>
          <rPr>
            <sz val="9"/>
            <rFont val="Tahoma"/>
            <family val="2"/>
          </rPr>
          <t xml:space="preserve">
08</t>
        </r>
      </text>
    </comment>
    <comment ref="A93" authorId="0">
      <text>
        <r>
          <rPr>
            <b/>
            <sz val="9"/>
            <rFont val="宋体"/>
            <family val="3"/>
          </rPr>
          <t>李欢</t>
        </r>
        <r>
          <rPr>
            <b/>
            <sz val="9"/>
            <rFont val="Tahoma"/>
            <family val="2"/>
          </rPr>
          <t>:</t>
        </r>
        <r>
          <rPr>
            <sz val="9"/>
            <rFont val="Tahoma"/>
            <family val="2"/>
          </rPr>
          <t xml:space="preserve">
20109</t>
        </r>
      </text>
    </comment>
    <comment ref="A98" authorId="0">
      <text>
        <r>
          <rPr>
            <b/>
            <sz val="9"/>
            <rFont val="宋体"/>
            <family val="3"/>
          </rPr>
          <t>李欢</t>
        </r>
        <r>
          <rPr>
            <b/>
            <sz val="9"/>
            <rFont val="Tahoma"/>
            <family val="2"/>
          </rPr>
          <t>:</t>
        </r>
        <r>
          <rPr>
            <sz val="9"/>
            <rFont val="Tahoma"/>
            <family val="2"/>
          </rPr>
          <t xml:space="preserve">
</t>
        </r>
        <r>
          <rPr>
            <sz val="9"/>
            <rFont val="宋体"/>
            <family val="3"/>
          </rPr>
          <t>修改</t>
        </r>
        <r>
          <rPr>
            <b/>
            <sz val="9"/>
            <rFont val="宋体"/>
            <family val="3"/>
          </rPr>
          <t>口岸电子执法系统建设与维护</t>
        </r>
      </text>
    </comment>
    <comment ref="A106" authorId="0">
      <text>
        <r>
          <rPr>
            <b/>
            <sz val="9"/>
            <rFont val="宋体"/>
            <family val="3"/>
          </rPr>
          <t>李欢</t>
        </r>
        <r>
          <rPr>
            <b/>
            <sz val="9"/>
            <rFont val="Tahoma"/>
            <family val="2"/>
          </rPr>
          <t>:</t>
        </r>
        <r>
          <rPr>
            <sz val="9"/>
            <rFont val="Tahoma"/>
            <family val="2"/>
          </rPr>
          <t xml:space="preserve">
10</t>
        </r>
      </text>
    </comment>
    <comment ref="A116" authorId="0">
      <text>
        <r>
          <rPr>
            <b/>
            <sz val="9"/>
            <rFont val="宋体"/>
            <family val="3"/>
          </rPr>
          <t>李欢</t>
        </r>
        <r>
          <rPr>
            <b/>
            <sz val="9"/>
            <rFont val="Tahoma"/>
            <family val="2"/>
          </rPr>
          <t>:</t>
        </r>
        <r>
          <rPr>
            <sz val="9"/>
            <rFont val="Tahoma"/>
            <family val="2"/>
          </rPr>
          <t xml:space="preserve">
11</t>
        </r>
      </text>
    </comment>
    <comment ref="A125" authorId="0">
      <text>
        <r>
          <rPr>
            <b/>
            <sz val="9"/>
            <rFont val="宋体"/>
            <family val="3"/>
          </rPr>
          <t>李欢</t>
        </r>
        <r>
          <rPr>
            <b/>
            <sz val="9"/>
            <rFont val="Tahoma"/>
            <family val="2"/>
          </rPr>
          <t>:</t>
        </r>
        <r>
          <rPr>
            <sz val="9"/>
            <rFont val="Tahoma"/>
            <family val="2"/>
          </rPr>
          <t xml:space="preserve">
13</t>
        </r>
      </text>
    </comment>
    <comment ref="A136" authorId="0">
      <text>
        <r>
          <rPr>
            <b/>
            <sz val="9"/>
            <rFont val="宋体"/>
            <family val="3"/>
          </rPr>
          <t>李欢</t>
        </r>
        <r>
          <rPr>
            <b/>
            <sz val="9"/>
            <rFont val="Tahoma"/>
            <family val="2"/>
          </rPr>
          <t>:</t>
        </r>
        <r>
          <rPr>
            <sz val="9"/>
            <rFont val="Tahoma"/>
            <family val="2"/>
          </rPr>
          <t xml:space="preserve">
14</t>
        </r>
      </text>
    </comment>
    <comment ref="A150" authorId="0">
      <text>
        <r>
          <rPr>
            <b/>
            <sz val="9"/>
            <rFont val="宋体"/>
            <family val="3"/>
          </rPr>
          <t>李欢</t>
        </r>
        <r>
          <rPr>
            <b/>
            <sz val="9"/>
            <rFont val="Tahoma"/>
            <family val="2"/>
          </rPr>
          <t>:</t>
        </r>
        <r>
          <rPr>
            <sz val="9"/>
            <rFont val="Tahoma"/>
            <family val="2"/>
          </rPr>
          <t xml:space="preserve">
23</t>
        </r>
      </text>
    </comment>
    <comment ref="A157" authorId="0">
      <text>
        <r>
          <rPr>
            <b/>
            <sz val="9"/>
            <rFont val="宋体"/>
            <family val="3"/>
          </rPr>
          <t>李欢</t>
        </r>
        <r>
          <rPr>
            <b/>
            <sz val="9"/>
            <rFont val="Tahoma"/>
            <family val="2"/>
          </rPr>
          <t>:
25</t>
        </r>
        <r>
          <rPr>
            <sz val="9"/>
            <rFont val="Tahoma"/>
            <family val="2"/>
          </rPr>
          <t xml:space="preserve">
</t>
        </r>
        <r>
          <rPr>
            <sz val="9"/>
            <rFont val="宋体"/>
            <family val="3"/>
          </rPr>
          <t>修改港澳台侨事务</t>
        </r>
      </text>
    </comment>
    <comment ref="A164" authorId="0">
      <text>
        <r>
          <rPr>
            <b/>
            <sz val="9"/>
            <rFont val="宋体"/>
            <family val="3"/>
          </rPr>
          <t>李欢</t>
        </r>
        <r>
          <rPr>
            <b/>
            <sz val="9"/>
            <rFont val="Tahoma"/>
            <family val="2"/>
          </rPr>
          <t>:</t>
        </r>
        <r>
          <rPr>
            <sz val="9"/>
            <rFont val="Tahoma"/>
            <family val="2"/>
          </rPr>
          <t xml:space="preserve">
</t>
        </r>
        <r>
          <rPr>
            <sz val="9"/>
            <rFont val="宋体"/>
            <family val="3"/>
          </rPr>
          <t>修改港澳台侨事务</t>
        </r>
      </text>
    </comment>
    <comment ref="A165" authorId="0">
      <text>
        <r>
          <rPr>
            <b/>
            <sz val="9"/>
            <rFont val="宋体"/>
            <family val="3"/>
          </rPr>
          <t>李欢</t>
        </r>
        <r>
          <rPr>
            <b/>
            <sz val="9"/>
            <rFont val="Tahoma"/>
            <family val="2"/>
          </rPr>
          <t>:</t>
        </r>
        <r>
          <rPr>
            <sz val="9"/>
            <rFont val="Tahoma"/>
            <family val="2"/>
          </rPr>
          <t xml:space="preserve">
26</t>
        </r>
        <r>
          <rPr>
            <sz val="9"/>
            <rFont val="宋体"/>
            <family val="3"/>
          </rPr>
          <t>，无</t>
        </r>
        <r>
          <rPr>
            <sz val="9"/>
            <rFont val="Tahoma"/>
            <family val="2"/>
          </rPr>
          <t>27</t>
        </r>
      </text>
    </comment>
    <comment ref="A171" authorId="0">
      <text>
        <r>
          <rPr>
            <b/>
            <sz val="9"/>
            <rFont val="宋体"/>
            <family val="3"/>
          </rPr>
          <t>李欢</t>
        </r>
        <r>
          <rPr>
            <b/>
            <sz val="9"/>
            <rFont val="Tahoma"/>
            <family val="2"/>
          </rPr>
          <t>:</t>
        </r>
        <r>
          <rPr>
            <sz val="9"/>
            <rFont val="Tahoma"/>
            <family val="2"/>
          </rPr>
          <t xml:space="preserve">
28</t>
        </r>
      </text>
    </comment>
    <comment ref="A178" authorId="0">
      <text>
        <r>
          <rPr>
            <b/>
            <sz val="9"/>
            <rFont val="宋体"/>
            <family val="3"/>
          </rPr>
          <t>李欢</t>
        </r>
        <r>
          <rPr>
            <b/>
            <sz val="9"/>
            <rFont val="Tahoma"/>
            <family val="2"/>
          </rPr>
          <t>:</t>
        </r>
        <r>
          <rPr>
            <sz val="9"/>
            <rFont val="Tahoma"/>
            <family val="2"/>
          </rPr>
          <t xml:space="preserve">
29</t>
        </r>
        <r>
          <rPr>
            <sz val="9"/>
            <rFont val="宋体"/>
            <family val="3"/>
          </rPr>
          <t>，无</t>
        </r>
        <r>
          <rPr>
            <sz val="9"/>
            <rFont val="Tahoma"/>
            <family val="2"/>
          </rPr>
          <t>30</t>
        </r>
      </text>
    </comment>
    <comment ref="A185" authorId="0">
      <text>
        <r>
          <rPr>
            <b/>
            <sz val="9"/>
            <rFont val="宋体"/>
            <family val="3"/>
          </rPr>
          <t>李欢</t>
        </r>
        <r>
          <rPr>
            <b/>
            <sz val="9"/>
            <rFont val="Tahoma"/>
            <family val="2"/>
          </rPr>
          <t>:</t>
        </r>
        <r>
          <rPr>
            <sz val="9"/>
            <rFont val="Tahoma"/>
            <family val="2"/>
          </rPr>
          <t xml:space="preserve">
31</t>
        </r>
      </text>
    </comment>
    <comment ref="A192" authorId="0">
      <text>
        <r>
          <rPr>
            <b/>
            <sz val="9"/>
            <rFont val="宋体"/>
            <family val="3"/>
          </rPr>
          <t>李欢</t>
        </r>
        <r>
          <rPr>
            <b/>
            <sz val="9"/>
            <rFont val="Tahoma"/>
            <family val="2"/>
          </rPr>
          <t>:</t>
        </r>
        <r>
          <rPr>
            <sz val="9"/>
            <rFont val="Tahoma"/>
            <family val="2"/>
          </rPr>
          <t xml:space="preserve">
32</t>
        </r>
      </text>
    </comment>
    <comment ref="A199" authorId="0">
      <text>
        <r>
          <rPr>
            <b/>
            <sz val="9"/>
            <rFont val="宋体"/>
            <family val="3"/>
          </rPr>
          <t>李欢</t>
        </r>
        <r>
          <rPr>
            <b/>
            <sz val="9"/>
            <rFont val="Tahoma"/>
            <family val="2"/>
          </rPr>
          <t>:</t>
        </r>
        <r>
          <rPr>
            <sz val="9"/>
            <rFont val="Tahoma"/>
            <family val="2"/>
          </rPr>
          <t xml:space="preserve">
33</t>
        </r>
      </text>
    </comment>
    <comment ref="A205" authorId="0">
      <text>
        <r>
          <rPr>
            <b/>
            <sz val="9"/>
            <rFont val="宋体"/>
            <family val="3"/>
          </rPr>
          <t>李欢</t>
        </r>
        <r>
          <rPr>
            <b/>
            <sz val="9"/>
            <rFont val="Tahoma"/>
            <family val="2"/>
          </rPr>
          <t>:</t>
        </r>
        <r>
          <rPr>
            <sz val="9"/>
            <rFont val="Tahoma"/>
            <family val="2"/>
          </rPr>
          <t xml:space="preserve">
34</t>
        </r>
      </text>
    </comment>
    <comment ref="A213" authorId="0">
      <text>
        <r>
          <rPr>
            <b/>
            <sz val="9"/>
            <rFont val="宋体"/>
            <family val="3"/>
          </rPr>
          <t>李欢</t>
        </r>
        <r>
          <rPr>
            <b/>
            <sz val="9"/>
            <rFont val="Tahoma"/>
            <family val="2"/>
          </rPr>
          <t>:</t>
        </r>
        <r>
          <rPr>
            <sz val="9"/>
            <rFont val="Tahoma"/>
            <family val="2"/>
          </rPr>
          <t xml:space="preserve">
35</t>
        </r>
      </text>
    </comment>
    <comment ref="A219" authorId="0">
      <text>
        <r>
          <rPr>
            <b/>
            <sz val="9"/>
            <rFont val="宋体"/>
            <family val="3"/>
          </rPr>
          <t>李欢</t>
        </r>
        <r>
          <rPr>
            <b/>
            <sz val="9"/>
            <rFont val="Tahoma"/>
            <family val="2"/>
          </rPr>
          <t>:</t>
        </r>
        <r>
          <rPr>
            <sz val="9"/>
            <rFont val="Tahoma"/>
            <family val="2"/>
          </rPr>
          <t xml:space="preserve">
36</t>
        </r>
      </text>
    </comment>
    <comment ref="A225" authorId="0">
      <text>
        <r>
          <rPr>
            <b/>
            <sz val="9"/>
            <rFont val="宋体"/>
            <family val="3"/>
          </rPr>
          <t>李欢</t>
        </r>
        <r>
          <rPr>
            <b/>
            <sz val="9"/>
            <rFont val="Tahoma"/>
            <family val="2"/>
          </rPr>
          <t>:</t>
        </r>
        <r>
          <rPr>
            <sz val="9"/>
            <rFont val="Tahoma"/>
            <family val="2"/>
          </rPr>
          <t xml:space="preserve">
37</t>
        </r>
      </text>
    </comment>
    <comment ref="A231" authorId="0">
      <text>
        <r>
          <rPr>
            <b/>
            <sz val="9"/>
            <rFont val="宋体"/>
            <family val="3"/>
          </rPr>
          <t>李欢</t>
        </r>
        <r>
          <rPr>
            <b/>
            <sz val="9"/>
            <rFont val="Tahoma"/>
            <family val="2"/>
          </rPr>
          <t>:</t>
        </r>
        <r>
          <rPr>
            <sz val="9"/>
            <rFont val="Tahoma"/>
            <family val="2"/>
          </rPr>
          <t xml:space="preserve">
38</t>
        </r>
      </text>
    </comment>
    <comment ref="A248" authorId="0">
      <text>
        <r>
          <rPr>
            <b/>
            <sz val="9"/>
            <rFont val="宋体"/>
            <family val="3"/>
          </rPr>
          <t>李欢</t>
        </r>
        <r>
          <rPr>
            <b/>
            <sz val="9"/>
            <rFont val="Tahoma"/>
            <family val="2"/>
          </rPr>
          <t>:</t>
        </r>
        <r>
          <rPr>
            <sz val="9"/>
            <rFont val="Tahoma"/>
            <family val="2"/>
          </rPr>
          <t xml:space="preserve">
20199</t>
        </r>
      </text>
    </comment>
    <comment ref="A268" authorId="0">
      <text>
        <r>
          <rPr>
            <b/>
            <sz val="9"/>
            <rFont val="宋体"/>
            <family val="3"/>
          </rPr>
          <t>李欢</t>
        </r>
        <r>
          <rPr>
            <b/>
            <sz val="9"/>
            <rFont val="Tahoma"/>
            <family val="2"/>
          </rPr>
          <t>:</t>
        </r>
        <r>
          <rPr>
            <sz val="9"/>
            <rFont val="Tahoma"/>
            <family val="2"/>
          </rPr>
          <t xml:space="preserve">
</t>
        </r>
        <r>
          <rPr>
            <sz val="9"/>
            <rFont val="宋体"/>
            <family val="3"/>
          </rPr>
          <t>将内卫修改为武装警察部队</t>
        </r>
      </text>
    </comment>
    <comment ref="A270" authorId="0">
      <text>
        <r>
          <rPr>
            <b/>
            <sz val="9"/>
            <rFont val="宋体"/>
            <family val="3"/>
          </rPr>
          <t>李欢</t>
        </r>
        <r>
          <rPr>
            <b/>
            <sz val="9"/>
            <rFont val="Tahoma"/>
            <family val="2"/>
          </rPr>
          <t>:</t>
        </r>
        <r>
          <rPr>
            <sz val="9"/>
            <rFont val="Tahoma"/>
            <family val="2"/>
          </rPr>
          <t xml:space="preserve">
20402</t>
        </r>
      </text>
    </comment>
    <comment ref="A279" authorId="0">
      <text>
        <r>
          <rPr>
            <b/>
            <sz val="9"/>
            <rFont val="宋体"/>
            <family val="3"/>
          </rPr>
          <t>李欢</t>
        </r>
        <r>
          <rPr>
            <b/>
            <sz val="9"/>
            <rFont val="Tahoma"/>
            <family val="2"/>
          </rPr>
          <t>:</t>
        </r>
        <r>
          <rPr>
            <sz val="9"/>
            <rFont val="Tahoma"/>
            <family val="2"/>
          </rPr>
          <t xml:space="preserve">
20403</t>
        </r>
      </text>
    </comment>
    <comment ref="A294" authorId="0">
      <text>
        <r>
          <rPr>
            <b/>
            <sz val="9"/>
            <rFont val="宋体"/>
            <family val="3"/>
          </rPr>
          <t>李欢</t>
        </r>
        <r>
          <rPr>
            <b/>
            <sz val="9"/>
            <rFont val="Tahoma"/>
            <family val="2"/>
          </rPr>
          <t>:</t>
        </r>
        <r>
          <rPr>
            <sz val="9"/>
            <rFont val="Tahoma"/>
            <family val="2"/>
          </rPr>
          <t xml:space="preserve">
20405</t>
        </r>
      </text>
    </comment>
    <comment ref="A303" authorId="0">
      <text>
        <r>
          <rPr>
            <b/>
            <sz val="9"/>
            <rFont val="宋体"/>
            <family val="3"/>
          </rPr>
          <t>李欢</t>
        </r>
        <r>
          <rPr>
            <b/>
            <sz val="9"/>
            <rFont val="Tahoma"/>
            <family val="2"/>
          </rPr>
          <t>:</t>
        </r>
        <r>
          <rPr>
            <sz val="9"/>
            <rFont val="Tahoma"/>
            <family val="2"/>
          </rPr>
          <t xml:space="preserve">
20406</t>
        </r>
      </text>
    </comment>
    <comment ref="A339" authorId="0">
      <text>
        <r>
          <rPr>
            <b/>
            <sz val="9"/>
            <rFont val="宋体"/>
            <family val="3"/>
          </rPr>
          <t>李欢</t>
        </r>
        <r>
          <rPr>
            <b/>
            <sz val="9"/>
            <rFont val="Tahoma"/>
            <family val="2"/>
          </rPr>
          <t>:</t>
        </r>
        <r>
          <rPr>
            <sz val="9"/>
            <rFont val="Tahoma"/>
            <family val="2"/>
          </rPr>
          <t xml:space="preserve">
20409</t>
        </r>
      </text>
    </comment>
    <comment ref="A347" authorId="0">
      <text>
        <r>
          <rPr>
            <b/>
            <sz val="9"/>
            <rFont val="宋体"/>
            <family val="3"/>
          </rPr>
          <t>李欢</t>
        </r>
        <r>
          <rPr>
            <b/>
            <sz val="9"/>
            <rFont val="Tahoma"/>
            <family val="2"/>
          </rPr>
          <t>:</t>
        </r>
        <r>
          <rPr>
            <sz val="9"/>
            <rFont val="Tahoma"/>
            <family val="2"/>
          </rPr>
          <t xml:space="preserve">
20410</t>
        </r>
      </text>
    </comment>
    <comment ref="A353" authorId="0">
      <text>
        <r>
          <rPr>
            <b/>
            <sz val="9"/>
            <rFont val="宋体"/>
            <family val="3"/>
          </rPr>
          <t>李欢</t>
        </r>
        <r>
          <rPr>
            <b/>
            <sz val="9"/>
            <rFont val="Tahoma"/>
            <family val="2"/>
          </rPr>
          <t>:</t>
        </r>
        <r>
          <rPr>
            <sz val="9"/>
            <rFont val="Tahoma"/>
            <family val="2"/>
          </rPr>
          <t xml:space="preserve">
20499</t>
        </r>
      </text>
    </comment>
    <comment ref="A354" authorId="0">
      <text>
        <r>
          <rPr>
            <b/>
            <sz val="9"/>
            <rFont val="宋体"/>
            <family val="3"/>
          </rPr>
          <t>李欢</t>
        </r>
        <r>
          <rPr>
            <b/>
            <sz val="9"/>
            <rFont val="Tahoma"/>
            <family val="2"/>
          </rPr>
          <t>:</t>
        </r>
        <r>
          <rPr>
            <sz val="9"/>
            <rFont val="Tahoma"/>
            <family val="2"/>
          </rPr>
          <t xml:space="preserve">
20499</t>
        </r>
      </text>
    </comment>
    <comment ref="A355" authorId="0">
      <text>
        <r>
          <rPr>
            <b/>
            <sz val="9"/>
            <rFont val="宋体"/>
            <family val="3"/>
          </rPr>
          <t>李欢</t>
        </r>
        <r>
          <rPr>
            <b/>
            <sz val="9"/>
            <rFont val="Tahoma"/>
            <family val="2"/>
          </rPr>
          <t>:</t>
        </r>
        <r>
          <rPr>
            <sz val="9"/>
            <rFont val="Tahoma"/>
            <family val="2"/>
          </rPr>
          <t xml:space="preserve">
205</t>
        </r>
      </text>
    </comment>
    <comment ref="A356" authorId="0">
      <text>
        <r>
          <rPr>
            <b/>
            <sz val="9"/>
            <rFont val="宋体"/>
            <family val="3"/>
          </rPr>
          <t>李欢</t>
        </r>
        <r>
          <rPr>
            <b/>
            <sz val="9"/>
            <rFont val="Tahoma"/>
            <family val="2"/>
          </rPr>
          <t>:</t>
        </r>
        <r>
          <rPr>
            <sz val="9"/>
            <rFont val="Tahoma"/>
            <family val="2"/>
          </rPr>
          <t xml:space="preserve">
20501</t>
        </r>
      </text>
    </comment>
    <comment ref="A361" authorId="0">
      <text>
        <r>
          <rPr>
            <b/>
            <sz val="9"/>
            <rFont val="宋体"/>
            <family val="3"/>
          </rPr>
          <t>李欢</t>
        </r>
        <r>
          <rPr>
            <b/>
            <sz val="9"/>
            <rFont val="Tahoma"/>
            <family val="2"/>
          </rPr>
          <t>:</t>
        </r>
        <r>
          <rPr>
            <sz val="9"/>
            <rFont val="Tahoma"/>
            <family val="2"/>
          </rPr>
          <t xml:space="preserve">
20502</t>
        </r>
      </text>
    </comment>
    <comment ref="A370" authorId="0">
      <text>
        <r>
          <rPr>
            <b/>
            <sz val="9"/>
            <rFont val="宋体"/>
            <family val="3"/>
          </rPr>
          <t>李欢</t>
        </r>
        <r>
          <rPr>
            <b/>
            <sz val="9"/>
            <rFont val="Tahoma"/>
            <family val="2"/>
          </rPr>
          <t>:</t>
        </r>
        <r>
          <rPr>
            <sz val="9"/>
            <rFont val="Tahoma"/>
            <family val="2"/>
          </rPr>
          <t xml:space="preserve">
20503</t>
        </r>
      </text>
    </comment>
    <comment ref="A377" authorId="0">
      <text>
        <r>
          <rPr>
            <b/>
            <sz val="9"/>
            <rFont val="宋体"/>
            <family val="3"/>
          </rPr>
          <t>李欢</t>
        </r>
        <r>
          <rPr>
            <b/>
            <sz val="9"/>
            <rFont val="Tahoma"/>
            <family val="2"/>
          </rPr>
          <t>:</t>
        </r>
        <r>
          <rPr>
            <sz val="9"/>
            <rFont val="Tahoma"/>
            <family val="2"/>
          </rPr>
          <t xml:space="preserve">
20504</t>
        </r>
      </text>
    </comment>
    <comment ref="A383" authorId="0">
      <text>
        <r>
          <rPr>
            <b/>
            <sz val="9"/>
            <rFont val="宋体"/>
            <family val="3"/>
          </rPr>
          <t>李欢</t>
        </r>
        <r>
          <rPr>
            <b/>
            <sz val="9"/>
            <rFont val="Tahoma"/>
            <family val="2"/>
          </rPr>
          <t>:</t>
        </r>
        <r>
          <rPr>
            <sz val="9"/>
            <rFont val="Tahoma"/>
            <family val="2"/>
          </rPr>
          <t xml:space="preserve">
20505</t>
        </r>
      </text>
    </comment>
    <comment ref="A387" authorId="0">
      <text>
        <r>
          <rPr>
            <b/>
            <sz val="9"/>
            <rFont val="宋体"/>
            <family val="3"/>
          </rPr>
          <t>李欢</t>
        </r>
        <r>
          <rPr>
            <b/>
            <sz val="9"/>
            <rFont val="Tahoma"/>
            <family val="2"/>
          </rPr>
          <t>:</t>
        </r>
        <r>
          <rPr>
            <sz val="9"/>
            <rFont val="Tahoma"/>
            <family val="2"/>
          </rPr>
          <t xml:space="preserve">
20506</t>
        </r>
      </text>
    </comment>
    <comment ref="A391" authorId="0">
      <text>
        <r>
          <rPr>
            <b/>
            <sz val="9"/>
            <rFont val="宋体"/>
            <family val="3"/>
          </rPr>
          <t>李欢</t>
        </r>
        <r>
          <rPr>
            <b/>
            <sz val="9"/>
            <rFont val="Tahoma"/>
            <family val="2"/>
          </rPr>
          <t>:</t>
        </r>
        <r>
          <rPr>
            <sz val="9"/>
            <rFont val="Tahoma"/>
            <family val="2"/>
          </rPr>
          <t xml:space="preserve">
20507</t>
        </r>
      </text>
    </comment>
    <comment ref="A395" authorId="0">
      <text>
        <r>
          <rPr>
            <b/>
            <sz val="9"/>
            <rFont val="宋体"/>
            <family val="3"/>
          </rPr>
          <t>李欢</t>
        </r>
        <r>
          <rPr>
            <b/>
            <sz val="9"/>
            <rFont val="Tahoma"/>
            <family val="2"/>
          </rPr>
          <t>:</t>
        </r>
        <r>
          <rPr>
            <sz val="9"/>
            <rFont val="Tahoma"/>
            <family val="2"/>
          </rPr>
          <t xml:space="preserve">
20508</t>
        </r>
      </text>
    </comment>
    <comment ref="A401" authorId="0">
      <text>
        <r>
          <rPr>
            <b/>
            <sz val="9"/>
            <rFont val="宋体"/>
            <family val="3"/>
          </rPr>
          <t>李欢</t>
        </r>
        <r>
          <rPr>
            <b/>
            <sz val="9"/>
            <rFont val="Tahoma"/>
            <family val="2"/>
          </rPr>
          <t>:</t>
        </r>
        <r>
          <rPr>
            <sz val="9"/>
            <rFont val="Tahoma"/>
            <family val="2"/>
          </rPr>
          <t xml:space="preserve">
20509</t>
        </r>
      </text>
    </comment>
    <comment ref="A408" authorId="0">
      <text>
        <r>
          <rPr>
            <b/>
            <sz val="9"/>
            <rFont val="宋体"/>
            <family val="3"/>
          </rPr>
          <t>李欢</t>
        </r>
        <r>
          <rPr>
            <b/>
            <sz val="9"/>
            <rFont val="Tahoma"/>
            <family val="2"/>
          </rPr>
          <t>:</t>
        </r>
        <r>
          <rPr>
            <sz val="9"/>
            <rFont val="Tahoma"/>
            <family val="2"/>
          </rPr>
          <t xml:space="preserve">
20599</t>
        </r>
      </text>
    </comment>
    <comment ref="A409" authorId="0">
      <text>
        <r>
          <rPr>
            <b/>
            <sz val="9"/>
            <rFont val="宋体"/>
            <family val="3"/>
          </rPr>
          <t>李欢</t>
        </r>
        <r>
          <rPr>
            <b/>
            <sz val="9"/>
            <rFont val="Tahoma"/>
            <family val="2"/>
          </rPr>
          <t>:</t>
        </r>
        <r>
          <rPr>
            <sz val="9"/>
            <rFont val="Tahoma"/>
            <family val="2"/>
          </rPr>
          <t xml:space="preserve">
206
</t>
        </r>
      </text>
    </comment>
    <comment ref="A410" authorId="0">
      <text>
        <r>
          <rPr>
            <b/>
            <sz val="9"/>
            <rFont val="宋体"/>
            <family val="3"/>
          </rPr>
          <t>李欢</t>
        </r>
        <r>
          <rPr>
            <b/>
            <sz val="9"/>
            <rFont val="Tahoma"/>
            <family val="2"/>
          </rPr>
          <t>:</t>
        </r>
        <r>
          <rPr>
            <sz val="9"/>
            <rFont val="Tahoma"/>
            <family val="2"/>
          </rPr>
          <t xml:space="preserve">
20601</t>
        </r>
      </text>
    </comment>
    <comment ref="A415" authorId="0">
      <text>
        <r>
          <rPr>
            <b/>
            <sz val="9"/>
            <rFont val="宋体"/>
            <family val="3"/>
          </rPr>
          <t>李欢</t>
        </r>
        <r>
          <rPr>
            <b/>
            <sz val="9"/>
            <rFont val="Tahoma"/>
            <family val="2"/>
          </rPr>
          <t>:</t>
        </r>
        <r>
          <rPr>
            <sz val="9"/>
            <rFont val="Tahoma"/>
            <family val="2"/>
          </rPr>
          <t xml:space="preserve">
20602</t>
        </r>
      </text>
    </comment>
    <comment ref="A424" authorId="0">
      <text>
        <r>
          <rPr>
            <b/>
            <sz val="9"/>
            <rFont val="宋体"/>
            <family val="3"/>
          </rPr>
          <t>李欢</t>
        </r>
        <r>
          <rPr>
            <b/>
            <sz val="9"/>
            <rFont val="Tahoma"/>
            <family val="2"/>
          </rPr>
          <t>:</t>
        </r>
        <r>
          <rPr>
            <sz val="9"/>
            <rFont val="Tahoma"/>
            <family val="2"/>
          </rPr>
          <t xml:space="preserve">
20603</t>
        </r>
      </text>
    </comment>
    <comment ref="A430" authorId="0">
      <text>
        <r>
          <rPr>
            <b/>
            <sz val="9"/>
            <rFont val="宋体"/>
            <family val="3"/>
          </rPr>
          <t>李欢</t>
        </r>
        <r>
          <rPr>
            <b/>
            <sz val="9"/>
            <rFont val="Tahoma"/>
            <family val="2"/>
          </rPr>
          <t>:</t>
        </r>
        <r>
          <rPr>
            <sz val="9"/>
            <rFont val="Tahoma"/>
            <family val="2"/>
          </rPr>
          <t xml:space="preserve">
20604</t>
        </r>
      </text>
    </comment>
    <comment ref="A436" authorId="0">
      <text>
        <r>
          <rPr>
            <b/>
            <sz val="9"/>
            <rFont val="宋体"/>
            <family val="3"/>
          </rPr>
          <t>李欢</t>
        </r>
        <r>
          <rPr>
            <b/>
            <sz val="9"/>
            <rFont val="Tahoma"/>
            <family val="2"/>
          </rPr>
          <t>:</t>
        </r>
        <r>
          <rPr>
            <sz val="9"/>
            <rFont val="Tahoma"/>
            <family val="2"/>
          </rPr>
          <t xml:space="preserve">
20605</t>
        </r>
      </text>
    </comment>
    <comment ref="A441" authorId="0">
      <text>
        <r>
          <rPr>
            <b/>
            <sz val="9"/>
            <rFont val="宋体"/>
            <family val="3"/>
          </rPr>
          <t>李欢</t>
        </r>
        <r>
          <rPr>
            <b/>
            <sz val="9"/>
            <rFont val="Tahoma"/>
            <family val="2"/>
          </rPr>
          <t>:</t>
        </r>
        <r>
          <rPr>
            <sz val="9"/>
            <rFont val="Tahoma"/>
            <family val="2"/>
          </rPr>
          <t xml:space="preserve">
20606</t>
        </r>
      </text>
    </comment>
    <comment ref="A446" authorId="0">
      <text>
        <r>
          <rPr>
            <b/>
            <sz val="9"/>
            <rFont val="宋体"/>
            <family val="3"/>
          </rPr>
          <t>李欢</t>
        </r>
        <r>
          <rPr>
            <b/>
            <sz val="9"/>
            <rFont val="Tahoma"/>
            <family val="2"/>
          </rPr>
          <t>:</t>
        </r>
        <r>
          <rPr>
            <sz val="9"/>
            <rFont val="Tahoma"/>
            <family val="2"/>
          </rPr>
          <t xml:space="preserve">
20607</t>
        </r>
      </text>
    </comment>
    <comment ref="A453" authorId="0">
      <text>
        <r>
          <rPr>
            <b/>
            <sz val="9"/>
            <rFont val="宋体"/>
            <family val="3"/>
          </rPr>
          <t>李欢</t>
        </r>
        <r>
          <rPr>
            <b/>
            <sz val="9"/>
            <rFont val="Tahoma"/>
            <family val="2"/>
          </rPr>
          <t>:</t>
        </r>
        <r>
          <rPr>
            <sz val="9"/>
            <rFont val="Tahoma"/>
            <family val="2"/>
          </rPr>
          <t xml:space="preserve">
20608</t>
        </r>
      </text>
    </comment>
    <comment ref="A457" authorId="0">
      <text>
        <r>
          <rPr>
            <b/>
            <sz val="9"/>
            <rFont val="宋体"/>
            <family val="3"/>
          </rPr>
          <t>李欢</t>
        </r>
        <r>
          <rPr>
            <b/>
            <sz val="9"/>
            <rFont val="Tahoma"/>
            <family val="2"/>
          </rPr>
          <t>:</t>
        </r>
        <r>
          <rPr>
            <sz val="9"/>
            <rFont val="Tahoma"/>
            <family val="2"/>
          </rPr>
          <t xml:space="preserve">
20609</t>
        </r>
      </text>
    </comment>
    <comment ref="A460" authorId="0">
      <text>
        <r>
          <rPr>
            <b/>
            <sz val="9"/>
            <rFont val="宋体"/>
            <family val="3"/>
          </rPr>
          <t>李欢</t>
        </r>
        <r>
          <rPr>
            <b/>
            <sz val="9"/>
            <rFont val="Tahoma"/>
            <family val="2"/>
          </rPr>
          <t>:</t>
        </r>
        <r>
          <rPr>
            <sz val="9"/>
            <rFont val="Tahoma"/>
            <family val="2"/>
          </rPr>
          <t xml:space="preserve">
20699</t>
        </r>
      </text>
    </comment>
    <comment ref="A465" authorId="0">
      <text>
        <r>
          <rPr>
            <b/>
            <sz val="9"/>
            <rFont val="宋体"/>
            <family val="3"/>
          </rPr>
          <t>李欢</t>
        </r>
        <r>
          <rPr>
            <b/>
            <sz val="9"/>
            <rFont val="Tahoma"/>
            <family val="2"/>
          </rPr>
          <t>:</t>
        </r>
        <r>
          <rPr>
            <sz val="9"/>
            <rFont val="Tahoma"/>
            <family val="2"/>
          </rPr>
          <t xml:space="preserve">
207</t>
        </r>
      </text>
    </comment>
    <comment ref="A466" authorId="0">
      <text>
        <r>
          <rPr>
            <b/>
            <sz val="9"/>
            <rFont val="宋体"/>
            <family val="3"/>
          </rPr>
          <t>李欢</t>
        </r>
        <r>
          <rPr>
            <b/>
            <sz val="9"/>
            <rFont val="Tahoma"/>
            <family val="2"/>
          </rPr>
          <t>:</t>
        </r>
        <r>
          <rPr>
            <sz val="9"/>
            <rFont val="Tahoma"/>
            <family val="2"/>
          </rPr>
          <t xml:space="preserve">
20701</t>
        </r>
      </text>
    </comment>
    <comment ref="A482" authorId="0">
      <text>
        <r>
          <rPr>
            <b/>
            <sz val="9"/>
            <rFont val="宋体"/>
            <family val="3"/>
          </rPr>
          <t>李欢</t>
        </r>
        <r>
          <rPr>
            <b/>
            <sz val="9"/>
            <rFont val="Tahoma"/>
            <family val="2"/>
          </rPr>
          <t>:</t>
        </r>
        <r>
          <rPr>
            <sz val="9"/>
            <rFont val="Tahoma"/>
            <family val="2"/>
          </rPr>
          <t xml:space="preserve">
20702</t>
        </r>
      </text>
    </comment>
    <comment ref="A490" authorId="0">
      <text>
        <r>
          <rPr>
            <b/>
            <sz val="9"/>
            <rFont val="宋体"/>
            <family val="3"/>
          </rPr>
          <t>李欢</t>
        </r>
        <r>
          <rPr>
            <b/>
            <sz val="9"/>
            <rFont val="Tahoma"/>
            <family val="2"/>
          </rPr>
          <t>:</t>
        </r>
        <r>
          <rPr>
            <sz val="9"/>
            <rFont val="Tahoma"/>
            <family val="2"/>
          </rPr>
          <t xml:space="preserve">
20703</t>
        </r>
      </text>
    </comment>
    <comment ref="A501" authorId="0">
      <text>
        <r>
          <rPr>
            <b/>
            <sz val="9"/>
            <rFont val="宋体"/>
            <family val="3"/>
          </rPr>
          <t>李欢</t>
        </r>
        <r>
          <rPr>
            <b/>
            <sz val="9"/>
            <rFont val="Tahoma"/>
            <family val="2"/>
          </rPr>
          <t>:</t>
        </r>
        <r>
          <rPr>
            <sz val="9"/>
            <rFont val="Tahoma"/>
            <family val="2"/>
          </rPr>
          <t xml:space="preserve">
20706</t>
        </r>
      </text>
    </comment>
    <comment ref="A510" authorId="0">
      <text>
        <r>
          <rPr>
            <b/>
            <sz val="9"/>
            <rFont val="宋体"/>
            <family val="3"/>
          </rPr>
          <t>李欢</t>
        </r>
        <r>
          <rPr>
            <b/>
            <sz val="9"/>
            <rFont val="Tahoma"/>
            <family val="2"/>
          </rPr>
          <t>:</t>
        </r>
        <r>
          <rPr>
            <sz val="9"/>
            <rFont val="Tahoma"/>
            <family val="2"/>
          </rPr>
          <t xml:space="preserve">
20708</t>
        </r>
      </text>
    </comment>
    <comment ref="A517" authorId="0">
      <text>
        <r>
          <rPr>
            <b/>
            <sz val="9"/>
            <rFont val="宋体"/>
            <family val="3"/>
          </rPr>
          <t>李欢</t>
        </r>
        <r>
          <rPr>
            <b/>
            <sz val="9"/>
            <rFont val="Tahoma"/>
            <family val="2"/>
          </rPr>
          <t>:</t>
        </r>
        <r>
          <rPr>
            <sz val="9"/>
            <rFont val="Tahoma"/>
            <family val="2"/>
          </rPr>
          <t xml:space="preserve">
20799</t>
        </r>
      </text>
    </comment>
    <comment ref="A521" authorId="0">
      <text>
        <r>
          <rPr>
            <b/>
            <sz val="9"/>
            <rFont val="宋体"/>
            <family val="3"/>
          </rPr>
          <t>李欢</t>
        </r>
        <r>
          <rPr>
            <b/>
            <sz val="9"/>
            <rFont val="Tahoma"/>
            <family val="2"/>
          </rPr>
          <t>:</t>
        </r>
        <r>
          <rPr>
            <sz val="9"/>
            <rFont val="Tahoma"/>
            <family val="2"/>
          </rPr>
          <t xml:space="preserve">
208</t>
        </r>
      </text>
    </comment>
    <comment ref="A522" authorId="0">
      <text>
        <r>
          <rPr>
            <b/>
            <sz val="9"/>
            <rFont val="宋体"/>
            <family val="3"/>
          </rPr>
          <t>李欢</t>
        </r>
        <r>
          <rPr>
            <b/>
            <sz val="9"/>
            <rFont val="Tahoma"/>
            <family val="2"/>
          </rPr>
          <t>:</t>
        </r>
        <r>
          <rPr>
            <sz val="9"/>
            <rFont val="Tahoma"/>
            <family val="2"/>
          </rPr>
          <t xml:space="preserve">
20801</t>
        </r>
      </text>
    </comment>
    <comment ref="A536" authorId="0">
      <text>
        <r>
          <rPr>
            <b/>
            <sz val="9"/>
            <rFont val="宋体"/>
            <family val="3"/>
          </rPr>
          <t>李欢</t>
        </r>
        <r>
          <rPr>
            <b/>
            <sz val="9"/>
            <rFont val="Tahoma"/>
            <family val="2"/>
          </rPr>
          <t>:</t>
        </r>
        <r>
          <rPr>
            <sz val="9"/>
            <rFont val="Tahoma"/>
            <family val="2"/>
          </rPr>
          <t xml:space="preserve">
20802</t>
        </r>
      </text>
    </comment>
    <comment ref="A544" authorId="0">
      <text>
        <r>
          <rPr>
            <b/>
            <sz val="9"/>
            <rFont val="宋体"/>
            <family val="3"/>
          </rPr>
          <t>李欢</t>
        </r>
        <r>
          <rPr>
            <b/>
            <sz val="9"/>
            <rFont val="Tahoma"/>
            <family val="2"/>
          </rPr>
          <t>:</t>
        </r>
        <r>
          <rPr>
            <sz val="9"/>
            <rFont val="Tahoma"/>
            <family val="2"/>
          </rPr>
          <t xml:space="preserve">
20804</t>
        </r>
      </text>
    </comment>
    <comment ref="A546" authorId="0">
      <text>
        <r>
          <rPr>
            <b/>
            <sz val="9"/>
            <rFont val="宋体"/>
            <family val="3"/>
          </rPr>
          <t>李欢</t>
        </r>
        <r>
          <rPr>
            <b/>
            <sz val="9"/>
            <rFont val="Tahoma"/>
            <family val="2"/>
          </rPr>
          <t>:</t>
        </r>
        <r>
          <rPr>
            <sz val="9"/>
            <rFont val="Tahoma"/>
            <family val="2"/>
          </rPr>
          <t xml:space="preserve">
20805</t>
        </r>
      </text>
    </comment>
    <comment ref="A555" authorId="0">
      <text>
        <r>
          <rPr>
            <b/>
            <sz val="9"/>
            <rFont val="宋体"/>
            <family val="3"/>
          </rPr>
          <t>李欢</t>
        </r>
        <r>
          <rPr>
            <b/>
            <sz val="9"/>
            <rFont val="Tahoma"/>
            <family val="2"/>
          </rPr>
          <t>:</t>
        </r>
        <r>
          <rPr>
            <sz val="9"/>
            <rFont val="Tahoma"/>
            <family val="2"/>
          </rPr>
          <t xml:space="preserve">
20806</t>
        </r>
      </text>
    </comment>
    <comment ref="A559" authorId="0">
      <text>
        <r>
          <rPr>
            <b/>
            <sz val="9"/>
            <rFont val="宋体"/>
            <family val="3"/>
          </rPr>
          <t>李欢</t>
        </r>
        <r>
          <rPr>
            <b/>
            <sz val="9"/>
            <rFont val="Tahoma"/>
            <family val="2"/>
          </rPr>
          <t>:</t>
        </r>
        <r>
          <rPr>
            <sz val="9"/>
            <rFont val="Tahoma"/>
            <family val="2"/>
          </rPr>
          <t xml:space="preserve">
20807</t>
        </r>
      </text>
    </comment>
    <comment ref="A569" authorId="0">
      <text>
        <r>
          <rPr>
            <b/>
            <sz val="9"/>
            <rFont val="宋体"/>
            <family val="3"/>
          </rPr>
          <t>李欢</t>
        </r>
        <r>
          <rPr>
            <b/>
            <sz val="9"/>
            <rFont val="Tahoma"/>
            <family val="2"/>
          </rPr>
          <t>:</t>
        </r>
        <r>
          <rPr>
            <sz val="9"/>
            <rFont val="Tahoma"/>
            <family val="2"/>
          </rPr>
          <t xml:space="preserve">
20808</t>
        </r>
      </text>
    </comment>
    <comment ref="A577" authorId="0">
      <text>
        <r>
          <rPr>
            <b/>
            <sz val="9"/>
            <rFont val="宋体"/>
            <family val="3"/>
          </rPr>
          <t>李欢</t>
        </r>
        <r>
          <rPr>
            <b/>
            <sz val="9"/>
            <rFont val="Tahoma"/>
            <family val="2"/>
          </rPr>
          <t>:</t>
        </r>
        <r>
          <rPr>
            <sz val="9"/>
            <rFont val="Tahoma"/>
            <family val="2"/>
          </rPr>
          <t xml:space="preserve">
20809</t>
        </r>
      </text>
    </comment>
    <comment ref="A584" authorId="0">
      <text>
        <r>
          <rPr>
            <b/>
            <sz val="9"/>
            <rFont val="宋体"/>
            <family val="3"/>
          </rPr>
          <t>李欢</t>
        </r>
        <r>
          <rPr>
            <b/>
            <sz val="9"/>
            <rFont val="Tahoma"/>
            <family val="2"/>
          </rPr>
          <t>:</t>
        </r>
        <r>
          <rPr>
            <sz val="9"/>
            <rFont val="Tahoma"/>
            <family val="2"/>
          </rPr>
          <t xml:space="preserve">
20810</t>
        </r>
      </text>
    </comment>
    <comment ref="A591" authorId="0">
      <text>
        <r>
          <rPr>
            <b/>
            <sz val="9"/>
            <rFont val="宋体"/>
            <family val="3"/>
          </rPr>
          <t>李欢</t>
        </r>
        <r>
          <rPr>
            <b/>
            <sz val="9"/>
            <rFont val="Tahoma"/>
            <family val="2"/>
          </rPr>
          <t>:</t>
        </r>
        <r>
          <rPr>
            <sz val="9"/>
            <rFont val="Tahoma"/>
            <family val="2"/>
          </rPr>
          <t xml:space="preserve">
20811</t>
        </r>
      </text>
    </comment>
    <comment ref="A600" authorId="0">
      <text>
        <r>
          <rPr>
            <b/>
            <sz val="9"/>
            <rFont val="宋体"/>
            <family val="3"/>
          </rPr>
          <t>李欢</t>
        </r>
        <r>
          <rPr>
            <b/>
            <sz val="9"/>
            <rFont val="Tahoma"/>
            <family val="2"/>
          </rPr>
          <t>:</t>
        </r>
        <r>
          <rPr>
            <sz val="9"/>
            <rFont val="Tahoma"/>
            <family val="2"/>
          </rPr>
          <t xml:space="preserve">
20816</t>
        </r>
      </text>
    </comment>
    <comment ref="A605" authorId="0">
      <text>
        <r>
          <rPr>
            <b/>
            <sz val="9"/>
            <rFont val="宋体"/>
            <family val="3"/>
          </rPr>
          <t>李欢</t>
        </r>
        <r>
          <rPr>
            <b/>
            <sz val="9"/>
            <rFont val="Tahoma"/>
            <family val="2"/>
          </rPr>
          <t>:</t>
        </r>
        <r>
          <rPr>
            <sz val="9"/>
            <rFont val="Tahoma"/>
            <family val="2"/>
          </rPr>
          <t xml:space="preserve">
20819</t>
        </r>
      </text>
    </comment>
    <comment ref="A608" authorId="0">
      <text>
        <r>
          <rPr>
            <b/>
            <sz val="9"/>
            <rFont val="宋体"/>
            <family val="3"/>
          </rPr>
          <t>李欢</t>
        </r>
        <r>
          <rPr>
            <b/>
            <sz val="9"/>
            <rFont val="Tahoma"/>
            <family val="2"/>
          </rPr>
          <t>:</t>
        </r>
        <r>
          <rPr>
            <sz val="9"/>
            <rFont val="Tahoma"/>
            <family val="2"/>
          </rPr>
          <t xml:space="preserve">
20820</t>
        </r>
      </text>
    </comment>
    <comment ref="A611" authorId="0">
      <text>
        <r>
          <rPr>
            <b/>
            <sz val="9"/>
            <rFont val="宋体"/>
            <family val="3"/>
          </rPr>
          <t>李欢</t>
        </r>
        <r>
          <rPr>
            <b/>
            <sz val="9"/>
            <rFont val="Tahoma"/>
            <family val="2"/>
          </rPr>
          <t>:</t>
        </r>
        <r>
          <rPr>
            <sz val="9"/>
            <rFont val="Tahoma"/>
            <family val="2"/>
          </rPr>
          <t xml:space="preserve">
20821</t>
        </r>
      </text>
    </comment>
    <comment ref="A614" authorId="0">
      <text>
        <r>
          <rPr>
            <b/>
            <sz val="9"/>
            <rFont val="宋体"/>
            <family val="3"/>
          </rPr>
          <t>李欢</t>
        </r>
        <r>
          <rPr>
            <b/>
            <sz val="9"/>
            <rFont val="Tahoma"/>
            <family val="2"/>
          </rPr>
          <t>:</t>
        </r>
        <r>
          <rPr>
            <sz val="9"/>
            <rFont val="Tahoma"/>
            <family val="2"/>
          </rPr>
          <t xml:space="preserve">
20824</t>
        </r>
      </text>
    </comment>
    <comment ref="A644" authorId="0">
      <text>
        <r>
          <rPr>
            <b/>
            <sz val="9"/>
            <rFont val="宋体"/>
            <family val="3"/>
          </rPr>
          <t>李欢</t>
        </r>
        <r>
          <rPr>
            <b/>
            <sz val="9"/>
            <rFont val="Tahoma"/>
            <family val="2"/>
          </rPr>
          <t>:</t>
        </r>
        <r>
          <rPr>
            <sz val="9"/>
            <rFont val="Tahoma"/>
            <family val="2"/>
          </rPr>
          <t xml:space="preserve">
21002</t>
        </r>
      </text>
    </comment>
    <comment ref="A657" authorId="0">
      <text>
        <r>
          <rPr>
            <b/>
            <sz val="9"/>
            <rFont val="宋体"/>
            <family val="3"/>
          </rPr>
          <t>李欢</t>
        </r>
        <r>
          <rPr>
            <b/>
            <sz val="9"/>
            <rFont val="Tahoma"/>
            <family val="2"/>
          </rPr>
          <t>:</t>
        </r>
        <r>
          <rPr>
            <sz val="9"/>
            <rFont val="Tahoma"/>
            <family val="2"/>
          </rPr>
          <t xml:space="preserve">
21003</t>
        </r>
      </text>
    </comment>
    <comment ref="A661" authorId="0">
      <text>
        <r>
          <rPr>
            <b/>
            <sz val="9"/>
            <rFont val="宋体"/>
            <family val="3"/>
          </rPr>
          <t>李欢</t>
        </r>
        <r>
          <rPr>
            <b/>
            <sz val="9"/>
            <rFont val="Tahoma"/>
            <family val="2"/>
          </rPr>
          <t>:</t>
        </r>
        <r>
          <rPr>
            <sz val="9"/>
            <rFont val="Tahoma"/>
            <family val="2"/>
          </rPr>
          <t xml:space="preserve">
21004</t>
        </r>
      </text>
    </comment>
    <comment ref="A673" authorId="0">
      <text>
        <r>
          <rPr>
            <b/>
            <sz val="9"/>
            <rFont val="宋体"/>
            <family val="3"/>
          </rPr>
          <t>李欢</t>
        </r>
        <r>
          <rPr>
            <b/>
            <sz val="9"/>
            <rFont val="Tahoma"/>
            <family val="2"/>
          </rPr>
          <t>:</t>
        </r>
        <r>
          <rPr>
            <sz val="9"/>
            <rFont val="Tahoma"/>
            <family val="2"/>
          </rPr>
          <t xml:space="preserve">
21006</t>
        </r>
      </text>
    </comment>
    <comment ref="A676" authorId="0">
      <text>
        <r>
          <rPr>
            <b/>
            <sz val="9"/>
            <rFont val="宋体"/>
            <family val="3"/>
          </rPr>
          <t>李欢</t>
        </r>
        <r>
          <rPr>
            <b/>
            <sz val="9"/>
            <rFont val="Tahoma"/>
            <family val="2"/>
          </rPr>
          <t>:</t>
        </r>
        <r>
          <rPr>
            <sz val="9"/>
            <rFont val="Tahoma"/>
            <family val="2"/>
          </rPr>
          <t xml:space="preserve">
21007</t>
        </r>
      </text>
    </comment>
    <comment ref="A680" authorId="0">
      <text>
        <r>
          <rPr>
            <b/>
            <sz val="9"/>
            <rFont val="宋体"/>
            <family val="3"/>
          </rPr>
          <t>李欢</t>
        </r>
        <r>
          <rPr>
            <b/>
            <sz val="9"/>
            <rFont val="Tahoma"/>
            <family val="2"/>
          </rPr>
          <t>:</t>
        </r>
        <r>
          <rPr>
            <sz val="9"/>
            <rFont val="Tahoma"/>
            <family val="2"/>
          </rPr>
          <t xml:space="preserve">
21011</t>
        </r>
      </text>
    </comment>
    <comment ref="A685" authorId="0">
      <text>
        <r>
          <rPr>
            <b/>
            <sz val="9"/>
            <rFont val="宋体"/>
            <family val="3"/>
          </rPr>
          <t>李欢</t>
        </r>
        <r>
          <rPr>
            <b/>
            <sz val="9"/>
            <rFont val="Tahoma"/>
            <family val="2"/>
          </rPr>
          <t>:</t>
        </r>
        <r>
          <rPr>
            <sz val="9"/>
            <rFont val="Tahoma"/>
            <family val="2"/>
          </rPr>
          <t xml:space="preserve">
21012</t>
        </r>
      </text>
    </comment>
    <comment ref="A689" authorId="0">
      <text>
        <r>
          <rPr>
            <b/>
            <sz val="9"/>
            <rFont val="宋体"/>
            <family val="3"/>
          </rPr>
          <t>李欢</t>
        </r>
        <r>
          <rPr>
            <b/>
            <sz val="9"/>
            <rFont val="Tahoma"/>
            <family val="2"/>
          </rPr>
          <t>:</t>
        </r>
        <r>
          <rPr>
            <sz val="9"/>
            <rFont val="Tahoma"/>
            <family val="2"/>
          </rPr>
          <t xml:space="preserve">
21013</t>
        </r>
      </text>
    </comment>
    <comment ref="A693" authorId="0">
      <text>
        <r>
          <rPr>
            <b/>
            <sz val="9"/>
            <rFont val="宋体"/>
            <family val="3"/>
          </rPr>
          <t>李欢</t>
        </r>
        <r>
          <rPr>
            <b/>
            <sz val="9"/>
            <rFont val="Tahoma"/>
            <family val="2"/>
          </rPr>
          <t>:</t>
        </r>
        <r>
          <rPr>
            <sz val="9"/>
            <rFont val="Tahoma"/>
            <family val="2"/>
          </rPr>
          <t xml:space="preserve">
21014</t>
        </r>
      </text>
    </comment>
    <comment ref="A696" authorId="0">
      <text>
        <r>
          <rPr>
            <b/>
            <sz val="9"/>
            <rFont val="宋体"/>
            <family val="3"/>
          </rPr>
          <t>李欢</t>
        </r>
        <r>
          <rPr>
            <b/>
            <sz val="9"/>
            <rFont val="Tahoma"/>
            <family val="2"/>
          </rPr>
          <t>:</t>
        </r>
        <r>
          <rPr>
            <sz val="9"/>
            <rFont val="Tahoma"/>
            <family val="2"/>
          </rPr>
          <t xml:space="preserve">
21015</t>
        </r>
      </text>
    </comment>
    <comment ref="A782" authorId="0">
      <text>
        <r>
          <rPr>
            <b/>
            <sz val="9"/>
            <rFont val="宋体"/>
            <family val="3"/>
          </rPr>
          <t>李欢</t>
        </r>
        <r>
          <rPr>
            <b/>
            <sz val="9"/>
            <rFont val="Tahoma"/>
            <family val="2"/>
          </rPr>
          <t>:</t>
        </r>
        <r>
          <rPr>
            <sz val="9"/>
            <rFont val="Tahoma"/>
            <family val="2"/>
          </rPr>
          <t xml:space="preserve">
212</t>
        </r>
      </text>
    </comment>
    <comment ref="A783" authorId="0">
      <text>
        <r>
          <rPr>
            <b/>
            <sz val="9"/>
            <rFont val="宋体"/>
            <family val="3"/>
          </rPr>
          <t>李欢</t>
        </r>
        <r>
          <rPr>
            <b/>
            <sz val="9"/>
            <rFont val="Tahoma"/>
            <family val="2"/>
          </rPr>
          <t>:</t>
        </r>
        <r>
          <rPr>
            <sz val="9"/>
            <rFont val="Tahoma"/>
            <family val="2"/>
          </rPr>
          <t xml:space="preserve">
21201</t>
        </r>
      </text>
    </comment>
    <comment ref="A801" authorId="0">
      <text>
        <r>
          <rPr>
            <b/>
            <sz val="9"/>
            <rFont val="宋体"/>
            <family val="3"/>
          </rPr>
          <t>李欢</t>
        </r>
        <r>
          <rPr>
            <b/>
            <sz val="9"/>
            <rFont val="Tahoma"/>
            <family val="2"/>
          </rPr>
          <t>:</t>
        </r>
        <r>
          <rPr>
            <sz val="9"/>
            <rFont val="Tahoma"/>
            <family val="2"/>
          </rPr>
          <t xml:space="preserve">
213</t>
        </r>
      </text>
    </comment>
    <comment ref="A802" authorId="0">
      <text>
        <r>
          <rPr>
            <b/>
            <sz val="9"/>
            <rFont val="宋体"/>
            <family val="3"/>
          </rPr>
          <t>李欢</t>
        </r>
        <r>
          <rPr>
            <b/>
            <sz val="9"/>
            <rFont val="Tahoma"/>
            <family val="2"/>
          </rPr>
          <t>:</t>
        </r>
        <r>
          <rPr>
            <sz val="9"/>
            <rFont val="Tahoma"/>
            <family val="2"/>
          </rPr>
          <t xml:space="preserve">
21301</t>
        </r>
      </text>
    </comment>
    <comment ref="A827" authorId="0">
      <text>
        <r>
          <rPr>
            <b/>
            <sz val="9"/>
            <rFont val="宋体"/>
            <family val="3"/>
          </rPr>
          <t>李欢</t>
        </r>
        <r>
          <rPr>
            <b/>
            <sz val="9"/>
            <rFont val="Tahoma"/>
            <family val="2"/>
          </rPr>
          <t>:</t>
        </r>
        <r>
          <rPr>
            <sz val="9"/>
            <rFont val="Tahoma"/>
            <family val="2"/>
          </rPr>
          <t xml:space="preserve">
21302</t>
        </r>
      </text>
    </comment>
    <comment ref="A851" authorId="0">
      <text>
        <r>
          <rPr>
            <b/>
            <sz val="9"/>
            <rFont val="宋体"/>
            <family val="3"/>
          </rPr>
          <t>李欢</t>
        </r>
        <r>
          <rPr>
            <b/>
            <sz val="9"/>
            <rFont val="Tahoma"/>
            <family val="2"/>
          </rPr>
          <t>:</t>
        </r>
        <r>
          <rPr>
            <sz val="9"/>
            <rFont val="Tahoma"/>
            <family val="2"/>
          </rPr>
          <t xml:space="preserve">
2130299</t>
        </r>
      </text>
    </comment>
    <comment ref="A900" authorId="0">
      <text>
        <r>
          <rPr>
            <b/>
            <sz val="9"/>
            <rFont val="宋体"/>
            <family val="3"/>
          </rPr>
          <t>李欢</t>
        </r>
        <r>
          <rPr>
            <b/>
            <sz val="9"/>
            <rFont val="Tahoma"/>
            <family val="2"/>
          </rPr>
          <t>:</t>
        </r>
        <r>
          <rPr>
            <sz val="9"/>
            <rFont val="Tahoma"/>
            <family val="2"/>
          </rPr>
          <t xml:space="preserve">
21306</t>
        </r>
      </text>
    </comment>
    <comment ref="A906" authorId="0">
      <text>
        <r>
          <rPr>
            <b/>
            <sz val="9"/>
            <rFont val="宋体"/>
            <family val="3"/>
          </rPr>
          <t>李欢</t>
        </r>
        <r>
          <rPr>
            <b/>
            <sz val="9"/>
            <rFont val="Tahoma"/>
            <family val="2"/>
          </rPr>
          <t>:</t>
        </r>
        <r>
          <rPr>
            <sz val="9"/>
            <rFont val="Tahoma"/>
            <family val="2"/>
          </rPr>
          <t xml:space="preserve">
21307</t>
        </r>
      </text>
    </comment>
    <comment ref="A913" authorId="0">
      <text>
        <r>
          <rPr>
            <b/>
            <sz val="9"/>
            <rFont val="宋体"/>
            <family val="3"/>
          </rPr>
          <t>李欢</t>
        </r>
        <r>
          <rPr>
            <b/>
            <sz val="9"/>
            <rFont val="Tahoma"/>
            <family val="2"/>
          </rPr>
          <t>:</t>
        </r>
        <r>
          <rPr>
            <sz val="9"/>
            <rFont val="Tahoma"/>
            <family val="2"/>
          </rPr>
          <t xml:space="preserve">
21308</t>
        </r>
      </text>
    </comment>
    <comment ref="A1050" authorId="0">
      <text>
        <r>
          <rPr>
            <b/>
            <sz val="9"/>
            <rFont val="宋体"/>
            <family val="3"/>
          </rPr>
          <t>李欢</t>
        </r>
        <r>
          <rPr>
            <b/>
            <sz val="9"/>
            <rFont val="Tahoma"/>
            <family val="2"/>
          </rPr>
          <t>:</t>
        </r>
        <r>
          <rPr>
            <sz val="9"/>
            <rFont val="Tahoma"/>
            <family val="2"/>
          </rPr>
          <t xml:space="preserve">
21599</t>
        </r>
      </text>
    </comment>
    <comment ref="A1056" authorId="0">
      <text>
        <r>
          <rPr>
            <b/>
            <sz val="9"/>
            <rFont val="宋体"/>
            <family val="3"/>
          </rPr>
          <t>李欢</t>
        </r>
        <r>
          <rPr>
            <b/>
            <sz val="9"/>
            <rFont val="Tahoma"/>
            <family val="2"/>
          </rPr>
          <t>:</t>
        </r>
        <r>
          <rPr>
            <sz val="9"/>
            <rFont val="Tahoma"/>
            <family val="2"/>
          </rPr>
          <t xml:space="preserve">
216</t>
        </r>
      </text>
    </comment>
    <comment ref="A1101" authorId="0">
      <text>
        <r>
          <rPr>
            <b/>
            <sz val="9"/>
            <rFont val="宋体"/>
            <family val="3"/>
          </rPr>
          <t>李欢</t>
        </r>
        <r>
          <rPr>
            <b/>
            <sz val="9"/>
            <rFont val="Tahoma"/>
            <family val="2"/>
          </rPr>
          <t>:</t>
        </r>
        <r>
          <rPr>
            <sz val="9"/>
            <rFont val="Tahoma"/>
            <family val="2"/>
          </rPr>
          <t xml:space="preserve">
220</t>
        </r>
      </text>
    </comment>
    <comment ref="A1121" authorId="0">
      <text>
        <r>
          <rPr>
            <b/>
            <sz val="9"/>
            <rFont val="宋体"/>
            <family val="3"/>
          </rPr>
          <t>李欢</t>
        </r>
        <r>
          <rPr>
            <b/>
            <sz val="9"/>
            <rFont val="Tahoma"/>
            <family val="2"/>
          </rPr>
          <t>:</t>
        </r>
        <r>
          <rPr>
            <sz val="9"/>
            <rFont val="Tahoma"/>
            <family val="2"/>
          </rPr>
          <t xml:space="preserve">
22002</t>
        </r>
      </text>
    </comment>
    <comment ref="A1140" authorId="0">
      <text>
        <r>
          <rPr>
            <b/>
            <sz val="9"/>
            <rFont val="宋体"/>
            <family val="3"/>
          </rPr>
          <t>李欢</t>
        </r>
        <r>
          <rPr>
            <b/>
            <sz val="9"/>
            <rFont val="Tahoma"/>
            <family val="2"/>
          </rPr>
          <t>:</t>
        </r>
        <r>
          <rPr>
            <sz val="9"/>
            <rFont val="Tahoma"/>
            <family val="2"/>
          </rPr>
          <t xml:space="preserve">
22003</t>
        </r>
      </text>
    </comment>
    <comment ref="A1149" authorId="0">
      <text>
        <r>
          <rPr>
            <b/>
            <sz val="9"/>
            <rFont val="宋体"/>
            <family val="3"/>
          </rPr>
          <t>李欢</t>
        </r>
        <r>
          <rPr>
            <b/>
            <sz val="9"/>
            <rFont val="Tahoma"/>
            <family val="2"/>
          </rPr>
          <t>:</t>
        </r>
        <r>
          <rPr>
            <sz val="9"/>
            <rFont val="Tahoma"/>
            <family val="2"/>
          </rPr>
          <t xml:space="preserve">
22005</t>
        </r>
      </text>
    </comment>
    <comment ref="A1165" authorId="0">
      <text>
        <r>
          <rPr>
            <b/>
            <sz val="9"/>
            <rFont val="宋体"/>
            <family val="3"/>
          </rPr>
          <t>李欢</t>
        </r>
        <r>
          <rPr>
            <b/>
            <sz val="9"/>
            <rFont val="Tahoma"/>
            <family val="2"/>
          </rPr>
          <t>:</t>
        </r>
        <r>
          <rPr>
            <sz val="9"/>
            <rFont val="Tahoma"/>
            <family val="2"/>
          </rPr>
          <t xml:space="preserve">
221</t>
        </r>
      </text>
    </comment>
    <comment ref="A1175" authorId="0">
      <text>
        <r>
          <rPr>
            <b/>
            <sz val="9"/>
            <rFont val="宋体"/>
            <family val="3"/>
          </rPr>
          <t>李欢</t>
        </r>
        <r>
          <rPr>
            <b/>
            <sz val="9"/>
            <rFont val="Tahoma"/>
            <family val="2"/>
          </rPr>
          <t>:</t>
        </r>
        <r>
          <rPr>
            <sz val="9"/>
            <rFont val="Tahoma"/>
            <family val="2"/>
          </rPr>
          <t xml:space="preserve">
22102</t>
        </r>
      </text>
    </comment>
    <comment ref="A1179" authorId="0">
      <text>
        <r>
          <rPr>
            <b/>
            <sz val="9"/>
            <rFont val="宋体"/>
            <family val="3"/>
          </rPr>
          <t>李欢</t>
        </r>
        <r>
          <rPr>
            <b/>
            <sz val="9"/>
            <rFont val="Tahoma"/>
            <family val="2"/>
          </rPr>
          <t>:</t>
        </r>
        <r>
          <rPr>
            <sz val="9"/>
            <rFont val="Tahoma"/>
            <family val="2"/>
          </rPr>
          <t xml:space="preserve">
22103</t>
        </r>
      </text>
    </comment>
    <comment ref="A1183" authorId="0">
      <text>
        <r>
          <rPr>
            <b/>
            <sz val="9"/>
            <rFont val="宋体"/>
            <family val="3"/>
          </rPr>
          <t>李欢</t>
        </r>
        <r>
          <rPr>
            <b/>
            <sz val="9"/>
            <rFont val="Tahoma"/>
            <family val="2"/>
          </rPr>
          <t>:</t>
        </r>
        <r>
          <rPr>
            <sz val="9"/>
            <rFont val="Tahoma"/>
            <family val="2"/>
          </rPr>
          <t xml:space="preserve">
222</t>
        </r>
      </text>
    </comment>
    <comment ref="A1184" authorId="0">
      <text>
        <r>
          <rPr>
            <b/>
            <sz val="9"/>
            <rFont val="宋体"/>
            <family val="3"/>
          </rPr>
          <t>李欢</t>
        </r>
        <r>
          <rPr>
            <b/>
            <sz val="9"/>
            <rFont val="Tahoma"/>
            <family val="2"/>
          </rPr>
          <t>:</t>
        </r>
        <r>
          <rPr>
            <sz val="9"/>
            <rFont val="Tahoma"/>
            <family val="2"/>
          </rPr>
          <t xml:space="preserve">
22201</t>
        </r>
      </text>
    </comment>
    <comment ref="A1199" authorId="0">
      <text>
        <r>
          <rPr>
            <b/>
            <sz val="9"/>
            <rFont val="宋体"/>
            <family val="3"/>
          </rPr>
          <t>李欢</t>
        </r>
        <r>
          <rPr>
            <b/>
            <sz val="9"/>
            <rFont val="Tahoma"/>
            <family val="2"/>
          </rPr>
          <t>:</t>
        </r>
        <r>
          <rPr>
            <sz val="9"/>
            <rFont val="Tahoma"/>
            <family val="2"/>
          </rPr>
          <t xml:space="preserve">
22202</t>
        </r>
      </text>
    </comment>
    <comment ref="A1213" authorId="0">
      <text>
        <r>
          <rPr>
            <b/>
            <sz val="9"/>
            <rFont val="宋体"/>
            <family val="3"/>
          </rPr>
          <t>李欢</t>
        </r>
        <r>
          <rPr>
            <b/>
            <sz val="9"/>
            <rFont val="Tahoma"/>
            <family val="2"/>
          </rPr>
          <t>:</t>
        </r>
        <r>
          <rPr>
            <sz val="9"/>
            <rFont val="Tahoma"/>
            <family val="2"/>
          </rPr>
          <t xml:space="preserve">
22203</t>
        </r>
      </text>
    </comment>
    <comment ref="A1218" authorId="0">
      <text>
        <r>
          <rPr>
            <b/>
            <sz val="9"/>
            <rFont val="宋体"/>
            <family val="3"/>
          </rPr>
          <t>李欢</t>
        </r>
        <r>
          <rPr>
            <b/>
            <sz val="9"/>
            <rFont val="Tahoma"/>
            <family val="2"/>
          </rPr>
          <t>:</t>
        </r>
        <r>
          <rPr>
            <sz val="9"/>
            <rFont val="Tahoma"/>
            <family val="2"/>
          </rPr>
          <t xml:space="preserve">
22204</t>
        </r>
      </text>
    </comment>
    <comment ref="A1224" authorId="0">
      <text>
        <r>
          <rPr>
            <b/>
            <sz val="9"/>
            <rFont val="宋体"/>
            <family val="3"/>
          </rPr>
          <t>李欢</t>
        </r>
        <r>
          <rPr>
            <b/>
            <sz val="9"/>
            <rFont val="Tahoma"/>
            <family val="2"/>
          </rPr>
          <t>:</t>
        </r>
        <r>
          <rPr>
            <sz val="9"/>
            <rFont val="Tahoma"/>
            <family val="2"/>
          </rPr>
          <t xml:space="preserve">
22205</t>
        </r>
      </text>
    </comment>
    <comment ref="A1237" authorId="0">
      <text>
        <r>
          <rPr>
            <b/>
            <sz val="9"/>
            <rFont val="宋体"/>
            <family val="3"/>
          </rPr>
          <t>李欢</t>
        </r>
        <r>
          <rPr>
            <b/>
            <sz val="9"/>
            <rFont val="Tahoma"/>
            <family val="2"/>
          </rPr>
          <t>:</t>
        </r>
        <r>
          <rPr>
            <sz val="9"/>
            <rFont val="Tahoma"/>
            <family val="2"/>
          </rPr>
          <t xml:space="preserve">
22401</t>
        </r>
      </text>
    </comment>
    <comment ref="A1249" authorId="0">
      <text>
        <r>
          <rPr>
            <b/>
            <sz val="9"/>
            <rFont val="宋体"/>
            <family val="3"/>
          </rPr>
          <t>李欢</t>
        </r>
        <r>
          <rPr>
            <b/>
            <sz val="9"/>
            <rFont val="Tahoma"/>
            <family val="2"/>
          </rPr>
          <t>:</t>
        </r>
        <r>
          <rPr>
            <sz val="9"/>
            <rFont val="Tahoma"/>
            <family val="2"/>
          </rPr>
          <t xml:space="preserve">
22402</t>
        </r>
      </text>
    </comment>
    <comment ref="A1255" authorId="0">
      <text>
        <r>
          <rPr>
            <b/>
            <sz val="9"/>
            <rFont val="宋体"/>
            <family val="3"/>
          </rPr>
          <t>李欢</t>
        </r>
        <r>
          <rPr>
            <b/>
            <sz val="9"/>
            <rFont val="Tahoma"/>
            <family val="2"/>
          </rPr>
          <t>:</t>
        </r>
        <r>
          <rPr>
            <sz val="9"/>
            <rFont val="Tahoma"/>
            <family val="2"/>
          </rPr>
          <t xml:space="preserve">
22403</t>
        </r>
      </text>
    </comment>
    <comment ref="A1261" authorId="0">
      <text>
        <r>
          <rPr>
            <b/>
            <sz val="9"/>
            <rFont val="宋体"/>
            <family val="3"/>
          </rPr>
          <t>李欢</t>
        </r>
        <r>
          <rPr>
            <b/>
            <sz val="9"/>
            <rFont val="Tahoma"/>
            <family val="2"/>
          </rPr>
          <t>:</t>
        </r>
        <r>
          <rPr>
            <sz val="9"/>
            <rFont val="Tahoma"/>
            <family val="2"/>
          </rPr>
          <t xml:space="preserve">
22404</t>
        </r>
      </text>
    </comment>
    <comment ref="A1269" authorId="0">
      <text>
        <r>
          <rPr>
            <b/>
            <sz val="9"/>
            <rFont val="宋体"/>
            <family val="3"/>
          </rPr>
          <t>李欢</t>
        </r>
        <r>
          <rPr>
            <b/>
            <sz val="9"/>
            <rFont val="Tahoma"/>
            <family val="2"/>
          </rPr>
          <t>:</t>
        </r>
        <r>
          <rPr>
            <sz val="9"/>
            <rFont val="Tahoma"/>
            <family val="2"/>
          </rPr>
          <t xml:space="preserve">
22405</t>
        </r>
      </text>
    </comment>
    <comment ref="A1282" authorId="0">
      <text>
        <r>
          <rPr>
            <b/>
            <sz val="9"/>
            <rFont val="宋体"/>
            <family val="3"/>
          </rPr>
          <t>李欢</t>
        </r>
        <r>
          <rPr>
            <b/>
            <sz val="9"/>
            <rFont val="Tahoma"/>
            <family val="2"/>
          </rPr>
          <t>:</t>
        </r>
        <r>
          <rPr>
            <sz val="9"/>
            <rFont val="Tahoma"/>
            <family val="2"/>
          </rPr>
          <t xml:space="preserve">
22406</t>
        </r>
      </text>
    </comment>
    <comment ref="A1286" authorId="0">
      <text>
        <r>
          <rPr>
            <b/>
            <sz val="9"/>
            <rFont val="宋体"/>
            <family val="3"/>
          </rPr>
          <t>李欢</t>
        </r>
        <r>
          <rPr>
            <b/>
            <sz val="9"/>
            <rFont val="Tahoma"/>
            <family val="2"/>
          </rPr>
          <t>:</t>
        </r>
        <r>
          <rPr>
            <sz val="9"/>
            <rFont val="Tahoma"/>
            <family val="2"/>
          </rPr>
          <t xml:space="preserve">
22407</t>
        </r>
      </text>
    </comment>
  </commentList>
</comments>
</file>

<file path=xl/sharedStrings.xml><?xml version="1.0" encoding="utf-8"?>
<sst xmlns="http://schemas.openxmlformats.org/spreadsheetml/2006/main" count="4267" uniqueCount="2282">
  <si>
    <t xml:space="preserve"> </t>
  </si>
  <si>
    <t>地区名称</t>
  </si>
  <si>
    <t>北京市</t>
  </si>
  <si>
    <t>天津市</t>
  </si>
  <si>
    <t>河北省</t>
  </si>
  <si>
    <t>山西省</t>
  </si>
  <si>
    <t>内蒙古自治区</t>
  </si>
  <si>
    <t>目  录</t>
  </si>
  <si>
    <t>表一</t>
  </si>
  <si>
    <t>单位：万元</t>
  </si>
  <si>
    <r>
      <t>项</t>
    </r>
    <r>
      <rPr>
        <b/>
        <sz val="12"/>
        <rFont val="宋体"/>
        <family val="3"/>
      </rPr>
      <t>目</t>
    </r>
  </si>
  <si>
    <t>上年决算（执行)数</t>
  </si>
  <si>
    <t>预算数</t>
  </si>
  <si>
    <t>预算数为决算（执行）数%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</si>
  <si>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</si>
  <si>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</si>
  <si>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</si>
  <si>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</si>
  <si>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</si>
  <si>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</si>
  <si>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</si>
  <si>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</si>
  <si>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</si>
  <si>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</si>
  <si>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</si>
  <si>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</si>
  <si>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</si>
  <si>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</si>
  <si>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</si>
  <si>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</si>
  <si>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</si>
  <si>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</si>
  <si>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</si>
  <si>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</si>
  <si>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</si>
  <si>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</si>
  <si>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</si>
  <si>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</si>
  <si>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</si>
  <si>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收入合计</t>
  </si>
  <si>
    <t>一、一般公共服务</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</si>
  <si>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</si>
  <si>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</si>
  <si>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</si>
  <si>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</si>
  <si>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</si>
  <si>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</si>
  <si>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</si>
  <si>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</si>
  <si>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</si>
  <si>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人力资源事务</t>
  </si>
  <si>
    <t xml:space="preserve">    纪检监察事务</t>
  </si>
  <si>
    <t xml:space="preserve">    商贸事务</t>
  </si>
  <si>
    <t xml:space="preserve">    知识产权事务</t>
  </si>
  <si>
    <t xml:space="preserve">    民族事务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</si>
  <si>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</si>
  <si>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</si>
  <si>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</si>
  <si>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</si>
  <si>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</si>
  <si>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</si>
  <si>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</si>
  <si>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</si>
  <si>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</si>
  <si>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其他一般公共服务支出</t>
  </si>
  <si>
    <t>二、外交支出</t>
  </si>
  <si>
    <t xml:space="preserve">    对外合作与交流</t>
  </si>
  <si>
    <t xml:space="preserve">    其他外交支出</t>
  </si>
  <si>
    <t>三、国防支出</t>
  </si>
  <si>
    <t xml:space="preserve">    国防动员</t>
  </si>
  <si>
    <t xml:space="preserve">    其他国防支出</t>
  </si>
  <si>
    <t>四、公共安全支出</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</si>
  <si>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</si>
  <si>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</si>
  <si>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</si>
  <si>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</si>
  <si>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</si>
  <si>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</si>
  <si>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</si>
  <si>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</si>
  <si>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</si>
  <si>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</si>
  <si>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五、教育支出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</si>
  <si>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</si>
  <si>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</si>
  <si>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</si>
  <si>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</si>
  <si>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</si>
  <si>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</si>
  <si>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</si>
  <si>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</si>
  <si>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</si>
  <si>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</si>
  <si>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六、科学技术支出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</si>
  <si>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</si>
  <si>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</si>
  <si>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</si>
  <si>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</si>
  <si>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</si>
  <si>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</si>
  <si>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</si>
  <si>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</si>
  <si>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</si>
  <si>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</si>
  <si>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 xml:space="preserve">    文物</t>
  </si>
  <si>
    <t xml:space="preserve">    体育</t>
  </si>
  <si>
    <t xml:space="preserve">    其他文化体育与传媒支出</t>
  </si>
  <si>
    <t>八、社会保障和就业支出</t>
  </si>
  <si>
    <t xml:space="preserve">    人力资源和社会保障管理事务</t>
  </si>
  <si>
    <t xml:space="preserve">    民政管理事务</t>
  </si>
  <si>
    <t xml:space="preserve">    补充全国社会保障基金</t>
  </si>
  <si>
    <t xml:space="preserve">    行政事业单位离退休</t>
  </si>
  <si>
    <t xml:space="preserve">    企业改革补助</t>
  </si>
  <si>
    <t xml:space="preserve">    就业补助</t>
  </si>
  <si>
    <t xml:space="preserve">    抚恤</t>
  </si>
  <si>
    <t xml:space="preserve">    退役安置</t>
  </si>
  <si>
    <t xml:space="preserve">    社会福利</t>
  </si>
  <si>
    <t xml:space="preserve">    残疾人事业</t>
  </si>
  <si>
    <t xml:space="preserve">    自然灾害生活救助</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</si>
  <si>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</si>
  <si>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</si>
  <si>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</si>
  <si>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</si>
  <si>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</si>
  <si>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</si>
  <si>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其他社会保障和就业支出</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</si>
  <si>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</si>
  <si>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</si>
  <si>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</si>
  <si>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</si>
  <si>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</si>
  <si>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</si>
  <si>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</si>
  <si>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</si>
  <si>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</si>
  <si>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十、节能环保支出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</si>
  <si>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</si>
  <si>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</si>
  <si>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</si>
  <si>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</si>
  <si>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</si>
  <si>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</si>
  <si>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</si>
  <si>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</si>
  <si>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</si>
  <si>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</si>
  <si>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</si>
  <si>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</si>
  <si>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</si>
  <si>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</si>
  <si>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</si>
  <si>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十一、城乡社区支出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</si>
  <si>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</si>
  <si>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</si>
  <si>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</si>
  <si>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</si>
  <si>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</si>
  <si>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</si>
  <si>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十二、农林水支出</t>
  </si>
  <si>
    <t xml:space="preserve">      农业</t>
  </si>
  <si>
    <t xml:space="preserve">      水利</t>
  </si>
  <si>
    <t xml:space="preserve">      南水北调</t>
  </si>
  <si>
    <t xml:space="preserve">      扶贫</t>
  </si>
  <si>
    <t xml:space="preserve">      农业综合开发</t>
  </si>
  <si>
    <t xml:space="preserve">      农村综合改革</t>
  </si>
  <si>
    <t xml:space="preserve">      普惠金融发展支出</t>
  </si>
  <si>
    <t xml:space="preserve">      目标价格补贴</t>
  </si>
  <si>
    <t>十三、交通运输支出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</si>
  <si>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</si>
  <si>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</si>
  <si>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</si>
  <si>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</si>
  <si>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</si>
  <si>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</si>
  <si>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</si>
  <si>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十四、资源勘探信息等支出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</si>
  <si>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</si>
  <si>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</si>
  <si>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</si>
  <si>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</si>
  <si>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</si>
  <si>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</si>
  <si>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其他资源勘探信息等支出</t>
  </si>
  <si>
    <t>十五、商业服务业等支出</t>
  </si>
  <si>
    <t xml:space="preserve">      商业流通事务</t>
  </si>
  <si>
    <t xml:space="preserve">      涉外发展服务支出</t>
  </si>
  <si>
    <t xml:space="preserve">      其他商业服务业等支出</t>
  </si>
  <si>
    <t>十六、金融支出</t>
  </si>
  <si>
    <t xml:space="preserve">      金融部门行政支出</t>
  </si>
  <si>
    <t xml:space="preserve">      金融发展支出</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</si>
  <si>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</si>
  <si>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</si>
  <si>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</si>
  <si>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</si>
  <si>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</si>
  <si>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</si>
  <si>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</si>
  <si>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</si>
  <si>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</si>
  <si>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</si>
  <si>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海洋管理事务</t>
  </si>
  <si>
    <t xml:space="preserve">      测绘事务</t>
  </si>
  <si>
    <t xml:space="preserve">      气象事务</t>
  </si>
  <si>
    <t>十九、住房保障支出</t>
  </si>
  <si>
    <t xml:space="preserve">      保障性安居工程支出</t>
  </si>
  <si>
    <t xml:space="preserve">      住房改革支出</t>
  </si>
  <si>
    <t xml:space="preserve">      城乡社区住宅</t>
  </si>
  <si>
    <t>二十、粮油物资储备支出</t>
  </si>
  <si>
    <t xml:space="preserve">      粮油事务</t>
  </si>
  <si>
    <t xml:space="preserve">      物资事务</t>
  </si>
  <si>
    <t xml:space="preserve">      能源储备</t>
  </si>
  <si>
    <t xml:space="preserve">      粮油储备</t>
  </si>
  <si>
    <t xml:space="preserve">      重要商品储备</t>
  </si>
  <si>
    <t>二十一、预备费</t>
  </si>
  <si>
    <t>二十二、债务付息支出</t>
  </si>
  <si>
    <t xml:space="preserve">      地方政府一般债务付息支出</t>
  </si>
  <si>
    <t>二十三、债务发行费用支出</t>
  </si>
  <si>
    <t>二十四、其他支出</t>
  </si>
  <si>
    <t>支出合计</t>
  </si>
  <si>
    <t>表三</t>
  </si>
  <si>
    <r>
      <t>收</t>
    </r>
    <r>
      <rPr>
        <b/>
        <sz val="14"/>
        <rFont val="宋体"/>
        <family val="3"/>
      </rPr>
      <t>入</t>
    </r>
  </si>
  <si>
    <r>
      <t>支</t>
    </r>
    <r>
      <rPr>
        <b/>
        <sz val="14"/>
        <rFont val="宋体"/>
        <family val="3"/>
      </rPr>
      <t>出</t>
    </r>
  </si>
  <si>
    <t>本级收入合计</t>
  </si>
  <si>
    <t>本级支出合计</t>
  </si>
  <si>
    <t>转移性收入</t>
  </si>
  <si>
    <t>转移性支出</t>
  </si>
  <si>
    <t xml:space="preserve">  上级补助收入</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</si>
  <si>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</si>
  <si>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</si>
  <si>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</si>
  <si>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</si>
  <si>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</si>
  <si>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</si>
  <si>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消费税税收返还收入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</si>
  <si>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</si>
  <si>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</si>
  <si>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</si>
  <si>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</si>
  <si>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</si>
  <si>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</si>
  <si>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</si>
  <si>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</si>
  <si>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</si>
  <si>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</si>
  <si>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</si>
  <si>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</si>
  <si>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</si>
  <si>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</si>
  <si>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</si>
  <si>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</si>
  <si>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</si>
  <si>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贫困地区转移支付收入</t>
  </si>
  <si>
    <t xml:space="preserve">      其他一般性转移支付收入</t>
  </si>
  <si>
    <t xml:space="preserve">    专项转移支付收入</t>
  </si>
  <si>
    <t xml:space="preserve">      外交</t>
  </si>
  <si>
    <t xml:space="preserve">      国防</t>
  </si>
  <si>
    <t xml:space="preserve">      公共安全</t>
  </si>
  <si>
    <t xml:space="preserve">      科学技术</t>
  </si>
  <si>
    <t xml:space="preserve">      社会保障和就业</t>
  </si>
  <si>
    <t xml:space="preserve">      城乡社区</t>
  </si>
  <si>
    <t xml:space="preserve">      农林水</t>
  </si>
  <si>
    <t xml:space="preserve">      资源勘探信息等</t>
  </si>
  <si>
    <t xml:space="preserve">      商业服务业等</t>
  </si>
  <si>
    <t xml:space="preserve">      金融</t>
  </si>
  <si>
    <t xml:space="preserve">      粮油物资储备</t>
  </si>
  <si>
    <t xml:space="preserve">      其他收入</t>
  </si>
  <si>
    <t xml:space="preserve">  上年结余收入</t>
  </si>
  <si>
    <t xml:space="preserve">  调出资金</t>
  </si>
  <si>
    <t xml:space="preserve">  调入资金</t>
  </si>
  <si>
    <t xml:space="preserve">  年终结余</t>
  </si>
  <si>
    <t xml:space="preserve">  接受其他地区援助收入</t>
  </si>
  <si>
    <t xml:space="preserve">  援助其他地区支出</t>
  </si>
  <si>
    <t>收入总计</t>
  </si>
  <si>
    <t>支出总计</t>
  </si>
  <si>
    <t>表四</t>
  </si>
  <si>
    <t>项目</t>
  </si>
  <si>
    <t>合计</t>
  </si>
  <si>
    <t>财力安排</t>
  </si>
  <si>
    <t>动用上年结余安排</t>
  </si>
  <si>
    <t>调入资金</t>
  </si>
  <si>
    <t>其他资金</t>
  </si>
  <si>
    <t xml:space="preserve">      年初预留</t>
  </si>
  <si>
    <t>表五</t>
  </si>
  <si>
    <t>单位:万元</t>
  </si>
  <si>
    <t>总计</t>
  </si>
  <si>
    <t>其他支出</t>
  </si>
  <si>
    <t>一、一般公共服务支出</t>
  </si>
  <si>
    <t>表六之一</t>
  </si>
  <si>
    <t>地    区</t>
  </si>
  <si>
    <t>收       入</t>
  </si>
  <si>
    <t>税　　　　收　　　　收　　　　入</t>
  </si>
  <si>
    <t>非  税  收  入</t>
  </si>
  <si>
    <t>小计</t>
  </si>
  <si>
    <t>增值税</t>
  </si>
  <si>
    <t>企业
所得税</t>
  </si>
  <si>
    <t>企业
所得税退税</t>
  </si>
  <si>
    <t>个人
所得税</t>
  </si>
  <si>
    <t>资源税</t>
  </si>
  <si>
    <t>城市维护
建设税</t>
  </si>
  <si>
    <t>房产税</t>
  </si>
  <si>
    <t>印花税</t>
  </si>
  <si>
    <t>城镇土地使用税</t>
  </si>
  <si>
    <t>土地增值税</t>
  </si>
  <si>
    <t>车船税</t>
  </si>
  <si>
    <t>耕地
占用税</t>
  </si>
  <si>
    <t>契税</t>
  </si>
  <si>
    <t>烟叶税</t>
  </si>
  <si>
    <t>其他各项税收收入</t>
  </si>
  <si>
    <t>专项
收入</t>
  </si>
  <si>
    <t>行政事
业性收
费收入</t>
  </si>
  <si>
    <t>罚没
收入</t>
  </si>
  <si>
    <t>国有资本经营收入</t>
  </si>
  <si>
    <t>国有资源
（资产）有
偿使用收入</t>
  </si>
  <si>
    <t>捐赠
收入</t>
  </si>
  <si>
    <t>政府住房基金收入</t>
  </si>
  <si>
    <t>其他
收入</t>
  </si>
  <si>
    <t>本级</t>
  </si>
  <si>
    <t>地（市）合计</t>
  </si>
  <si>
    <t>表六之二</t>
  </si>
  <si>
    <t>2016年分地市县公共财政收支预算表</t>
  </si>
  <si>
    <t>支            出</t>
  </si>
  <si>
    <t>支出
合计</t>
  </si>
  <si>
    <t>一般公共服务</t>
  </si>
  <si>
    <t>外交</t>
  </si>
  <si>
    <t>国防</t>
  </si>
  <si>
    <t>公共
安全</t>
  </si>
  <si>
    <t>教育</t>
  </si>
  <si>
    <t>科学
技术</t>
  </si>
  <si>
    <t>社会保障和就业</t>
  </si>
  <si>
    <t>节能环保</t>
  </si>
  <si>
    <t>城乡社区</t>
  </si>
  <si>
    <t>农林水</t>
  </si>
  <si>
    <t>交通
运输</t>
  </si>
  <si>
    <t>资源勘探信息等</t>
  </si>
  <si>
    <t>商业服务业等</t>
  </si>
  <si>
    <t>金融</t>
  </si>
  <si>
    <t>援助其他地区支出</t>
  </si>
  <si>
    <t>住房保障支出</t>
  </si>
  <si>
    <t>粮油物资储备</t>
  </si>
  <si>
    <t>债务付息支出</t>
  </si>
  <si>
    <t>债务发行费用支出</t>
  </si>
  <si>
    <t>其他
支出</t>
  </si>
  <si>
    <t>二、外交</t>
  </si>
  <si>
    <t>三、国防</t>
  </si>
  <si>
    <t>五、教育</t>
  </si>
  <si>
    <t>六、科学技术</t>
  </si>
  <si>
    <t>七、文化体育与传媒</t>
  </si>
  <si>
    <t>八、社会保障和就业</t>
  </si>
  <si>
    <t>九、医疗卫生</t>
  </si>
  <si>
    <t>十、环境保护</t>
  </si>
  <si>
    <t>十一、城乡社区事务</t>
  </si>
  <si>
    <t>十二、农林水事务</t>
  </si>
  <si>
    <t>十三、交通运输</t>
  </si>
  <si>
    <t>十四、资源勘探电力信息等事务</t>
  </si>
  <si>
    <t>十五、商业服务业等事务</t>
  </si>
  <si>
    <t>十六、金融监管等事务支出</t>
  </si>
  <si>
    <t>十八、国土资源气象等事务</t>
  </si>
  <si>
    <t>二十、粮油物资储备管理事务</t>
  </si>
  <si>
    <t>二十一、国债还本付息支出</t>
  </si>
  <si>
    <t>二十二、其他支出</t>
  </si>
  <si>
    <t>表七之一</t>
  </si>
  <si>
    <t>转移支付合计</t>
  </si>
  <si>
    <r>
      <t xml:space="preserve">一 </t>
    </r>
    <r>
      <rPr>
        <sz val="9"/>
        <rFont val="宋体"/>
        <family val="3"/>
      </rPr>
      <t xml:space="preserve">         </t>
    </r>
    <r>
      <rPr>
        <sz val="9"/>
        <rFont val="宋体"/>
        <family val="3"/>
      </rPr>
      <t>般</t>
    </r>
    <r>
      <rPr>
        <sz val="9"/>
        <rFont val="宋体"/>
        <family val="3"/>
      </rPr>
      <t xml:space="preserve">              </t>
    </r>
    <r>
      <rPr>
        <sz val="9"/>
        <rFont val="宋体"/>
        <family val="3"/>
      </rPr>
      <t>性</t>
    </r>
    <r>
      <rPr>
        <sz val="9"/>
        <rFont val="宋体"/>
        <family val="3"/>
      </rPr>
      <t xml:space="preserve">                 </t>
    </r>
    <r>
      <rPr>
        <sz val="9"/>
        <rFont val="宋体"/>
        <family val="3"/>
      </rPr>
      <t>转</t>
    </r>
    <r>
      <rPr>
        <sz val="9"/>
        <rFont val="宋体"/>
        <family val="3"/>
      </rPr>
      <t xml:space="preserve">               </t>
    </r>
    <r>
      <rPr>
        <sz val="9"/>
        <rFont val="宋体"/>
        <family val="3"/>
      </rPr>
      <t>移</t>
    </r>
    <r>
      <rPr>
        <sz val="9"/>
        <rFont val="宋体"/>
        <family val="3"/>
      </rPr>
      <t xml:space="preserve">                 </t>
    </r>
    <r>
      <rPr>
        <sz val="9"/>
        <rFont val="宋体"/>
        <family val="3"/>
      </rPr>
      <t>支</t>
    </r>
    <r>
      <rPr>
        <sz val="9"/>
        <rFont val="宋体"/>
        <family val="3"/>
      </rPr>
      <t xml:space="preserve">            </t>
    </r>
    <r>
      <rPr>
        <sz val="9"/>
        <rFont val="宋体"/>
        <family val="3"/>
      </rPr>
      <t>付</t>
    </r>
  </si>
  <si>
    <t>一般性转移支付小计</t>
  </si>
  <si>
    <t>县级基本财力保障机制奖补资金</t>
  </si>
  <si>
    <t>资源枯竭型城市转移支付补助</t>
  </si>
  <si>
    <t>企事业单位划转补助</t>
  </si>
  <si>
    <t>成品油税费改革转移支付补助</t>
  </si>
  <si>
    <t>基层公检法司转移支付</t>
  </si>
  <si>
    <t>城乡义务教育转移支付</t>
  </si>
  <si>
    <t>基本养老金转移支付</t>
  </si>
  <si>
    <t>城乡居民医疗保险转移支付</t>
  </si>
  <si>
    <t>农村综合改革转移支付</t>
  </si>
  <si>
    <t>产粮（油）大县奖励资金</t>
  </si>
  <si>
    <t>重点生态功能区转移支付</t>
  </si>
  <si>
    <t>固定数额补助</t>
  </si>
  <si>
    <t>革命老区转移支付</t>
  </si>
  <si>
    <t>民族地区转移支付</t>
  </si>
  <si>
    <t>贫困地区转移支付</t>
  </si>
  <si>
    <t>其他一般性转移支付</t>
  </si>
  <si>
    <t>表七之二</t>
  </si>
  <si>
    <r>
      <t xml:space="preserve">专                   项                 </t>
    </r>
    <r>
      <rPr>
        <sz val="9"/>
        <rFont val="宋体"/>
        <family val="3"/>
      </rPr>
      <t>转</t>
    </r>
    <r>
      <rPr>
        <sz val="9"/>
        <rFont val="宋体"/>
        <family val="3"/>
      </rPr>
      <t xml:space="preserve">               </t>
    </r>
    <r>
      <rPr>
        <sz val="9"/>
        <rFont val="宋体"/>
        <family val="3"/>
      </rPr>
      <t>移</t>
    </r>
    <r>
      <rPr>
        <sz val="9"/>
        <rFont val="宋体"/>
        <family val="3"/>
      </rPr>
      <t xml:space="preserve">                 </t>
    </r>
    <r>
      <rPr>
        <sz val="9"/>
        <rFont val="宋体"/>
        <family val="3"/>
      </rPr>
      <t>支</t>
    </r>
    <r>
      <rPr>
        <sz val="9"/>
        <rFont val="宋体"/>
        <family val="3"/>
      </rPr>
      <t xml:space="preserve">            </t>
    </r>
    <r>
      <rPr>
        <sz val="9"/>
        <rFont val="宋体"/>
        <family val="3"/>
      </rPr>
      <t>付</t>
    </r>
  </si>
  <si>
    <t>专项转移支付小计</t>
  </si>
  <si>
    <t>其他专项转移支付</t>
  </si>
  <si>
    <t>一、农网还贷资金收入</t>
  </si>
  <si>
    <t>二、海南省高等级公路车辆通行附加费收入</t>
  </si>
  <si>
    <t>三、港口建设费收入</t>
  </si>
  <si>
    <t>二、社会保障和就业支出</t>
  </si>
  <si>
    <t xml:space="preserve">    大中型水库移民后期扶持基金支出</t>
  </si>
  <si>
    <t>三、节能环保支出</t>
  </si>
  <si>
    <t xml:space="preserve">    可再生能源电价附加收入安排的支出</t>
  </si>
  <si>
    <t xml:space="preserve">    废弃电器电子产品处理基金支出</t>
  </si>
  <si>
    <t>四、城乡社区支出</t>
  </si>
  <si>
    <t xml:space="preserve">    国有土地使用权出让收入及对应专项债务收入安排的支出</t>
  </si>
  <si>
    <t xml:space="preserve">    国有土地收益基金及对应专项债务收入安排的支出</t>
  </si>
  <si>
    <t>五、农林水支出</t>
  </si>
  <si>
    <t xml:space="preserve">    三峡水库库区基金支出</t>
  </si>
  <si>
    <t>六、交通运输支出</t>
  </si>
  <si>
    <t xml:space="preserve">    铁路建设基金支出</t>
  </si>
  <si>
    <t xml:space="preserve">    船舶油污损害赔偿基金支出</t>
  </si>
  <si>
    <t xml:space="preserve">    民航发展基金支出</t>
  </si>
  <si>
    <t>七、资源勘探信息等支出</t>
  </si>
  <si>
    <t xml:space="preserve">    农网还贷资金支出</t>
  </si>
  <si>
    <t>九、其他支出</t>
  </si>
  <si>
    <t xml:space="preserve">    其他政府性基金及对应专项债务收入安排的支出</t>
  </si>
  <si>
    <t xml:space="preserve">    彩票发行销售机构业务费安排的支出</t>
  </si>
  <si>
    <t>十、债务付息支出</t>
  </si>
  <si>
    <t>十一、债务发行费用支出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</si>
  <si>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</si>
  <si>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</si>
  <si>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</si>
  <si>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</si>
  <si>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</si>
  <si>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</si>
  <si>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调出资金</t>
  </si>
  <si>
    <t xml:space="preserve"> 年终结余</t>
  </si>
  <si>
    <t xml:space="preserve">    其中：地方政府性基金调入专项收入</t>
  </si>
  <si>
    <t xml:space="preserve">  地方政府专项债务收入</t>
  </si>
  <si>
    <t>表九</t>
  </si>
  <si>
    <t xml:space="preserve">      资助国产影片放映</t>
  </si>
  <si>
    <t xml:space="preserve">      其他国家电影事业发展专项资金支出</t>
  </si>
  <si>
    <t xml:space="preserve">      移民补助</t>
  </si>
  <si>
    <t xml:space="preserve">      基础设施建设和经济发展</t>
  </si>
  <si>
    <t xml:space="preserve">      其他大中型水库移民后期扶持基金支出</t>
  </si>
  <si>
    <t xml:space="preserve">  土地出让价款收入</t>
  </si>
  <si>
    <t xml:space="preserve">  补缴的土地价款</t>
  </si>
  <si>
    <t xml:space="preserve">  划拨土地收入</t>
  </si>
  <si>
    <r>
      <t xml:space="preserve"> </t>
    </r>
    <r>
      <rPr>
        <sz val="11"/>
        <rFont val="宋体"/>
        <family val="3"/>
      </rPr>
      <t xml:space="preserve"> </t>
    </r>
    <r>
      <rPr>
        <sz val="11"/>
        <rFont val="宋体"/>
        <family val="3"/>
      </rPr>
      <t>缴纳新增建设用地土地有偿使用费</t>
    </r>
  </si>
  <si>
    <t xml:space="preserve">      其他小型水库移民扶助基金支出</t>
  </si>
  <si>
    <t xml:space="preserve">  其他土地出让收入</t>
  </si>
  <si>
    <t xml:space="preserve">  福利彩票公益金收入</t>
  </si>
  <si>
    <r>
      <t xml:space="preserve">   </t>
    </r>
    <r>
      <rPr>
        <sz val="11"/>
        <rFont val="宋体"/>
        <family val="3"/>
      </rPr>
      <t xml:space="preserve">  </t>
    </r>
    <r>
      <rPr>
        <sz val="11"/>
        <rFont val="宋体"/>
        <family val="3"/>
      </rPr>
      <t xml:space="preserve"> 回收处理费用补贴</t>
    </r>
  </si>
  <si>
    <t xml:space="preserve">  体育彩票公益金收入</t>
  </si>
  <si>
    <r>
      <t xml:space="preserve"> </t>
    </r>
    <r>
      <rPr>
        <sz val="11"/>
        <rFont val="宋体"/>
        <family val="3"/>
      </rPr>
      <t xml:space="preserve"> </t>
    </r>
    <r>
      <rPr>
        <sz val="11"/>
        <rFont val="宋体"/>
        <family val="3"/>
      </rPr>
      <t xml:space="preserve">    信息系统建设</t>
    </r>
  </si>
  <si>
    <r>
      <t xml:space="preserve">    </t>
    </r>
    <r>
      <rPr>
        <sz val="11"/>
        <rFont val="宋体"/>
        <family val="3"/>
      </rPr>
      <t xml:space="preserve">  </t>
    </r>
    <r>
      <rPr>
        <sz val="11"/>
        <rFont val="宋体"/>
        <family val="3"/>
      </rPr>
      <t>基金征管经费</t>
    </r>
  </si>
  <si>
    <r>
      <t xml:space="preserve">    </t>
    </r>
    <r>
      <rPr>
        <sz val="11"/>
        <rFont val="宋体"/>
        <family val="3"/>
      </rPr>
      <t xml:space="preserve">  </t>
    </r>
    <r>
      <rPr>
        <sz val="11"/>
        <rFont val="宋体"/>
        <family val="3"/>
      </rPr>
      <t>其他废弃电器电子产品处理基金支出</t>
    </r>
  </si>
  <si>
    <t xml:space="preserve">  南水北调工程建设资金</t>
  </si>
  <si>
    <t xml:space="preserve">  三峡工程后续工作资金</t>
  </si>
  <si>
    <t xml:space="preserve">      征地和拆迁补偿支出</t>
  </si>
  <si>
    <t xml:space="preserve">  省级重大水利工程建设资金</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</si>
  <si>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</si>
  <si>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</si>
  <si>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</si>
  <si>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</si>
  <si>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</si>
  <si>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</si>
  <si>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</si>
  <si>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</si>
  <si>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t xml:space="preserve">    </t>
    </r>
    <r>
      <rPr>
        <sz val="11"/>
        <color indexed="8"/>
        <rFont val="宋体"/>
        <family val="3"/>
      </rPr>
      <t xml:space="preserve">  </t>
    </r>
    <r>
      <rPr>
        <sz val="11"/>
        <color indexed="8"/>
        <rFont val="宋体"/>
        <family val="3"/>
      </rPr>
      <t>公共租赁住房支出</t>
    </r>
  </si>
  <si>
    <t xml:space="preserve">      保障性住房租金补贴</t>
  </si>
  <si>
    <t xml:space="preserve">      城市公共设施</t>
  </si>
  <si>
    <t xml:space="preserve">      城市环境卫生</t>
  </si>
  <si>
    <t xml:space="preserve">      公有房屋</t>
  </si>
  <si>
    <t xml:space="preserve">      城市防洪</t>
  </si>
  <si>
    <t xml:space="preserve">      其他国有土地收益基金支出</t>
  </si>
  <si>
    <t xml:space="preserve">      其他城市基础设施配套费安排的支出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</si>
  <si>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</si>
  <si>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</si>
  <si>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</si>
  <si>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</si>
  <si>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</si>
  <si>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南水北调工程建设</t>
  </si>
  <si>
    <t xml:space="preserve">      三峡工程后续工作</t>
  </si>
  <si>
    <t xml:space="preserve">      地方重大水利工程建设</t>
  </si>
  <si>
    <t xml:space="preserve">      其他重大水利工程建设基金支出</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</si>
  <si>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</si>
  <si>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</si>
  <si>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</si>
  <si>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</si>
  <si>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</si>
  <si>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</si>
  <si>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</si>
  <si>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</si>
  <si>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</si>
  <si>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</si>
  <si>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</si>
  <si>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</si>
  <si>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</si>
  <si>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</si>
  <si>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</si>
  <si>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</si>
  <si>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</si>
  <si>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</si>
  <si>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</si>
  <si>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</si>
  <si>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</si>
  <si>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</si>
  <si>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</si>
  <si>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</si>
  <si>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</si>
  <si>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</si>
  <si>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</si>
  <si>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</si>
  <si>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</si>
  <si>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</si>
  <si>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</si>
  <si>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</si>
  <si>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</si>
  <si>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地方农网还贷资金支出</t>
  </si>
  <si>
    <t xml:space="preserve">      其他农网还贷资金支出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</si>
  <si>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</si>
  <si>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</si>
  <si>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</si>
  <si>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</si>
  <si>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</si>
  <si>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</si>
  <si>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</si>
  <si>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</si>
  <si>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</si>
  <si>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</si>
  <si>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</si>
  <si>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</si>
  <si>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</si>
  <si>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</si>
  <si>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</si>
  <si>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</si>
  <si>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</si>
  <si>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</si>
  <si>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表十</t>
  </si>
  <si>
    <t>表十一</t>
  </si>
  <si>
    <t>上年结余</t>
  </si>
  <si>
    <t xml:space="preserve">      政务公开审批</t>
  </si>
  <si>
    <t xml:space="preserve">      行政运行</t>
  </si>
  <si>
    <t xml:space="preserve">      信访事务</t>
  </si>
  <si>
    <t xml:space="preserve">      一般行政管理事务</t>
  </si>
  <si>
    <t xml:space="preserve">      参事事务</t>
  </si>
  <si>
    <t xml:space="preserve">      机关服务</t>
  </si>
  <si>
    <t xml:space="preserve">      事业运行</t>
  </si>
  <si>
    <t xml:space="preserve">      人大会议</t>
  </si>
  <si>
    <t xml:space="preserve">      其他政府办公厅（室）及相关机构事务支出</t>
  </si>
  <si>
    <t xml:space="preserve">      人大立法</t>
  </si>
  <si>
    <t xml:space="preserve">      人大监督</t>
  </si>
  <si>
    <t xml:space="preserve">      人大代表履职能力提升</t>
  </si>
  <si>
    <t xml:space="preserve">      代表工作</t>
  </si>
  <si>
    <t xml:space="preserve">      人大信访工作</t>
  </si>
  <si>
    <t xml:space="preserve">      战略规划与实施</t>
  </si>
  <si>
    <t xml:space="preserve">      日常经济运行调节</t>
  </si>
  <si>
    <t xml:space="preserve">      其他人大事务支出</t>
  </si>
  <si>
    <t xml:space="preserve">      社会事业发展规划</t>
  </si>
  <si>
    <t xml:space="preserve">      经济体制改革研究</t>
  </si>
  <si>
    <t xml:space="preserve">      物价管理</t>
  </si>
  <si>
    <t xml:space="preserve">      应对气象变化管理事务</t>
  </si>
  <si>
    <t xml:space="preserve">      政协会议</t>
  </si>
  <si>
    <t xml:space="preserve">      其他发展与改革事务支出</t>
  </si>
  <si>
    <t xml:space="preserve">      委员视察</t>
  </si>
  <si>
    <t xml:space="preserve">      参政议政</t>
  </si>
  <si>
    <t xml:space="preserve">      其他政协事务支出</t>
  </si>
  <si>
    <t xml:space="preserve">      信息事务</t>
  </si>
  <si>
    <t xml:space="preserve">      专项统计业务</t>
  </si>
  <si>
    <t xml:space="preserve">      统计管理</t>
  </si>
  <si>
    <t xml:space="preserve">      专项普查活动</t>
  </si>
  <si>
    <t xml:space="preserve">      专项服务</t>
  </si>
  <si>
    <t xml:space="preserve">      统计抽样调查</t>
  </si>
  <si>
    <t xml:space="preserve">      专项业务活动</t>
  </si>
  <si>
    <t xml:space="preserve">      其他统计信息事务支出</t>
  </si>
  <si>
    <t xml:space="preserve">      审计业务</t>
  </si>
  <si>
    <t xml:space="preserve">      审计管理</t>
  </si>
  <si>
    <t xml:space="preserve">      信息化建设</t>
  </si>
  <si>
    <t xml:space="preserve">      其他审计事务支出</t>
  </si>
  <si>
    <t xml:space="preserve">      预算改革业务</t>
  </si>
  <si>
    <t xml:space="preserve">      财政国库业务</t>
  </si>
  <si>
    <t xml:space="preserve">      财政监察</t>
  </si>
  <si>
    <t xml:space="preserve">      财政委托业务支出</t>
  </si>
  <si>
    <t xml:space="preserve">      收费业务</t>
  </si>
  <si>
    <t xml:space="preserve">      缉私办案</t>
  </si>
  <si>
    <t xml:space="preserve">      其他财政事务支出</t>
  </si>
  <si>
    <t xml:space="preserve">      其他海关事务支出</t>
  </si>
  <si>
    <t xml:space="preserve">      税务办案</t>
  </si>
  <si>
    <t xml:space="preserve">      税务登记证及发票管理</t>
  </si>
  <si>
    <t xml:space="preserve">      代扣代收代征税款手续费</t>
  </si>
  <si>
    <t xml:space="preserve">      税务宣传</t>
  </si>
  <si>
    <t xml:space="preserve">      政府特殊津贴</t>
  </si>
  <si>
    <t xml:space="preserve">      协税护税</t>
  </si>
  <si>
    <t xml:space="preserve">      资助留学回国人员</t>
  </si>
  <si>
    <t xml:space="preserve">      博士后日常经费</t>
  </si>
  <si>
    <t xml:space="preserve">      其他税收事务支出</t>
  </si>
  <si>
    <t xml:space="preserve">      引进人才费用</t>
  </si>
  <si>
    <t xml:space="preserve">      专利试点和产业化推进</t>
  </si>
  <si>
    <t xml:space="preserve">      其他人力资源事务支出</t>
  </si>
  <si>
    <t xml:space="preserve">      专利执法</t>
  </si>
  <si>
    <t xml:space="preserve">      国际组织专项活动</t>
  </si>
  <si>
    <t xml:space="preserve">      知识产权宏观管理</t>
  </si>
  <si>
    <t xml:space="preserve">      其他知识产权事务支出</t>
  </si>
  <si>
    <t xml:space="preserve">      大案要案查处</t>
  </si>
  <si>
    <t xml:space="preserve">      派驻派出机构</t>
  </si>
  <si>
    <t xml:space="preserve">      中央巡视</t>
  </si>
  <si>
    <t xml:space="preserve">      其他纪检监察事务支出</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</si>
  <si>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</si>
  <si>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</si>
  <si>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</si>
  <si>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</si>
  <si>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</si>
  <si>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</si>
  <si>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专利审批</t>
  </si>
  <si>
    <t xml:space="preserve">      国家知识产权战略</t>
  </si>
  <si>
    <t xml:space="preserve">      档案馆</t>
  </si>
  <si>
    <t xml:space="preserve">      其他档案事务支出</t>
  </si>
  <si>
    <t xml:space="preserve">      民族工作专项</t>
  </si>
  <si>
    <t xml:space="preserve">      其他民族事务支出</t>
  </si>
  <si>
    <t xml:space="preserve">      其他民主党派及工商联事务支出</t>
  </si>
  <si>
    <t xml:space="preserve">      其他群众团体事务支出</t>
  </si>
  <si>
    <t xml:space="preserve">      港澳事务</t>
  </si>
  <si>
    <t xml:space="preserve">      台湾事务</t>
  </si>
  <si>
    <t xml:space="preserve">      专项业务</t>
  </si>
  <si>
    <t xml:space="preserve">      其他党委办公厅（室）及相关机构事务支出</t>
  </si>
  <si>
    <t xml:space="preserve">      其他组织事务支出</t>
  </si>
  <si>
    <t xml:space="preserve">      兵役征集</t>
  </si>
  <si>
    <t xml:space="preserve">      其他宣传事务支出</t>
  </si>
  <si>
    <t xml:space="preserve">      经济动员</t>
  </si>
  <si>
    <t xml:space="preserve">      人民防空</t>
  </si>
  <si>
    <t xml:space="preserve">      交通战备</t>
  </si>
  <si>
    <t xml:space="preserve">      国防教育</t>
  </si>
  <si>
    <t xml:space="preserve">      预备役部队</t>
  </si>
  <si>
    <t xml:space="preserve">      民兵</t>
  </si>
  <si>
    <t xml:space="preserve">      其他统战事务支出</t>
  </si>
  <si>
    <t xml:space="preserve">      其他国防动员支出</t>
  </si>
  <si>
    <t xml:space="preserve">      其他对外联络事务支出</t>
  </si>
  <si>
    <t xml:space="preserve">      其他共产党事务支出</t>
  </si>
  <si>
    <t xml:space="preserve">      国家赔偿费用支出</t>
  </si>
  <si>
    <t xml:space="preserve">      “两房”建设</t>
  </si>
  <si>
    <t xml:space="preserve">      其他检察支出</t>
  </si>
  <si>
    <t xml:space="preserve">      案件审判</t>
  </si>
  <si>
    <t xml:space="preserve">      案件执行</t>
  </si>
  <si>
    <t xml:space="preserve">      “两庭”建设</t>
  </si>
  <si>
    <t xml:space="preserve">      其他法院支出</t>
  </si>
  <si>
    <t xml:space="preserve">      安全业务</t>
  </si>
  <si>
    <t xml:space="preserve">      基层司法业务</t>
  </si>
  <si>
    <t xml:space="preserve">      普法宣传</t>
  </si>
  <si>
    <t xml:space="preserve">      其他国家安全支出</t>
  </si>
  <si>
    <t xml:space="preserve">      律师公证管理</t>
  </si>
  <si>
    <t xml:space="preserve">      法律援助</t>
  </si>
  <si>
    <t xml:space="preserve">      保密技术</t>
  </si>
  <si>
    <t xml:space="preserve">      仲裁</t>
  </si>
  <si>
    <t xml:space="preserve">      保密管理</t>
  </si>
  <si>
    <t xml:space="preserve">      社区矫正</t>
  </si>
  <si>
    <t xml:space="preserve">      司法鉴定</t>
  </si>
  <si>
    <t xml:space="preserve">      其他国家保密支出</t>
  </si>
  <si>
    <t xml:space="preserve">      其他司法支出</t>
  </si>
  <si>
    <t xml:space="preserve">      犯人生活</t>
  </si>
  <si>
    <t xml:space="preserve">      犯人改造</t>
  </si>
  <si>
    <t xml:space="preserve">      其他缉私警察支出</t>
  </si>
  <si>
    <t xml:space="preserve">      狱政设施建设</t>
  </si>
  <si>
    <t xml:space="preserve">      其他监狱支出</t>
  </si>
  <si>
    <t xml:space="preserve">      强制隔离戒毒人员生活</t>
  </si>
  <si>
    <t xml:space="preserve">      强制隔离戒毒人员教育</t>
  </si>
  <si>
    <t xml:space="preserve">      所政设施建设</t>
  </si>
  <si>
    <t xml:space="preserve">      其他强制隔离戒毒支出</t>
  </si>
  <si>
    <t xml:space="preserve">      其他教育管理事务支出</t>
  </si>
  <si>
    <t xml:space="preserve">      学前教育</t>
  </si>
  <si>
    <t xml:space="preserve">      其他留学教育支出</t>
  </si>
  <si>
    <t xml:space="preserve">      小学教育</t>
  </si>
  <si>
    <t xml:space="preserve">      初中教育</t>
  </si>
  <si>
    <t xml:space="preserve">      特殊学校教育</t>
  </si>
  <si>
    <t xml:space="preserve">      高中教育</t>
  </si>
  <si>
    <t xml:space="preserve">      工读学校教育</t>
  </si>
  <si>
    <t xml:space="preserve">      高等教育</t>
  </si>
  <si>
    <t xml:space="preserve">      其他特殊教育支出</t>
  </si>
  <si>
    <t xml:space="preserve">      化解农村义务教育债务支出</t>
  </si>
  <si>
    <t xml:space="preserve">      化解普通高中债务支出</t>
  </si>
  <si>
    <t xml:space="preserve">      教师进修</t>
  </si>
  <si>
    <t xml:space="preserve">      其他普通教育支出</t>
  </si>
  <si>
    <t xml:space="preserve">      干部教育</t>
  </si>
  <si>
    <t xml:space="preserve">      培训支出</t>
  </si>
  <si>
    <t xml:space="preserve">      初等职业教育</t>
  </si>
  <si>
    <t xml:space="preserve">      退役士兵能力提升</t>
  </si>
  <si>
    <t xml:space="preserve">      中专教育</t>
  </si>
  <si>
    <t xml:space="preserve">      其他进修及培训</t>
  </si>
  <si>
    <t xml:space="preserve">      技校教育</t>
  </si>
  <si>
    <t xml:space="preserve">      职业高中教育</t>
  </si>
  <si>
    <t xml:space="preserve">      农村中小学校舍建设</t>
  </si>
  <si>
    <t xml:space="preserve">      高等职业教育</t>
  </si>
  <si>
    <t xml:space="preserve">      农村中小学教学设施</t>
  </si>
  <si>
    <t xml:space="preserve">      其他职业教育支出</t>
  </si>
  <si>
    <t xml:space="preserve">      城市中小学校舍建设</t>
  </si>
  <si>
    <t xml:space="preserve">      城市中小学教学设施</t>
  </si>
  <si>
    <t xml:space="preserve">      成人初等教育</t>
  </si>
  <si>
    <t xml:space="preserve">      中等职业学校教学设施</t>
  </si>
  <si>
    <t xml:space="preserve">      成人中等教育</t>
  </si>
  <si>
    <t xml:space="preserve">      其他教育费附加安排的支出</t>
  </si>
  <si>
    <t xml:space="preserve">      成人高等教育</t>
  </si>
  <si>
    <t xml:space="preserve">      成人广播电视教育</t>
  </si>
  <si>
    <t xml:space="preserve">      其他成人教育支出</t>
  </si>
  <si>
    <t xml:space="preserve">      广播电视学校</t>
  </si>
  <si>
    <t xml:space="preserve">      教育电视台</t>
  </si>
  <si>
    <t xml:space="preserve">      其他广播电视教育支出</t>
  </si>
  <si>
    <t xml:space="preserve">      其他科学技术管理事务支出</t>
  </si>
  <si>
    <t xml:space="preserve">      机构运行</t>
  </si>
  <si>
    <t xml:space="preserve">      重点基础研究规划</t>
  </si>
  <si>
    <t xml:space="preserve">      自然科学基金</t>
  </si>
  <si>
    <t xml:space="preserve">      重点实验室及相关设施</t>
  </si>
  <si>
    <t xml:space="preserve">      重大科学工程</t>
  </si>
  <si>
    <t xml:space="preserve">      科普活动</t>
  </si>
  <si>
    <t xml:space="preserve">      专项基础科研</t>
  </si>
  <si>
    <t xml:space="preserve">      青少年科技活动</t>
  </si>
  <si>
    <t xml:space="preserve">      专项技术基础</t>
  </si>
  <si>
    <t xml:space="preserve">      学术交流活动</t>
  </si>
  <si>
    <t xml:space="preserve">      其他基础研究支出</t>
  </si>
  <si>
    <t xml:space="preserve">      科技馆站</t>
  </si>
  <si>
    <t xml:space="preserve">      其他科学技术普及支出</t>
  </si>
  <si>
    <t xml:space="preserve">      社会公益研究</t>
  </si>
  <si>
    <t xml:space="preserve">      国际交流与合作</t>
  </si>
  <si>
    <t xml:space="preserve">      高技术研究</t>
  </si>
  <si>
    <t xml:space="preserve">      重大科技合作项目</t>
  </si>
  <si>
    <t xml:space="preserve">      专项科研试制</t>
  </si>
  <si>
    <t xml:space="preserve">      其他科技交流与合作支出</t>
  </si>
  <si>
    <t xml:space="preserve">      其他应用研究支出</t>
  </si>
  <si>
    <t xml:space="preserve">      科技重大专项</t>
  </si>
  <si>
    <t xml:space="preserve">      重点研发计划</t>
  </si>
  <si>
    <t xml:space="preserve">      应用技术研究与开发</t>
  </si>
  <si>
    <t xml:space="preserve">      产业技术研究与开发</t>
  </si>
  <si>
    <t xml:space="preserve">      科技奖励</t>
  </si>
  <si>
    <t xml:space="preserve">      科技成果转化与扩散</t>
  </si>
  <si>
    <t xml:space="preserve">      核应急</t>
  </si>
  <si>
    <t xml:space="preserve">      其他技术研究与开发支出</t>
  </si>
  <si>
    <t xml:space="preserve">      转制科研机构</t>
  </si>
  <si>
    <t xml:space="preserve">      其他科学技术支出</t>
  </si>
  <si>
    <t xml:space="preserve">      技术创新服务体系</t>
  </si>
  <si>
    <t xml:space="preserve">      科技条件专项</t>
  </si>
  <si>
    <t xml:space="preserve">      其他科技条件与服务支出</t>
  </si>
  <si>
    <t xml:space="preserve">      社会科学研究机构</t>
  </si>
  <si>
    <t xml:space="preserve">      图书馆</t>
  </si>
  <si>
    <t xml:space="preserve">      社会科学研究</t>
  </si>
  <si>
    <t xml:space="preserve">      文化展示及纪念机构</t>
  </si>
  <si>
    <t xml:space="preserve">      艺术表演场所</t>
  </si>
  <si>
    <t xml:space="preserve">      艺术表演团体</t>
  </si>
  <si>
    <t xml:space="preserve">      文化活动</t>
  </si>
  <si>
    <t xml:space="preserve">      群众文化</t>
  </si>
  <si>
    <t xml:space="preserve">      广播</t>
  </si>
  <si>
    <t xml:space="preserve">      电视</t>
  </si>
  <si>
    <t xml:space="preserve">      文化创作与保护</t>
  </si>
  <si>
    <t xml:space="preserve">      宣传文化发展专项支出</t>
  </si>
  <si>
    <t xml:space="preserve">      文物保护</t>
  </si>
  <si>
    <t xml:space="preserve">      文化产业发展专项支出</t>
  </si>
  <si>
    <t xml:space="preserve">      博物馆</t>
  </si>
  <si>
    <t xml:space="preserve">      其他文化体育与传媒支出</t>
  </si>
  <si>
    <t xml:space="preserve">      历史名城与古迹</t>
  </si>
  <si>
    <t xml:space="preserve">      其他文物支出</t>
  </si>
  <si>
    <t xml:space="preserve">      综合业务管理</t>
  </si>
  <si>
    <t xml:space="preserve">      运动项目管理</t>
  </si>
  <si>
    <t xml:space="preserve">      劳动保障监察</t>
  </si>
  <si>
    <t xml:space="preserve">      体育竞赛</t>
  </si>
  <si>
    <t xml:space="preserve">      就业管理事务</t>
  </si>
  <si>
    <t xml:space="preserve">      体育训练</t>
  </si>
  <si>
    <t xml:space="preserve">      社会保险业务管理事务</t>
  </si>
  <si>
    <t xml:space="preserve">      体育场馆</t>
  </si>
  <si>
    <t xml:space="preserve">      群众体育</t>
  </si>
  <si>
    <t xml:space="preserve">      社会保险经办机构</t>
  </si>
  <si>
    <t xml:space="preserve">      体育交流与合作</t>
  </si>
  <si>
    <t xml:space="preserve">      劳动关系和维权</t>
  </si>
  <si>
    <t xml:space="preserve">      其他体育支出</t>
  </si>
  <si>
    <t xml:space="preserve">      公共就业服务和职业技能鉴定机构</t>
  </si>
  <si>
    <t xml:space="preserve">      劳动人事争议调解仲裁</t>
  </si>
  <si>
    <t xml:space="preserve">      其他人力资源和社会保障管理事务支出</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</si>
  <si>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</si>
  <si>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</si>
  <si>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</si>
  <si>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</si>
  <si>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</si>
  <si>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</si>
  <si>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</si>
  <si>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民间组织管理</t>
  </si>
  <si>
    <t xml:space="preserve">      求职创业补贴</t>
  </si>
  <si>
    <t xml:space="preserve">      行政区划和地名管理</t>
  </si>
  <si>
    <t xml:space="preserve">      其他就业补助支出</t>
  </si>
  <si>
    <t xml:space="preserve">      基层政权和社区建设</t>
  </si>
  <si>
    <t xml:space="preserve">      死亡抚恤</t>
  </si>
  <si>
    <t xml:space="preserve">      其他民政管理事务支出</t>
  </si>
  <si>
    <t xml:space="preserve">      伤残抚恤</t>
  </si>
  <si>
    <t xml:space="preserve">      在乡复员、退伍军人生活补助</t>
  </si>
  <si>
    <t xml:space="preserve">      用一般公共预算补充基金</t>
  </si>
  <si>
    <t xml:space="preserve">      优抚事业单位支出</t>
  </si>
  <si>
    <t xml:space="preserve">      义务兵优待</t>
  </si>
  <si>
    <t xml:space="preserve">      归口管理的行政单位离退休</t>
  </si>
  <si>
    <t xml:space="preserve">      农村籍退役士兵老年生活补助</t>
  </si>
  <si>
    <t xml:space="preserve">      事业单位离退休</t>
  </si>
  <si>
    <t xml:space="preserve">      其他优抚支出</t>
  </si>
  <si>
    <t xml:space="preserve">      离退休人员管理机构</t>
  </si>
  <si>
    <t xml:space="preserve">      未归口管理的行政单位离退休</t>
  </si>
  <si>
    <t xml:space="preserve">      退役士兵安置</t>
  </si>
  <si>
    <t xml:space="preserve">      机关事业单位基本养老保险缴费支出</t>
  </si>
  <si>
    <t xml:space="preserve">      军队移交政府的离退休人员安置</t>
  </si>
  <si>
    <t xml:space="preserve">      机关事业单位职业年金缴费支出</t>
  </si>
  <si>
    <t xml:space="preserve">      军队移交政府离退休干部管理机构</t>
  </si>
  <si>
    <t xml:space="preserve">      对机关事业单位基本养老保险基金的补助</t>
  </si>
  <si>
    <t xml:space="preserve">      退役士兵管理教育</t>
  </si>
  <si>
    <t xml:space="preserve">      其他行政事业单位离退休支出</t>
  </si>
  <si>
    <t xml:space="preserve">      其他退役安置支出</t>
  </si>
  <si>
    <t xml:space="preserve">      企业关闭破产补助</t>
  </si>
  <si>
    <t xml:space="preserve">      儿童福利</t>
  </si>
  <si>
    <t xml:space="preserve">      厂办大集体改革补助</t>
  </si>
  <si>
    <t xml:space="preserve">      老年福利</t>
  </si>
  <si>
    <t xml:space="preserve">      其他企业改革发展补助</t>
  </si>
  <si>
    <t xml:space="preserve">      假肢矫形</t>
  </si>
  <si>
    <t xml:space="preserve">      殡葬</t>
  </si>
  <si>
    <t xml:space="preserve">      社会福利事业单位</t>
  </si>
  <si>
    <t xml:space="preserve">      城市特困人员救助供养支出</t>
  </si>
  <si>
    <t xml:space="preserve">      其他社会福利支出</t>
  </si>
  <si>
    <t xml:space="preserve">      农村特困人员救助供养支出</t>
  </si>
  <si>
    <t xml:space="preserve">      交强险罚款收入补助基金支出</t>
  </si>
  <si>
    <t xml:space="preserve">      残疾人康复</t>
  </si>
  <si>
    <t xml:space="preserve">      其他城市生活救助</t>
  </si>
  <si>
    <t xml:space="preserve">      残疾人就业和扶贫</t>
  </si>
  <si>
    <t xml:space="preserve">      其他农村生活救助</t>
  </si>
  <si>
    <t xml:space="preserve">      残疾人体育</t>
  </si>
  <si>
    <t xml:space="preserve">    财政对基本养老保险基金的补助</t>
  </si>
  <si>
    <t xml:space="preserve">      残疾人生活和护理补贴</t>
  </si>
  <si>
    <t xml:space="preserve">      财政对企业职工基本养老保险基金的补助</t>
  </si>
  <si>
    <t xml:space="preserve">      其他残疾人事业支出</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</si>
  <si>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</si>
  <si>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</si>
  <si>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</si>
  <si>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</si>
  <si>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</si>
  <si>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</si>
  <si>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</si>
  <si>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其他红十字事业支出</t>
  </si>
  <si>
    <t xml:space="preserve">      城市最低生活保障金支出</t>
  </si>
  <si>
    <t xml:space="preserve">      农村最低生活保障金支出</t>
  </si>
  <si>
    <t xml:space="preserve">      临时救助支出</t>
  </si>
  <si>
    <t xml:space="preserve">      综合医院</t>
  </si>
  <si>
    <t xml:space="preserve">      流浪乞讨人员救助支出</t>
  </si>
  <si>
    <t xml:space="preserve">      中医（民族）医院</t>
  </si>
  <si>
    <t xml:space="preserve">      传染病医院</t>
  </si>
  <si>
    <t xml:space="preserve">      职业病防治医院</t>
  </si>
  <si>
    <t xml:space="preserve">      精神病医院</t>
  </si>
  <si>
    <t xml:space="preserve">      计划生育机构</t>
  </si>
  <si>
    <t xml:space="preserve">      妇产医院</t>
  </si>
  <si>
    <t xml:space="preserve">      计划生育服务</t>
  </si>
  <si>
    <t xml:space="preserve">      儿童医院</t>
  </si>
  <si>
    <t xml:space="preserve">      其他计划生育事务支出</t>
  </si>
  <si>
    <t xml:space="preserve">      其他专科医院</t>
  </si>
  <si>
    <t xml:space="preserve">      福利医院</t>
  </si>
  <si>
    <t xml:space="preserve">      行业医院</t>
  </si>
  <si>
    <t xml:space="preserve">      处理医疗欠费</t>
  </si>
  <si>
    <t xml:space="preserve">      其他公立医院支出</t>
  </si>
  <si>
    <t xml:space="preserve">      城市社区卫生机构</t>
  </si>
  <si>
    <t xml:space="preserve">      乡镇卫生院</t>
  </si>
  <si>
    <t xml:space="preserve">      其他基层医疗卫生机构支出</t>
  </si>
  <si>
    <t xml:space="preserve">      疾病预防控制机构</t>
  </si>
  <si>
    <t xml:space="preserve">      卫生监督机构</t>
  </si>
  <si>
    <t xml:space="preserve">      行政单位医疗</t>
  </si>
  <si>
    <t xml:space="preserve">      妇幼保健机构</t>
  </si>
  <si>
    <t xml:space="preserve">      事业单位医疗</t>
  </si>
  <si>
    <t xml:space="preserve">      精神卫生机构</t>
  </si>
  <si>
    <t xml:space="preserve">      公务员医疗补助</t>
  </si>
  <si>
    <t xml:space="preserve">      应急救治机构</t>
  </si>
  <si>
    <t xml:space="preserve">      其他行政事业单位医疗支出</t>
  </si>
  <si>
    <t xml:space="preserve">      采供血机构</t>
  </si>
  <si>
    <t xml:space="preserve">      其他专业公共卫生机构</t>
  </si>
  <si>
    <t xml:space="preserve">      基本公共卫生服务</t>
  </si>
  <si>
    <t xml:space="preserve">      财政对城乡居民基本医疗保险基金的补助</t>
  </si>
  <si>
    <t xml:space="preserve">      重大公共卫生专项</t>
  </si>
  <si>
    <t xml:space="preserve">      突发公共卫生事件应急处理</t>
  </si>
  <si>
    <t xml:space="preserve">      其他公共卫生支出</t>
  </si>
  <si>
    <t xml:space="preserve">      财政对其他基本医疗保险基金的补助</t>
  </si>
  <si>
    <t xml:space="preserve">      中医（民族医）药专项</t>
  </si>
  <si>
    <t xml:space="preserve">      城乡医疗救助</t>
  </si>
  <si>
    <t xml:space="preserve">      其他中医药支出</t>
  </si>
  <si>
    <t xml:space="preserve">      疾病应急救助</t>
  </si>
  <si>
    <t xml:space="preserve">      其他医疗救助支出</t>
  </si>
  <si>
    <t xml:space="preserve">      生态保护</t>
  </si>
  <si>
    <t xml:space="preserve">      农村环境保护</t>
  </si>
  <si>
    <t xml:space="preserve">      优抚对象医疗补助</t>
  </si>
  <si>
    <t xml:space="preserve">      自然保护区</t>
  </si>
  <si>
    <t xml:space="preserve">      其他优抚对象医疗支出</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</si>
  <si>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</si>
  <si>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</si>
  <si>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</si>
  <si>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</si>
  <si>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</si>
  <si>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t>
  </si>
  <si>
    <t xml:space="preserve">      环境保护法规、规划及标准</t>
  </si>
  <si>
    <t xml:space="preserve">      其他天然林保护支出</t>
  </si>
  <si>
    <t xml:space="preserve">      退耕现金</t>
  </si>
  <si>
    <t xml:space="preserve">      其他环境保护管理事务支出</t>
  </si>
  <si>
    <t xml:space="preserve">      退耕还林粮食折现补贴</t>
  </si>
  <si>
    <t xml:space="preserve">      退耕还林粮食费用补贴</t>
  </si>
  <si>
    <t xml:space="preserve">      建设项目环评审查与监督</t>
  </si>
  <si>
    <t xml:space="preserve">      退耕还林工程建设</t>
  </si>
  <si>
    <t xml:space="preserve">      核与辐射安全监督</t>
  </si>
  <si>
    <t xml:space="preserve">      其他退耕还林支出</t>
  </si>
  <si>
    <t xml:space="preserve">      其他环境监测与监察支出</t>
  </si>
  <si>
    <t xml:space="preserve">      京津风沙源治理工程建设</t>
  </si>
  <si>
    <t xml:space="preserve">      大气</t>
  </si>
  <si>
    <t xml:space="preserve">      其他风沙荒漠治理支出</t>
  </si>
  <si>
    <t xml:space="preserve">      水体</t>
  </si>
  <si>
    <t xml:space="preserve">      噪声</t>
  </si>
  <si>
    <t xml:space="preserve">      退牧还草工程建设</t>
  </si>
  <si>
    <t xml:space="preserve">      固体废弃物与化学品</t>
  </si>
  <si>
    <t xml:space="preserve">      其他退牧还草支出</t>
  </si>
  <si>
    <t xml:space="preserve">      放射源和放射性废物监管</t>
  </si>
  <si>
    <t xml:space="preserve">      辐射</t>
  </si>
  <si>
    <t xml:space="preserve">      其他污染防治支出</t>
  </si>
  <si>
    <t xml:space="preserve">        工程建设管理</t>
  </si>
  <si>
    <t xml:space="preserve">        市政公用行业市场监管</t>
  </si>
  <si>
    <t xml:space="preserve">      其他污染减排支出</t>
  </si>
  <si>
    <t xml:space="preserve">        住宅建设与房地产市场监管</t>
  </si>
  <si>
    <t xml:space="preserve">        执业资格注册、资质审查</t>
  </si>
  <si>
    <t xml:space="preserve">        其他城乡社区管理事务支出</t>
  </si>
  <si>
    <t xml:space="preserve">        小城镇基础设施建设</t>
  </si>
  <si>
    <t xml:space="preserve">      能源预测预警</t>
  </si>
  <si>
    <t xml:space="preserve">        其他城乡社区公共设施支出</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</si>
  <si>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</si>
  <si>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</si>
  <si>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</si>
  <si>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</si>
  <si>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</si>
  <si>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</si>
  <si>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行政运行</t>
  </si>
  <si>
    <t xml:space="preserve">        一般行政管理事务</t>
  </si>
  <si>
    <t xml:space="preserve">      农村电网建设</t>
  </si>
  <si>
    <t xml:space="preserve">        机关服务</t>
  </si>
  <si>
    <t xml:space="preserve">        事业运行</t>
  </si>
  <si>
    <t xml:space="preserve">      其他能源管理事务支出</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</si>
  <si>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</si>
  <si>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</si>
  <si>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</si>
  <si>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</si>
  <si>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</si>
  <si>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</si>
  <si>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</si>
  <si>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</si>
  <si>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农业生产支持补贴</t>
  </si>
  <si>
    <t xml:space="preserve">        农业组织化与产业化经营</t>
  </si>
  <si>
    <t xml:space="preserve">        信息管理</t>
  </si>
  <si>
    <t xml:space="preserve">        农产品加工与促销</t>
  </si>
  <si>
    <t xml:space="preserve">        农村公益事业</t>
  </si>
  <si>
    <t xml:space="preserve">        农业资源保护修复与利用</t>
  </si>
  <si>
    <t xml:space="preserve">        林区公共支出</t>
  </si>
  <si>
    <t xml:space="preserve">        农村道路建设</t>
  </si>
  <si>
    <t xml:space="preserve">        成品油价格改革对渔业的补贴</t>
  </si>
  <si>
    <t xml:space="preserve">        成品油价格改革对林业的补贴</t>
  </si>
  <si>
    <t xml:space="preserve">        对高校毕业生到基层任职补助</t>
  </si>
  <si>
    <t xml:space="preserve">        其他林业支出</t>
  </si>
  <si>
    <t xml:space="preserve">        水利行业业务管理</t>
  </si>
  <si>
    <t xml:space="preserve">        森林培育</t>
  </si>
  <si>
    <t xml:space="preserve">        水利工程建设</t>
  </si>
  <si>
    <t xml:space="preserve">        水利工程运行与维护</t>
  </si>
  <si>
    <t xml:space="preserve">        森林资源管理</t>
  </si>
  <si>
    <t xml:space="preserve">        长江黄河等流域管理</t>
  </si>
  <si>
    <t xml:space="preserve">        水利前期工作</t>
  </si>
  <si>
    <t xml:space="preserve">        森林生态效益补偿</t>
  </si>
  <si>
    <t xml:space="preserve">        水利执法监督</t>
  </si>
  <si>
    <t xml:space="preserve">        水土保持</t>
  </si>
  <si>
    <t xml:space="preserve">        动植物保护</t>
  </si>
  <si>
    <t xml:space="preserve">        水资源节约管理与保护</t>
  </si>
  <si>
    <t xml:space="preserve">        湿地保护</t>
  </si>
  <si>
    <t xml:space="preserve">        水质监测</t>
  </si>
  <si>
    <t xml:space="preserve">        水文测报</t>
  </si>
  <si>
    <t xml:space="preserve">        防汛</t>
  </si>
  <si>
    <t xml:space="preserve">        防沙治沙</t>
  </si>
  <si>
    <t xml:space="preserve">        抗旱</t>
  </si>
  <si>
    <t xml:space="preserve">        农田水利</t>
  </si>
  <si>
    <t xml:space="preserve">        社会发展</t>
  </si>
  <si>
    <t xml:space="preserve">        水利技术推广</t>
  </si>
  <si>
    <t xml:space="preserve">        扶贫贷款奖补和贴息</t>
  </si>
  <si>
    <t xml:space="preserve">        国际河流治理与管理</t>
  </si>
  <si>
    <t xml:space="preserve">        江河湖库水系综合整治</t>
  </si>
  <si>
    <t xml:space="preserve">        扶贫事业机构</t>
  </si>
  <si>
    <t xml:space="preserve">        大中型水库移民后期扶持专项支出</t>
  </si>
  <si>
    <t xml:space="preserve">        其他扶贫支出</t>
  </si>
  <si>
    <t xml:space="preserve">        水利安全监督</t>
  </si>
  <si>
    <t xml:space="preserve">        机构运行</t>
  </si>
  <si>
    <t xml:space="preserve">        土地治理</t>
  </si>
  <si>
    <t xml:space="preserve">        水利建设移民支出</t>
  </si>
  <si>
    <t xml:space="preserve">        农村人畜饮水</t>
  </si>
  <si>
    <t xml:space="preserve">        其他水利支出</t>
  </si>
  <si>
    <t xml:space="preserve">        其他农业综合开发支出</t>
  </si>
  <si>
    <t xml:space="preserve">        对村级一事一议的补助</t>
  </si>
  <si>
    <t xml:space="preserve">        国有农场办社会职能改革补助</t>
  </si>
  <si>
    <t xml:space="preserve">        对村民委员会和村党支部的补助</t>
  </si>
  <si>
    <t xml:space="preserve">        南水北调工程建设</t>
  </si>
  <si>
    <t xml:space="preserve">        对村集体经济组织的补助</t>
  </si>
  <si>
    <t xml:space="preserve">        政策研究与信息管理</t>
  </si>
  <si>
    <t xml:space="preserve">        农村综合改革示范试点补助</t>
  </si>
  <si>
    <t xml:space="preserve">        工程稽查</t>
  </si>
  <si>
    <t xml:space="preserve">        其他农村综合改革支出</t>
  </si>
  <si>
    <t xml:space="preserve">        前期工作</t>
  </si>
  <si>
    <t xml:space="preserve">        南水北调技术推广</t>
  </si>
  <si>
    <t xml:space="preserve">        支持农村金融机构</t>
  </si>
  <si>
    <t xml:space="preserve">        环境、移民及水资源管理与保护</t>
  </si>
  <si>
    <t xml:space="preserve">        涉农贷款增量奖励</t>
  </si>
  <si>
    <t xml:space="preserve">        其他南水北调支出</t>
  </si>
  <si>
    <t xml:space="preserve">        农业保险保费补贴</t>
  </si>
  <si>
    <t xml:space="preserve">        创业担保贷款贴息</t>
  </si>
  <si>
    <t xml:space="preserve">        补充创业担保贷款基金</t>
  </si>
  <si>
    <t xml:space="preserve">        其他普惠金融发展支出</t>
  </si>
  <si>
    <t xml:space="preserve">        农村基础设施建设</t>
  </si>
  <si>
    <t xml:space="preserve">        棉花目标价格补贴</t>
  </si>
  <si>
    <t xml:space="preserve">        生产发展</t>
  </si>
  <si>
    <t xml:space="preserve">        其他目标价格补贴</t>
  </si>
  <si>
    <t xml:space="preserve">        化解其他公益性乡村债务支出</t>
  </si>
  <si>
    <t xml:space="preserve">        铁路路网建设</t>
  </si>
  <si>
    <t xml:space="preserve">        铁路还贷专项</t>
  </si>
  <si>
    <t xml:space="preserve">        铁路安全</t>
  </si>
  <si>
    <t xml:space="preserve">        铁路专项运输</t>
  </si>
  <si>
    <t xml:space="preserve">        行业监管</t>
  </si>
  <si>
    <t xml:space="preserve">        公路建设</t>
  </si>
  <si>
    <t xml:space="preserve">        其他铁路运输支出</t>
  </si>
  <si>
    <t xml:space="preserve">        公路养护</t>
  </si>
  <si>
    <t xml:space="preserve">        交通运输信息化建设</t>
  </si>
  <si>
    <t xml:space="preserve">        公路和运输安全</t>
  </si>
  <si>
    <t xml:space="preserve">        公路还贷专项</t>
  </si>
  <si>
    <t xml:space="preserve">        公路运输管理</t>
  </si>
  <si>
    <t xml:space="preserve">        机场建设</t>
  </si>
  <si>
    <t xml:space="preserve">        公路和运输技术标准化建设</t>
  </si>
  <si>
    <t xml:space="preserve">        空管系统建设</t>
  </si>
  <si>
    <t xml:space="preserve">        港口设施</t>
  </si>
  <si>
    <t xml:space="preserve">        民航还贷专项支出</t>
  </si>
  <si>
    <t xml:space="preserve">        航道维护</t>
  </si>
  <si>
    <t xml:space="preserve">        民用航空安全</t>
  </si>
  <si>
    <t xml:space="preserve">        船舶检验</t>
  </si>
  <si>
    <t xml:space="preserve">        民航专项运输</t>
  </si>
  <si>
    <t xml:space="preserve">        救助打捞</t>
  </si>
  <si>
    <t xml:space="preserve">        其他民用航空运输支出</t>
  </si>
  <si>
    <t xml:space="preserve">        内河运输</t>
  </si>
  <si>
    <t xml:space="preserve">        远洋运输</t>
  </si>
  <si>
    <t xml:space="preserve">        对城市公交的补贴</t>
  </si>
  <si>
    <t xml:space="preserve">        海事管理</t>
  </si>
  <si>
    <t xml:space="preserve">        对农村道路客运的补贴</t>
  </si>
  <si>
    <t xml:space="preserve">        航标事业发展支出</t>
  </si>
  <si>
    <t xml:space="preserve">        对出租车的补贴</t>
  </si>
  <si>
    <t xml:space="preserve">        水路运输管理支出</t>
  </si>
  <si>
    <t xml:space="preserve">        成品油价格改革补贴其他支出</t>
  </si>
  <si>
    <t xml:space="preserve">        口岸建设</t>
  </si>
  <si>
    <t xml:space="preserve">        取消政府还贷二级公路收费专项支出</t>
  </si>
  <si>
    <t xml:space="preserve">        其他公路水路运输支出</t>
  </si>
  <si>
    <t xml:space="preserve">        医药制造业</t>
  </si>
  <si>
    <t xml:space="preserve">        非金属矿物制品业</t>
  </si>
  <si>
    <t xml:space="preserve">        邮政普遍服务与特殊服务</t>
  </si>
  <si>
    <t xml:space="preserve">        通信设备、计算机及其他电子设备制造业</t>
  </si>
  <si>
    <t xml:space="preserve">        其他邮政业支出</t>
  </si>
  <si>
    <t xml:space="preserve">        交通运输设备制造业</t>
  </si>
  <si>
    <t xml:space="preserve">        电气机械及器材制造业</t>
  </si>
  <si>
    <t xml:space="preserve">        车辆购置税用于公路等基础设施建设支出</t>
  </si>
  <si>
    <t xml:space="preserve">        工艺品及其他制造业</t>
  </si>
  <si>
    <t xml:space="preserve">        车辆购置税用于农村公路建设支出</t>
  </si>
  <si>
    <t xml:space="preserve">        石油加工、炼焦及核燃料加工业</t>
  </si>
  <si>
    <t xml:space="preserve">        车辆购置税用于老旧汽车报废更新补贴</t>
  </si>
  <si>
    <t xml:space="preserve">        化学原料及化学制品制造业</t>
  </si>
  <si>
    <t xml:space="preserve">        车辆购置税其他支出</t>
  </si>
  <si>
    <t xml:space="preserve">        黑色金属冶炼及压延加工业</t>
  </si>
  <si>
    <t xml:space="preserve">        有色金属冶炼及压延加工业</t>
  </si>
  <si>
    <t xml:space="preserve">        公共交通运营补助</t>
  </si>
  <si>
    <t xml:space="preserve">        其他制造业支出</t>
  </si>
  <si>
    <t xml:space="preserve">        其他交通运输支出</t>
  </si>
  <si>
    <t xml:space="preserve">        其他建筑业支出</t>
  </si>
  <si>
    <t xml:space="preserve">        煤炭勘探开采和洗选</t>
  </si>
  <si>
    <t xml:space="preserve">        石油和天然气勘探开采</t>
  </si>
  <si>
    <t xml:space="preserve">        黑色金属矿勘探和采选</t>
  </si>
  <si>
    <t xml:space="preserve">        有色金属矿勘探和采选</t>
  </si>
  <si>
    <t xml:space="preserve">        战备应急</t>
  </si>
  <si>
    <t xml:space="preserve">        非金属矿勘探和采选</t>
  </si>
  <si>
    <t xml:space="preserve">        信息安全建设</t>
  </si>
  <si>
    <t xml:space="preserve">        其他资源勘探业支出</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</si>
  <si>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</si>
  <si>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</si>
  <si>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</si>
  <si>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</si>
  <si>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</si>
  <si>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纺织业</t>
  </si>
  <si>
    <t xml:space="preserve">        技术基础研究</t>
  </si>
  <si>
    <t xml:space="preserve">        重点产业振兴和技术改造项目贷款贴息</t>
  </si>
  <si>
    <t xml:space="preserve">        其他工业和信息产业监管支出</t>
  </si>
  <si>
    <t xml:space="preserve">        其他资源勘探信息等支出</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</si>
  <si>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</si>
  <si>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</si>
  <si>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</si>
  <si>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</si>
  <si>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</si>
  <si>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国有企业监事会专项</t>
  </si>
  <si>
    <t xml:space="preserve">        其他国有资产监管支出</t>
  </si>
  <si>
    <t xml:space="preserve">        科技型中小企业技术创新基金</t>
  </si>
  <si>
    <t xml:space="preserve">        中小企业发展专项</t>
  </si>
  <si>
    <t xml:space="preserve">        其他支持中小企业发展和管理支出</t>
  </si>
  <si>
    <t xml:space="preserve">        黄金事务</t>
  </si>
  <si>
    <t xml:space="preserve">        外商投资环境建设补助资金</t>
  </si>
  <si>
    <t xml:space="preserve">        其他涉外发展服务支出</t>
  </si>
  <si>
    <t xml:space="preserve">        技术改造支出</t>
  </si>
  <si>
    <t xml:space="preserve">        中药材扶持资金支出</t>
  </si>
  <si>
    <t xml:space="preserve">        服务业基础设施建设</t>
  </si>
  <si>
    <t xml:space="preserve">        土地资源调查</t>
  </si>
  <si>
    <t xml:space="preserve">        土地资源利用与保护</t>
  </si>
  <si>
    <t xml:space="preserve">        安全防卫</t>
  </si>
  <si>
    <t xml:space="preserve">        金融部门其他行政支出</t>
  </si>
  <si>
    <t xml:space="preserve">        国土整治</t>
  </si>
  <si>
    <t xml:space="preserve">        土地资源储备支出</t>
  </si>
  <si>
    <t xml:space="preserve">        补充资本金</t>
  </si>
  <si>
    <t xml:space="preserve">        风险基金补助</t>
  </si>
  <si>
    <t xml:space="preserve">        地质矿产资源利用与保护</t>
  </si>
  <si>
    <t xml:space="preserve">        其他金融发展支出</t>
  </si>
  <si>
    <t xml:space="preserve">        地质转产项目财政贴息</t>
  </si>
  <si>
    <t xml:space="preserve">        国外风险勘查</t>
  </si>
  <si>
    <t xml:space="preserve">        地质勘查基金（周转金）支出</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</si>
  <si>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</si>
  <si>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</si>
  <si>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</si>
  <si>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</si>
  <si>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</si>
  <si>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</si>
  <si>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</si>
  <si>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</si>
  <si>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</si>
  <si>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</si>
  <si>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</si>
  <si>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</si>
  <si>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</si>
  <si>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气象事业机构</t>
  </si>
  <si>
    <t xml:space="preserve">        其他海洋管理事务支出</t>
  </si>
  <si>
    <t xml:space="preserve">        气象探测</t>
  </si>
  <si>
    <t xml:space="preserve">        气象信息传输及管理</t>
  </si>
  <si>
    <t xml:space="preserve">        气象预报预测</t>
  </si>
  <si>
    <t xml:space="preserve">        气象服务</t>
  </si>
  <si>
    <t xml:space="preserve">        气象装备保障维护</t>
  </si>
  <si>
    <t xml:space="preserve">        基础测绘</t>
  </si>
  <si>
    <t xml:space="preserve">        气象基础设施建设与维修</t>
  </si>
  <si>
    <t xml:space="preserve">        航空摄影</t>
  </si>
  <si>
    <t xml:space="preserve">        气象卫星</t>
  </si>
  <si>
    <t xml:space="preserve">        测绘工程建设</t>
  </si>
  <si>
    <t xml:space="preserve">        气象法规与标准</t>
  </si>
  <si>
    <t xml:space="preserve">        气象资金审计稽查</t>
  </si>
  <si>
    <t xml:space="preserve">        其他测绘事务支出</t>
  </si>
  <si>
    <t xml:space="preserve">        其他气象事务支出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</si>
  <si>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</si>
  <si>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</si>
  <si>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</si>
  <si>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</si>
  <si>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</si>
  <si>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</si>
  <si>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</si>
  <si>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</si>
  <si>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铁路专用线</t>
  </si>
  <si>
    <t xml:space="preserve">        住房公积金</t>
  </si>
  <si>
    <t xml:space="preserve">        护库武警和民兵支出</t>
  </si>
  <si>
    <t xml:space="preserve">        提租补贴</t>
  </si>
  <si>
    <t xml:space="preserve">        物资保管与保养</t>
  </si>
  <si>
    <t xml:space="preserve">        购房补贴</t>
  </si>
  <si>
    <t xml:space="preserve">        专项贷款利息</t>
  </si>
  <si>
    <t xml:space="preserve">        物资转移</t>
  </si>
  <si>
    <t xml:space="preserve">        公有住房建设和维修改造支出</t>
  </si>
  <si>
    <t xml:space="preserve">        物资轮换</t>
  </si>
  <si>
    <t xml:space="preserve">        住房公积金管理</t>
  </si>
  <si>
    <t xml:space="preserve">        仓库建设</t>
  </si>
  <si>
    <t xml:space="preserve">        其他城乡社区住宅支出</t>
  </si>
  <si>
    <t xml:space="preserve">        仓库安防</t>
  </si>
  <si>
    <t xml:space="preserve">        其他物资事务支出</t>
  </si>
  <si>
    <t xml:space="preserve">        天然铀能源储备</t>
  </si>
  <si>
    <t xml:space="preserve">        粮食财务与审计支出</t>
  </si>
  <si>
    <t xml:space="preserve">        煤炭储备</t>
  </si>
  <si>
    <t xml:space="preserve">        粮食信息统计</t>
  </si>
  <si>
    <t xml:space="preserve">        粮食专项业务活动</t>
  </si>
  <si>
    <t xml:space="preserve">        国家粮油差价补贴</t>
  </si>
  <si>
    <t xml:space="preserve">        粮食财务挂账利息补贴</t>
  </si>
  <si>
    <t xml:space="preserve">        储备粮油差价补贴</t>
  </si>
  <si>
    <t xml:space="preserve">        粮食财务挂账消化款</t>
  </si>
  <si>
    <t xml:space="preserve">        储备粮（油）库建设</t>
  </si>
  <si>
    <t xml:space="preserve">        处理陈化粮补贴</t>
  </si>
  <si>
    <t xml:space="preserve">        最低收购价政策支出</t>
  </si>
  <si>
    <t xml:space="preserve">        粮食风险基金</t>
  </si>
  <si>
    <t xml:space="preserve">        其他粮油储备支出</t>
  </si>
  <si>
    <t xml:space="preserve">        粮油市场调控专项资金</t>
  </si>
  <si>
    <t xml:space="preserve">        棉花储备</t>
  </si>
  <si>
    <t xml:space="preserve">        其他粮油事务支出</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</si>
  <si>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</si>
  <si>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</si>
  <si>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</si>
  <si>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</si>
  <si>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</si>
  <si>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</si>
  <si>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</si>
  <si>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</si>
  <si>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</si>
  <si>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</si>
  <si>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</si>
  <si>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</si>
  <si>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</si>
  <si>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</si>
  <si>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</si>
  <si>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 xml:space="preserve">        年初预留</t>
  </si>
  <si>
    <t xml:space="preserve">        其他支出</t>
  </si>
  <si>
    <t xml:space="preserve">            表一 2019年一般公共预算收入表</t>
  </si>
  <si>
    <t xml:space="preserve">            表二 2019年一般公共预算支出表</t>
  </si>
  <si>
    <t xml:space="preserve">            表三 2019年一般公共预算收支平衡表</t>
  </si>
  <si>
    <t xml:space="preserve">            表四 2019年一般公共预算支出资金来源情况表</t>
  </si>
  <si>
    <t xml:space="preserve">            表五 2019年一般公共预算支出经济分类情况表</t>
  </si>
  <si>
    <t xml:space="preserve">            表六 2019年地市县一般公共预算收支表</t>
  </si>
  <si>
    <t xml:space="preserve">            表七 2019年省对下一般公共预算转移支付预算表</t>
  </si>
  <si>
    <t xml:space="preserve">            表八 2019政府性基金预算收支表</t>
  </si>
  <si>
    <t xml:space="preserve">            表九 2019年政府性基金预算收支明细表</t>
  </si>
  <si>
    <t xml:space="preserve">            表十 2019年政府性基金调入专项收入预算表</t>
  </si>
  <si>
    <t xml:space="preserve">            表十一 2019年政府性基金预算支出资金来源情况表</t>
  </si>
  <si>
    <t>2019年地方财政预算表</t>
  </si>
  <si>
    <t>备注</t>
  </si>
  <si>
    <t xml:space="preserve">      法制建设</t>
  </si>
  <si>
    <t xml:space="preserve">      军队转业干部安置</t>
  </si>
  <si>
    <t xml:space="preserve">      公务员考核</t>
  </si>
  <si>
    <t xml:space="preserve">      公务员履职能力提升</t>
  </si>
  <si>
    <t xml:space="preserve">      公务员招考</t>
  </si>
  <si>
    <t xml:space="preserve">      公务员综合管理</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</si>
  <si>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</si>
  <si>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</si>
  <si>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</si>
  <si>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</si>
  <si>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</si>
  <si>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</si>
  <si>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</si>
  <si>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</si>
  <si>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</si>
  <si>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</si>
  <si>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</si>
  <si>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</si>
  <si>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</si>
  <si>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宗教事务</t>
  </si>
  <si>
    <t xml:space="preserve">      宗教工作专项</t>
  </si>
  <si>
    <t xml:space="preserve">      其他宗教事务支出</t>
  </si>
  <si>
    <t xml:space="preserve">      华侨事务</t>
  </si>
  <si>
    <t xml:space="preserve">      厂务公开</t>
  </si>
  <si>
    <t xml:space="preserve">      工会疗养休养</t>
  </si>
  <si>
    <t xml:space="preserve">      边防</t>
  </si>
  <si>
    <t xml:space="preserve">      消防</t>
  </si>
  <si>
    <t xml:space="preserve">      警卫</t>
  </si>
  <si>
    <t xml:space="preserve">      黄金</t>
  </si>
  <si>
    <t xml:space="preserve">      森林</t>
  </si>
  <si>
    <t xml:space="preserve">      水电</t>
  </si>
  <si>
    <t xml:space="preserve">      交通</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</si>
  <si>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</si>
  <si>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</si>
  <si>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</si>
  <si>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</si>
  <si>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</si>
  <si>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</si>
  <si>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</si>
  <si>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</si>
  <si>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</si>
  <si>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</si>
  <si>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</si>
  <si>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</si>
  <si>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</si>
  <si>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</si>
  <si>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</si>
  <si>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查办和预防职务犯罪</t>
  </si>
  <si>
    <t xml:space="preserve">      公诉和审判监督</t>
  </si>
  <si>
    <t xml:space="preserve">      侦查监督</t>
  </si>
  <si>
    <t xml:space="preserve">      执行监督</t>
  </si>
  <si>
    <t xml:space="preserve">      控告申诉</t>
  </si>
  <si>
    <t xml:space="preserve">      专项缉私活动支出</t>
  </si>
  <si>
    <t xml:space="preserve">      缉私情报</t>
  </si>
  <si>
    <t xml:space="preserve">      禁毒及缉毒</t>
  </si>
  <si>
    <t xml:space="preserve">    海警</t>
  </si>
  <si>
    <t xml:space="preserve">      公安现役基本支出</t>
  </si>
  <si>
    <t xml:space="preserve">      一般管理事务</t>
  </si>
  <si>
    <t xml:space="preserve">      维权执法业务</t>
  </si>
  <si>
    <t xml:space="preserve">      装备建设和运行维护</t>
  </si>
  <si>
    <t xml:space="preserve">      基础设施建设及维护</t>
  </si>
  <si>
    <t xml:space="preserve">      其他海警支出</t>
  </si>
  <si>
    <t xml:space="preserve">      电影</t>
  </si>
  <si>
    <t xml:space="preserve">      拥军优属</t>
  </si>
  <si>
    <t xml:space="preserve">      老龄事务</t>
  </si>
  <si>
    <t xml:space="preserve">      部队供应</t>
  </si>
  <si>
    <t xml:space="preserve">      中央自然灾害生活补助</t>
  </si>
  <si>
    <t xml:space="preserve">      地方自然灾害生活补助</t>
  </si>
  <si>
    <t xml:space="preserve">      自然灾害灾后重建补助</t>
  </si>
  <si>
    <t xml:space="preserve">      其他自然灾害生活救助支出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</si>
  <si>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</si>
  <si>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</si>
  <si>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</si>
  <si>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</si>
  <si>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</si>
  <si>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</si>
  <si>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财政对新型农村合作医疗基金的补助</t>
  </si>
  <si>
    <t xml:space="preserve">      财政对城镇居民基本医疗保险基金的补助</t>
  </si>
  <si>
    <t xml:space="preserve">        森林资源监测</t>
  </si>
  <si>
    <t xml:space="preserve">        林业检疫检测</t>
  </si>
  <si>
    <t xml:space="preserve">        林业质量安全</t>
  </si>
  <si>
    <t xml:space="preserve">        林业工程与项目管理</t>
  </si>
  <si>
    <t xml:space="preserve">        林业政策制定与宣传</t>
  </si>
  <si>
    <t xml:space="preserve">        林业资金审计稽查</t>
  </si>
  <si>
    <t xml:space="preserve">        砂石资源费支出</t>
  </si>
  <si>
    <t xml:space="preserve">        大豆目标价格补贴</t>
  </si>
  <si>
    <t xml:space="preserve">      安全生产监管</t>
  </si>
  <si>
    <t xml:space="preserve">        安全监管监察专项</t>
  </si>
  <si>
    <t xml:space="preserve">        应急救援支出</t>
  </si>
  <si>
    <t xml:space="preserve">        煤炭安全</t>
  </si>
  <si>
    <t xml:space="preserve">        其他安全生产监管支出</t>
  </si>
  <si>
    <t xml:space="preserve">        建设项目贷款贴息</t>
  </si>
  <si>
    <t xml:space="preserve">      旅游业管理与服务支出</t>
  </si>
  <si>
    <t xml:space="preserve">        旅游宣传</t>
  </si>
  <si>
    <t xml:space="preserve">        旅游行业业务管理</t>
  </si>
  <si>
    <t xml:space="preserve">        其他旅游业管理与服务支出</t>
  </si>
  <si>
    <t xml:space="preserve">        地质灾害防治</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</si>
  <si>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</si>
  <si>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</si>
  <si>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</si>
  <si>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</si>
  <si>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</si>
  <si>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</si>
  <si>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</si>
  <si>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</si>
  <si>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</si>
  <si>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</si>
  <si>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口岸电子执法系统建设与维护</t>
  </si>
  <si>
    <t xml:space="preserve">    港澳台侨事务</t>
  </si>
  <si>
    <t xml:space="preserve">      其他港澳台侨事务支出</t>
  </si>
  <si>
    <t xml:space="preserve">      其他一般公共服务支出</t>
  </si>
  <si>
    <t xml:space="preserve">    武装警察</t>
  </si>
  <si>
    <t xml:space="preserve">      内卫</t>
  </si>
  <si>
    <t xml:space="preserve">      其他武装警察支出</t>
  </si>
  <si>
    <t xml:space="preserve">      其他公安支出</t>
  </si>
  <si>
    <t xml:space="preserve">      司法统一考试</t>
  </si>
  <si>
    <t xml:space="preserve">      出国留学教育</t>
  </si>
  <si>
    <t xml:space="preserve">      来华留学教育</t>
  </si>
  <si>
    <t xml:space="preserve">      社科基金支出</t>
  </si>
  <si>
    <t xml:space="preserve">      其他社会科学支出</t>
  </si>
  <si>
    <t>七、文化体育与传媒支出</t>
  </si>
  <si>
    <t xml:space="preserve">    文化</t>
  </si>
  <si>
    <t xml:space="preserve">      文化交流与合作</t>
  </si>
  <si>
    <t xml:space="preserve">      文化市场管理</t>
  </si>
  <si>
    <t xml:space="preserve">      其他文化支出</t>
  </si>
  <si>
    <t xml:space="preserve">    新闻出版广播影视</t>
  </si>
  <si>
    <t xml:space="preserve">      新闻通讯</t>
  </si>
  <si>
    <t xml:space="preserve">      出版发行</t>
  </si>
  <si>
    <t xml:space="preserve">      版权管理</t>
  </si>
  <si>
    <t xml:space="preserve">      其他新闻出版广播影视支出</t>
  </si>
  <si>
    <t xml:space="preserve">      交强险营业税补助基金支出</t>
  </si>
  <si>
    <t>九、医疗卫生与计划生育支出</t>
  </si>
  <si>
    <t xml:space="preserve">    医疗卫生与计划生育管理事务</t>
  </si>
  <si>
    <t xml:space="preserve">      其他医疗卫生与计划生育管理事务支出</t>
  </si>
  <si>
    <t xml:space="preserve">    其他医疗卫生与计划生育支出</t>
  </si>
  <si>
    <t xml:space="preserve">      环境保护宣传</t>
  </si>
  <si>
    <t xml:space="preserve">      环境国际合作及履约</t>
  </si>
  <si>
    <t xml:space="preserve">      环境保护行政许可</t>
  </si>
  <si>
    <t xml:space="preserve">      环境监测与信息</t>
  </si>
  <si>
    <t xml:space="preserve">      环境执法监察</t>
  </si>
  <si>
    <t xml:space="preserve">      减排专项支出</t>
  </si>
  <si>
    <t xml:space="preserve">      清洁生产专项支出</t>
  </si>
  <si>
    <t xml:space="preserve">        城管执法</t>
  </si>
  <si>
    <t xml:space="preserve">        工程建设标准规范编制与监管</t>
  </si>
  <si>
    <t xml:space="preserve">        国家重点风景区规划与保护</t>
  </si>
  <si>
    <t xml:space="preserve">        防灾救灾</t>
  </si>
  <si>
    <t xml:space="preserve">        稳定农民收入补贴</t>
  </si>
  <si>
    <t xml:space="preserve">        农业结构调整补贴</t>
  </si>
  <si>
    <t xml:space="preserve">        其他农业支出</t>
  </si>
  <si>
    <t xml:space="preserve">      林业</t>
  </si>
  <si>
    <t xml:space="preserve">        林业事业机构</t>
  </si>
  <si>
    <t xml:space="preserve">        林业技术推广</t>
  </si>
  <si>
    <t xml:space="preserve">        林业自然保护区</t>
  </si>
  <si>
    <t xml:space="preserve">        林业执法与监督</t>
  </si>
  <si>
    <t xml:space="preserve">        林业对外合作与交流</t>
  </si>
  <si>
    <t xml:space="preserve">        林业产业化</t>
  </si>
  <si>
    <t xml:space="preserve">        林业贷款贴息</t>
  </si>
  <si>
    <t xml:space="preserve">        林业防灾减灾</t>
  </si>
  <si>
    <t xml:space="preserve">       “三西”农业建设专项补助</t>
  </si>
  <si>
    <t xml:space="preserve">        其他商业服务业等支出</t>
  </si>
  <si>
    <t xml:space="preserve">        商业银行贷款贴息</t>
  </si>
  <si>
    <t>十八、国土海洋气象等支出</t>
  </si>
  <si>
    <t xml:space="preserve">      国土资源事务</t>
  </si>
  <si>
    <t xml:space="preserve">        国土资源规划及管理</t>
  </si>
  <si>
    <t xml:space="preserve">        国土资源社会公益服务</t>
  </si>
  <si>
    <t xml:space="preserve">        国土资源行业业务管理</t>
  </si>
  <si>
    <t xml:space="preserve">        国土资源调查</t>
  </si>
  <si>
    <t xml:space="preserve">        其他国土资源事务支出</t>
  </si>
  <si>
    <t xml:space="preserve">      其他国土海洋气象等支出</t>
  </si>
  <si>
    <t xml:space="preserve">        石油储备支出</t>
  </si>
  <si>
    <t xml:space="preserve">        其他能源储备</t>
  </si>
  <si>
    <t>2019年一般公共预算收入表</t>
  </si>
  <si>
    <r>
      <t>项</t>
    </r>
    <r>
      <rPr>
        <b/>
        <sz val="12"/>
        <rFont val="宋体"/>
        <family val="2"/>
      </rPr>
      <t>目</t>
    </r>
  </si>
  <si>
    <r>
      <t xml:space="preserve"> </t>
    </r>
    <r>
      <rPr>
        <sz val="11"/>
        <color indexed="10"/>
        <rFont val="宋体"/>
        <family val="2"/>
      </rPr>
      <t xml:space="preserve">   环境保护税</t>
    </r>
  </si>
  <si>
    <t xml:space="preserve"> </t>
  </si>
  <si>
    <t>表二之一</t>
  </si>
  <si>
    <t>2019年一般公共预算支出表</t>
  </si>
  <si>
    <t xml:space="preserve">      行政运行</t>
  </si>
  <si>
    <t xml:space="preserve">      口岸管理</t>
  </si>
  <si>
    <t xml:space="preserve">      海关关务</t>
  </si>
  <si>
    <t xml:space="preserve">      关税征管</t>
  </si>
  <si>
    <t xml:space="preserve">      海关监管</t>
  </si>
  <si>
    <t xml:space="preserve">      检验免疫</t>
  </si>
  <si>
    <t xml:space="preserve">      商标管理</t>
  </si>
  <si>
    <t xml:space="preserve">      原产地地理标志管理</t>
  </si>
  <si>
    <t xml:space="preserve">    港澳台事务</t>
  </si>
  <si>
    <t xml:space="preserve">      其他港澳台事务支出</t>
  </si>
  <si>
    <t xml:space="preserve">      工会服务</t>
  </si>
  <si>
    <t xml:space="preserve">      公务员事务</t>
  </si>
  <si>
    <t xml:space="preserve">      事业运行</t>
  </si>
  <si>
    <t xml:space="preserve">      其他组织事务支出</t>
  </si>
  <si>
    <t xml:space="preserve">      宗教事务</t>
  </si>
  <si>
    <t xml:space="preserve">      华侨事务</t>
  </si>
  <si>
    <t xml:space="preserve">    网信事务</t>
  </si>
  <si>
    <t xml:space="preserve">      行政运行</t>
  </si>
  <si>
    <t xml:space="preserve">      一般行政管理事务</t>
  </si>
  <si>
    <t xml:space="preserve">      机关服务</t>
  </si>
  <si>
    <t xml:space="preserve">      事业运行</t>
  </si>
  <si>
    <t xml:space="preserve">      其他网信事务支出</t>
  </si>
  <si>
    <t xml:space="preserve">    市场监督管理事务</t>
  </si>
  <si>
    <t xml:space="preserve">      市场监督管理专项</t>
  </si>
  <si>
    <t xml:space="preserve">      市场监督执法</t>
  </si>
  <si>
    <t xml:space="preserve">      消费者权益保护</t>
  </si>
  <si>
    <t xml:space="preserve">      价格监督检查</t>
  </si>
  <si>
    <t xml:space="preserve">      信息化建设</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</si>
  <si>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</si>
  <si>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</si>
  <si>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</si>
  <si>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</si>
  <si>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</si>
  <si>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</si>
  <si>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事业运行</t>
  </si>
  <si>
    <t xml:space="preserve">      其他市场监督管理事务</t>
  </si>
  <si>
    <t xml:space="preserve">      其他一般公共服务支出</t>
  </si>
  <si>
    <t xml:space="preserve">      边海防</t>
  </si>
  <si>
    <r>
      <t xml:space="preserve">    武装警察</t>
    </r>
    <r>
      <rPr>
        <sz val="11"/>
        <color indexed="10"/>
        <rFont val="宋体"/>
        <family val="3"/>
      </rPr>
      <t>部队</t>
    </r>
  </si>
  <si>
    <t xml:space="preserve">      武装警察部队</t>
  </si>
  <si>
    <t xml:space="preserve">      其他武装警察部队支出</t>
  </si>
  <si>
    <t xml:space="preserve">      执法办案</t>
  </si>
  <si>
    <t xml:space="preserve">      特别业务</t>
  </si>
  <si>
    <t xml:space="preserve">      其他公安支出</t>
  </si>
  <si>
    <t xml:space="preserve">      检查监督</t>
  </si>
  <si>
    <t xml:space="preserve">      国家统一法律职业资格考试</t>
  </si>
  <si>
    <t xml:space="preserve">      法制建设</t>
  </si>
  <si>
    <t xml:space="preserve">      缉私业务</t>
  </si>
  <si>
    <t xml:space="preserve">    其他公共安全支出</t>
  </si>
  <si>
    <t xml:space="preserve">      其他公共安全支出</t>
  </si>
  <si>
    <t xml:space="preserve">      出国留学教育</t>
  </si>
  <si>
    <t xml:space="preserve">      来华留学教育</t>
  </si>
  <si>
    <t xml:space="preserve">    特殊教育</t>
  </si>
  <si>
    <t xml:space="preserve">      社科基金支出</t>
  </si>
  <si>
    <t xml:space="preserve">      其他社会科学支出</t>
  </si>
  <si>
    <r>
      <t>七、文化</t>
    </r>
    <r>
      <rPr>
        <sz val="11"/>
        <color indexed="10"/>
        <rFont val="宋体"/>
        <family val="3"/>
      </rPr>
      <t>旅游</t>
    </r>
    <r>
      <rPr>
        <sz val="11"/>
        <rFont val="宋体"/>
        <family val="3"/>
      </rPr>
      <t>体育与传媒支出</t>
    </r>
  </si>
  <si>
    <r>
      <t xml:space="preserve">    文化</t>
    </r>
    <r>
      <rPr>
        <sz val="11"/>
        <color indexed="10"/>
        <rFont val="宋体"/>
        <family val="3"/>
      </rPr>
      <t>和旅游</t>
    </r>
  </si>
  <si>
    <r>
      <t xml:space="preserve">      文化</t>
    </r>
    <r>
      <rPr>
        <sz val="11"/>
        <color indexed="10"/>
        <rFont val="宋体"/>
        <family val="3"/>
      </rPr>
      <t>和旅游</t>
    </r>
    <r>
      <rPr>
        <sz val="11"/>
        <rFont val="宋体"/>
        <family val="3"/>
      </rPr>
      <t>交流与合作</t>
    </r>
  </si>
  <si>
    <r>
      <t xml:space="preserve">      文化</t>
    </r>
    <r>
      <rPr>
        <sz val="11"/>
        <color indexed="10"/>
        <rFont val="宋体"/>
        <family val="3"/>
      </rPr>
      <t>和旅游</t>
    </r>
    <r>
      <rPr>
        <sz val="11"/>
        <rFont val="宋体"/>
        <family val="3"/>
      </rPr>
      <t>市场管理</t>
    </r>
  </si>
  <si>
    <t xml:space="preserve">      旅游宣传</t>
  </si>
  <si>
    <r>
      <t xml:space="preserve">      </t>
    </r>
    <r>
      <rPr>
        <sz val="11"/>
        <color indexed="10"/>
        <rFont val="宋体"/>
        <family val="3"/>
      </rPr>
      <t>旅游行业业务管理</t>
    </r>
  </si>
  <si>
    <r>
      <t xml:space="preserve">      其他文化</t>
    </r>
    <r>
      <rPr>
        <sz val="11"/>
        <color indexed="10"/>
        <rFont val="宋体"/>
        <family val="3"/>
      </rPr>
      <t>和旅游</t>
    </r>
    <r>
      <rPr>
        <sz val="11"/>
        <rFont val="宋体"/>
        <family val="3"/>
      </rPr>
      <t>支出</t>
    </r>
  </si>
  <si>
    <r>
      <t xml:space="preserve">    新闻出版</t>
    </r>
    <r>
      <rPr>
        <sz val="11"/>
        <color indexed="10"/>
        <rFont val="宋体"/>
        <family val="3"/>
      </rPr>
      <t>电影</t>
    </r>
  </si>
  <si>
    <t xml:space="preserve">      一般行政管理实务</t>
  </si>
  <si>
    <t xml:space="preserve">      新闻通讯</t>
  </si>
  <si>
    <t xml:space="preserve">      出版发行</t>
  </si>
  <si>
    <t xml:space="preserve">      版权管理</t>
  </si>
  <si>
    <t xml:space="preserve">      电影</t>
  </si>
  <si>
    <t xml:space="preserve">      其他新闻出版电影支出</t>
  </si>
  <si>
    <t xml:space="preserve">    广播电视</t>
  </si>
  <si>
    <t xml:space="preserve">      其他广播电视支出</t>
  </si>
  <si>
    <t xml:space="preserve">      军队转业干部安置</t>
  </si>
  <si>
    <r>
      <t xml:space="preserve">      交强险</t>
    </r>
    <r>
      <rPr>
        <sz val="11"/>
        <color indexed="10"/>
        <rFont val="宋体"/>
        <family val="3"/>
      </rPr>
      <t>增值</t>
    </r>
    <r>
      <rPr>
        <sz val="11"/>
        <rFont val="宋体"/>
        <family val="3"/>
      </rPr>
      <t>税补助基金支出</t>
    </r>
  </si>
  <si>
    <t xml:space="preserve">    退役军人管理事务</t>
  </si>
  <si>
    <t xml:space="preserve">      拥军优属</t>
  </si>
  <si>
    <t xml:space="preserve">      部队供应</t>
  </si>
  <si>
    <t xml:space="preserve">      其他退役军人事务管理支出</t>
  </si>
  <si>
    <r>
      <t>九、</t>
    </r>
    <r>
      <rPr>
        <sz val="11"/>
        <color indexed="10"/>
        <rFont val="宋体"/>
        <family val="3"/>
      </rPr>
      <t>卫生健康</t>
    </r>
    <r>
      <rPr>
        <sz val="11"/>
        <rFont val="宋体"/>
        <family val="3"/>
      </rPr>
      <t>支出</t>
    </r>
  </si>
  <si>
    <r>
      <t xml:space="preserve">    </t>
    </r>
    <r>
      <rPr>
        <sz val="11"/>
        <color indexed="10"/>
        <rFont val="宋体"/>
        <family val="3"/>
      </rPr>
      <t>卫生健康</t>
    </r>
    <r>
      <rPr>
        <sz val="11"/>
        <rFont val="宋体"/>
        <family val="3"/>
      </rPr>
      <t>管理事务</t>
    </r>
  </si>
  <si>
    <r>
      <t xml:space="preserve">      其他</t>
    </r>
    <r>
      <rPr>
        <sz val="11"/>
        <color indexed="10"/>
        <rFont val="宋体"/>
        <family val="3"/>
      </rPr>
      <t>卫生健康</t>
    </r>
    <r>
      <rPr>
        <sz val="11"/>
        <rFont val="宋体"/>
        <family val="3"/>
      </rPr>
      <t>管理事务支出</t>
    </r>
  </si>
  <si>
    <t xml:space="preserve">      财政对职工基本医疗保险基金的补助</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</si>
  <si>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</si>
  <si>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</si>
  <si>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</si>
  <si>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</si>
  <si>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</si>
  <si>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老龄卫生健康服务</t>
  </si>
  <si>
    <t xml:space="preserve">    其他卫生健康支出</t>
  </si>
  <si>
    <t xml:space="preserve">      其他卫生健康支出</t>
  </si>
  <si>
    <r>
      <t xml:space="preserve">      </t>
    </r>
    <r>
      <rPr>
        <sz val="11"/>
        <color indexed="10"/>
        <rFont val="宋体"/>
        <family val="3"/>
      </rPr>
      <t>生态</t>
    </r>
    <r>
      <rPr>
        <sz val="11"/>
        <rFont val="宋体"/>
        <family val="3"/>
      </rPr>
      <t>环境保护宣传</t>
    </r>
  </si>
  <si>
    <r>
      <t xml:space="preserve">      </t>
    </r>
    <r>
      <rPr>
        <sz val="11"/>
        <color indexed="10"/>
        <rFont val="宋体"/>
        <family val="3"/>
      </rPr>
      <t>生态</t>
    </r>
    <r>
      <rPr>
        <sz val="11"/>
        <rFont val="宋体"/>
        <family val="3"/>
      </rPr>
      <t>环境国际合作及履约</t>
    </r>
  </si>
  <si>
    <r>
      <t xml:space="preserve">      </t>
    </r>
    <r>
      <rPr>
        <sz val="11"/>
        <color indexed="10"/>
        <rFont val="宋体"/>
        <family val="3"/>
      </rPr>
      <t>生态</t>
    </r>
    <r>
      <rPr>
        <sz val="11"/>
        <rFont val="宋体"/>
        <family val="3"/>
      </rPr>
      <t>环境保护行政许可</t>
    </r>
  </si>
  <si>
    <t xml:space="preserve">      停伐补助</t>
  </si>
  <si>
    <r>
      <t xml:space="preserve">      </t>
    </r>
    <r>
      <rPr>
        <sz val="11"/>
        <color indexed="10"/>
        <rFont val="宋体"/>
        <family val="3"/>
      </rPr>
      <t>生态</t>
    </r>
    <r>
      <rPr>
        <sz val="11"/>
        <rFont val="宋体"/>
        <family val="3"/>
      </rPr>
      <t>环境监测与信息</t>
    </r>
  </si>
  <si>
    <r>
      <t xml:space="preserve">      </t>
    </r>
    <r>
      <rPr>
        <sz val="11"/>
        <color indexed="10"/>
        <rFont val="宋体"/>
        <family val="3"/>
      </rPr>
      <t>生态</t>
    </r>
    <r>
      <rPr>
        <sz val="11"/>
        <rFont val="宋体"/>
        <family val="3"/>
      </rPr>
      <t>环境执法监察</t>
    </r>
  </si>
  <si>
    <t xml:space="preserve">      减排专项支出</t>
  </si>
  <si>
    <t xml:space="preserve">      清洁生产专项支出</t>
  </si>
  <si>
    <t xml:space="preserve">        城管执法</t>
  </si>
  <si>
    <t xml:space="preserve">        工程建设国家标准规范编制与监管</t>
  </si>
  <si>
    <t xml:space="preserve">      城乡社区规划与管理</t>
  </si>
  <si>
    <t xml:space="preserve">        防灾救灾</t>
  </si>
  <si>
    <t xml:space="preserve">        稳定农民收入补贴</t>
  </si>
  <si>
    <t xml:space="preserve">        农业结构调整补贴</t>
  </si>
  <si>
    <t xml:space="preserve">        其他农业支出</t>
  </si>
  <si>
    <r>
      <t xml:space="preserve">      林业</t>
    </r>
    <r>
      <rPr>
        <sz val="11"/>
        <color indexed="10"/>
        <rFont val="宋体"/>
        <family val="3"/>
      </rPr>
      <t>和草原</t>
    </r>
  </si>
  <si>
    <t xml:space="preserve">        事业机构</t>
  </si>
  <si>
    <t xml:space="preserve">        技术推广与转化</t>
  </si>
  <si>
    <t xml:space="preserve">        自然保护区等管理</t>
  </si>
  <si>
    <t xml:space="preserve">        执法与监督</t>
  </si>
  <si>
    <t xml:space="preserve">        对外合作与交流</t>
  </si>
  <si>
    <t xml:space="preserve">        产业化管理</t>
  </si>
  <si>
    <t xml:space="preserve">        贷款贴息</t>
  </si>
  <si>
    <t xml:space="preserve">        防灾减灾</t>
  </si>
  <si>
    <t xml:space="preserve">        国家公园</t>
  </si>
  <si>
    <t xml:space="preserve">        草原管理</t>
  </si>
  <si>
    <t xml:space="preserve">        行业业务管理</t>
  </si>
  <si>
    <r>
      <t xml:space="preserve">        其他林业</t>
    </r>
    <r>
      <rPr>
        <sz val="11"/>
        <color indexed="10"/>
        <rFont val="宋体"/>
        <family val="3"/>
      </rPr>
      <t>和草原</t>
    </r>
    <r>
      <rPr>
        <sz val="11"/>
        <rFont val="宋体"/>
        <family val="3"/>
      </rPr>
      <t>支出</t>
    </r>
  </si>
  <si>
    <t xml:space="preserve">       “三西”农业建设专项补助</t>
  </si>
  <si>
    <t xml:space="preserve">        产业化发展</t>
  </si>
  <si>
    <t xml:space="preserve">        创新示范</t>
  </si>
  <si>
    <t xml:space="preserve">      其他农林水支出</t>
  </si>
  <si>
    <t xml:space="preserve">        其他农林水支出</t>
  </si>
  <si>
    <t xml:space="preserve">        中央企业专项管理</t>
  </si>
  <si>
    <t xml:space="preserve">        其他商业服务业等支出</t>
  </si>
  <si>
    <t xml:space="preserve">        政策性银行亏损补贴</t>
  </si>
  <si>
    <t xml:space="preserve">        利息费用补贴支出</t>
  </si>
  <si>
    <r>
      <t>十八、</t>
    </r>
    <r>
      <rPr>
        <sz val="11"/>
        <color indexed="10"/>
        <rFont val="宋体"/>
        <family val="3"/>
      </rPr>
      <t>自然资源</t>
    </r>
    <r>
      <rPr>
        <sz val="11"/>
        <rFont val="宋体"/>
        <family val="3"/>
      </rPr>
      <t>海洋气象等支出</t>
    </r>
  </si>
  <si>
    <r>
      <t xml:space="preserve">      </t>
    </r>
    <r>
      <rPr>
        <sz val="11"/>
        <color indexed="10"/>
        <rFont val="宋体"/>
        <family val="3"/>
      </rPr>
      <t>自然</t>
    </r>
    <r>
      <rPr>
        <sz val="11"/>
        <rFont val="宋体"/>
        <family val="3"/>
      </rPr>
      <t>资源事务</t>
    </r>
  </si>
  <si>
    <r>
      <t xml:space="preserve">        </t>
    </r>
    <r>
      <rPr>
        <sz val="11"/>
        <color indexed="10"/>
        <rFont val="宋体"/>
        <family val="3"/>
      </rPr>
      <t>自然</t>
    </r>
    <r>
      <rPr>
        <sz val="11"/>
        <rFont val="宋体"/>
        <family val="3"/>
      </rPr>
      <t>资源规划及管理</t>
    </r>
  </si>
  <si>
    <r>
      <t xml:space="preserve">        </t>
    </r>
    <r>
      <rPr>
        <sz val="11"/>
        <color indexed="10"/>
        <rFont val="宋体"/>
        <family val="3"/>
      </rPr>
      <t>自然</t>
    </r>
    <r>
      <rPr>
        <sz val="11"/>
        <rFont val="宋体"/>
        <family val="3"/>
      </rPr>
      <t>资源社会公益服务</t>
    </r>
  </si>
  <si>
    <r>
      <t xml:space="preserve">        </t>
    </r>
    <r>
      <rPr>
        <sz val="11"/>
        <color indexed="10"/>
        <rFont val="宋体"/>
        <family val="3"/>
      </rPr>
      <t>自然</t>
    </r>
    <r>
      <rPr>
        <sz val="11"/>
        <rFont val="宋体"/>
        <family val="3"/>
      </rPr>
      <t>资源行业业务管理</t>
    </r>
  </si>
  <si>
    <r>
      <t xml:space="preserve">        </t>
    </r>
    <r>
      <rPr>
        <sz val="11"/>
        <color indexed="10"/>
        <rFont val="宋体"/>
        <family val="3"/>
      </rPr>
      <t>自然</t>
    </r>
    <r>
      <rPr>
        <sz val="11"/>
        <rFont val="宋体"/>
        <family val="3"/>
      </rPr>
      <t>资源调查</t>
    </r>
  </si>
  <si>
    <t xml:space="preserve">        地质矿产资源与环境调查</t>
  </si>
  <si>
    <r>
      <t xml:space="preserve">        其他</t>
    </r>
    <r>
      <rPr>
        <sz val="11"/>
        <color indexed="10"/>
        <rFont val="宋体"/>
        <family val="3"/>
      </rPr>
      <t>自然</t>
    </r>
    <r>
      <rPr>
        <sz val="11"/>
        <rFont val="宋体"/>
        <family val="3"/>
      </rPr>
      <t>资源事务支出</t>
    </r>
  </si>
  <si>
    <r>
      <t xml:space="preserve">      其他</t>
    </r>
    <r>
      <rPr>
        <sz val="11"/>
        <color indexed="10"/>
        <rFont val="宋体"/>
        <family val="3"/>
      </rPr>
      <t>自然资源</t>
    </r>
    <r>
      <rPr>
        <sz val="11"/>
        <rFont val="宋体"/>
        <family val="3"/>
      </rPr>
      <t>海洋气象等支出</t>
    </r>
  </si>
  <si>
    <r>
      <t xml:space="preserve">        </t>
    </r>
    <r>
      <rPr>
        <sz val="11"/>
        <color indexed="10"/>
        <rFont val="宋体"/>
        <family val="3"/>
      </rPr>
      <t>石油储备</t>
    </r>
  </si>
  <si>
    <r>
      <t xml:space="preserve">        其他能源储备</t>
    </r>
    <r>
      <rPr>
        <sz val="11"/>
        <color indexed="10"/>
        <rFont val="宋体"/>
        <family val="3"/>
      </rPr>
      <t>支出</t>
    </r>
  </si>
  <si>
    <t xml:space="preserve">        储备粮油补贴</t>
  </si>
  <si>
    <t>二十一、灾害防治及应急管理支出</t>
  </si>
  <si>
    <t xml:space="preserve">     应急管理事务</t>
  </si>
  <si>
    <t xml:space="preserve">       行政运行</t>
  </si>
  <si>
    <t xml:space="preserve">       一般行政管理事务</t>
  </si>
  <si>
    <t xml:space="preserve">       机关服务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</si>
  <si>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</si>
  <si>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</si>
  <si>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</si>
  <si>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</si>
  <si>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</si>
  <si>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</si>
  <si>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事业运行</t>
  </si>
  <si>
    <t xml:space="preserve">       其他应急管理支出</t>
  </si>
  <si>
    <t xml:space="preserve">     消防事务</t>
  </si>
  <si>
    <t xml:space="preserve">       一般行政管理实务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</si>
  <si>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</si>
  <si>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</si>
  <si>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</si>
  <si>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</si>
  <si>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</si>
  <si>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</si>
  <si>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</si>
  <si>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</si>
  <si>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</si>
  <si>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</si>
  <si>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</si>
  <si>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</si>
  <si>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</si>
  <si>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</si>
  <si>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</si>
  <si>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</si>
  <si>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</si>
  <si>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</si>
  <si>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</si>
  <si>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</si>
  <si>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</si>
  <si>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</si>
  <si>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</si>
  <si>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</si>
  <si>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</si>
  <si>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</si>
  <si>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</si>
  <si>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</si>
  <si>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</si>
  <si>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</si>
  <si>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二十二、预备费</t>
  </si>
  <si>
    <t>二十三、债务付息支出</t>
  </si>
  <si>
    <t>二十四、债务发行费用支出</t>
  </si>
  <si>
    <t>二十五、其他支出</t>
  </si>
  <si>
    <t>表二之二</t>
  </si>
  <si>
    <t>2019年一般公共预算支出表（旧科目）</t>
  </si>
  <si>
    <t xml:space="preserve">      边海防</t>
  </si>
  <si>
    <t xml:space="preserve">      信息化建设及运行维护</t>
  </si>
  <si>
    <t xml:space="preserve">      财政对职工基本医疗保险基金的补助</t>
  </si>
  <si>
    <t xml:space="preserve">      停伐补助</t>
  </si>
  <si>
    <t xml:space="preserve">        产业化发展</t>
  </si>
  <si>
    <t xml:space="preserve">        创新示范</t>
  </si>
  <si>
    <t xml:space="preserve">      其他农林水支出</t>
  </si>
  <si>
    <t xml:space="preserve">        其他农林水支出</t>
  </si>
  <si>
    <t xml:space="preserve">        政策性银行亏损补贴</t>
  </si>
  <si>
    <t xml:space="preserve">        地质矿产资源与环境调查</t>
  </si>
  <si>
    <t xml:space="preserve">        储备粮油补贴</t>
  </si>
  <si>
    <t>2019年一般公共预算收支平衡表</t>
  </si>
  <si>
    <t xml:space="preserve">  上解支出</t>
  </si>
  <si>
    <t xml:space="preserve"> </t>
  </si>
  <si>
    <t xml:space="preserve">      增值税五五分享税收返还收入</t>
  </si>
  <si>
    <t xml:space="preserve">      其他返还性收入</t>
  </si>
  <si>
    <r>
      <t xml:space="preserve">      城乡居民</t>
    </r>
    <r>
      <rPr>
        <sz val="11"/>
        <color rgb="FFFF0000"/>
        <rFont val="宋体"/>
        <family val="3"/>
      </rPr>
      <t>基本</t>
    </r>
    <r>
      <rPr>
        <sz val="11"/>
        <rFont val="宋体"/>
        <family val="3"/>
      </rPr>
      <t>医疗保险转移支付收入</t>
    </r>
  </si>
  <si>
    <r>
      <t xml:space="preserve">      边</t>
    </r>
    <r>
      <rPr>
        <sz val="11"/>
        <color rgb="FFFF0000"/>
        <rFont val="宋体"/>
        <family val="3"/>
      </rPr>
      <t>境</t>
    </r>
    <r>
      <rPr>
        <sz val="11"/>
        <rFont val="宋体"/>
        <family val="3"/>
      </rPr>
      <t>地区转移支付收入</t>
    </r>
  </si>
  <si>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</si>
  <si>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</si>
  <si>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</si>
  <si>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</si>
  <si>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</si>
  <si>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</si>
  <si>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</si>
  <si>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</si>
  <si>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</si>
  <si>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</si>
  <si>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</si>
  <si>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</si>
  <si>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</si>
  <si>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</si>
  <si>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</si>
  <si>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</si>
  <si>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</si>
  <si>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</si>
  <si>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</si>
  <si>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</si>
  <si>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r>
      <t xml:space="preserve">      文化</t>
    </r>
    <r>
      <rPr>
        <sz val="11"/>
        <color rgb="FFFF0000"/>
        <rFont val="宋体"/>
        <family val="3"/>
      </rPr>
      <t>旅游</t>
    </r>
    <r>
      <rPr>
        <sz val="11"/>
        <rFont val="宋体"/>
        <family val="3"/>
      </rPr>
      <t>体育与传媒</t>
    </r>
  </si>
  <si>
    <r>
      <t xml:space="preserve">  </t>
    </r>
    <r>
      <rPr>
        <sz val="11"/>
        <color rgb="FFFF0000"/>
        <rFont val="宋体"/>
        <family val="3"/>
      </rPr>
      <t xml:space="preserve">    卫生健康</t>
    </r>
  </si>
  <si>
    <r>
      <t xml:space="preserve">      </t>
    </r>
    <r>
      <rPr>
        <sz val="11"/>
        <color rgb="FFFF0000"/>
        <rFont val="宋体"/>
        <family val="3"/>
      </rPr>
      <t>自然资源</t>
    </r>
    <r>
      <rPr>
        <sz val="11"/>
        <rFont val="宋体"/>
        <family val="3"/>
      </rPr>
      <t>海洋气象等</t>
    </r>
  </si>
  <si>
    <r>
      <t xml:space="preserve">   </t>
    </r>
    <r>
      <rPr>
        <sz val="11"/>
        <rFont val="宋体"/>
        <family val="3"/>
      </rPr>
      <t xml:space="preserve"> 从政府性基金预算调入</t>
    </r>
  </si>
  <si>
    <r>
      <t xml:space="preserve">   </t>
    </r>
    <r>
      <rPr>
        <sz val="11"/>
        <rFont val="宋体"/>
        <family val="3"/>
      </rPr>
      <t xml:space="preserve"> 从国有资本经营预算调入</t>
    </r>
  </si>
  <si>
    <t xml:space="preserve">  地方政府一般债务还本支出</t>
  </si>
  <si>
    <r>
      <t xml:space="preserve">   </t>
    </r>
    <r>
      <rPr>
        <sz val="11"/>
        <rFont val="宋体"/>
        <family val="3"/>
      </rPr>
      <t xml:space="preserve"> 从其他资金调入</t>
    </r>
  </si>
  <si>
    <t xml:space="preserve">  地方政府一般债务转贷支出</t>
  </si>
  <si>
    <t xml:space="preserve">  地方政府一般债务收入</t>
  </si>
  <si>
    <t xml:space="preserve">  地方政府一般债务转贷收入</t>
  </si>
  <si>
    <t xml:space="preserve">  安排预算稳定调节基金</t>
  </si>
  <si>
    <t xml:space="preserve">  补充预算周转金</t>
  </si>
  <si>
    <t xml:space="preserve">  动用预算稳定调节基金</t>
  </si>
  <si>
    <t>2019年一般公共预算支出资金来源情况表</t>
  </si>
  <si>
    <t>专项转移支付收入安排</t>
  </si>
  <si>
    <t>政府债务资金</t>
  </si>
  <si>
    <t xml:space="preserve">    民族事务</t>
  </si>
  <si>
    <r>
      <t xml:space="preserve">   </t>
    </r>
    <r>
      <rPr>
        <sz val="11"/>
        <color indexed="10"/>
        <rFont val="宋体"/>
        <family val="3"/>
      </rPr>
      <t xml:space="preserve"> 港澳台事务</t>
    </r>
  </si>
  <si>
    <t xml:space="preserve">    网信事务</t>
  </si>
  <si>
    <t xml:space="preserve">    市场监督管理事务</t>
  </si>
  <si>
    <r>
      <t xml:space="preserve">    武装警察</t>
    </r>
    <r>
      <rPr>
        <sz val="11"/>
        <color indexed="10"/>
        <rFont val="宋体"/>
        <family val="3"/>
      </rPr>
      <t>部队</t>
    </r>
  </si>
  <si>
    <r>
      <t>七、文化</t>
    </r>
    <r>
      <rPr>
        <sz val="11"/>
        <color indexed="10"/>
        <rFont val="宋体"/>
        <family val="3"/>
      </rPr>
      <t>旅游</t>
    </r>
    <r>
      <rPr>
        <sz val="11"/>
        <rFont val="宋体"/>
        <family val="3"/>
      </rPr>
      <t>体育与传媒支出</t>
    </r>
  </si>
  <si>
    <r>
      <t xml:space="preserve">    文化</t>
    </r>
    <r>
      <rPr>
        <sz val="11"/>
        <color indexed="10"/>
        <rFont val="宋体"/>
        <family val="3"/>
      </rPr>
      <t>和旅游</t>
    </r>
  </si>
  <si>
    <r>
      <t xml:space="preserve">    新闻出版</t>
    </r>
    <r>
      <rPr>
        <sz val="11"/>
        <color indexed="10"/>
        <rFont val="宋体"/>
        <family val="3"/>
      </rPr>
      <t>电影</t>
    </r>
  </si>
  <si>
    <t xml:space="preserve">    广播电视</t>
  </si>
  <si>
    <t xml:space="preserve">    财政对基本养老保险基金的补助</t>
  </si>
  <si>
    <t xml:space="preserve">    财政对其他社会保险基金的补助</t>
  </si>
  <si>
    <t xml:space="preserve">    退役军人管理事务</t>
  </si>
  <si>
    <r>
      <t>九、</t>
    </r>
    <r>
      <rPr>
        <sz val="11"/>
        <color indexed="10"/>
        <rFont val="宋体"/>
        <family val="3"/>
      </rPr>
      <t>卫生健康</t>
    </r>
    <r>
      <rPr>
        <sz val="11"/>
        <rFont val="宋体"/>
        <family val="3"/>
      </rPr>
      <t>支出</t>
    </r>
  </si>
  <si>
    <r>
      <t xml:space="preserve">    </t>
    </r>
    <r>
      <rPr>
        <sz val="11"/>
        <color indexed="10"/>
        <rFont val="宋体"/>
        <family val="3"/>
      </rPr>
      <t>卫生健康</t>
    </r>
    <r>
      <rPr>
        <sz val="11"/>
        <rFont val="宋体"/>
        <family val="3"/>
      </rPr>
      <t>管理事务</t>
    </r>
  </si>
  <si>
    <r>
      <t xml:space="preserve"> </t>
    </r>
    <r>
      <rPr>
        <sz val="11"/>
        <rFont val="宋体"/>
        <family val="3"/>
      </rPr>
      <t xml:space="preserve">   </t>
    </r>
    <r>
      <rPr>
        <sz val="11"/>
        <color indexed="10"/>
        <rFont val="宋体"/>
        <family val="3"/>
      </rPr>
      <t>医疗保障管理事务</t>
    </r>
  </si>
  <si>
    <t xml:space="preserve">    行政运行</t>
  </si>
  <si>
    <t xml:space="preserve">    老龄卫生健康事务</t>
  </si>
  <si>
    <r>
      <t xml:space="preserve">    其他</t>
    </r>
    <r>
      <rPr>
        <sz val="11"/>
        <color indexed="10"/>
        <rFont val="宋体"/>
        <family val="3"/>
      </rPr>
      <t>卫生健康</t>
    </r>
    <r>
      <rPr>
        <sz val="11"/>
        <rFont val="宋体"/>
        <family val="3"/>
      </rPr>
      <t>支出</t>
    </r>
  </si>
  <si>
    <r>
      <t xml:space="preserve">      林业</t>
    </r>
    <r>
      <rPr>
        <sz val="11"/>
        <color indexed="10"/>
        <rFont val="宋体"/>
        <family val="3"/>
      </rPr>
      <t>和草原</t>
    </r>
  </si>
  <si>
    <t xml:space="preserve">      其他农林水支出</t>
  </si>
  <si>
    <r>
      <t>十八、</t>
    </r>
    <r>
      <rPr>
        <sz val="11"/>
        <color indexed="10"/>
        <rFont val="宋体"/>
        <family val="3"/>
      </rPr>
      <t>自然资源</t>
    </r>
    <r>
      <rPr>
        <sz val="11"/>
        <rFont val="宋体"/>
        <family val="3"/>
      </rPr>
      <t>海洋气象等支出</t>
    </r>
  </si>
  <si>
    <r>
      <t xml:space="preserve">      </t>
    </r>
    <r>
      <rPr>
        <sz val="11"/>
        <color indexed="10"/>
        <rFont val="宋体"/>
        <family val="3"/>
      </rPr>
      <t>自然资源</t>
    </r>
    <r>
      <rPr>
        <sz val="11"/>
        <rFont val="宋体"/>
        <family val="3"/>
      </rPr>
      <t>事务</t>
    </r>
  </si>
  <si>
    <r>
      <t xml:space="preserve">      其他</t>
    </r>
    <r>
      <rPr>
        <sz val="11"/>
        <color indexed="10"/>
        <rFont val="宋体"/>
        <family val="3"/>
      </rPr>
      <t>自然资源</t>
    </r>
    <r>
      <rPr>
        <sz val="11"/>
        <rFont val="宋体"/>
        <family val="3"/>
      </rPr>
      <t>海洋气象等支出</t>
    </r>
  </si>
  <si>
    <t>二十一、灾害防治及应急管理支出</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</si>
  <si>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</si>
  <si>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</si>
  <si>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</si>
  <si>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</si>
  <si>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</si>
  <si>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</si>
  <si>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</si>
  <si>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</si>
  <si>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支出合计</t>
  </si>
  <si>
    <t>2019年政府预算支出经济分类情况表</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</si>
  <si>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</si>
  <si>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</si>
  <si>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</si>
  <si>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</si>
  <si>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</si>
  <si>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</si>
  <si>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</si>
  <si>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</si>
  <si>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</si>
  <si>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</si>
  <si>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</si>
  <si>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</si>
  <si>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</si>
  <si>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预备费及预留</t>
  </si>
  <si>
    <t>2019年地市县一般公共预算收支表</t>
  </si>
  <si>
    <t>环境保护税</t>
  </si>
  <si>
    <t>新疆自治区</t>
  </si>
  <si>
    <t>本级</t>
  </si>
  <si>
    <t>地（市）合计</t>
  </si>
  <si>
    <t xml:space="preserve">  乌鲁木齐市</t>
  </si>
  <si>
    <t xml:space="preserve">    本级</t>
  </si>
  <si>
    <t xml:space="preserve">    区县级合计</t>
  </si>
  <si>
    <t xml:space="preserve">      天山区</t>
  </si>
  <si>
    <t xml:space="preserve">      沙依巴克区</t>
  </si>
  <si>
    <t xml:space="preserve">      高新区（新市区）</t>
  </si>
  <si>
    <t xml:space="preserve">      水磨沟区</t>
  </si>
  <si>
    <t xml:space="preserve">      经济区（头区）</t>
  </si>
  <si>
    <t xml:space="preserve">      达坂城区</t>
  </si>
  <si>
    <t xml:space="preserve">      米东区</t>
  </si>
  <si>
    <t xml:space="preserve">      乌鲁木齐县</t>
  </si>
  <si>
    <t xml:space="preserve">      甘泉堡</t>
  </si>
  <si>
    <t xml:space="preserve">  克拉玛依市</t>
  </si>
  <si>
    <t xml:space="preserve">      克拉玛依区</t>
  </si>
  <si>
    <t xml:space="preserve">      独山子区</t>
  </si>
  <si>
    <t xml:space="preserve">      白碱滩区</t>
  </si>
  <si>
    <t xml:space="preserve">      乌尔禾区</t>
  </si>
  <si>
    <t xml:space="preserve">  伊犁州</t>
  </si>
  <si>
    <t xml:space="preserve">      都拉塔口岸</t>
  </si>
  <si>
    <t xml:space="preserve">      伊宁市</t>
  </si>
  <si>
    <t xml:space="preserve">      伊宁县</t>
  </si>
  <si>
    <t xml:space="preserve">      奎屯市</t>
  </si>
  <si>
    <t xml:space="preserve">      霍尔果斯市</t>
  </si>
  <si>
    <t xml:space="preserve">      察布查尔县</t>
  </si>
  <si>
    <t xml:space="preserve">      霍城县</t>
  </si>
  <si>
    <t xml:space="preserve">      尼勒克县</t>
  </si>
  <si>
    <t xml:space="preserve">      巩留县</t>
  </si>
  <si>
    <t xml:space="preserve">      新源县</t>
  </si>
  <si>
    <t xml:space="preserve">      特克斯县</t>
  </si>
  <si>
    <t xml:space="preserve">      昭苏县</t>
  </si>
  <si>
    <t xml:space="preserve">  塔城地区</t>
  </si>
  <si>
    <t xml:space="preserve">      塔城市</t>
  </si>
  <si>
    <t xml:space="preserve">      额敏县</t>
  </si>
  <si>
    <t xml:space="preserve">      乌苏市</t>
  </si>
  <si>
    <t xml:space="preserve">      沙湾县</t>
  </si>
  <si>
    <t xml:space="preserve">      托里县</t>
  </si>
  <si>
    <t xml:space="preserve">      裕民县</t>
  </si>
  <si>
    <t xml:space="preserve">      和丰县</t>
  </si>
  <si>
    <t xml:space="preserve">  阿勒泰地区</t>
  </si>
  <si>
    <t xml:space="preserve">      阿勒泰市</t>
  </si>
  <si>
    <t xml:space="preserve">      布尔津县</t>
  </si>
  <si>
    <t xml:space="preserve">      哈巴河县</t>
  </si>
  <si>
    <t xml:space="preserve">      吉木乃县</t>
  </si>
  <si>
    <t xml:space="preserve">      福海县</t>
  </si>
  <si>
    <t xml:space="preserve">      富蕴县</t>
  </si>
  <si>
    <t xml:space="preserve">      青河县</t>
  </si>
  <si>
    <t xml:space="preserve">  博尔塔拉州</t>
  </si>
  <si>
    <t xml:space="preserve">      博乐市</t>
  </si>
  <si>
    <t xml:space="preserve">      阿拉山口市</t>
  </si>
  <si>
    <t xml:space="preserve">      精河县</t>
  </si>
  <si>
    <t xml:space="preserve">      温泉县</t>
  </si>
  <si>
    <t xml:space="preserve">  昌吉州</t>
  </si>
  <si>
    <t xml:space="preserve">      玛纳斯县</t>
  </si>
  <si>
    <t xml:space="preserve">      呼图壁县</t>
  </si>
  <si>
    <t xml:space="preserve">      昌吉市</t>
  </si>
  <si>
    <t xml:space="preserve">      阜康市</t>
  </si>
  <si>
    <t xml:space="preserve">      吉木萨尔县</t>
  </si>
  <si>
    <t xml:space="preserve">      奇台县</t>
  </si>
  <si>
    <t xml:space="preserve">      木垒县</t>
  </si>
  <si>
    <t xml:space="preserve">      农业园区</t>
  </si>
  <si>
    <t xml:space="preserve">      准东</t>
  </si>
  <si>
    <t xml:space="preserve">  巴州</t>
  </si>
  <si>
    <t xml:space="preserve">      库尔勒市</t>
  </si>
  <si>
    <t xml:space="preserve">      轮台县</t>
  </si>
  <si>
    <t xml:space="preserve">      尉犁县</t>
  </si>
  <si>
    <t xml:space="preserve">      且末县</t>
  </si>
  <si>
    <t xml:space="preserve">      若羌县</t>
  </si>
  <si>
    <t xml:space="preserve">      焉耆县</t>
  </si>
  <si>
    <t xml:space="preserve">      和静县</t>
  </si>
  <si>
    <t xml:space="preserve">      和硕县</t>
  </si>
  <si>
    <t xml:space="preserve">      博湖县</t>
  </si>
  <si>
    <t xml:space="preserve">  阿克苏地区</t>
  </si>
  <si>
    <t xml:space="preserve">      阿克苏市</t>
  </si>
  <si>
    <t xml:space="preserve">      温宿县</t>
  </si>
  <si>
    <t xml:space="preserve">      库车县</t>
  </si>
  <si>
    <t xml:space="preserve">      沙雅县</t>
  </si>
  <si>
    <t xml:space="preserve">      新和县</t>
  </si>
  <si>
    <t xml:space="preserve">      拜城县</t>
  </si>
  <si>
    <t xml:space="preserve">      乌什县</t>
  </si>
  <si>
    <t xml:space="preserve">      阿瓦提县</t>
  </si>
  <si>
    <t xml:space="preserve">      柯坪县</t>
  </si>
  <si>
    <t xml:space="preserve">  克州</t>
  </si>
  <si>
    <t xml:space="preserve">    本级</t>
  </si>
  <si>
    <t xml:space="preserve">    区县级合计</t>
  </si>
  <si>
    <t xml:space="preserve">      阿图什市</t>
  </si>
  <si>
    <t xml:space="preserve">      阿克陶县</t>
  </si>
  <si>
    <t xml:space="preserve">      乌恰县</t>
  </si>
  <si>
    <t xml:space="preserve">      阿合奇县</t>
  </si>
  <si>
    <t xml:space="preserve">  喀什地区</t>
  </si>
  <si>
    <t xml:space="preserve">      喀什市</t>
  </si>
  <si>
    <t xml:space="preserve">      疏附县</t>
  </si>
  <si>
    <t xml:space="preserve">      疏勒县</t>
  </si>
  <si>
    <t xml:space="preserve">      英吉沙县</t>
  </si>
  <si>
    <t xml:space="preserve">      泽普县</t>
  </si>
  <si>
    <t xml:space="preserve">      莎车县</t>
  </si>
  <si>
    <t xml:space="preserve">      叶城县</t>
  </si>
  <si>
    <t xml:space="preserve">      麦盖提县</t>
  </si>
  <si>
    <t xml:space="preserve">      岳普湖县</t>
  </si>
  <si>
    <t xml:space="preserve">      伽师县</t>
  </si>
  <si>
    <t xml:space="preserve">      巴楚县</t>
  </si>
  <si>
    <t xml:space="preserve">      塔什库尔干塔吉克自治县</t>
  </si>
  <si>
    <t xml:space="preserve">  和田地区</t>
  </si>
  <si>
    <t xml:space="preserve">      和田市</t>
  </si>
  <si>
    <t xml:space="preserve">      和田县</t>
  </si>
  <si>
    <t xml:space="preserve">      墨玉县</t>
  </si>
  <si>
    <t xml:space="preserve">      皮山县</t>
  </si>
  <si>
    <t xml:space="preserve">      洛浦县</t>
  </si>
  <si>
    <t xml:space="preserve">      策勒县</t>
  </si>
  <si>
    <t xml:space="preserve">      于田县</t>
  </si>
  <si>
    <t xml:space="preserve">      民丰县</t>
  </si>
  <si>
    <t xml:space="preserve">  吐鲁番市</t>
  </si>
  <si>
    <t xml:space="preserve">    本级</t>
  </si>
  <si>
    <t xml:space="preserve">    区县级合计</t>
  </si>
  <si>
    <t xml:space="preserve">      高昌区</t>
  </si>
  <si>
    <t xml:space="preserve">      鄯善县</t>
  </si>
  <si>
    <t xml:space="preserve">      托克逊县</t>
  </si>
  <si>
    <t xml:space="preserve">  哈密市</t>
  </si>
  <si>
    <t xml:space="preserve">      伊州区</t>
  </si>
  <si>
    <t xml:space="preserve">      巴里坤县</t>
  </si>
  <si>
    <t xml:space="preserve">      伊吾县</t>
  </si>
  <si>
    <r>
      <t>文化</t>
    </r>
    <r>
      <rPr>
        <sz val="10"/>
        <color indexed="10"/>
        <rFont val="宋体"/>
        <family val="3"/>
      </rPr>
      <t>旅游</t>
    </r>
    <r>
      <rPr>
        <sz val="10"/>
        <rFont val="宋体"/>
        <family val="3"/>
      </rPr>
      <t>体育与传媒</t>
    </r>
  </si>
  <si>
    <t>卫生健康</t>
  </si>
  <si>
    <r>
      <rPr>
        <sz val="10"/>
        <color indexed="10"/>
        <rFont val="宋体"/>
        <family val="3"/>
      </rPr>
      <t>自然资源</t>
    </r>
    <r>
      <rPr>
        <sz val="10"/>
        <rFont val="宋体"/>
        <family val="3"/>
      </rPr>
      <t>海洋气象等</t>
    </r>
  </si>
  <si>
    <t>灾害防治及应急管理</t>
  </si>
  <si>
    <t>新疆自治区</t>
  </si>
  <si>
    <t xml:space="preserve">  乌鲁木齐市</t>
  </si>
  <si>
    <t xml:space="preserve">      天山区</t>
  </si>
  <si>
    <t xml:space="preserve">      沙依巴克区</t>
  </si>
  <si>
    <t xml:space="preserve">      高新区（新市区）</t>
  </si>
  <si>
    <t xml:space="preserve">      水磨沟区</t>
  </si>
  <si>
    <t xml:space="preserve">      经济区（头区）</t>
  </si>
  <si>
    <t xml:space="preserve">      达坂城区</t>
  </si>
  <si>
    <t xml:space="preserve">       米东区</t>
  </si>
  <si>
    <t xml:space="preserve">       乌鲁木齐县</t>
  </si>
  <si>
    <t xml:space="preserve">       甘泉堡</t>
  </si>
  <si>
    <t xml:space="preserve">  克拉玛依市</t>
  </si>
  <si>
    <t xml:space="preserve">      克拉玛依区</t>
  </si>
  <si>
    <t xml:space="preserve">      独山子区</t>
  </si>
  <si>
    <t xml:space="preserve">      白碱滩区</t>
  </si>
  <si>
    <t xml:space="preserve">      乌尔禾区</t>
  </si>
  <si>
    <t xml:space="preserve">  伊犁州</t>
  </si>
  <si>
    <t xml:space="preserve">      都拉塔口岸</t>
  </si>
  <si>
    <t xml:space="preserve">      伊宁市</t>
  </si>
  <si>
    <t xml:space="preserve">      奎屯市</t>
  </si>
  <si>
    <t xml:space="preserve">      霍尔果斯市</t>
  </si>
  <si>
    <t xml:space="preserve">      伊宁县</t>
  </si>
  <si>
    <t xml:space="preserve">      察布查尔县</t>
  </si>
  <si>
    <t xml:space="preserve">      霍城县</t>
  </si>
  <si>
    <t xml:space="preserve">      尼勒克县</t>
  </si>
  <si>
    <t xml:space="preserve">      巩留县</t>
  </si>
  <si>
    <t xml:space="preserve">      新源县</t>
  </si>
  <si>
    <t xml:space="preserve">      特克斯县</t>
  </si>
  <si>
    <t xml:space="preserve">      昭苏县</t>
  </si>
  <si>
    <t xml:space="preserve">  塔城地区</t>
  </si>
  <si>
    <t xml:space="preserve">      塔城市</t>
  </si>
  <si>
    <t xml:space="preserve">      额敏县</t>
  </si>
  <si>
    <t xml:space="preserve">      乌苏市</t>
  </si>
  <si>
    <t xml:space="preserve">      沙湾县</t>
  </si>
  <si>
    <t xml:space="preserve">      托里县</t>
  </si>
  <si>
    <t xml:space="preserve">      裕民县</t>
  </si>
  <si>
    <t xml:space="preserve">      和丰县</t>
  </si>
  <si>
    <t xml:space="preserve">  阿勒泰地区</t>
  </si>
  <si>
    <t xml:space="preserve">      阿勒泰市</t>
  </si>
  <si>
    <t xml:space="preserve">      布尔津县</t>
  </si>
  <si>
    <t xml:space="preserve">      哈巴河县</t>
  </si>
  <si>
    <t xml:space="preserve">      吉木乃县</t>
  </si>
  <si>
    <t xml:space="preserve">      福海县</t>
  </si>
  <si>
    <t xml:space="preserve">      富蕴县</t>
  </si>
  <si>
    <t xml:space="preserve">      青河县</t>
  </si>
  <si>
    <t xml:space="preserve">  博尔塔拉州</t>
  </si>
  <si>
    <t xml:space="preserve">      博乐市</t>
  </si>
  <si>
    <t xml:space="preserve">      阿拉山口市</t>
  </si>
  <si>
    <t xml:space="preserve">      精河县</t>
  </si>
  <si>
    <t xml:space="preserve">      温泉县</t>
  </si>
  <si>
    <t xml:space="preserve">  昌吉州</t>
  </si>
  <si>
    <t xml:space="preserve">      玛纳斯县</t>
  </si>
  <si>
    <t xml:space="preserve">      呼图壁县</t>
  </si>
  <si>
    <t xml:space="preserve">      昌吉市</t>
  </si>
  <si>
    <t xml:space="preserve">      阜康市</t>
  </si>
  <si>
    <t xml:space="preserve">      吉木萨尔县</t>
  </si>
  <si>
    <t xml:space="preserve">      奇台县</t>
  </si>
  <si>
    <t xml:space="preserve">      木垒县</t>
  </si>
  <si>
    <t xml:space="preserve">      农业园区</t>
  </si>
  <si>
    <t xml:space="preserve">      准东</t>
  </si>
  <si>
    <t xml:space="preserve">  巴州</t>
  </si>
  <si>
    <t xml:space="preserve">      库尔勒市</t>
  </si>
  <si>
    <t xml:space="preserve">      轮台县</t>
  </si>
  <si>
    <t xml:space="preserve">      尉犁县</t>
  </si>
  <si>
    <t xml:space="preserve">      且末县</t>
  </si>
  <si>
    <t xml:space="preserve">      若羌县</t>
  </si>
  <si>
    <t xml:space="preserve">      焉耆县</t>
  </si>
  <si>
    <t xml:space="preserve">      和静县</t>
  </si>
  <si>
    <t xml:space="preserve">      和硕县</t>
  </si>
  <si>
    <t xml:space="preserve">      博湖县</t>
  </si>
  <si>
    <t xml:space="preserve">  阿克苏地区</t>
  </si>
  <si>
    <t xml:space="preserve">      阿克苏市</t>
  </si>
  <si>
    <t xml:space="preserve">      温宿县</t>
  </si>
  <si>
    <t xml:space="preserve">      库车县</t>
  </si>
  <si>
    <t xml:space="preserve">      沙雅县</t>
  </si>
  <si>
    <t xml:space="preserve">    阿图什市</t>
  </si>
  <si>
    <t xml:space="preserve">    阿克陶县</t>
  </si>
  <si>
    <t xml:space="preserve">    乌恰县</t>
  </si>
  <si>
    <t xml:space="preserve">    阿合奇县</t>
  </si>
  <si>
    <t xml:space="preserve">     本级</t>
  </si>
  <si>
    <t xml:space="preserve">     区县级合计</t>
  </si>
  <si>
    <t xml:space="preserve">       和田市</t>
  </si>
  <si>
    <t xml:space="preserve">       和田县</t>
  </si>
  <si>
    <t xml:space="preserve">       墨玉县</t>
  </si>
  <si>
    <t xml:space="preserve">       皮山县</t>
  </si>
  <si>
    <t xml:space="preserve">       洛浦县</t>
  </si>
  <si>
    <t xml:space="preserve">       策勒县</t>
  </si>
  <si>
    <t xml:space="preserve">       于田县</t>
  </si>
  <si>
    <t xml:space="preserve">       民丰县</t>
  </si>
  <si>
    <t>2019年省对下一般公共预算转移支付预算表</t>
  </si>
  <si>
    <t>体制
补助</t>
  </si>
  <si>
    <t>均衡
性转
移支
付</t>
  </si>
  <si>
    <t>结算
补助</t>
  </si>
  <si>
    <r>
      <rPr>
        <sz val="9"/>
        <color indexed="10"/>
        <rFont val="宋体"/>
        <family val="3"/>
      </rPr>
      <t>边境</t>
    </r>
    <r>
      <rPr>
        <sz val="9"/>
        <rFont val="宋体"/>
        <family val="3"/>
      </rPr>
      <t>地区转移支付</t>
    </r>
  </si>
  <si>
    <t xml:space="preserve">      一般公共服务共同财政事权转移支付</t>
  </si>
  <si>
    <t xml:space="preserve">      外交共同财政事权转移支付</t>
  </si>
  <si>
    <t xml:space="preserve">      国防共同财政事权转移支付</t>
  </si>
  <si>
    <t xml:space="preserve">      公共安全共同财政事权转移支付</t>
  </si>
  <si>
    <t xml:space="preserve">      教育共同财政事权转移支付</t>
  </si>
  <si>
    <t xml:space="preserve">      科学技术共同财政事权转移支付</t>
  </si>
  <si>
    <t xml:space="preserve">      文化旅游体育与传媒共同财政事权转移支付</t>
  </si>
  <si>
    <t xml:space="preserve">      社会保障和就业共同财政事权转移支付</t>
  </si>
  <si>
    <t xml:space="preserve">      卫生健康共同财政事权转移支付</t>
  </si>
  <si>
    <t xml:space="preserve">      节能环保共同财政事权转移支付</t>
  </si>
  <si>
    <t xml:space="preserve">      城乡社区共同财政事权转移支付</t>
  </si>
  <si>
    <t xml:space="preserve">      农林水共同财政事权转移支付</t>
  </si>
  <si>
    <t xml:space="preserve">      交通运输共同财政事权转移支付</t>
  </si>
  <si>
    <t xml:space="preserve">      资源勘探信息等共同财政事权转移支付</t>
  </si>
  <si>
    <t xml:space="preserve">      商业服务业等共同财政事权转移支付</t>
  </si>
  <si>
    <t xml:space="preserve">      金融共同财政事权转移支付</t>
  </si>
  <si>
    <t xml:space="preserve">      自然资源海洋气象等共同财政事权转移支付</t>
  </si>
  <si>
    <t xml:space="preserve">      住房保障共同财政事权转移支付</t>
  </si>
  <si>
    <t xml:space="preserve">      粮油物资储备共同财政事权转移支付</t>
  </si>
  <si>
    <t xml:space="preserve">      其他共同财政事权转移支付收入</t>
  </si>
  <si>
    <t xml:space="preserve">  乌鲁木齐市</t>
  </si>
  <si>
    <t xml:space="preserve">    本级</t>
  </si>
  <si>
    <t xml:space="preserve">    区县级合计</t>
  </si>
  <si>
    <t xml:space="preserve">      天山区</t>
  </si>
  <si>
    <t xml:space="preserve">      沙依巴克区</t>
  </si>
  <si>
    <t xml:space="preserve">      高新区（新市区）</t>
  </si>
  <si>
    <t xml:space="preserve">      水磨沟区</t>
  </si>
  <si>
    <t xml:space="preserve">      经济区（头区）</t>
  </si>
  <si>
    <t xml:space="preserve">      达坂城区</t>
  </si>
  <si>
    <t xml:space="preserve">      米东区</t>
  </si>
  <si>
    <t xml:space="preserve">      乌鲁木齐县</t>
  </si>
  <si>
    <t xml:space="preserve">      甘泉堡</t>
  </si>
  <si>
    <t xml:space="preserve">  克拉玛依市</t>
  </si>
  <si>
    <t xml:space="preserve">      克拉玛依区</t>
  </si>
  <si>
    <t xml:space="preserve">      独山子区</t>
  </si>
  <si>
    <t xml:space="preserve">      白碱滩区</t>
  </si>
  <si>
    <t xml:space="preserve">      乌尔禾区</t>
  </si>
  <si>
    <t xml:space="preserve">  伊犁州</t>
  </si>
  <si>
    <t xml:space="preserve">      都拉塔口岸</t>
  </si>
  <si>
    <t xml:space="preserve">      伊宁市</t>
  </si>
  <si>
    <t xml:space="preserve">      奎屯市</t>
  </si>
  <si>
    <t xml:space="preserve">      霍尔果斯市</t>
  </si>
  <si>
    <t xml:space="preserve">      伊宁县</t>
  </si>
  <si>
    <t xml:space="preserve">      察布查尔县</t>
  </si>
  <si>
    <t xml:space="preserve">      霍城县</t>
  </si>
  <si>
    <t xml:space="preserve">      尼勒克县</t>
  </si>
  <si>
    <t xml:space="preserve">      巩留县</t>
  </si>
  <si>
    <t xml:space="preserve">      新源县</t>
  </si>
  <si>
    <t xml:space="preserve">      特克斯县</t>
  </si>
  <si>
    <t xml:space="preserve">      昭苏县</t>
  </si>
  <si>
    <t xml:space="preserve">  塔城地区</t>
  </si>
  <si>
    <t xml:space="preserve">      塔城市</t>
  </si>
  <si>
    <t xml:space="preserve">      额敏县</t>
  </si>
  <si>
    <t xml:space="preserve">      乌苏市</t>
  </si>
  <si>
    <t xml:space="preserve">      沙湾县</t>
  </si>
  <si>
    <t xml:space="preserve">      托里县</t>
  </si>
  <si>
    <t xml:space="preserve">      裕民县</t>
  </si>
  <si>
    <t xml:space="preserve">      和丰县</t>
  </si>
  <si>
    <t xml:space="preserve">  阿勒泰地区</t>
  </si>
  <si>
    <t xml:space="preserve">      阿勒泰市</t>
  </si>
  <si>
    <t xml:space="preserve">      布尔津县</t>
  </si>
  <si>
    <t xml:space="preserve">      哈巴河县</t>
  </si>
  <si>
    <t xml:space="preserve">      吉木乃县</t>
  </si>
  <si>
    <t xml:space="preserve">      福海县</t>
  </si>
  <si>
    <t xml:space="preserve">      富蕴县</t>
  </si>
  <si>
    <t xml:space="preserve">      青河县</t>
  </si>
  <si>
    <t xml:space="preserve">  博尔塔拉州</t>
  </si>
  <si>
    <t xml:space="preserve">      博乐市</t>
  </si>
  <si>
    <t xml:space="preserve">      阿拉山口市</t>
  </si>
  <si>
    <t xml:space="preserve">      精河县</t>
  </si>
  <si>
    <t xml:space="preserve">      温泉县</t>
  </si>
  <si>
    <t xml:space="preserve">  昌吉州</t>
  </si>
  <si>
    <t xml:space="preserve">      玛纳斯县</t>
  </si>
  <si>
    <t xml:space="preserve">      呼图壁县</t>
  </si>
  <si>
    <t xml:space="preserve">      昌吉市</t>
  </si>
  <si>
    <t xml:space="preserve">      阜康市</t>
  </si>
  <si>
    <t xml:space="preserve">      吉木萨尔县</t>
  </si>
  <si>
    <t xml:space="preserve">      奇台县</t>
  </si>
  <si>
    <t xml:space="preserve">      木垒县</t>
  </si>
  <si>
    <t xml:space="preserve">      农业园区</t>
  </si>
  <si>
    <t xml:space="preserve">      准东</t>
  </si>
  <si>
    <t xml:space="preserve">  巴州</t>
  </si>
  <si>
    <t xml:space="preserve">      库尔勒市</t>
  </si>
  <si>
    <t xml:space="preserve">      轮台县</t>
  </si>
  <si>
    <t xml:space="preserve">      尉犁县</t>
  </si>
  <si>
    <t xml:space="preserve">      且末县</t>
  </si>
  <si>
    <t xml:space="preserve">      若羌县</t>
  </si>
  <si>
    <t xml:space="preserve">      焉耆县</t>
  </si>
  <si>
    <t xml:space="preserve">      和静县</t>
  </si>
  <si>
    <t xml:space="preserve">      和硕县</t>
  </si>
  <si>
    <t xml:space="preserve">      博湖县</t>
  </si>
  <si>
    <t xml:space="preserve">  阿克苏地区</t>
  </si>
  <si>
    <t xml:space="preserve">      阿克苏市</t>
  </si>
  <si>
    <t xml:space="preserve">      温宿县</t>
  </si>
  <si>
    <t xml:space="preserve">      库车县</t>
  </si>
  <si>
    <t xml:space="preserve">      沙雅县</t>
  </si>
  <si>
    <t xml:space="preserve">      新和县</t>
  </si>
  <si>
    <t xml:space="preserve">      拜城县</t>
  </si>
  <si>
    <t xml:space="preserve">      乌什县</t>
  </si>
  <si>
    <t xml:space="preserve">      阿瓦提县</t>
  </si>
  <si>
    <t xml:space="preserve">      柯坪县</t>
  </si>
  <si>
    <r>
      <t xml:space="preserve"> </t>
    </r>
    <r>
      <rPr>
        <b/>
        <sz val="8"/>
        <rFont val="宋体"/>
        <family val="3"/>
      </rPr>
      <t xml:space="preserve"> </t>
    </r>
    <r>
      <rPr>
        <b/>
        <sz val="8"/>
        <rFont val="宋体"/>
        <family val="3"/>
      </rPr>
      <t>克州</t>
    </r>
  </si>
  <si>
    <r>
      <t xml:space="preserve"> </t>
    </r>
    <r>
      <rPr>
        <sz val="8"/>
        <rFont val="宋体"/>
        <family val="3"/>
      </rPr>
      <t xml:space="preserve">   </t>
    </r>
    <r>
      <rPr>
        <sz val="8"/>
        <rFont val="宋体"/>
        <family val="3"/>
      </rPr>
      <t>本级</t>
    </r>
  </si>
  <si>
    <r>
      <t xml:space="preserve"> </t>
    </r>
    <r>
      <rPr>
        <sz val="8"/>
        <rFont val="宋体"/>
        <family val="3"/>
      </rPr>
      <t xml:space="preserve">   </t>
    </r>
    <r>
      <rPr>
        <sz val="8"/>
        <rFont val="宋体"/>
        <family val="3"/>
      </rPr>
      <t>区县级合计</t>
    </r>
  </si>
  <si>
    <r>
      <t xml:space="preserve"> </t>
    </r>
    <r>
      <rPr>
        <sz val="8"/>
        <rFont val="宋体"/>
        <family val="3"/>
      </rPr>
      <t xml:space="preserve">     </t>
    </r>
    <r>
      <rPr>
        <sz val="8"/>
        <rFont val="宋体"/>
        <family val="3"/>
      </rPr>
      <t>阿图什市</t>
    </r>
  </si>
  <si>
    <r>
      <t xml:space="preserve"> </t>
    </r>
    <r>
      <rPr>
        <sz val="8"/>
        <rFont val="宋体"/>
        <family val="3"/>
      </rPr>
      <t xml:space="preserve">     </t>
    </r>
    <r>
      <rPr>
        <sz val="8"/>
        <rFont val="宋体"/>
        <family val="3"/>
      </rPr>
      <t>阿克陶县</t>
    </r>
  </si>
  <si>
    <r>
      <t xml:space="preserve"> </t>
    </r>
    <r>
      <rPr>
        <sz val="8"/>
        <rFont val="宋体"/>
        <family val="3"/>
      </rPr>
      <t xml:space="preserve">     </t>
    </r>
    <r>
      <rPr>
        <sz val="8"/>
        <rFont val="宋体"/>
        <family val="3"/>
      </rPr>
      <t>乌恰县</t>
    </r>
  </si>
  <si>
    <r>
      <t xml:space="preserve"> </t>
    </r>
    <r>
      <rPr>
        <sz val="8"/>
        <rFont val="宋体"/>
        <family val="3"/>
      </rPr>
      <t xml:space="preserve">     </t>
    </r>
    <r>
      <rPr>
        <sz val="8"/>
        <rFont val="宋体"/>
        <family val="3"/>
      </rPr>
      <t>阿合奇县</t>
    </r>
  </si>
  <si>
    <t xml:space="preserve">  喀什地区</t>
  </si>
  <si>
    <t xml:space="preserve">      喀什市</t>
  </si>
  <si>
    <t xml:space="preserve">      疏附县</t>
  </si>
  <si>
    <t xml:space="preserve">      疏勒县</t>
  </si>
  <si>
    <t xml:space="preserve">      英吉沙县</t>
  </si>
  <si>
    <t xml:space="preserve">      泽普县</t>
  </si>
  <si>
    <t xml:space="preserve">      莎车县</t>
  </si>
  <si>
    <t xml:space="preserve">      叶城县</t>
  </si>
  <si>
    <t xml:space="preserve">      麦盖提县</t>
  </si>
  <si>
    <t xml:space="preserve">      岳普湖县</t>
  </si>
  <si>
    <t xml:space="preserve">      伽师县</t>
  </si>
  <si>
    <t xml:space="preserve">      巴楚县</t>
  </si>
  <si>
    <t xml:space="preserve">      塔什库尔干塔吉克自治县</t>
  </si>
  <si>
    <t xml:space="preserve">  和田地区</t>
  </si>
  <si>
    <t xml:space="preserve">      和田市</t>
  </si>
  <si>
    <t xml:space="preserve">      和田县</t>
  </si>
  <si>
    <t xml:space="preserve">      墨玉县</t>
  </si>
  <si>
    <t xml:space="preserve">      皮山县</t>
  </si>
  <si>
    <t xml:space="preserve">      洛浦县</t>
  </si>
  <si>
    <t xml:space="preserve">      策勒县</t>
  </si>
  <si>
    <t xml:space="preserve">      于田县</t>
  </si>
  <si>
    <t xml:space="preserve">      民丰县</t>
  </si>
  <si>
    <t xml:space="preserve">  吐鲁番市</t>
  </si>
  <si>
    <t xml:space="preserve">      高昌区</t>
  </si>
  <si>
    <t xml:space="preserve">      鄯善县</t>
  </si>
  <si>
    <t xml:space="preserve">      托克逊县</t>
  </si>
  <si>
    <t xml:space="preserve">  哈密市</t>
  </si>
  <si>
    <t xml:space="preserve">      伊州区</t>
  </si>
  <si>
    <t xml:space="preserve">      巴里坤县</t>
  </si>
  <si>
    <t xml:space="preserve">      伊吾县</t>
  </si>
  <si>
    <t>公共
安全</t>
  </si>
  <si>
    <t>科学
技术</t>
  </si>
  <si>
    <r>
      <t>文化</t>
    </r>
    <r>
      <rPr>
        <sz val="9"/>
        <color indexed="10"/>
        <rFont val="宋体"/>
        <family val="3"/>
      </rPr>
      <t>旅游</t>
    </r>
    <r>
      <rPr>
        <sz val="9"/>
        <rFont val="宋体"/>
        <family val="3"/>
      </rPr>
      <t>体育与传媒</t>
    </r>
  </si>
  <si>
    <t>卫生
健康</t>
  </si>
  <si>
    <t>节能
环保</t>
  </si>
  <si>
    <t>城乡
社区</t>
  </si>
  <si>
    <t>交通
运输</t>
  </si>
  <si>
    <t>自然资源海洋气象</t>
  </si>
  <si>
    <t>住房
保障</t>
  </si>
  <si>
    <r>
      <t xml:space="preserve"> </t>
    </r>
    <r>
      <rPr>
        <sz val="10"/>
        <rFont val="宋体"/>
        <family val="3"/>
      </rPr>
      <t xml:space="preserve">   </t>
    </r>
    <r>
      <rPr>
        <sz val="10"/>
        <rFont val="宋体"/>
        <family val="3"/>
      </rPr>
      <t>本级</t>
    </r>
  </si>
  <si>
    <r>
      <t xml:space="preserve">    </t>
    </r>
    <r>
      <rPr>
        <sz val="10"/>
        <rFont val="宋体"/>
        <family val="3"/>
      </rPr>
      <t>本级</t>
    </r>
  </si>
  <si>
    <r>
      <t xml:space="preserve"> </t>
    </r>
    <r>
      <rPr>
        <sz val="10"/>
        <rFont val="宋体"/>
        <family val="3"/>
      </rPr>
      <t xml:space="preserve">     </t>
    </r>
    <r>
      <rPr>
        <sz val="10"/>
        <rFont val="宋体"/>
        <family val="3"/>
      </rPr>
      <t>克拉玛依区</t>
    </r>
  </si>
  <si>
    <r>
      <t xml:space="preserve"> </t>
    </r>
    <r>
      <rPr>
        <sz val="10"/>
        <rFont val="宋体"/>
        <family val="3"/>
      </rPr>
      <t xml:space="preserve">     </t>
    </r>
    <r>
      <rPr>
        <sz val="10"/>
        <rFont val="宋体"/>
        <family val="3"/>
      </rPr>
      <t>独山子区</t>
    </r>
  </si>
  <si>
    <r>
      <t xml:space="preserve"> </t>
    </r>
    <r>
      <rPr>
        <sz val="10"/>
        <rFont val="宋体"/>
        <family val="3"/>
      </rPr>
      <t xml:space="preserve">     </t>
    </r>
    <r>
      <rPr>
        <sz val="10"/>
        <rFont val="宋体"/>
        <family val="3"/>
      </rPr>
      <t>白碱滩区</t>
    </r>
  </si>
  <si>
    <r>
      <t xml:space="preserve"> </t>
    </r>
    <r>
      <rPr>
        <sz val="10"/>
        <rFont val="宋体"/>
        <family val="3"/>
      </rPr>
      <t xml:space="preserve">     </t>
    </r>
    <r>
      <rPr>
        <sz val="10"/>
        <rFont val="宋体"/>
        <family val="3"/>
      </rPr>
      <t>乌尔禾区</t>
    </r>
  </si>
  <si>
    <r>
      <t xml:space="preserve"> </t>
    </r>
    <r>
      <rPr>
        <sz val="10"/>
        <rFont val="宋体"/>
        <family val="3"/>
      </rPr>
      <t xml:space="preserve">     </t>
    </r>
    <r>
      <rPr>
        <sz val="10"/>
        <rFont val="宋体"/>
        <family val="3"/>
      </rPr>
      <t>伊宁市</t>
    </r>
  </si>
  <si>
    <r>
      <t xml:space="preserve"> </t>
    </r>
    <r>
      <rPr>
        <sz val="10"/>
        <rFont val="宋体"/>
        <family val="3"/>
      </rPr>
      <t xml:space="preserve">     </t>
    </r>
    <r>
      <rPr>
        <sz val="10"/>
        <rFont val="宋体"/>
        <family val="3"/>
      </rPr>
      <t>奎屯市</t>
    </r>
  </si>
  <si>
    <r>
      <t xml:space="preserve"> </t>
    </r>
    <r>
      <rPr>
        <sz val="10"/>
        <rFont val="宋体"/>
        <family val="3"/>
      </rPr>
      <t xml:space="preserve">     </t>
    </r>
    <r>
      <rPr>
        <sz val="10"/>
        <rFont val="宋体"/>
        <family val="3"/>
      </rPr>
      <t>霍尔果斯市</t>
    </r>
  </si>
  <si>
    <r>
      <t xml:space="preserve"> </t>
    </r>
    <r>
      <rPr>
        <sz val="10"/>
        <rFont val="宋体"/>
        <family val="3"/>
      </rPr>
      <t xml:space="preserve">     </t>
    </r>
    <r>
      <rPr>
        <sz val="10"/>
        <rFont val="宋体"/>
        <family val="3"/>
      </rPr>
      <t>伊宁县</t>
    </r>
  </si>
  <si>
    <r>
      <t xml:space="preserve"> </t>
    </r>
    <r>
      <rPr>
        <sz val="10"/>
        <rFont val="宋体"/>
        <family val="3"/>
      </rPr>
      <t xml:space="preserve">     </t>
    </r>
    <r>
      <rPr>
        <sz val="10"/>
        <rFont val="宋体"/>
        <family val="3"/>
      </rPr>
      <t>察布查尔县</t>
    </r>
  </si>
  <si>
    <r>
      <t xml:space="preserve"> </t>
    </r>
    <r>
      <rPr>
        <sz val="10"/>
        <rFont val="宋体"/>
        <family val="3"/>
      </rPr>
      <t xml:space="preserve">     </t>
    </r>
    <r>
      <rPr>
        <sz val="10"/>
        <rFont val="宋体"/>
        <family val="3"/>
      </rPr>
      <t>霍城县</t>
    </r>
  </si>
  <si>
    <r>
      <t xml:space="preserve"> </t>
    </r>
    <r>
      <rPr>
        <sz val="10"/>
        <rFont val="宋体"/>
        <family val="3"/>
      </rPr>
      <t xml:space="preserve">     </t>
    </r>
    <r>
      <rPr>
        <sz val="10"/>
        <rFont val="宋体"/>
        <family val="3"/>
      </rPr>
      <t>尼勒克县</t>
    </r>
  </si>
  <si>
    <r>
      <t xml:space="preserve"> </t>
    </r>
    <r>
      <rPr>
        <sz val="10"/>
        <rFont val="宋体"/>
        <family val="3"/>
      </rPr>
      <t xml:space="preserve">     </t>
    </r>
    <r>
      <rPr>
        <sz val="10"/>
        <rFont val="宋体"/>
        <family val="3"/>
      </rPr>
      <t>巩留县</t>
    </r>
  </si>
  <si>
    <r>
      <t xml:space="preserve"> </t>
    </r>
    <r>
      <rPr>
        <sz val="10"/>
        <rFont val="宋体"/>
        <family val="3"/>
      </rPr>
      <t xml:space="preserve">     </t>
    </r>
    <r>
      <rPr>
        <sz val="10"/>
        <rFont val="宋体"/>
        <family val="3"/>
      </rPr>
      <t>新源县</t>
    </r>
  </si>
  <si>
    <r>
      <t xml:space="preserve"> </t>
    </r>
    <r>
      <rPr>
        <sz val="10"/>
        <rFont val="宋体"/>
        <family val="3"/>
      </rPr>
      <t xml:space="preserve">     </t>
    </r>
    <r>
      <rPr>
        <sz val="10"/>
        <rFont val="宋体"/>
        <family val="3"/>
      </rPr>
      <t xml:space="preserve">特克斯县 </t>
    </r>
  </si>
  <si>
    <r>
      <t xml:space="preserve"> </t>
    </r>
    <r>
      <rPr>
        <sz val="10"/>
        <rFont val="宋体"/>
        <family val="3"/>
      </rPr>
      <t xml:space="preserve">     </t>
    </r>
    <r>
      <rPr>
        <sz val="10"/>
        <rFont val="宋体"/>
        <family val="3"/>
      </rPr>
      <t>昭苏县</t>
    </r>
  </si>
  <si>
    <r>
      <t xml:space="preserve"> </t>
    </r>
    <r>
      <rPr>
        <sz val="10"/>
        <rFont val="宋体"/>
        <family val="3"/>
      </rPr>
      <t xml:space="preserve">   </t>
    </r>
    <r>
      <rPr>
        <sz val="10"/>
        <rFont val="宋体"/>
        <family val="3"/>
      </rPr>
      <t>区县级合计</t>
    </r>
  </si>
  <si>
    <r>
      <t xml:space="preserve"> </t>
    </r>
    <r>
      <rPr>
        <sz val="10"/>
        <rFont val="宋体"/>
        <family val="3"/>
      </rPr>
      <t xml:space="preserve">     </t>
    </r>
    <r>
      <rPr>
        <sz val="10"/>
        <rFont val="宋体"/>
        <family val="3"/>
      </rPr>
      <t>塔城市</t>
    </r>
  </si>
  <si>
    <r>
      <t xml:space="preserve"> </t>
    </r>
    <r>
      <rPr>
        <sz val="10"/>
        <rFont val="宋体"/>
        <family val="3"/>
      </rPr>
      <t xml:space="preserve">     </t>
    </r>
    <r>
      <rPr>
        <sz val="10"/>
        <rFont val="宋体"/>
        <family val="3"/>
      </rPr>
      <t>额敏县</t>
    </r>
  </si>
  <si>
    <r>
      <t xml:space="preserve"> </t>
    </r>
    <r>
      <rPr>
        <sz val="10"/>
        <rFont val="宋体"/>
        <family val="3"/>
      </rPr>
      <t xml:space="preserve">     </t>
    </r>
    <r>
      <rPr>
        <sz val="10"/>
        <rFont val="宋体"/>
        <family val="3"/>
      </rPr>
      <t>乌苏市</t>
    </r>
  </si>
  <si>
    <r>
      <t xml:space="preserve"> </t>
    </r>
    <r>
      <rPr>
        <sz val="10"/>
        <rFont val="宋体"/>
        <family val="3"/>
      </rPr>
      <t xml:space="preserve">     </t>
    </r>
    <r>
      <rPr>
        <sz val="10"/>
        <rFont val="宋体"/>
        <family val="3"/>
      </rPr>
      <t>沙湾县</t>
    </r>
  </si>
  <si>
    <r>
      <t xml:space="preserve"> </t>
    </r>
    <r>
      <rPr>
        <sz val="10"/>
        <rFont val="宋体"/>
        <family val="3"/>
      </rPr>
      <t xml:space="preserve">     </t>
    </r>
    <r>
      <rPr>
        <sz val="10"/>
        <rFont val="宋体"/>
        <family val="3"/>
      </rPr>
      <t>托里县</t>
    </r>
  </si>
  <si>
    <r>
      <t xml:space="preserve"> </t>
    </r>
    <r>
      <rPr>
        <sz val="10"/>
        <rFont val="宋体"/>
        <family val="3"/>
      </rPr>
      <t xml:space="preserve">     </t>
    </r>
    <r>
      <rPr>
        <sz val="10"/>
        <rFont val="宋体"/>
        <family val="3"/>
      </rPr>
      <t>裕民县</t>
    </r>
  </si>
  <si>
    <r>
      <t xml:space="preserve"> </t>
    </r>
    <r>
      <rPr>
        <sz val="10"/>
        <rFont val="宋体"/>
        <family val="3"/>
      </rPr>
      <t xml:space="preserve">     </t>
    </r>
    <r>
      <rPr>
        <sz val="10"/>
        <rFont val="宋体"/>
        <family val="3"/>
      </rPr>
      <t>和丰县</t>
    </r>
  </si>
  <si>
    <r>
      <t xml:space="preserve"> </t>
    </r>
    <r>
      <rPr>
        <sz val="10"/>
        <rFont val="宋体"/>
        <family val="3"/>
      </rPr>
      <t xml:space="preserve">     </t>
    </r>
    <r>
      <rPr>
        <sz val="10"/>
        <rFont val="宋体"/>
        <family val="3"/>
      </rPr>
      <t>阿勒泰市</t>
    </r>
  </si>
  <si>
    <r>
      <t xml:space="preserve"> </t>
    </r>
    <r>
      <rPr>
        <sz val="10"/>
        <rFont val="宋体"/>
        <family val="3"/>
      </rPr>
      <t xml:space="preserve">     </t>
    </r>
    <r>
      <rPr>
        <sz val="10"/>
        <rFont val="宋体"/>
        <family val="3"/>
      </rPr>
      <t>布尔津县</t>
    </r>
  </si>
  <si>
    <r>
      <t xml:space="preserve"> </t>
    </r>
    <r>
      <rPr>
        <sz val="10"/>
        <rFont val="宋体"/>
        <family val="3"/>
      </rPr>
      <t xml:space="preserve">     </t>
    </r>
    <r>
      <rPr>
        <sz val="10"/>
        <rFont val="宋体"/>
        <family val="3"/>
      </rPr>
      <t>哈巴河县</t>
    </r>
  </si>
  <si>
    <r>
      <t xml:space="preserve"> </t>
    </r>
    <r>
      <rPr>
        <sz val="10"/>
        <rFont val="宋体"/>
        <family val="3"/>
      </rPr>
      <t xml:space="preserve">     </t>
    </r>
    <r>
      <rPr>
        <sz val="10"/>
        <rFont val="宋体"/>
        <family val="3"/>
      </rPr>
      <t>吉木乃县</t>
    </r>
  </si>
  <si>
    <r>
      <t xml:space="preserve"> </t>
    </r>
    <r>
      <rPr>
        <sz val="10"/>
        <rFont val="宋体"/>
        <family val="3"/>
      </rPr>
      <t xml:space="preserve">     </t>
    </r>
    <r>
      <rPr>
        <sz val="10"/>
        <rFont val="宋体"/>
        <family val="3"/>
      </rPr>
      <t>福海县</t>
    </r>
  </si>
  <si>
    <r>
      <t xml:space="preserve"> </t>
    </r>
    <r>
      <rPr>
        <sz val="10"/>
        <rFont val="宋体"/>
        <family val="3"/>
      </rPr>
      <t xml:space="preserve">     </t>
    </r>
    <r>
      <rPr>
        <sz val="10"/>
        <rFont val="宋体"/>
        <family val="3"/>
      </rPr>
      <t>富蕴县</t>
    </r>
  </si>
  <si>
    <r>
      <t xml:space="preserve"> </t>
    </r>
    <r>
      <rPr>
        <sz val="10"/>
        <rFont val="宋体"/>
        <family val="3"/>
      </rPr>
      <t xml:space="preserve">     </t>
    </r>
    <r>
      <rPr>
        <sz val="10"/>
        <rFont val="宋体"/>
        <family val="3"/>
      </rPr>
      <t>青河县</t>
    </r>
  </si>
  <si>
    <r>
      <t xml:space="preserve"> </t>
    </r>
    <r>
      <rPr>
        <sz val="10"/>
        <rFont val="宋体"/>
        <family val="3"/>
      </rPr>
      <t xml:space="preserve">     </t>
    </r>
    <r>
      <rPr>
        <sz val="10"/>
        <rFont val="宋体"/>
        <family val="3"/>
      </rPr>
      <t>博乐市</t>
    </r>
  </si>
  <si>
    <r>
      <t xml:space="preserve"> </t>
    </r>
    <r>
      <rPr>
        <sz val="10"/>
        <rFont val="宋体"/>
        <family val="3"/>
      </rPr>
      <t xml:space="preserve">     </t>
    </r>
    <r>
      <rPr>
        <sz val="10"/>
        <rFont val="宋体"/>
        <family val="3"/>
      </rPr>
      <t>阿拉山口市</t>
    </r>
  </si>
  <si>
    <r>
      <t xml:space="preserve"> </t>
    </r>
    <r>
      <rPr>
        <sz val="10"/>
        <rFont val="宋体"/>
        <family val="3"/>
      </rPr>
      <t xml:space="preserve">     </t>
    </r>
    <r>
      <rPr>
        <sz val="10"/>
        <rFont val="宋体"/>
        <family val="3"/>
      </rPr>
      <t>精河县</t>
    </r>
  </si>
  <si>
    <r>
      <t xml:space="preserve"> </t>
    </r>
    <r>
      <rPr>
        <sz val="10"/>
        <rFont val="宋体"/>
        <family val="3"/>
      </rPr>
      <t xml:space="preserve">     </t>
    </r>
    <r>
      <rPr>
        <sz val="10"/>
        <rFont val="宋体"/>
        <family val="3"/>
      </rPr>
      <t>温泉县</t>
    </r>
  </si>
  <si>
    <r>
      <t xml:space="preserve"> </t>
    </r>
    <r>
      <rPr>
        <sz val="10"/>
        <rFont val="宋体"/>
        <family val="3"/>
      </rPr>
      <t xml:space="preserve">     </t>
    </r>
    <r>
      <rPr>
        <sz val="10"/>
        <rFont val="宋体"/>
        <family val="3"/>
      </rPr>
      <t>木垒县</t>
    </r>
  </si>
  <si>
    <r>
      <t xml:space="preserve"> </t>
    </r>
    <r>
      <rPr>
        <sz val="10"/>
        <rFont val="宋体"/>
        <family val="3"/>
      </rPr>
      <t xml:space="preserve">     </t>
    </r>
    <r>
      <rPr>
        <sz val="10"/>
        <rFont val="宋体"/>
        <family val="3"/>
      </rPr>
      <t>库尔勒市</t>
    </r>
  </si>
  <si>
    <r>
      <t xml:space="preserve"> </t>
    </r>
    <r>
      <rPr>
        <sz val="10"/>
        <rFont val="宋体"/>
        <family val="3"/>
      </rPr>
      <t xml:space="preserve">     </t>
    </r>
    <r>
      <rPr>
        <sz val="10"/>
        <rFont val="宋体"/>
        <family val="3"/>
      </rPr>
      <t>轮台县</t>
    </r>
  </si>
  <si>
    <r>
      <t xml:space="preserve"> </t>
    </r>
    <r>
      <rPr>
        <sz val="10"/>
        <rFont val="宋体"/>
        <family val="3"/>
      </rPr>
      <t xml:space="preserve">     </t>
    </r>
    <r>
      <rPr>
        <sz val="10"/>
        <rFont val="宋体"/>
        <family val="3"/>
      </rPr>
      <t>尉犁县</t>
    </r>
  </si>
  <si>
    <r>
      <t xml:space="preserve"> </t>
    </r>
    <r>
      <rPr>
        <sz val="10"/>
        <rFont val="宋体"/>
        <family val="3"/>
      </rPr>
      <t xml:space="preserve">     </t>
    </r>
    <r>
      <rPr>
        <sz val="10"/>
        <rFont val="宋体"/>
        <family val="3"/>
      </rPr>
      <t>且末县</t>
    </r>
  </si>
  <si>
    <r>
      <t xml:space="preserve"> </t>
    </r>
    <r>
      <rPr>
        <sz val="10"/>
        <rFont val="宋体"/>
        <family val="3"/>
      </rPr>
      <t xml:space="preserve">     </t>
    </r>
    <r>
      <rPr>
        <sz val="10"/>
        <rFont val="宋体"/>
        <family val="3"/>
      </rPr>
      <t>若羌县</t>
    </r>
  </si>
  <si>
    <r>
      <t xml:space="preserve"> </t>
    </r>
    <r>
      <rPr>
        <sz val="10"/>
        <rFont val="宋体"/>
        <family val="3"/>
      </rPr>
      <t xml:space="preserve">     </t>
    </r>
    <r>
      <rPr>
        <sz val="10"/>
        <rFont val="宋体"/>
        <family val="3"/>
      </rPr>
      <t>焉耆县</t>
    </r>
  </si>
  <si>
    <r>
      <t xml:space="preserve"> </t>
    </r>
    <r>
      <rPr>
        <sz val="10"/>
        <rFont val="宋体"/>
        <family val="3"/>
      </rPr>
      <t xml:space="preserve">     </t>
    </r>
    <r>
      <rPr>
        <sz val="10"/>
        <rFont val="宋体"/>
        <family val="3"/>
      </rPr>
      <t>和静县</t>
    </r>
  </si>
  <si>
    <r>
      <t xml:space="preserve"> </t>
    </r>
    <r>
      <rPr>
        <sz val="10"/>
        <rFont val="宋体"/>
        <family val="3"/>
      </rPr>
      <t xml:space="preserve">     </t>
    </r>
    <r>
      <rPr>
        <sz val="10"/>
        <rFont val="宋体"/>
        <family val="3"/>
      </rPr>
      <t>和硕县</t>
    </r>
  </si>
  <si>
    <r>
      <t xml:space="preserve"> </t>
    </r>
    <r>
      <rPr>
        <sz val="10"/>
        <rFont val="宋体"/>
        <family val="3"/>
      </rPr>
      <t xml:space="preserve">     </t>
    </r>
    <r>
      <rPr>
        <sz val="10"/>
        <rFont val="宋体"/>
        <family val="3"/>
      </rPr>
      <t>博湖县</t>
    </r>
  </si>
  <si>
    <t xml:space="preserve">  克州</t>
  </si>
  <si>
    <r>
      <t xml:space="preserve"> </t>
    </r>
    <r>
      <rPr>
        <sz val="10"/>
        <rFont val="宋体"/>
        <family val="3"/>
      </rPr>
      <t xml:space="preserve">     </t>
    </r>
    <r>
      <rPr>
        <sz val="10"/>
        <rFont val="宋体"/>
        <family val="3"/>
      </rPr>
      <t>阿图什市</t>
    </r>
  </si>
  <si>
    <r>
      <t xml:space="preserve"> </t>
    </r>
    <r>
      <rPr>
        <sz val="10"/>
        <rFont val="宋体"/>
        <family val="3"/>
      </rPr>
      <t xml:space="preserve">     </t>
    </r>
    <r>
      <rPr>
        <sz val="10"/>
        <rFont val="宋体"/>
        <family val="3"/>
      </rPr>
      <t>阿克陶县</t>
    </r>
  </si>
  <si>
    <r>
      <t xml:space="preserve"> </t>
    </r>
    <r>
      <rPr>
        <sz val="10"/>
        <rFont val="宋体"/>
        <family val="3"/>
      </rPr>
      <t xml:space="preserve">     </t>
    </r>
    <r>
      <rPr>
        <sz val="10"/>
        <rFont val="宋体"/>
        <family val="3"/>
      </rPr>
      <t>乌恰县</t>
    </r>
  </si>
  <si>
    <r>
      <t xml:space="preserve"> </t>
    </r>
    <r>
      <rPr>
        <sz val="10"/>
        <rFont val="宋体"/>
        <family val="3"/>
      </rPr>
      <t xml:space="preserve">     </t>
    </r>
    <r>
      <rPr>
        <sz val="10"/>
        <rFont val="宋体"/>
        <family val="3"/>
      </rPr>
      <t>阿合奇县</t>
    </r>
  </si>
  <si>
    <t xml:space="preserve">        喀什市</t>
  </si>
  <si>
    <t xml:space="preserve">        疏附县</t>
  </si>
  <si>
    <t xml:space="preserve">        疏勒县</t>
  </si>
  <si>
    <t xml:space="preserve">        英吉沙县</t>
  </si>
  <si>
    <t xml:space="preserve">        泽普县</t>
  </si>
  <si>
    <t xml:space="preserve">        莎车县</t>
  </si>
  <si>
    <t xml:space="preserve">        叶城县</t>
  </si>
  <si>
    <t xml:space="preserve">        麦盖提县</t>
  </si>
  <si>
    <t xml:space="preserve">        岳普湖县</t>
  </si>
  <si>
    <t xml:space="preserve">        伽师县</t>
  </si>
  <si>
    <t xml:space="preserve">        巴楚县</t>
  </si>
  <si>
    <t xml:space="preserve">        塔什库尔干塔吉克自治县</t>
  </si>
  <si>
    <r>
      <t xml:space="preserve"> </t>
    </r>
    <r>
      <rPr>
        <sz val="10"/>
        <rFont val="宋体"/>
        <family val="3"/>
      </rPr>
      <t xml:space="preserve">     </t>
    </r>
    <r>
      <rPr>
        <sz val="10"/>
        <rFont val="宋体"/>
        <family val="3"/>
      </rPr>
      <t>高昌区</t>
    </r>
  </si>
  <si>
    <r>
      <t xml:space="preserve"> </t>
    </r>
    <r>
      <rPr>
        <sz val="10"/>
        <rFont val="宋体"/>
        <family val="3"/>
      </rPr>
      <t xml:space="preserve">     </t>
    </r>
    <r>
      <rPr>
        <sz val="10"/>
        <rFont val="宋体"/>
        <family val="3"/>
      </rPr>
      <t>鄯善县</t>
    </r>
  </si>
  <si>
    <r>
      <t xml:space="preserve"> </t>
    </r>
    <r>
      <rPr>
        <sz val="10"/>
        <rFont val="宋体"/>
        <family val="3"/>
      </rPr>
      <t xml:space="preserve">     </t>
    </r>
    <r>
      <rPr>
        <sz val="10"/>
        <rFont val="宋体"/>
        <family val="3"/>
      </rPr>
      <t>托克逊县</t>
    </r>
  </si>
  <si>
    <r>
      <t xml:space="preserve">    </t>
    </r>
    <r>
      <rPr>
        <sz val="10"/>
        <rFont val="宋体"/>
        <family val="3"/>
      </rPr>
      <t xml:space="preserve">  </t>
    </r>
    <r>
      <rPr>
        <sz val="10"/>
        <rFont val="宋体"/>
        <family val="3"/>
      </rPr>
      <t>伊州区</t>
    </r>
  </si>
  <si>
    <r>
      <t xml:space="preserve">   </t>
    </r>
    <r>
      <rPr>
        <sz val="10"/>
        <rFont val="宋体"/>
        <family val="3"/>
      </rPr>
      <t xml:space="preserve">  </t>
    </r>
    <r>
      <rPr>
        <sz val="10"/>
        <rFont val="宋体"/>
        <family val="3"/>
      </rPr>
      <t xml:space="preserve"> 巴里坤县</t>
    </r>
  </si>
  <si>
    <r>
      <t xml:space="preserve">   </t>
    </r>
    <r>
      <rPr>
        <sz val="10"/>
        <rFont val="宋体"/>
        <family val="3"/>
      </rPr>
      <t xml:space="preserve">  </t>
    </r>
    <r>
      <rPr>
        <sz val="10"/>
        <rFont val="宋体"/>
        <family val="3"/>
      </rPr>
      <t xml:space="preserve"> 伊吾县</t>
    </r>
  </si>
  <si>
    <t>表八之一</t>
  </si>
  <si>
    <t>2019年政府性基金预算收支表</t>
  </si>
  <si>
    <r>
      <t>收</t>
    </r>
    <r>
      <rPr>
        <b/>
        <sz val="14"/>
        <rFont val="宋体"/>
        <family val="2"/>
      </rPr>
      <t>入</t>
    </r>
  </si>
  <si>
    <r>
      <t>支</t>
    </r>
    <r>
      <rPr>
        <b/>
        <sz val="14"/>
        <rFont val="宋体"/>
        <family val="2"/>
      </rPr>
      <t>出</t>
    </r>
  </si>
  <si>
    <r>
      <t>一、文化</t>
    </r>
    <r>
      <rPr>
        <sz val="11"/>
        <color indexed="10"/>
        <rFont val="宋体"/>
        <family val="2"/>
      </rPr>
      <t>旅游</t>
    </r>
    <r>
      <rPr>
        <sz val="11"/>
        <rFont val="宋体"/>
        <family val="2"/>
      </rPr>
      <t>体育与传媒支出</t>
    </r>
  </si>
  <si>
    <r>
      <t xml:space="preserve">   </t>
    </r>
    <r>
      <rPr>
        <sz val="11"/>
        <color indexed="10"/>
        <rFont val="宋体"/>
        <family val="2"/>
      </rPr>
      <t>国家电影事业发展专项资金安排的支出</t>
    </r>
  </si>
  <si>
    <r>
      <t xml:space="preserve">  </t>
    </r>
    <r>
      <rPr>
        <sz val="11"/>
        <color indexed="10"/>
        <rFont val="宋体"/>
        <family val="2"/>
      </rPr>
      <t xml:space="preserve"> 旅游发展基金支出</t>
    </r>
  </si>
  <si>
    <t>四、国家电影事业发展专项资金收入</t>
  </si>
  <si>
    <t xml:space="preserve">   国家电影事业发展专项资金对应专项债务收入安排的支出</t>
  </si>
  <si>
    <t>五、国有土地收益基金收入</t>
  </si>
  <si>
    <t>六、农业土地开发资金收入</t>
  </si>
  <si>
    <t>七、国有土地使用权出让收入</t>
  </si>
  <si>
    <t xml:space="preserve">    小型水库移民扶助基金安排的支出</t>
  </si>
  <si>
    <t>八、大中型水库库区基金收入</t>
  </si>
  <si>
    <t xml:space="preserve">    小型水库移民扶助基金对应专项债务收入安排的支出</t>
  </si>
  <si>
    <t>九、彩票公益金收入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</si>
  <si>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</si>
  <si>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</si>
  <si>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</si>
  <si>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</si>
  <si>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</si>
  <si>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</si>
  <si>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r>
      <t xml:space="preserve">    </t>
    </r>
    <r>
      <rPr>
        <sz val="11"/>
        <color indexed="10"/>
        <rFont val="宋体"/>
        <family val="2"/>
      </rPr>
      <t>农业土地开发资金安排的支出</t>
    </r>
  </si>
  <si>
    <t>十六、其他政府性基金收入</t>
  </si>
  <si>
    <t xml:space="preserve">    城市基础设施配套费安排的支出</t>
  </si>
  <si>
    <t>十七、专项债券对应项目专项收入</t>
  </si>
  <si>
    <r>
      <t xml:space="preserve">    </t>
    </r>
    <r>
      <rPr>
        <sz val="11"/>
        <color indexed="10"/>
        <rFont val="宋体"/>
        <family val="2"/>
      </rPr>
      <t>污水处理费收入安排的支出</t>
    </r>
  </si>
  <si>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</si>
  <si>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</si>
  <si>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</si>
  <si>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</si>
  <si>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 xml:space="preserve">    大中型水库库区基金安排的支出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</si>
  <si>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</si>
  <si>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</si>
  <si>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</si>
  <si>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 xml:space="preserve">    海南省高等级公路车辆通行附加费安排的支出</t>
  </si>
  <si>
    <t xml:space="preserve">    车辆通行费安排的支出</t>
  </si>
  <si>
    <t xml:space="preserve">    港口建设费安排的支出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</si>
  <si>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</si>
  <si>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</si>
  <si>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</si>
  <si>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</si>
  <si>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 xml:space="preserve">    彩票公益金安排的支出</t>
  </si>
  <si>
    <t xml:space="preserve"> 地方政府专项债务还本支出</t>
  </si>
  <si>
    <t xml:space="preserve"> 地方政府专项债务转贷支出</t>
  </si>
  <si>
    <t xml:space="preserve">  地方政府专项债务转贷收入</t>
  </si>
  <si>
    <t>2019年政府性基金预算收支明细表</t>
  </si>
  <si>
    <r>
      <t>一、文化</t>
    </r>
    <r>
      <rPr>
        <sz val="11"/>
        <color indexed="10"/>
        <rFont val="宋体"/>
        <family val="3"/>
      </rPr>
      <t>旅游</t>
    </r>
    <r>
      <rPr>
        <sz val="11"/>
        <rFont val="宋体"/>
        <family val="3"/>
      </rPr>
      <t>体育与传媒支出</t>
    </r>
  </si>
  <si>
    <r>
      <t xml:space="preserve">   </t>
    </r>
    <r>
      <rPr>
        <sz val="11"/>
        <color indexed="10"/>
        <rFont val="宋体"/>
        <family val="3"/>
      </rPr>
      <t>国家电影事业发展专项资金安排的支出</t>
    </r>
  </si>
  <si>
    <t>四、国家电影事业发展专项资金收入</t>
  </si>
  <si>
    <r>
      <t xml:space="preserve">   </t>
    </r>
    <r>
      <rPr>
        <sz val="11"/>
        <color indexed="10"/>
        <rFont val="宋体"/>
        <family val="3"/>
      </rPr>
      <t xml:space="preserve">   资助影院建设</t>
    </r>
  </si>
  <si>
    <t>五、国有土地收益基金收入</t>
  </si>
  <si>
    <t xml:space="preserve">      资助少数民族语电影译制</t>
  </si>
  <si>
    <t>六、农业土地开发资金收入</t>
  </si>
  <si>
    <t>七、国有土地使用权出让收入</t>
  </si>
  <si>
    <r>
      <t xml:space="preserve">  </t>
    </r>
    <r>
      <rPr>
        <sz val="11"/>
        <color indexed="10"/>
        <rFont val="宋体"/>
        <family val="3"/>
      </rPr>
      <t xml:space="preserve"> 旅游发展基金支出</t>
    </r>
  </si>
  <si>
    <t xml:space="preserve">      宣传促销</t>
  </si>
  <si>
    <t xml:space="preserve">      行业规划</t>
  </si>
  <si>
    <t xml:space="preserve">      旅游事业补助</t>
  </si>
  <si>
    <t xml:space="preserve">   国家电影事业发展专项资金对应专项债务收入安排的支出</t>
  </si>
  <si>
    <t xml:space="preserve">      资助城市影院</t>
  </si>
  <si>
    <t>八、大中型水库库区基金收入</t>
  </si>
  <si>
    <t xml:space="preserve">      其他国家电影事业发展专项资金对应专项债务收入支出</t>
  </si>
  <si>
    <t>九、彩票公益金收入</t>
  </si>
  <si>
    <t>十、城市基础设施配套费收入</t>
  </si>
  <si>
    <t xml:space="preserve">      基础设施建设和经济发展</t>
  </si>
  <si>
    <t>十一、小型水库移民扶助基金收入</t>
  </si>
  <si>
    <t>十二、国家重大水利工程建设基金收入</t>
  </si>
  <si>
    <t xml:space="preserve">    小型水库移民扶助基金安排的支出</t>
  </si>
  <si>
    <t>十三、车辆通行费</t>
  </si>
  <si>
    <t xml:space="preserve">    小型水库移民扶助基金对应专项债务收入安排的支出</t>
  </si>
  <si>
    <t>十四、污水处理费收入</t>
  </si>
  <si>
    <t>十五、彩票发行机构和彩票销售机构的业务费用</t>
  </si>
  <si>
    <t xml:space="preserve">      其他小型水库移民扶助基金对应专项债务收入安排的支出</t>
  </si>
  <si>
    <t>十六、其他政府性基金收入</t>
  </si>
  <si>
    <t>十七、专项债券对应项目专项收入</t>
  </si>
  <si>
    <t xml:space="preserve">      其他国有土地使用权出让收入安排的支出</t>
  </si>
  <si>
    <t xml:space="preserve">    农业土地开发资金安排的支出</t>
  </si>
  <si>
    <t xml:space="preserve">    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</si>
  <si>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</si>
  <si>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</si>
  <si>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</si>
  <si>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</si>
  <si>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</si>
  <si>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征地和拆迁补偿支出</t>
  </si>
  <si>
    <t xml:space="preserve">      土地开发支出</t>
  </si>
  <si>
    <t xml:space="preserve">      其他土地储备专项债券收入安排的支出</t>
  </si>
  <si>
    <t xml:space="preserve">    棚户区改造专项债券收入安排的支出</t>
  </si>
  <si>
    <r>
      <t xml:space="preserve">      </t>
    </r>
    <r>
      <rPr>
        <sz val="11"/>
        <color indexed="10"/>
        <rFont val="宋体"/>
        <family val="3"/>
      </rPr>
      <t>其他棚户区改造专项债券收入安排的支出</t>
    </r>
  </si>
  <si>
    <t xml:space="preserve">    城市基础设施配套费对应专项债务收入安排的支出</t>
  </si>
  <si>
    <t xml:space="preserve">      城市公共设施</t>
  </si>
  <si>
    <t xml:space="preserve">      城市环境卫生</t>
  </si>
  <si>
    <t xml:space="preserve">      公有房屋</t>
  </si>
  <si>
    <t xml:space="preserve">      城市防洪</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</si>
  <si>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</si>
  <si>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</si>
  <si>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</si>
  <si>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大中型水库库区基金安排的支出</t>
  </si>
  <si>
    <t xml:space="preserve">    国家重大水利工程建设基金安排的支出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</si>
  <si>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</si>
  <si>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</si>
  <si>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</si>
  <si>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南水北调工程建设</t>
  </si>
  <si>
    <t xml:space="preserve">      三峡工程后续工作</t>
  </si>
  <si>
    <t xml:space="preserve">      地方重大水利工程建设</t>
  </si>
  <si>
    <t xml:space="preserve">      其他重大水利工程建设基金对应专项债务收入支出</t>
  </si>
  <si>
    <t xml:space="preserve">    海南省高等级公路车辆通行附加费安排的支出</t>
  </si>
  <si>
    <t xml:space="preserve">    车辆通行费安排的支出</t>
  </si>
  <si>
    <t xml:space="preserve">    港口建设费安排的支出</t>
  </si>
  <si>
    <t xml:space="preserve">    海南省高等级公路车辆通行附加费对应专项债务收入安排的支出</t>
  </si>
  <si>
    <t xml:space="preserve">      公路建设</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</si>
  <si>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</si>
  <si>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</si>
  <si>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</si>
  <si>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</si>
  <si>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</si>
  <si>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港口设施</t>
  </si>
  <si>
    <t xml:space="preserve">      航运保障系统建设</t>
  </si>
  <si>
    <t xml:space="preserve">      其他港口建设费对应专项债务收入安排的支出</t>
  </si>
  <si>
    <t>八、其他支出</t>
  </si>
  <si>
    <t xml:space="preserve">    其他政府性基金安排的支出</t>
  </si>
  <si>
    <t xml:space="preserve">    彩票发行销售机构业务费安排的支出</t>
  </si>
  <si>
    <t xml:space="preserve">    彩票公益金安排的支出</t>
  </si>
  <si>
    <t>九、债务付息支出</t>
  </si>
  <si>
    <t xml:space="preserve">      海南省高等级公路车辆通行附加费债务付息支出</t>
  </si>
  <si>
    <t xml:space="preserve">      港口建设费债务付息支出</t>
  </si>
  <si>
    <t xml:space="preserve">      ……</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</si>
  <si>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</si>
  <si>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</si>
  <si>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</si>
  <si>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</si>
  <si>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</si>
  <si>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</si>
  <si>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t>
  </si>
  <si>
    <t xml:space="preserve">      其他地方自行试点项目收益专项债务发行费用支出</t>
  </si>
  <si>
    <t xml:space="preserve">      其他政府性基金债务发行费用支出</t>
  </si>
  <si>
    <t xml:space="preserve"> 地方政府专项债务还本支出</t>
  </si>
  <si>
    <t xml:space="preserve"> 地方政府专项债务转贷支出</t>
  </si>
  <si>
    <t xml:space="preserve">  地方政府专项债务转贷收入</t>
  </si>
  <si>
    <t>2019年政府性基金调入专项收入预算表</t>
  </si>
  <si>
    <t>单位：万元</t>
  </si>
  <si>
    <t>预算数</t>
  </si>
  <si>
    <t>一、农网还贷资金收入</t>
  </si>
  <si>
    <t>二、海南省高等级公路车辆通行附加费收入</t>
  </si>
  <si>
    <t>三、港口建设费收入</t>
  </si>
  <si>
    <t>八、大中型水库库区基金收入</t>
  </si>
  <si>
    <t>九、彩票公益金收入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</si>
  <si>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</si>
  <si>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</si>
  <si>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</si>
  <si>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</si>
  <si>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</si>
  <si>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</si>
  <si>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</si>
  <si>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收入合计</t>
  </si>
  <si>
    <t>2019年政府性基金预算支出资金来源情况表</t>
  </si>
  <si>
    <t>当年预算收入安排</t>
  </si>
  <si>
    <t>转移支付收入安排</t>
  </si>
  <si>
    <r>
      <t xml:space="preserve">    </t>
    </r>
    <r>
      <rPr>
        <sz val="11"/>
        <color indexed="10"/>
        <rFont val="宋体"/>
        <family val="3"/>
      </rPr>
      <t>国家电影事业发展专项资金安排的支出</t>
    </r>
  </si>
  <si>
    <r>
      <t xml:space="preserve">   </t>
    </r>
    <r>
      <rPr>
        <sz val="11"/>
        <color indexed="10"/>
        <rFont val="宋体"/>
        <family val="3"/>
      </rPr>
      <t xml:space="preserve"> 旅游发展基金支出</t>
    </r>
  </si>
  <si>
    <t xml:space="preserve">    国家电影事业发展专项资金对应专项债务收入安排的支出</t>
  </si>
  <si>
    <t xml:space="preserve">    小型水库移民扶助基金安排的支出</t>
  </si>
  <si>
    <t xml:space="preserve">    小型水库移民扶助基金对应专项债务收入安排的支出</t>
  </si>
  <si>
    <r>
      <t xml:space="preserve">    </t>
    </r>
    <r>
      <rPr>
        <sz val="11"/>
        <color indexed="10"/>
        <rFont val="宋体"/>
        <family val="3"/>
      </rPr>
      <t>农业土地开发资金安排的支出</t>
    </r>
  </si>
  <si>
    <t xml:space="preserve">    城市基础设施配套费安排的支出</t>
  </si>
  <si>
    <r>
      <t xml:space="preserve">    </t>
    </r>
    <r>
      <rPr>
        <sz val="11"/>
        <color indexed="10"/>
        <rFont val="宋体"/>
        <family val="3"/>
      </rPr>
      <t>污水处理费收入安排的支出</t>
    </r>
  </si>
  <si>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</si>
  <si>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</si>
  <si>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</si>
  <si>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</si>
  <si>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 xml:space="preserve">    大中型水库库区基金安排的支出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</si>
  <si>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</si>
  <si>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</si>
  <si>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</si>
  <si>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 xml:space="preserve">    海南省高等级公路车辆通行附加费安排的支出</t>
  </si>
  <si>
    <t xml:space="preserve">    车辆通行费安排的支出</t>
  </si>
  <si>
    <t xml:space="preserve">    港口建设费安排的支出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</si>
  <si>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</si>
  <si>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</si>
  <si>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</si>
  <si>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</si>
  <si>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 xml:space="preserve">    彩票公益金安排的支出</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</si>
</sst>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_ "/>
    <numFmt numFmtId="178" formatCode="#,##0_ "/>
    <numFmt numFmtId="179" formatCode="#,##0_);[Red]\(#,##0\)"/>
  </numFmts>
  <fonts count="41">
    <font>
      <sz val="12"/>
      <name val="宋体"/>
      <family val="2"/>
    </font>
    <font>
      <sz val="10"/>
      <name val="Arial"/>
      <family val="2"/>
    </font>
    <font>
      <b/>
      <sz val="12"/>
      <name val="宋体"/>
      <family val="3"/>
    </font>
    <font>
      <sz val="12"/>
      <name val="黑体"/>
      <family val="3"/>
    </font>
    <font>
      <b/>
      <sz val="16"/>
      <name val="黑体"/>
      <family val="3"/>
    </font>
    <font>
      <sz val="10"/>
      <name val="宋体"/>
      <family val="3"/>
    </font>
    <font>
      <sz val="11"/>
      <name val="宋体"/>
      <family val="3"/>
    </font>
    <font>
      <b/>
      <sz val="11"/>
      <name val="宋体"/>
      <family val="3"/>
    </font>
    <font>
      <b/>
      <sz val="14"/>
      <name val="宋体"/>
      <family val="3"/>
    </font>
    <font>
      <sz val="11"/>
      <color indexed="8"/>
      <name val="宋体"/>
      <family val="3"/>
    </font>
    <font>
      <sz val="9"/>
      <name val="宋体"/>
      <family val="3"/>
    </font>
    <font>
      <sz val="18"/>
      <name val="宋体"/>
      <family val="3"/>
    </font>
    <font>
      <b/>
      <sz val="9"/>
      <name val="宋体"/>
      <family val="3"/>
    </font>
    <font>
      <sz val="16"/>
      <name val="黑体"/>
      <family val="3"/>
    </font>
    <font>
      <sz val="14"/>
      <name val="宋体"/>
      <family val="3"/>
    </font>
    <font>
      <b/>
      <sz val="24"/>
      <name val="黑体"/>
      <family val="3"/>
    </font>
    <font>
      <sz val="18"/>
      <name val="黑体"/>
      <family val="3"/>
    </font>
    <font>
      <sz val="16"/>
      <name val="楷体_GB2312"/>
      <family val="3"/>
    </font>
    <font>
      <sz val="48"/>
      <name val="黑体"/>
      <family val="3"/>
    </font>
    <font>
      <sz val="22"/>
      <name val="楷体_GB2312"/>
      <family val="3"/>
    </font>
    <font>
      <sz val="12"/>
      <color rgb="FFFF0000"/>
      <name val="宋体"/>
      <family val="3"/>
    </font>
    <font>
      <sz val="9"/>
      <color rgb="FFFF0000"/>
      <name val="宋体"/>
      <family val="3"/>
    </font>
    <font>
      <sz val="10"/>
      <color rgb="FFFF0000"/>
      <name val="宋体"/>
      <family val="3"/>
    </font>
    <font>
      <sz val="11"/>
      <color rgb="FFFF0000"/>
      <name val="宋体"/>
      <family val="3"/>
    </font>
    <font>
      <sz val="11"/>
      <color theme="1"/>
      <name val="宋体"/>
      <family val="3"/>
    </font>
    <font>
      <sz val="12"/>
      <color theme="1"/>
      <name val="宋体"/>
      <family val="3"/>
    </font>
    <font>
      <sz val="9"/>
      <name val="Tahoma"/>
      <family val="2"/>
    </font>
    <font>
      <b/>
      <sz val="9"/>
      <name val="Tahoma"/>
      <family val="2"/>
    </font>
    <font>
      <sz val="11"/>
      <color rgb="FFFF0000"/>
      <name val="Calibri"/>
      <family val="3"/>
      <scheme val="minor"/>
    </font>
    <font>
      <sz val="11"/>
      <color theme="1"/>
      <name val="Calibri"/>
      <family val="3"/>
      <scheme val="minor"/>
    </font>
    <font>
      <sz val="8"/>
      <name val="宋体"/>
      <family val="3"/>
    </font>
    <font>
      <sz val="11"/>
      <color indexed="10"/>
      <name val="宋体"/>
      <family val="2"/>
    </font>
    <font>
      <sz val="9"/>
      <name val="Calibri"/>
      <family val="2"/>
      <scheme val="minor"/>
    </font>
    <font>
      <b/>
      <sz val="10"/>
      <color theme="1"/>
      <name val="宋体"/>
      <family val="3"/>
    </font>
    <font>
      <b/>
      <sz val="9"/>
      <color theme="1"/>
      <name val="宋体"/>
      <family val="3"/>
    </font>
    <font>
      <sz val="10"/>
      <color theme="1"/>
      <name val="宋体"/>
      <family val="3"/>
    </font>
    <font>
      <sz val="9"/>
      <color theme="1"/>
      <name val="宋体"/>
      <family val="3"/>
    </font>
    <font>
      <sz val="10"/>
      <color indexed="10"/>
      <name val="宋体"/>
      <family val="3"/>
    </font>
    <font>
      <b/>
      <sz val="10"/>
      <name val="宋体"/>
      <family val="3"/>
    </font>
    <font>
      <sz val="9"/>
      <color indexed="10"/>
      <name val="宋体"/>
      <family val="3"/>
    </font>
    <font>
      <b/>
      <sz val="8"/>
      <name val="宋体"/>
      <family val="3"/>
    </font>
  </fonts>
  <fills count="4">
    <fill>
      <patternFill/>
    </fill>
    <fill>
      <patternFill patternType="gray125"/>
    </fill>
    <fill>
      <patternFill patternType="solid">
        <fgColor theme="0"/>
        <bgColor indexed="64"/>
      </patternFill>
    </fill>
    <fill>
      <patternFill patternType="solid">
        <fgColor indexed="9"/>
        <bgColor indexed="64"/>
      </patternFill>
    </fill>
  </fills>
  <borders count="12">
    <border>
      <left/>
      <right/>
      <top/>
      <bottom/>
      <diagonal/>
    </border>
    <border>
      <left style="thin"/>
      <right style="thin"/>
      <top style="thin"/>
      <bottom style="thin"/>
    </border>
    <border>
      <left style="thin"/>
      <right style="thin"/>
      <top/>
      <bottom style="thin"/>
    </border>
    <border>
      <left style="thin"/>
      <right/>
      <top style="thin"/>
      <bottom style="thin"/>
    </border>
    <border>
      <left/>
      <right/>
      <top/>
      <bottom style="thin"/>
    </border>
    <border>
      <left/>
      <right/>
      <top style="thin"/>
      <bottom/>
    </border>
    <border>
      <left/>
      <right style="thin"/>
      <top style="thin"/>
      <bottom style="thin"/>
    </border>
    <border>
      <left/>
      <right/>
      <top style="thin"/>
      <bottom style="thin"/>
    </border>
    <border>
      <left style="thin"/>
      <right style="thin"/>
      <top style="thin"/>
      <bottom/>
    </border>
    <border>
      <left style="thin"/>
      <right style="thin"/>
      <top/>
      <bottom/>
    </border>
    <border>
      <left/>
      <right style="thin"/>
      <top style="thin"/>
      <bottom/>
    </border>
    <border>
      <left/>
      <right style="thin"/>
      <top/>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Protection="0">
      <alignment/>
    </xf>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cellStyleXfs>
  <cellXfs count="316">
    <xf numFmtId="0" fontId="0" fillId="0" borderId="0" xfId="0"/>
    <xf numFmtId="0" fontId="10" fillId="0" borderId="0" xfId="26" applyFont="1" applyFill="1">
      <alignment/>
      <protection/>
    </xf>
    <xf numFmtId="0" fontId="0" fillId="0" borderId="0" xfId="26" applyFill="1">
      <alignment/>
      <protection/>
    </xf>
    <xf numFmtId="0" fontId="5" fillId="0" borderId="0" xfId="26" applyNumberFormat="1" applyFont="1" applyFill="1" applyAlignment="1" applyProtection="1">
      <alignment horizontal="right" vertical="center"/>
      <protection/>
    </xf>
    <xf numFmtId="0" fontId="5" fillId="0" borderId="1" xfId="26" applyFont="1" applyFill="1" applyBorder="1" applyAlignment="1">
      <alignment vertical="center"/>
      <protection/>
    </xf>
    <xf numFmtId="3" fontId="5" fillId="0" borderId="1" xfId="26" applyNumberFormat="1" applyFont="1" applyFill="1" applyBorder="1" applyAlignment="1" applyProtection="1">
      <alignment horizontal="left" vertical="center"/>
      <protection/>
    </xf>
    <xf numFmtId="0" fontId="13" fillId="0" borderId="0" xfId="0" applyFont="1" applyAlignment="1" applyProtection="1">
      <alignment vertical="center"/>
      <protection locked="0"/>
    </xf>
    <xf numFmtId="0" fontId="14" fillId="0" borderId="0" xfId="0" applyFont="1" applyAlignment="1" applyProtection="1">
      <alignment vertical="center"/>
      <protection locked="0"/>
    </xf>
    <xf numFmtId="0" fontId="0" fillId="0" borderId="0" xfId="0" applyAlignment="1" applyProtection="1">
      <alignment vertical="center"/>
      <protection locked="0"/>
    </xf>
    <xf numFmtId="0" fontId="15" fillId="0" borderId="0" xfId="0" applyFont="1" applyAlignment="1" applyProtection="1">
      <alignment horizontal="center" vertical="center"/>
      <protection locked="0"/>
    </xf>
    <xf numFmtId="0" fontId="13" fillId="0" borderId="0" xfId="0" applyFont="1" applyAlignment="1" applyProtection="1">
      <alignment horizontal="left" vertical="center"/>
      <protection locked="0"/>
    </xf>
    <xf numFmtId="0" fontId="16" fillId="0" borderId="0" xfId="0" applyFont="1" applyAlignment="1" applyProtection="1">
      <alignment vertical="center"/>
      <protection locked="0"/>
    </xf>
    <xf numFmtId="0" fontId="17" fillId="0" borderId="0" xfId="0" applyFont="1" applyAlignment="1" applyProtection="1">
      <alignment vertical="center"/>
      <protection locked="0"/>
    </xf>
    <xf numFmtId="0" fontId="18"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0" fillId="2" borderId="0" xfId="26" applyFill="1">
      <alignment/>
      <protection/>
    </xf>
    <xf numFmtId="0" fontId="0" fillId="0" borderId="0" xfId="22" applyAlignment="1">
      <alignment/>
      <protection/>
    </xf>
    <xf numFmtId="0" fontId="3" fillId="0" borderId="0" xfId="22" applyFont="1" applyFill="1" applyAlignment="1">
      <alignment vertical="center"/>
      <protection/>
    </xf>
    <xf numFmtId="0" fontId="0" fillId="0" borderId="0" xfId="22" applyFont="1" applyFill="1" applyAlignment="1">
      <alignment vertical="center"/>
      <protection/>
    </xf>
    <xf numFmtId="0" fontId="0" fillId="0" borderId="0" xfId="22" applyFont="1" applyFill="1" applyAlignment="1">
      <alignment horizontal="center" vertical="center"/>
      <protection/>
    </xf>
    <xf numFmtId="0" fontId="0" fillId="0" borderId="0" xfId="22" applyFill="1" applyAlignment="1">
      <alignment horizontal="right" vertical="center"/>
      <protection/>
    </xf>
    <xf numFmtId="0" fontId="2" fillId="0" borderId="1" xfId="22" applyFont="1" applyFill="1" applyBorder="1" applyAlignment="1">
      <alignment horizontal="center" vertical="center"/>
      <protection/>
    </xf>
    <xf numFmtId="0" fontId="2" fillId="0" borderId="1" xfId="22" applyFont="1" applyFill="1" applyBorder="1" applyAlignment="1">
      <alignment horizontal="center" vertical="center" wrapText="1"/>
      <protection/>
    </xf>
    <xf numFmtId="0" fontId="6" fillId="0" borderId="1" xfId="22" applyFont="1" applyFill="1" applyBorder="1" applyAlignment="1">
      <alignment vertical="center"/>
      <protection/>
    </xf>
    <xf numFmtId="178" fontId="24" fillId="2" borderId="1" xfId="22" applyNumberFormat="1" applyFont="1" applyFill="1" applyBorder="1" applyAlignment="1">
      <alignment horizontal="center" vertical="center"/>
      <protection/>
    </xf>
    <xf numFmtId="9" fontId="24" fillId="0" borderId="1" xfId="0" applyNumberFormat="1" applyFont="1" applyFill="1" applyBorder="1" applyAlignment="1">
      <alignment horizontal="center" vertical="center"/>
    </xf>
    <xf numFmtId="0" fontId="20" fillId="0" borderId="0" xfId="22" applyFont="1" applyFill="1" applyAlignment="1">
      <alignment vertical="center"/>
      <protection/>
    </xf>
    <xf numFmtId="0" fontId="7" fillId="0" borderId="1" xfId="22" applyFont="1" applyFill="1" applyBorder="1" applyAlignment="1">
      <alignment horizontal="distributed" vertical="center"/>
      <protection/>
    </xf>
    <xf numFmtId="0" fontId="3" fillId="2" borderId="0" xfId="22" applyFont="1" applyFill="1" applyAlignment="1">
      <alignment vertical="center"/>
      <protection/>
    </xf>
    <xf numFmtId="179" fontId="0" fillId="2" borderId="0" xfId="22" applyNumberFormat="1" applyFont="1" applyFill="1" applyAlignment="1">
      <alignment vertical="center"/>
      <protection/>
    </xf>
    <xf numFmtId="9" fontId="0" fillId="2" borderId="0" xfId="22" applyNumberFormat="1" applyFont="1" applyFill="1" applyAlignment="1">
      <alignment vertical="center"/>
      <protection/>
    </xf>
    <xf numFmtId="0" fontId="0" fillId="2" borderId="0" xfId="22" applyFont="1" applyFill="1" applyAlignment="1">
      <alignment horizontal="right" vertical="center"/>
      <protection/>
    </xf>
    <xf numFmtId="0" fontId="0" fillId="2" borderId="0" xfId="22" applyFont="1" applyFill="1" applyAlignment="1">
      <alignment vertical="center"/>
      <protection/>
    </xf>
    <xf numFmtId="0" fontId="2" fillId="2" borderId="1" xfId="22" applyFont="1" applyFill="1" applyBorder="1" applyAlignment="1">
      <alignment horizontal="center" vertical="center"/>
      <protection/>
    </xf>
    <xf numFmtId="179" fontId="2" fillId="2" borderId="1" xfId="22" applyNumberFormat="1" applyFont="1" applyFill="1" applyBorder="1" applyAlignment="1">
      <alignment horizontal="center" vertical="center" wrapText="1"/>
      <protection/>
    </xf>
    <xf numFmtId="179" fontId="2" fillId="2" borderId="1" xfId="22" applyNumberFormat="1" applyFont="1" applyFill="1" applyBorder="1" applyAlignment="1">
      <alignment horizontal="center" vertical="center"/>
      <protection/>
    </xf>
    <xf numFmtId="9" fontId="2" fillId="2" borderId="1" xfId="22" applyNumberFormat="1" applyFont="1" applyFill="1" applyBorder="1" applyAlignment="1">
      <alignment horizontal="center" vertical="center" wrapText="1"/>
      <protection/>
    </xf>
    <xf numFmtId="0" fontId="6" fillId="2" borderId="1" xfId="22" applyFont="1" applyFill="1" applyBorder="1" applyAlignment="1">
      <alignment vertical="center"/>
      <protection/>
    </xf>
    <xf numFmtId="179" fontId="6" fillId="2" borderId="1" xfId="22" applyNumberFormat="1" applyFont="1" applyFill="1" applyBorder="1" applyAlignment="1">
      <alignment vertical="center"/>
      <protection/>
    </xf>
    <xf numFmtId="9" fontId="6" fillId="0" borderId="1" xfId="0" applyNumberFormat="1" applyFont="1" applyFill="1" applyBorder="1" applyAlignment="1">
      <alignment horizontal="right" vertical="center"/>
    </xf>
    <xf numFmtId="176" fontId="6" fillId="2" borderId="1" xfId="22" applyNumberFormat="1" applyFont="1" applyFill="1" applyBorder="1" applyAlignment="1" applyProtection="1">
      <alignment horizontal="left" vertical="center"/>
      <protection locked="0"/>
    </xf>
    <xf numFmtId="177" fontId="6" fillId="2" borderId="1" xfId="22" applyNumberFormat="1" applyFont="1" applyFill="1" applyBorder="1" applyAlignment="1" applyProtection="1">
      <alignment horizontal="left" vertical="center"/>
      <protection locked="0"/>
    </xf>
    <xf numFmtId="176" fontId="6" fillId="2" borderId="2" xfId="22" applyNumberFormat="1" applyFont="1" applyFill="1" applyBorder="1" applyAlignment="1" applyProtection="1">
      <alignment horizontal="left" vertical="center"/>
      <protection locked="0"/>
    </xf>
    <xf numFmtId="177" fontId="6" fillId="2" borderId="2" xfId="22" applyNumberFormat="1" applyFont="1" applyFill="1" applyBorder="1" applyAlignment="1" applyProtection="1">
      <alignment horizontal="left" vertical="center"/>
      <protection locked="0"/>
    </xf>
    <xf numFmtId="176" fontId="23" fillId="2" borderId="1" xfId="22" applyNumberFormat="1" applyFont="1" applyFill="1" applyBorder="1" applyAlignment="1" applyProtection="1">
      <alignment horizontal="left" vertical="center"/>
      <protection locked="0"/>
    </xf>
    <xf numFmtId="0" fontId="6" fillId="2" borderId="2" xfId="22" applyFont="1" applyFill="1" applyBorder="1" applyAlignment="1">
      <alignment vertical="center"/>
      <protection/>
    </xf>
    <xf numFmtId="179" fontId="7" fillId="2" borderId="1" xfId="22" applyNumberFormat="1" applyFont="1" applyFill="1" applyBorder="1" applyAlignment="1">
      <alignment vertical="center"/>
      <protection/>
    </xf>
    <xf numFmtId="0" fontId="7" fillId="2" borderId="1" xfId="22" applyFont="1" applyFill="1" applyBorder="1" applyAlignment="1">
      <alignment vertical="center"/>
      <protection/>
    </xf>
    <xf numFmtId="179" fontId="6" fillId="2" borderId="1" xfId="22" applyNumberFormat="1" applyFont="1" applyFill="1" applyBorder="1" applyAlignment="1" applyProtection="1">
      <alignment vertical="center"/>
      <protection locked="0"/>
    </xf>
    <xf numFmtId="177" fontId="23" fillId="2" borderId="1" xfId="22" applyNumberFormat="1" applyFont="1" applyFill="1" applyBorder="1" applyAlignment="1" applyProtection="1">
      <alignment horizontal="left" vertical="center"/>
      <protection locked="0"/>
    </xf>
    <xf numFmtId="0" fontId="23" fillId="2" borderId="1" xfId="22" applyFont="1" applyFill="1" applyBorder="1" applyAlignment="1">
      <alignment vertical="center"/>
      <protection/>
    </xf>
    <xf numFmtId="179" fontId="23" fillId="2" borderId="1" xfId="22" applyNumberFormat="1" applyFont="1" applyFill="1" applyBorder="1" applyAlignment="1">
      <alignment vertical="center"/>
      <protection/>
    </xf>
    <xf numFmtId="0" fontId="23" fillId="2" borderId="1" xfId="22" applyFont="1" applyFill="1" applyBorder="1" applyAlignment="1">
      <alignment horizontal="left" vertical="center"/>
      <protection/>
    </xf>
    <xf numFmtId="0" fontId="23" fillId="2" borderId="3" xfId="22" applyFont="1" applyFill="1" applyBorder="1" applyAlignment="1">
      <alignment vertical="center"/>
      <protection/>
    </xf>
    <xf numFmtId="0" fontId="6" fillId="2" borderId="3" xfId="22" applyFont="1" applyFill="1" applyBorder="1" applyAlignment="1">
      <alignment vertical="center"/>
      <protection/>
    </xf>
    <xf numFmtId="0" fontId="23" fillId="2" borderId="0" xfId="22" applyFont="1" applyFill="1" applyAlignment="1">
      <alignment vertical="center"/>
      <protection/>
    </xf>
    <xf numFmtId="179" fontId="24" fillId="2" borderId="1" xfId="22" applyNumberFormat="1" applyFont="1" applyFill="1" applyBorder="1" applyAlignment="1">
      <alignment vertical="center"/>
      <protection/>
    </xf>
    <xf numFmtId="179" fontId="0" fillId="2" borderId="1" xfId="22" applyNumberFormat="1" applyFont="1" applyFill="1" applyBorder="1" applyAlignment="1">
      <alignment vertical="center"/>
      <protection/>
    </xf>
    <xf numFmtId="0" fontId="0" fillId="2" borderId="1" xfId="22" applyFont="1" applyFill="1" applyBorder="1" applyAlignment="1">
      <alignment vertical="center"/>
      <protection/>
    </xf>
    <xf numFmtId="0" fontId="7" fillId="2" borderId="1" xfId="22" applyFont="1" applyFill="1" applyBorder="1" applyAlignment="1">
      <alignment horizontal="distributed" vertical="center"/>
      <protection/>
    </xf>
    <xf numFmtId="9" fontId="0" fillId="2" borderId="0" xfId="22" applyNumberFormat="1" applyFont="1" applyFill="1" applyAlignment="1">
      <alignment vertical="center"/>
      <protection/>
    </xf>
    <xf numFmtId="0" fontId="0" fillId="2" borderId="0" xfId="22" applyFont="1" applyFill="1" applyAlignment="1">
      <alignment horizontal="right" vertical="center"/>
      <protection/>
    </xf>
    <xf numFmtId="0" fontId="0" fillId="2" borderId="0" xfId="22" applyFont="1" applyFill="1" applyAlignment="1">
      <alignment vertical="center"/>
      <protection/>
    </xf>
    <xf numFmtId="0" fontId="2" fillId="2" borderId="1" xfId="22" applyFont="1" applyFill="1" applyBorder="1" applyAlignment="1">
      <alignment horizontal="center" vertical="center"/>
      <protection/>
    </xf>
    <xf numFmtId="9" fontId="2" fillId="2" borderId="1" xfId="22" applyNumberFormat="1" applyFont="1" applyFill="1" applyBorder="1" applyAlignment="1">
      <alignment horizontal="center" vertical="center" wrapText="1"/>
      <protection/>
    </xf>
    <xf numFmtId="0" fontId="6" fillId="2" borderId="1" xfId="22" applyFont="1" applyFill="1" applyBorder="1" applyAlignment="1">
      <alignment vertical="center"/>
      <protection/>
    </xf>
    <xf numFmtId="9" fontId="6" fillId="0" borderId="1" xfId="0" applyNumberFormat="1" applyFont="1" applyFill="1" applyBorder="1" applyAlignment="1">
      <alignment horizontal="right" vertical="center"/>
    </xf>
    <xf numFmtId="176" fontId="6" fillId="2" borderId="1" xfId="22" applyNumberFormat="1" applyFont="1" applyFill="1" applyBorder="1" applyAlignment="1" applyProtection="1">
      <alignment horizontal="left" vertical="center"/>
      <protection locked="0"/>
    </xf>
    <xf numFmtId="177" fontId="6" fillId="2" borderId="1" xfId="22" applyNumberFormat="1" applyFont="1" applyFill="1" applyBorder="1" applyAlignment="1" applyProtection="1">
      <alignment horizontal="left" vertical="center"/>
      <protection locked="0"/>
    </xf>
    <xf numFmtId="0" fontId="7" fillId="2" borderId="1" xfId="22" applyFont="1" applyFill="1" applyBorder="1" applyAlignment="1">
      <alignment vertical="center"/>
      <protection/>
    </xf>
    <xf numFmtId="0" fontId="23" fillId="2" borderId="1" xfId="22" applyFont="1" applyFill="1" applyBorder="1" applyAlignment="1">
      <alignment vertical="center"/>
      <protection/>
    </xf>
    <xf numFmtId="0" fontId="7" fillId="2" borderId="1" xfId="22" applyFont="1" applyFill="1" applyBorder="1" applyAlignment="1">
      <alignment horizontal="distributed" vertical="center"/>
      <protection/>
    </xf>
    <xf numFmtId="179" fontId="0" fillId="0" borderId="0" xfId="22" applyNumberFormat="1" applyAlignment="1">
      <alignment/>
      <protection/>
    </xf>
    <xf numFmtId="9" fontId="0" fillId="0" borderId="0" xfId="22" applyNumberFormat="1" applyAlignment="1">
      <alignment/>
      <protection/>
    </xf>
    <xf numFmtId="0" fontId="3" fillId="0" borderId="0" xfId="22" applyFont="1" applyFill="1" applyAlignment="1" applyProtection="1">
      <alignment vertical="center"/>
      <protection locked="0"/>
    </xf>
    <xf numFmtId="0" fontId="0" fillId="0" borderId="0" xfId="22" applyFont="1" applyFill="1" applyAlignment="1" applyProtection="1">
      <alignment vertical="center"/>
      <protection locked="0"/>
    </xf>
    <xf numFmtId="0" fontId="0" fillId="0" borderId="0" xfId="22" applyFont="1" applyFill="1" applyBorder="1" applyAlignment="1" applyProtection="1">
      <alignment horizontal="center" vertical="center"/>
      <protection locked="0"/>
    </xf>
    <xf numFmtId="0" fontId="2" fillId="0" borderId="1" xfId="22" applyFont="1" applyFill="1" applyBorder="1" applyAlignment="1" applyProtection="1">
      <alignment horizontal="center" vertical="center"/>
      <protection locked="0"/>
    </xf>
    <xf numFmtId="0" fontId="2" fillId="0" borderId="1" xfId="22" applyFont="1" applyFill="1" applyBorder="1" applyAlignment="1" applyProtection="1">
      <alignment horizontal="center" vertical="center" wrapText="1"/>
      <protection locked="0"/>
    </xf>
    <xf numFmtId="0" fontId="7" fillId="0" borderId="1" xfId="22" applyFont="1" applyFill="1" applyBorder="1" applyAlignment="1" applyProtection="1">
      <alignment horizontal="left" vertical="center"/>
      <protection locked="0"/>
    </xf>
    <xf numFmtId="179" fontId="7" fillId="0" borderId="1" xfId="22" applyNumberFormat="1" applyFont="1" applyFill="1" applyBorder="1" applyAlignment="1">
      <alignment horizontal="right" vertical="center"/>
      <protection/>
    </xf>
    <xf numFmtId="179" fontId="7" fillId="0" borderId="1" xfId="22" applyNumberFormat="1" applyFont="1" applyFill="1" applyBorder="1" applyAlignment="1" applyProtection="1">
      <alignment horizontal="right" vertical="center"/>
      <protection locked="0"/>
    </xf>
    <xf numFmtId="1" fontId="7" fillId="0" borderId="1" xfId="22" applyNumberFormat="1" applyFont="1" applyFill="1" applyBorder="1" applyAlignment="1" applyProtection="1">
      <alignment vertical="center"/>
      <protection locked="0"/>
    </xf>
    <xf numFmtId="1" fontId="6" fillId="0" borderId="1" xfId="22" applyNumberFormat="1" applyFont="1" applyFill="1" applyBorder="1" applyAlignment="1" applyProtection="1">
      <alignment horizontal="left" vertical="center"/>
      <protection locked="0"/>
    </xf>
    <xf numFmtId="179" fontId="6" fillId="0" borderId="1" xfId="22" applyNumberFormat="1" applyFont="1" applyFill="1" applyBorder="1" applyAlignment="1" applyProtection="1">
      <alignment horizontal="right" vertical="center"/>
      <protection locked="0"/>
    </xf>
    <xf numFmtId="1" fontId="6" fillId="0" borderId="1" xfId="22" applyNumberFormat="1" applyFont="1" applyFill="1" applyBorder="1" applyAlignment="1" applyProtection="1">
      <alignment vertical="center"/>
      <protection locked="0"/>
    </xf>
    <xf numFmtId="0" fontId="6" fillId="0" borderId="1" xfId="22" applyNumberFormat="1" applyFont="1" applyFill="1" applyBorder="1" applyAlignment="1" applyProtection="1">
      <alignment vertical="center"/>
      <protection locked="0"/>
    </xf>
    <xf numFmtId="3" fontId="6" fillId="0" borderId="1" xfId="22" applyNumberFormat="1" applyFont="1" applyFill="1" applyBorder="1" applyAlignment="1" applyProtection="1">
      <alignment vertical="center"/>
      <protection locked="0"/>
    </xf>
    <xf numFmtId="179" fontId="6" fillId="0" borderId="1" xfId="22" applyNumberFormat="1" applyFont="1" applyBorder="1" applyAlignment="1" applyProtection="1">
      <alignment horizontal="right" vertical="center"/>
      <protection locked="0"/>
    </xf>
    <xf numFmtId="179" fontId="6" fillId="0" borderId="1" xfId="22" applyNumberFormat="1" applyFont="1" applyFill="1" applyBorder="1" applyAlignment="1">
      <alignment horizontal="right" vertical="center"/>
      <protection/>
    </xf>
    <xf numFmtId="0" fontId="23" fillId="0" borderId="1" xfId="22" applyFont="1" applyBorder="1" applyAlignment="1" applyProtection="1">
      <alignment vertical="center" wrapText="1"/>
      <protection locked="0"/>
    </xf>
    <xf numFmtId="179" fontId="6" fillId="0" borderId="1" xfId="22" applyNumberFormat="1" applyFont="1" applyFill="1" applyBorder="1" applyAlignment="1" applyProtection="1">
      <alignment horizontal="right" vertical="center"/>
      <protection/>
    </xf>
    <xf numFmtId="179" fontId="6" fillId="3" borderId="1" xfId="27" applyNumberFormat="1" applyFont="1" applyFill="1" applyBorder="1" applyAlignment="1">
      <alignment horizontal="right" vertical="center"/>
      <protection/>
    </xf>
    <xf numFmtId="179" fontId="24" fillId="2" borderId="1" xfId="22" applyNumberFormat="1" applyFont="1" applyFill="1" applyBorder="1" applyAlignment="1" applyProtection="1">
      <alignment horizontal="right" vertical="center"/>
      <protection locked="0"/>
    </xf>
    <xf numFmtId="0" fontId="25" fillId="2" borderId="0" xfId="22" applyFont="1" applyFill="1" applyAlignment="1" applyProtection="1">
      <alignment vertical="center"/>
      <protection locked="0"/>
    </xf>
    <xf numFmtId="179" fontId="6" fillId="0" borderId="1" xfId="27" applyNumberFormat="1" applyFont="1" applyBorder="1" applyAlignment="1">
      <alignment horizontal="right" vertical="center"/>
      <protection/>
    </xf>
    <xf numFmtId="0" fontId="6" fillId="0" borderId="1" xfId="22" applyFont="1" applyBorder="1" applyAlignment="1" applyProtection="1">
      <alignment vertical="center"/>
      <protection locked="0"/>
    </xf>
    <xf numFmtId="1" fontId="24" fillId="2" borderId="1" xfId="22" applyNumberFormat="1" applyFont="1" applyFill="1" applyBorder="1" applyAlignment="1" applyProtection="1">
      <alignment vertical="center"/>
      <protection locked="0"/>
    </xf>
    <xf numFmtId="0" fontId="28" fillId="0" borderId="1" xfId="22" applyFont="1" applyBorder="1" applyAlignment="1" applyProtection="1">
      <alignment horizontal="left" vertical="center" wrapText="1"/>
      <protection locked="0"/>
    </xf>
    <xf numFmtId="1" fontId="23" fillId="0" borderId="1" xfId="22" applyNumberFormat="1" applyFont="1" applyFill="1" applyBorder="1" applyAlignment="1" applyProtection="1">
      <alignment vertical="center"/>
      <protection locked="0"/>
    </xf>
    <xf numFmtId="0" fontId="7" fillId="0" borderId="1" xfId="22" applyFont="1" applyFill="1" applyBorder="1" applyAlignment="1" applyProtection="1">
      <alignment horizontal="distributed" vertical="center"/>
      <protection locked="0"/>
    </xf>
    <xf numFmtId="0" fontId="0" fillId="0" borderId="0" xfId="22" applyFont="1" applyFill="1" applyBorder="1" applyAlignment="1" applyProtection="1">
      <alignment vertical="center"/>
      <protection locked="0"/>
    </xf>
    <xf numFmtId="179" fontId="6" fillId="0" borderId="0" xfId="22" applyNumberFormat="1" applyFont="1" applyFill="1" applyAlignment="1" applyProtection="1">
      <alignment horizontal="right" vertical="center"/>
      <protection locked="0"/>
    </xf>
    <xf numFmtId="179" fontId="0" fillId="0" borderId="0" xfId="22" applyNumberFormat="1" applyFont="1" applyFill="1" applyAlignment="1" applyProtection="1">
      <alignment vertical="center"/>
      <protection locked="0"/>
    </xf>
    <xf numFmtId="0" fontId="0" fillId="0" borderId="0" xfId="22" applyFont="1" applyFill="1" applyAlignment="1">
      <alignment vertical="center"/>
      <protection/>
    </xf>
    <xf numFmtId="0" fontId="0" fillId="0" borderId="0" xfId="22" applyFont="1" applyFill="1" applyAlignment="1">
      <alignment horizontal="right" vertical="center"/>
      <protection/>
    </xf>
    <xf numFmtId="0" fontId="7" fillId="0" borderId="0" xfId="22" applyFont="1" applyFill="1" applyAlignment="1">
      <alignment vertical="center"/>
      <protection/>
    </xf>
    <xf numFmtId="0" fontId="6" fillId="0" borderId="3" xfId="22" applyFont="1" applyFill="1" applyBorder="1" applyAlignment="1">
      <alignment vertical="center"/>
      <protection/>
    </xf>
    <xf numFmtId="178" fontId="0" fillId="0" borderId="1" xfId="22" applyNumberFormat="1" applyFont="1" applyFill="1" applyBorder="1" applyAlignment="1">
      <alignment horizontal="right" vertical="center"/>
      <protection/>
    </xf>
    <xf numFmtId="176" fontId="6" fillId="0" borderId="3" xfId="22" applyNumberFormat="1" applyFont="1" applyFill="1" applyBorder="1" applyAlignment="1" applyProtection="1">
      <alignment horizontal="left" vertical="center"/>
      <protection locked="0"/>
    </xf>
    <xf numFmtId="178" fontId="0" fillId="0" borderId="1" xfId="22" applyNumberFormat="1" applyFont="1" applyFill="1" applyBorder="1" applyAlignment="1">
      <alignment horizontal="right" vertical="center" wrapText="1"/>
      <protection/>
    </xf>
    <xf numFmtId="177" fontId="6" fillId="0" borderId="3" xfId="22" applyNumberFormat="1" applyFont="1" applyFill="1" applyBorder="1" applyAlignment="1" applyProtection="1">
      <alignment horizontal="left" vertical="center"/>
      <protection locked="0"/>
    </xf>
    <xf numFmtId="177" fontId="23" fillId="0" borderId="3" xfId="22" applyNumberFormat="1" applyFont="1" applyFill="1" applyBorder="1" applyAlignment="1" applyProtection="1">
      <alignment horizontal="left" vertical="center"/>
      <protection locked="0"/>
    </xf>
    <xf numFmtId="0" fontId="6" fillId="0" borderId="3" xfId="22" applyFont="1" applyBorder="1" applyAlignment="1">
      <alignment vertical="center"/>
      <protection/>
    </xf>
    <xf numFmtId="0" fontId="23" fillId="0" borderId="3" xfId="22" applyFont="1" applyBorder="1" applyAlignment="1">
      <alignment vertical="center"/>
      <protection/>
    </xf>
    <xf numFmtId="0" fontId="0" fillId="0" borderId="1" xfId="22" applyFont="1" applyFill="1" applyBorder="1" applyAlignment="1">
      <alignment vertical="center"/>
      <protection/>
    </xf>
    <xf numFmtId="0" fontId="2" fillId="0" borderId="1" xfId="22" applyFont="1" applyFill="1" applyBorder="1" applyAlignment="1">
      <alignment horizontal="center" vertical="center"/>
      <protection/>
    </xf>
    <xf numFmtId="0" fontId="0" fillId="2" borderId="0" xfId="22" applyFont="1" applyFill="1" applyBorder="1" applyAlignment="1">
      <alignment vertical="center"/>
      <protection/>
    </xf>
    <xf numFmtId="0" fontId="0" fillId="2" borderId="4" xfId="22" applyFont="1" applyFill="1" applyBorder="1" applyAlignment="1">
      <alignment horizontal="right" vertical="center"/>
      <protection/>
    </xf>
    <xf numFmtId="0" fontId="2" fillId="2" borderId="1" xfId="22" applyFont="1" applyFill="1" applyBorder="1" applyAlignment="1">
      <alignment horizontal="center" vertical="center" wrapText="1"/>
      <protection/>
    </xf>
    <xf numFmtId="0" fontId="2" fillId="2" borderId="0" xfId="22" applyFont="1" applyFill="1" applyAlignment="1">
      <alignment vertical="center"/>
      <protection/>
    </xf>
    <xf numFmtId="178" fontId="6" fillId="2" borderId="1" xfId="22" applyNumberFormat="1" applyFont="1" applyFill="1" applyBorder="1" applyAlignment="1">
      <alignment vertical="center"/>
      <protection/>
    </xf>
    <xf numFmtId="176" fontId="6" fillId="2" borderId="1" xfId="22" applyNumberFormat="1" applyFont="1" applyFill="1" applyBorder="1" applyAlignment="1" applyProtection="1">
      <alignment vertical="center"/>
      <protection locked="0"/>
    </xf>
    <xf numFmtId="0" fontId="6" fillId="2" borderId="1" xfId="22" applyFont="1" applyFill="1" applyBorder="1" applyAlignment="1">
      <alignment horizontal="left" vertical="center"/>
      <protection/>
    </xf>
    <xf numFmtId="176" fontId="23" fillId="2" borderId="1" xfId="22" applyNumberFormat="1" applyFont="1" applyFill="1" applyBorder="1" applyAlignment="1" applyProtection="1">
      <alignment vertical="center"/>
      <protection locked="0"/>
    </xf>
    <xf numFmtId="179" fontId="0" fillId="0" borderId="0" xfId="26" applyNumberFormat="1" applyFill="1">
      <alignment/>
      <protection/>
    </xf>
    <xf numFmtId="179" fontId="20" fillId="0" borderId="0" xfId="26" applyNumberFormat="1" applyFont="1" applyFill="1">
      <alignment/>
      <protection/>
    </xf>
    <xf numFmtId="179" fontId="0" fillId="2" borderId="0" xfId="26" applyNumberFormat="1" applyFill="1">
      <alignment/>
      <protection/>
    </xf>
    <xf numFmtId="179" fontId="5" fillId="0" borderId="0" xfId="26" applyNumberFormat="1" applyFont="1" applyFill="1" applyAlignment="1" applyProtection="1">
      <alignment horizontal="right" vertical="center"/>
      <protection/>
    </xf>
    <xf numFmtId="179" fontId="22" fillId="0" borderId="0" xfId="26" applyNumberFormat="1" applyFont="1" applyFill="1" applyAlignment="1" applyProtection="1">
      <alignment horizontal="right" vertical="center"/>
      <protection/>
    </xf>
    <xf numFmtId="179" fontId="10" fillId="0" borderId="1" xfId="26" applyNumberFormat="1" applyFont="1" applyFill="1" applyBorder="1" applyAlignment="1" applyProtection="1">
      <alignment horizontal="centerContinuous" vertical="center" wrapText="1"/>
      <protection/>
    </xf>
    <xf numFmtId="179" fontId="21" fillId="0" borderId="1" xfId="26" applyNumberFormat="1" applyFont="1" applyFill="1" applyBorder="1" applyAlignment="1" applyProtection="1">
      <alignment horizontal="centerContinuous" vertical="center" wrapText="1"/>
      <protection/>
    </xf>
    <xf numFmtId="179" fontId="10" fillId="0" borderId="1" xfId="26" applyNumberFormat="1" applyFont="1" applyFill="1" applyBorder="1" applyAlignment="1" applyProtection="1">
      <alignment horizontal="center" vertical="center" wrapText="1"/>
      <protection/>
    </xf>
    <xf numFmtId="179" fontId="21" fillId="0" borderId="1" xfId="26" applyNumberFormat="1" applyFont="1" applyFill="1" applyBorder="1" applyAlignment="1" applyProtection="1">
      <alignment horizontal="center" vertical="center" wrapText="1"/>
      <protection/>
    </xf>
    <xf numFmtId="0" fontId="0" fillId="0" borderId="0" xfId="26" applyFont="1" applyFill="1">
      <alignment/>
      <protection/>
    </xf>
    <xf numFmtId="179" fontId="5" fillId="0" borderId="1" xfId="26" applyNumberFormat="1" applyFont="1" applyFill="1" applyBorder="1" applyAlignment="1" applyProtection="1">
      <alignment horizontal="right" vertical="center"/>
      <protection/>
    </xf>
    <xf numFmtId="0" fontId="33" fillId="2" borderId="1" xfId="26" applyFont="1" applyFill="1" applyBorder="1" applyAlignment="1">
      <alignment vertical="center"/>
      <protection/>
    </xf>
    <xf numFmtId="179" fontId="33" fillId="2" borderId="1" xfId="26" applyNumberFormat="1" applyFont="1" applyFill="1" applyBorder="1">
      <alignment/>
      <protection/>
    </xf>
    <xf numFmtId="0" fontId="34" fillId="2" borderId="0" xfId="26" applyFont="1" applyFill="1">
      <alignment/>
      <protection/>
    </xf>
    <xf numFmtId="0" fontId="35" fillId="2" borderId="1" xfId="26" applyFont="1" applyFill="1" applyBorder="1" applyAlignment="1">
      <alignment vertical="center"/>
      <protection/>
    </xf>
    <xf numFmtId="179" fontId="35" fillId="2" borderId="1" xfId="26" applyNumberFormat="1" applyFont="1" applyFill="1" applyBorder="1">
      <alignment/>
      <protection/>
    </xf>
    <xf numFmtId="0" fontId="36" fillId="2" borderId="0" xfId="26" applyFont="1" applyFill="1">
      <alignment/>
      <protection/>
    </xf>
    <xf numFmtId="0" fontId="35" fillId="2" borderId="1" xfId="26" applyFont="1" applyFill="1" applyBorder="1" applyAlignment="1">
      <alignment horizontal="left" vertical="center"/>
      <protection/>
    </xf>
    <xf numFmtId="0" fontId="35" fillId="2" borderId="1" xfId="26" applyFont="1" applyFill="1" applyBorder="1" applyAlignment="1">
      <alignment horizontal="left"/>
      <protection/>
    </xf>
    <xf numFmtId="0" fontId="35" fillId="2" borderId="1" xfId="26" applyFont="1" applyFill="1" applyBorder="1">
      <alignment/>
      <protection/>
    </xf>
    <xf numFmtId="0" fontId="33" fillId="2" borderId="1" xfId="26" applyFont="1" applyFill="1" applyBorder="1">
      <alignment/>
      <protection/>
    </xf>
    <xf numFmtId="0" fontId="33" fillId="2" borderId="1" xfId="26" applyFont="1" applyFill="1" applyBorder="1" applyAlignment="1">
      <alignment horizontal="left"/>
      <protection/>
    </xf>
    <xf numFmtId="3" fontId="33" fillId="2" borderId="1" xfId="26" applyNumberFormat="1" applyFont="1" applyFill="1" applyBorder="1" applyAlignment="1" applyProtection="1">
      <alignment horizontal="left" vertical="center"/>
      <protection/>
    </xf>
    <xf numFmtId="179" fontId="35" fillId="2" borderId="1" xfId="26" applyNumberFormat="1" applyFont="1" applyFill="1" applyBorder="1" applyAlignment="1">
      <alignment horizontal="right"/>
      <protection/>
    </xf>
    <xf numFmtId="179" fontId="35" fillId="2" borderId="1" xfId="26" applyNumberFormat="1" applyFont="1" applyFill="1" applyBorder="1" applyAlignment="1">
      <alignment horizontal="right" vertical="center" wrapText="1"/>
      <protection/>
    </xf>
    <xf numFmtId="179" fontId="20" fillId="2" borderId="0" xfId="26" applyNumberFormat="1" applyFont="1" applyFill="1">
      <alignment/>
      <protection/>
    </xf>
    <xf numFmtId="0" fontId="5" fillId="2" borderId="0" xfId="26" applyNumberFormat="1" applyFont="1" applyFill="1" applyAlignment="1" applyProtection="1">
      <alignment horizontal="right" vertical="center"/>
      <protection/>
    </xf>
    <xf numFmtId="179" fontId="5" fillId="2" borderId="0" xfId="26" applyNumberFormat="1" applyFont="1" applyFill="1" applyAlignment="1" applyProtection="1">
      <alignment horizontal="right" vertical="center"/>
      <protection/>
    </xf>
    <xf numFmtId="179" fontId="22" fillId="2" borderId="0" xfId="26" applyNumberFormat="1" applyFont="1" applyFill="1" applyAlignment="1" applyProtection="1">
      <alignment horizontal="right" vertical="center"/>
      <protection/>
    </xf>
    <xf numFmtId="179" fontId="10" fillId="2" borderId="1" xfId="26" applyNumberFormat="1" applyFont="1" applyFill="1" applyBorder="1" applyAlignment="1" applyProtection="1">
      <alignment horizontal="centerContinuous" vertical="center" wrapText="1"/>
      <protection/>
    </xf>
    <xf numFmtId="179" fontId="21" fillId="2" borderId="1" xfId="26" applyNumberFormat="1" applyFont="1" applyFill="1" applyBorder="1" applyAlignment="1" applyProtection="1">
      <alignment horizontal="centerContinuous" vertical="center" wrapText="1"/>
      <protection/>
    </xf>
    <xf numFmtId="0" fontId="0" fillId="2" borderId="0" xfId="26" applyFont="1" applyFill="1">
      <alignment/>
      <protection/>
    </xf>
    <xf numFmtId="0" fontId="5" fillId="2" borderId="1" xfId="26" applyFont="1" applyFill="1" applyBorder="1" applyAlignment="1">
      <alignment vertical="center"/>
      <protection/>
    </xf>
    <xf numFmtId="179" fontId="10" fillId="2" borderId="1" xfId="26" applyNumberFormat="1" applyFont="1" applyFill="1" applyBorder="1" applyAlignment="1" applyProtection="1">
      <alignment horizontal="right" vertical="center"/>
      <protection/>
    </xf>
    <xf numFmtId="0" fontId="10" fillId="2" borderId="0" xfId="26" applyFont="1" applyFill="1">
      <alignment/>
      <protection/>
    </xf>
    <xf numFmtId="179" fontId="21" fillId="2" borderId="1" xfId="26" applyNumberFormat="1" applyFont="1" applyFill="1" applyBorder="1" applyAlignment="1" applyProtection="1">
      <alignment horizontal="right" vertical="center"/>
      <protection/>
    </xf>
    <xf numFmtId="3" fontId="5" fillId="2" borderId="1" xfId="26" applyNumberFormat="1" applyFont="1" applyFill="1" applyBorder="1" applyAlignment="1" applyProtection="1">
      <alignment horizontal="left" vertical="center"/>
      <protection/>
    </xf>
    <xf numFmtId="0" fontId="38" fillId="2" borderId="1" xfId="26" applyFont="1" applyFill="1" applyBorder="1" applyAlignment="1">
      <alignment vertical="center"/>
      <protection/>
    </xf>
    <xf numFmtId="179" fontId="12" fillId="2" borderId="1" xfId="26" applyNumberFormat="1" applyFont="1" applyFill="1" applyBorder="1" applyAlignment="1">
      <alignment vertical="center"/>
      <protection/>
    </xf>
    <xf numFmtId="0" fontId="12" fillId="2" borderId="0" xfId="26" applyFont="1" applyFill="1" applyAlignment="1">
      <alignment vertical="center"/>
      <protection/>
    </xf>
    <xf numFmtId="179" fontId="10" fillId="2" borderId="1" xfId="26" applyNumberFormat="1" applyFont="1" applyFill="1" applyBorder="1" applyAlignment="1">
      <alignment vertical="center"/>
      <protection/>
    </xf>
    <xf numFmtId="0" fontId="10" fillId="2" borderId="1" xfId="26" applyFont="1" applyFill="1" applyBorder="1" applyAlignment="1">
      <alignment vertical="center"/>
      <protection/>
    </xf>
    <xf numFmtId="0" fontId="12" fillId="2" borderId="1" xfId="26" applyFont="1" applyFill="1" applyBorder="1" applyAlignment="1">
      <alignment vertical="center"/>
      <protection/>
    </xf>
    <xf numFmtId="0" fontId="3" fillId="2" borderId="0" xfId="22" applyFont="1" applyFill="1" applyAlignment="1">
      <alignment horizontal="left" vertical="center"/>
      <protection/>
    </xf>
    <xf numFmtId="0" fontId="20" fillId="2" borderId="0" xfId="26" applyFont="1" applyFill="1">
      <alignment/>
      <protection/>
    </xf>
    <xf numFmtId="0" fontId="12" fillId="2" borderId="1" xfId="26" applyNumberFormat="1" applyFont="1" applyFill="1" applyBorder="1" applyAlignment="1" applyProtection="1">
      <alignment horizontal="center" vertical="center" wrapText="1"/>
      <protection/>
    </xf>
    <xf numFmtId="0" fontId="10" fillId="2" borderId="1" xfId="26" applyNumberFormat="1" applyFont="1" applyFill="1" applyBorder="1" applyAlignment="1" applyProtection="1">
      <alignment horizontal="center" vertical="center" wrapText="1"/>
      <protection/>
    </xf>
    <xf numFmtId="0" fontId="21" fillId="2" borderId="1" xfId="22" applyFont="1" applyFill="1" applyBorder="1" applyAlignment="1">
      <alignment horizontal="center" vertical="center" wrapText="1"/>
      <protection/>
    </xf>
    <xf numFmtId="0" fontId="30" fillId="2" borderId="1" xfId="26" applyFont="1" applyFill="1" applyBorder="1" applyAlignment="1">
      <alignment horizontal="left" vertical="center"/>
      <protection/>
    </xf>
    <xf numFmtId="3" fontId="10" fillId="2" borderId="1" xfId="26" applyNumberFormat="1" applyFont="1" applyFill="1" applyBorder="1" applyAlignment="1" applyProtection="1">
      <alignment horizontal="right" vertical="center"/>
      <protection/>
    </xf>
    <xf numFmtId="3" fontId="30" fillId="2" borderId="1" xfId="26" applyNumberFormat="1" applyFont="1" applyFill="1" applyBorder="1" applyAlignment="1" applyProtection="1">
      <alignment horizontal="left" vertical="center"/>
      <protection/>
    </xf>
    <xf numFmtId="3" fontId="10" fillId="2" borderId="0" xfId="26" applyNumberFormat="1" applyFont="1" applyFill="1">
      <alignment/>
      <protection/>
    </xf>
    <xf numFmtId="0" fontId="40" fillId="2" borderId="1" xfId="26" applyFont="1" applyFill="1" applyBorder="1" applyAlignment="1">
      <alignment horizontal="left" vertical="center"/>
      <protection/>
    </xf>
    <xf numFmtId="0" fontId="40" fillId="2" borderId="1" xfId="26" applyFont="1" applyFill="1" applyBorder="1" applyAlignment="1">
      <alignment horizontal="right" vertical="center"/>
      <protection/>
    </xf>
    <xf numFmtId="0" fontId="30" fillId="2" borderId="1" xfId="26" applyFont="1" applyFill="1" applyBorder="1" applyAlignment="1">
      <alignment horizontal="right" vertical="center"/>
      <protection/>
    </xf>
    <xf numFmtId="0" fontId="0" fillId="2" borderId="0" xfId="26" applyFill="1" applyAlignment="1">
      <alignment horizontal="left"/>
      <protection/>
    </xf>
    <xf numFmtId="0" fontId="11" fillId="2" borderId="0" xfId="26" applyNumberFormat="1" applyFont="1" applyFill="1" applyAlignment="1" applyProtection="1">
      <alignment vertical="center"/>
      <protection/>
    </xf>
    <xf numFmtId="0" fontId="21" fillId="2" borderId="1" xfId="26" applyNumberFormat="1" applyFont="1" applyFill="1" applyBorder="1" applyAlignment="1" applyProtection="1">
      <alignment horizontal="center" vertical="center" wrapText="1"/>
      <protection/>
    </xf>
    <xf numFmtId="178" fontId="6" fillId="2" borderId="1" xfId="0" applyNumberFormat="1" applyFont="1" applyFill="1" applyBorder="1" applyAlignment="1" applyProtection="1">
      <alignment vertical="center"/>
      <protection locked="0"/>
    </xf>
    <xf numFmtId="178" fontId="6" fillId="2" borderId="1" xfId="23" applyNumberFormat="1" applyFont="1" applyFill="1" applyBorder="1" applyAlignment="1">
      <alignment/>
      <protection/>
    </xf>
    <xf numFmtId="178" fontId="6" fillId="2" borderId="1" xfId="26" applyNumberFormat="1" applyFont="1" applyFill="1" applyBorder="1" applyAlignment="1" applyProtection="1">
      <alignment horizontal="right" vertical="center"/>
      <protection/>
    </xf>
    <xf numFmtId="178" fontId="7" fillId="2" borderId="1" xfId="26" applyNumberFormat="1" applyFont="1" applyFill="1" applyBorder="1" applyAlignment="1">
      <alignment vertical="center"/>
      <protection/>
    </xf>
    <xf numFmtId="178" fontId="6" fillId="2" borderId="1" xfId="26" applyNumberFormat="1" applyFont="1" applyFill="1" applyBorder="1" applyAlignment="1">
      <alignment vertical="center"/>
      <protection/>
    </xf>
    <xf numFmtId="0" fontId="5" fillId="2" borderId="1" xfId="26" applyFont="1" applyFill="1" applyBorder="1" applyAlignment="1">
      <alignment horizontal="left" vertical="center"/>
      <protection/>
    </xf>
    <xf numFmtId="9" fontId="0" fillId="0" borderId="0" xfId="22" applyNumberFormat="1" applyFont="1" applyFill="1" applyAlignment="1">
      <alignment vertical="center"/>
      <protection/>
    </xf>
    <xf numFmtId="9" fontId="0" fillId="0" borderId="0" xfId="22" applyNumberFormat="1" applyFont="1" applyFill="1" applyAlignment="1">
      <alignment horizontal="right" vertical="center"/>
      <protection/>
    </xf>
    <xf numFmtId="9" fontId="0" fillId="0" borderId="0" xfId="22" applyNumberFormat="1" applyFont="1" applyFill="1" applyAlignment="1">
      <alignment horizontal="center" vertical="center"/>
      <protection/>
    </xf>
    <xf numFmtId="9" fontId="2" fillId="0" borderId="1" xfId="22" applyNumberFormat="1" applyFont="1" applyFill="1" applyBorder="1" applyAlignment="1">
      <alignment horizontal="center" vertical="center" wrapText="1"/>
      <protection/>
    </xf>
    <xf numFmtId="3" fontId="6" fillId="2" borderId="1" xfId="22" applyNumberFormat="1" applyFont="1" applyFill="1" applyBorder="1" applyAlignment="1" applyProtection="1">
      <alignment vertical="center"/>
      <protection/>
    </xf>
    <xf numFmtId="179" fontId="7" fillId="2" borderId="2" xfId="22" applyNumberFormat="1" applyFont="1" applyFill="1" applyBorder="1" applyAlignment="1">
      <alignment horizontal="right" vertical="center"/>
      <protection/>
    </xf>
    <xf numFmtId="9" fontId="6" fillId="0" borderId="1" xfId="0" applyNumberFormat="1" applyFont="1" applyFill="1" applyBorder="1" applyAlignment="1">
      <alignment vertical="center"/>
    </xf>
    <xf numFmtId="3" fontId="6" fillId="2" borderId="1" xfId="22" applyNumberFormat="1" applyFont="1" applyFill="1" applyBorder="1" applyAlignment="1" applyProtection="1">
      <alignment horizontal="left" vertical="center"/>
      <protection/>
    </xf>
    <xf numFmtId="179" fontId="6" fillId="2" borderId="1" xfId="22" applyNumberFormat="1" applyFont="1" applyFill="1" applyBorder="1" applyAlignment="1">
      <alignment horizontal="right" vertical="center"/>
      <protection/>
    </xf>
    <xf numFmtId="3" fontId="24" fillId="2" borderId="1" xfId="22" applyNumberFormat="1" applyFont="1" applyFill="1" applyBorder="1" applyAlignment="1" applyProtection="1">
      <alignment vertical="center"/>
      <protection/>
    </xf>
    <xf numFmtId="3" fontId="23" fillId="2" borderId="1" xfId="22" applyNumberFormat="1" applyFont="1" applyFill="1" applyBorder="1" applyAlignment="1" applyProtection="1">
      <alignment horizontal="left" vertical="center"/>
      <protection/>
    </xf>
    <xf numFmtId="179" fontId="6" fillId="2" borderId="1" xfId="22" applyNumberFormat="1" applyFont="1" applyFill="1" applyBorder="1" applyAlignment="1" applyProtection="1">
      <alignment horizontal="right" vertical="center"/>
      <protection/>
    </xf>
    <xf numFmtId="3" fontId="6" fillId="0" borderId="1" xfId="22" applyNumberFormat="1" applyFont="1" applyFill="1" applyBorder="1" applyAlignment="1" applyProtection="1">
      <alignment vertical="center"/>
      <protection/>
    </xf>
    <xf numFmtId="178" fontId="6" fillId="0" borderId="1" xfId="22" applyNumberFormat="1" applyFont="1" applyFill="1" applyBorder="1" applyAlignment="1">
      <alignment vertical="center"/>
      <protection/>
    </xf>
    <xf numFmtId="3" fontId="23" fillId="2" borderId="1" xfId="22" applyNumberFormat="1" applyFont="1" applyFill="1" applyBorder="1" applyAlignment="1" applyProtection="1">
      <alignment vertical="center"/>
      <protection/>
    </xf>
    <xf numFmtId="3" fontId="23" fillId="0" borderId="1" xfId="22" applyNumberFormat="1" applyFont="1" applyFill="1" applyBorder="1" applyAlignment="1" applyProtection="1">
      <alignment vertical="center"/>
      <protection/>
    </xf>
    <xf numFmtId="3" fontId="6" fillId="0" borderId="1" xfId="22" applyNumberFormat="1" applyFont="1" applyFill="1" applyBorder="1" applyAlignment="1" applyProtection="1">
      <alignment horizontal="left" vertical="center"/>
      <protection/>
    </xf>
    <xf numFmtId="0" fontId="6" fillId="0" borderId="1" xfId="22" applyFont="1" applyBorder="1" applyAlignment="1">
      <alignment horizontal="left" vertical="center"/>
      <protection/>
    </xf>
    <xf numFmtId="0" fontId="23" fillId="0" borderId="1" xfId="22" applyFont="1" applyBorder="1" applyAlignment="1">
      <alignment horizontal="left" vertical="center"/>
      <protection/>
    </xf>
    <xf numFmtId="0" fontId="28" fillId="0" borderId="1" xfId="23" applyFont="1" applyFill="1" applyBorder="1" applyAlignment="1">
      <alignment vertical="center" wrapText="1"/>
      <protection/>
    </xf>
    <xf numFmtId="0" fontId="2" fillId="0" borderId="0" xfId="22" applyFont="1" applyFill="1" applyAlignment="1">
      <alignment vertical="center"/>
      <protection/>
    </xf>
    <xf numFmtId="179" fontId="6" fillId="0" borderId="1" xfId="22" applyNumberFormat="1" applyFont="1" applyBorder="1" applyAlignment="1">
      <alignment horizontal="right" vertical="center"/>
      <protection/>
    </xf>
    <xf numFmtId="0" fontId="7" fillId="0" borderId="1" xfId="22" applyFont="1" applyFill="1" applyBorder="1" applyAlignment="1">
      <alignment vertical="center"/>
      <protection/>
    </xf>
    <xf numFmtId="0" fontId="0" fillId="0" borderId="1" xfId="22" applyFont="1" applyFill="1" applyBorder="1" applyAlignment="1">
      <alignment vertical="center"/>
      <protection/>
    </xf>
    <xf numFmtId="1" fontId="6" fillId="0" borderId="1" xfId="22" applyNumberFormat="1" applyFont="1" applyFill="1" applyBorder="1" applyAlignment="1" applyProtection="1">
      <alignment vertical="center"/>
      <protection locked="0"/>
    </xf>
    <xf numFmtId="178" fontId="0" fillId="0" borderId="0" xfId="22" applyNumberFormat="1" applyFont="1" applyFill="1" applyAlignment="1">
      <alignment vertical="center"/>
      <protection/>
    </xf>
    <xf numFmtId="0" fontId="0" fillId="0" borderId="0" xfId="22" applyFill="1" applyAlignment="1">
      <alignment vertical="center"/>
      <protection/>
    </xf>
    <xf numFmtId="178" fontId="0" fillId="0" borderId="0" xfId="22" applyNumberFormat="1" applyFill="1" applyAlignment="1">
      <alignment vertical="center"/>
      <protection/>
    </xf>
    <xf numFmtId="0" fontId="7" fillId="0" borderId="2" xfId="22" applyFont="1" applyFill="1" applyBorder="1" applyAlignment="1">
      <alignment horizontal="center" vertical="center"/>
      <protection/>
    </xf>
    <xf numFmtId="178" fontId="7" fillId="0" borderId="2" xfId="22" applyNumberFormat="1" applyFont="1" applyFill="1" applyBorder="1" applyAlignment="1">
      <alignment horizontal="center" vertical="center"/>
      <protection/>
    </xf>
    <xf numFmtId="3" fontId="6" fillId="0" borderId="1" xfId="22" applyNumberFormat="1" applyFont="1" applyFill="1" applyBorder="1" applyAlignment="1" applyProtection="1">
      <alignment vertical="center"/>
      <protection/>
    </xf>
    <xf numFmtId="179" fontId="6" fillId="0" borderId="1" xfId="22" applyNumberFormat="1" applyFont="1" applyFill="1" applyBorder="1" applyAlignment="1">
      <alignment vertical="center"/>
      <protection/>
    </xf>
    <xf numFmtId="178" fontId="7" fillId="0" borderId="2" xfId="22" applyNumberFormat="1" applyFont="1" applyFill="1" applyBorder="1" applyAlignment="1">
      <alignment horizontal="right" vertical="center"/>
      <protection/>
    </xf>
    <xf numFmtId="3" fontId="6" fillId="2" borderId="1" xfId="22" applyNumberFormat="1" applyFont="1" applyFill="1" applyBorder="1" applyAlignment="1" applyProtection="1">
      <alignment horizontal="left" vertical="center"/>
      <protection/>
    </xf>
    <xf numFmtId="178" fontId="6" fillId="0" borderId="1" xfId="22" applyNumberFormat="1" applyFont="1" applyFill="1" applyBorder="1" applyAlignment="1">
      <alignment horizontal="right" vertical="center"/>
      <protection/>
    </xf>
    <xf numFmtId="3" fontId="6" fillId="0" borderId="1" xfId="22" applyNumberFormat="1" applyFont="1" applyFill="1" applyBorder="1" applyAlignment="1" applyProtection="1">
      <alignment horizontal="left" vertical="center"/>
      <protection/>
    </xf>
    <xf numFmtId="3" fontId="23" fillId="0" borderId="1" xfId="22" applyNumberFormat="1" applyFont="1" applyFill="1" applyBorder="1" applyAlignment="1" applyProtection="1">
      <alignment horizontal="left" vertical="center"/>
      <protection/>
    </xf>
    <xf numFmtId="0" fontId="6" fillId="0" borderId="1" xfId="22" applyFont="1" applyBorder="1" applyAlignment="1">
      <alignment vertical="center"/>
      <protection/>
    </xf>
    <xf numFmtId="3" fontId="23" fillId="2" borderId="1" xfId="22" applyNumberFormat="1" applyFont="1" applyFill="1" applyBorder="1" applyAlignment="1" applyProtection="1">
      <alignment horizontal="left" vertical="center"/>
      <protection/>
    </xf>
    <xf numFmtId="0" fontId="28" fillId="0" borderId="1" xfId="23" applyFont="1" applyFill="1" applyBorder="1" applyAlignment="1">
      <alignment vertical="center" wrapText="1"/>
      <protection/>
    </xf>
    <xf numFmtId="0" fontId="6" fillId="0" borderId="1" xfId="22" applyFont="1" applyBorder="1" applyAlignment="1">
      <alignment horizontal="left" vertical="center"/>
      <protection/>
    </xf>
    <xf numFmtId="0" fontId="6" fillId="0" borderId="1" xfId="22" applyFont="1" applyFill="1" applyBorder="1" applyAlignment="1">
      <alignment vertical="center"/>
      <protection/>
    </xf>
    <xf numFmtId="0" fontId="2" fillId="0" borderId="0" xfId="22" applyFont="1" applyFill="1" applyAlignment="1">
      <alignment vertical="center"/>
      <protection/>
    </xf>
    <xf numFmtId="0" fontId="9" fillId="0" borderId="1" xfId="22" applyFont="1" applyBorder="1" applyAlignment="1">
      <alignment horizontal="left" vertical="center"/>
      <protection/>
    </xf>
    <xf numFmtId="3" fontId="23" fillId="0" borderId="1" xfId="22" applyNumberFormat="1" applyFont="1" applyFill="1" applyBorder="1" applyAlignment="1" applyProtection="1">
      <alignment vertical="center"/>
      <protection/>
    </xf>
    <xf numFmtId="179" fontId="7" fillId="0" borderId="1" xfId="22" applyNumberFormat="1" applyFont="1" applyFill="1" applyBorder="1" applyAlignment="1">
      <alignment vertical="center"/>
      <protection/>
    </xf>
    <xf numFmtId="3" fontId="23" fillId="2" borderId="1" xfId="22" applyNumberFormat="1" applyFont="1" applyFill="1" applyBorder="1" applyAlignment="1" applyProtection="1">
      <alignment vertical="center"/>
      <protection/>
    </xf>
    <xf numFmtId="0" fontId="23" fillId="0" borderId="1" xfId="23" applyFont="1" applyFill="1" applyBorder="1" applyAlignment="1">
      <alignment vertical="center" wrapText="1"/>
      <protection/>
    </xf>
    <xf numFmtId="0" fontId="29" fillId="0" borderId="1" xfId="23" applyFont="1" applyFill="1" applyBorder="1" applyAlignment="1">
      <alignment vertical="center" wrapText="1"/>
      <protection/>
    </xf>
    <xf numFmtId="0" fontId="23" fillId="0" borderId="1" xfId="22" applyFont="1" applyBorder="1" applyAlignment="1">
      <alignment horizontal="left" vertical="center"/>
      <protection/>
    </xf>
    <xf numFmtId="179" fontId="0" fillId="0" borderId="1" xfId="22" applyNumberFormat="1" applyFill="1" applyBorder="1" applyAlignment="1">
      <alignment vertical="center"/>
      <protection/>
    </xf>
    <xf numFmtId="178" fontId="0" fillId="0" borderId="1" xfId="22" applyNumberFormat="1" applyFill="1" applyBorder="1" applyAlignment="1">
      <alignment horizontal="right" vertical="center"/>
      <protection/>
    </xf>
    <xf numFmtId="0" fontId="7" fillId="0" borderId="1" xfId="22" applyFont="1" applyFill="1" applyBorder="1" applyAlignment="1">
      <alignment horizontal="distributed" vertical="center"/>
      <protection/>
    </xf>
    <xf numFmtId="0" fontId="7" fillId="0" borderId="1" xfId="22" applyFont="1" applyFill="1" applyBorder="1" applyAlignment="1">
      <alignment vertical="center"/>
      <protection/>
    </xf>
    <xf numFmtId="0" fontId="3" fillId="0" borderId="0" xfId="22" applyFont="1" applyFill="1" applyAlignment="1">
      <alignment/>
      <protection/>
    </xf>
    <xf numFmtId="179" fontId="3" fillId="0" borderId="0" xfId="22" applyNumberFormat="1" applyFont="1" applyFill="1" applyAlignment="1">
      <alignment/>
      <protection/>
    </xf>
    <xf numFmtId="179" fontId="0" fillId="0" borderId="0" xfId="22" applyNumberFormat="1" applyFont="1" applyAlignment="1">
      <alignment/>
      <protection/>
    </xf>
    <xf numFmtId="0" fontId="0" fillId="0" borderId="0" xfId="22" applyFont="1" applyBorder="1" applyAlignment="1">
      <alignment/>
      <protection/>
    </xf>
    <xf numFmtId="179" fontId="0" fillId="0" borderId="0" xfId="22" applyNumberFormat="1" applyFont="1" applyBorder="1" applyAlignment="1">
      <alignment/>
      <protection/>
    </xf>
    <xf numFmtId="179" fontId="0" fillId="0" borderId="0" xfId="22" applyNumberFormat="1" applyFont="1" applyBorder="1" applyAlignment="1">
      <alignment horizontal="right"/>
      <protection/>
    </xf>
    <xf numFmtId="0" fontId="0" fillId="0" borderId="1" xfId="22" applyFont="1" applyBorder="1" applyAlignment="1">
      <alignment horizontal="center" vertical="center" wrapText="1"/>
      <protection/>
    </xf>
    <xf numFmtId="179" fontId="2" fillId="0" borderId="1" xfId="22" applyNumberFormat="1" applyFont="1" applyFill="1" applyBorder="1" applyAlignment="1">
      <alignment horizontal="center" vertical="center" wrapText="1"/>
      <protection/>
    </xf>
    <xf numFmtId="179" fontId="2" fillId="0" borderId="1" xfId="22" applyNumberFormat="1" applyFont="1" applyBorder="1" applyAlignment="1">
      <alignment horizontal="center" vertical="center" wrapText="1"/>
      <protection/>
    </xf>
    <xf numFmtId="179" fontId="0" fillId="0" borderId="1" xfId="22" applyNumberFormat="1" applyFont="1" applyBorder="1" applyAlignment="1">
      <alignment/>
      <protection/>
    </xf>
    <xf numFmtId="179" fontId="3" fillId="0" borderId="1" xfId="21" applyNumberFormat="1" applyFont="1" applyFill="1" applyBorder="1" applyAlignment="1" applyProtection="1">
      <alignment horizontal="right" vertical="center"/>
      <protection/>
    </xf>
    <xf numFmtId="179" fontId="0" fillId="0" borderId="0" xfId="22" applyNumberFormat="1" applyFont="1" applyFill="1" applyAlignment="1">
      <alignment/>
      <protection/>
    </xf>
    <xf numFmtId="179" fontId="0" fillId="0" borderId="0" xfId="22" applyNumberFormat="1" applyFont="1" applyFill="1" applyAlignment="1">
      <alignment horizontal="right"/>
      <protection/>
    </xf>
    <xf numFmtId="179" fontId="7" fillId="0" borderId="0" xfId="22" applyNumberFormat="1" applyFont="1" applyFill="1" applyAlignment="1">
      <alignment vertical="center"/>
      <protection/>
    </xf>
    <xf numFmtId="179" fontId="6" fillId="2" borderId="1" xfId="22" applyNumberFormat="1" applyFont="1" applyFill="1" applyBorder="1" applyAlignment="1" applyProtection="1">
      <alignment vertical="center"/>
      <protection/>
    </xf>
    <xf numFmtId="179" fontId="6" fillId="2" borderId="1" xfId="22" applyNumberFormat="1" applyFont="1" applyFill="1" applyBorder="1" applyAlignment="1" applyProtection="1">
      <alignment horizontal="left" vertical="center"/>
      <protection/>
    </xf>
    <xf numFmtId="179" fontId="23" fillId="2" borderId="1" xfId="22" applyNumberFormat="1" applyFont="1" applyFill="1" applyBorder="1" applyAlignment="1" applyProtection="1">
      <alignment horizontal="left" vertical="center"/>
      <protection/>
    </xf>
    <xf numFmtId="179" fontId="23" fillId="2" borderId="1" xfId="22" applyNumberFormat="1" applyFont="1" applyFill="1" applyBorder="1" applyAlignment="1" applyProtection="1">
      <alignment vertical="center"/>
      <protection/>
    </xf>
    <xf numFmtId="179" fontId="6" fillId="0" borderId="1" xfId="22" applyNumberFormat="1" applyFont="1" applyBorder="1" applyAlignment="1">
      <alignment horizontal="left" vertical="center"/>
      <protection/>
    </xf>
    <xf numFmtId="179" fontId="23" fillId="0" borderId="1" xfId="22" applyNumberFormat="1" applyFont="1" applyBorder="1" applyAlignment="1">
      <alignment horizontal="left" vertical="center"/>
      <protection/>
    </xf>
    <xf numFmtId="179" fontId="28" fillId="0" borderId="1" xfId="23" applyNumberFormat="1" applyFont="1" applyFill="1" applyBorder="1" applyAlignment="1">
      <alignment vertical="center" wrapText="1"/>
      <protection/>
    </xf>
    <xf numFmtId="179" fontId="6" fillId="0" borderId="1" xfId="22" applyNumberFormat="1" applyFont="1" applyFill="1" applyBorder="1" applyAlignment="1" applyProtection="1">
      <alignment horizontal="left" vertical="center"/>
      <protection/>
    </xf>
    <xf numFmtId="179" fontId="0" fillId="0" borderId="1" xfId="22" applyNumberFormat="1" applyFont="1" applyFill="1" applyBorder="1" applyAlignment="1">
      <alignment/>
      <protection/>
    </xf>
    <xf numFmtId="179" fontId="7" fillId="0" borderId="1" xfId="22" applyNumberFormat="1" applyFont="1" applyFill="1" applyBorder="1" applyAlignment="1">
      <alignment horizontal="distributed" vertical="center"/>
      <protection/>
    </xf>
    <xf numFmtId="0" fontId="4" fillId="0" borderId="0" xfId="22" applyFont="1" applyFill="1" applyAlignment="1">
      <alignment horizontal="center" vertical="center"/>
      <protection/>
    </xf>
    <xf numFmtId="0" fontId="0" fillId="0" borderId="5" xfId="22" applyFont="1" applyFill="1" applyBorder="1" applyAlignment="1">
      <alignment horizontal="left" vertical="center" wrapText="1"/>
      <protection/>
    </xf>
    <xf numFmtId="0" fontId="4" fillId="2" borderId="0" xfId="22" applyFont="1" applyFill="1" applyAlignment="1">
      <alignment horizontal="center" vertical="center"/>
      <protection/>
    </xf>
    <xf numFmtId="0" fontId="4" fillId="0" borderId="0" xfId="22" applyFont="1" applyFill="1" applyAlignment="1" applyProtection="1">
      <alignment horizontal="center" vertical="center"/>
      <protection locked="0"/>
    </xf>
    <xf numFmtId="0" fontId="2" fillId="0" borderId="1" xfId="22" applyFont="1" applyFill="1" applyBorder="1" applyAlignment="1" applyProtection="1">
      <alignment horizontal="center" vertical="center"/>
      <protection locked="0"/>
    </xf>
    <xf numFmtId="0" fontId="2" fillId="0" borderId="1" xfId="22" applyFont="1" applyFill="1" applyBorder="1" applyAlignment="1">
      <alignment horizontal="center" vertical="center"/>
      <protection/>
    </xf>
    <xf numFmtId="0" fontId="2" fillId="0" borderId="1" xfId="22" applyFont="1" applyFill="1" applyBorder="1" applyAlignment="1">
      <alignment horizontal="center" vertical="center" wrapText="1"/>
      <protection/>
    </xf>
    <xf numFmtId="0" fontId="0" fillId="0" borderId="1" xfId="22" applyFont="1" applyFill="1" applyBorder="1" applyAlignment="1">
      <alignment horizontal="center" vertical="center" wrapText="1"/>
      <protection/>
    </xf>
    <xf numFmtId="0" fontId="2" fillId="0" borderId="6" xfId="22" applyFont="1" applyFill="1" applyBorder="1" applyAlignment="1">
      <alignment horizontal="center" vertical="center"/>
      <protection/>
    </xf>
    <xf numFmtId="0" fontId="3" fillId="2" borderId="0" xfId="22" applyFont="1" applyFill="1" applyAlignment="1">
      <alignment horizontal="center" vertical="center"/>
      <protection/>
    </xf>
    <xf numFmtId="179" fontId="10" fillId="0" borderId="3" xfId="26" applyNumberFormat="1" applyFont="1" applyFill="1" applyBorder="1" applyAlignment="1" applyProtection="1">
      <alignment horizontal="center" vertical="center" wrapText="1"/>
      <protection/>
    </xf>
    <xf numFmtId="179" fontId="10" fillId="0" borderId="7" xfId="26" applyNumberFormat="1" applyFont="1" applyFill="1" applyBorder="1" applyAlignment="1" applyProtection="1">
      <alignment horizontal="center" vertical="center" wrapText="1"/>
      <protection/>
    </xf>
    <xf numFmtId="179" fontId="10" fillId="0" borderId="6" xfId="26" applyNumberFormat="1" applyFont="1" applyFill="1" applyBorder="1" applyAlignment="1" applyProtection="1">
      <alignment horizontal="center" vertical="center" wrapText="1"/>
      <protection/>
    </xf>
    <xf numFmtId="0" fontId="10" fillId="0" borderId="8" xfId="26" applyNumberFormat="1" applyFont="1" applyFill="1" applyBorder="1" applyAlignment="1" applyProtection="1">
      <alignment horizontal="center" vertical="center"/>
      <protection/>
    </xf>
    <xf numFmtId="0" fontId="10" fillId="0" borderId="9" xfId="26" applyNumberFormat="1" applyFont="1" applyFill="1" applyBorder="1" applyAlignment="1" applyProtection="1">
      <alignment horizontal="center" vertical="center"/>
      <protection/>
    </xf>
    <xf numFmtId="0" fontId="10" fillId="0" borderId="2" xfId="26" applyNumberFormat="1" applyFont="1" applyFill="1" applyBorder="1" applyAlignment="1" applyProtection="1">
      <alignment horizontal="center" vertical="center"/>
      <protection/>
    </xf>
    <xf numFmtId="179" fontId="10" fillId="0" borderId="8" xfId="26" applyNumberFormat="1" applyFont="1" applyFill="1" applyBorder="1" applyAlignment="1" applyProtection="1">
      <alignment horizontal="center" vertical="center" wrapText="1"/>
      <protection/>
    </xf>
    <xf numFmtId="179" fontId="10" fillId="0" borderId="2" xfId="26" applyNumberFormat="1" applyFont="1" applyFill="1" applyBorder="1" applyAlignment="1" applyProtection="1">
      <alignment horizontal="center" vertical="center" wrapText="1"/>
      <protection/>
    </xf>
    <xf numFmtId="0" fontId="10" fillId="2" borderId="8" xfId="26" applyNumberFormat="1" applyFont="1" applyFill="1" applyBorder="1" applyAlignment="1" applyProtection="1">
      <alignment horizontal="center" vertical="center"/>
      <protection/>
    </xf>
    <xf numFmtId="0" fontId="10" fillId="2" borderId="9" xfId="26" applyNumberFormat="1" applyFont="1" applyFill="1" applyBorder="1" applyAlignment="1" applyProtection="1">
      <alignment horizontal="center" vertical="center"/>
      <protection/>
    </xf>
    <xf numFmtId="0" fontId="10" fillId="2" borderId="2" xfId="26" applyNumberFormat="1" applyFont="1" applyFill="1" applyBorder="1" applyAlignment="1" applyProtection="1">
      <alignment horizontal="center" vertical="center"/>
      <protection/>
    </xf>
    <xf numFmtId="179" fontId="10" fillId="2" borderId="8" xfId="26" applyNumberFormat="1" applyFont="1" applyFill="1" applyBorder="1" applyAlignment="1" applyProtection="1">
      <alignment horizontal="center" vertical="center" wrapText="1"/>
      <protection/>
    </xf>
    <xf numFmtId="179" fontId="10" fillId="2" borderId="2" xfId="26" applyNumberFormat="1" applyFont="1" applyFill="1" applyBorder="1" applyAlignment="1" applyProtection="1">
      <alignment horizontal="center" vertical="center" wrapText="1"/>
      <protection/>
    </xf>
    <xf numFmtId="179" fontId="5" fillId="2" borderId="1" xfId="26" applyNumberFormat="1" applyFont="1" applyFill="1" applyBorder="1" applyAlignment="1" applyProtection="1">
      <alignment horizontal="center" vertical="center" wrapText="1"/>
      <protection/>
    </xf>
    <xf numFmtId="179" fontId="22" fillId="2" borderId="1" xfId="26" applyNumberFormat="1" applyFont="1" applyFill="1" applyBorder="1" applyAlignment="1" applyProtection="1">
      <alignment horizontal="center" vertical="center" wrapText="1"/>
      <protection/>
    </xf>
    <xf numFmtId="179" fontId="5" fillId="2" borderId="3" xfId="26" applyNumberFormat="1" applyFont="1" applyFill="1" applyBorder="1" applyAlignment="1" applyProtection="1">
      <alignment horizontal="center" vertical="center" wrapText="1"/>
      <protection/>
    </xf>
    <xf numFmtId="179" fontId="5" fillId="2" borderId="8" xfId="26" applyNumberFormat="1" applyFont="1" applyFill="1" applyBorder="1" applyAlignment="1" applyProtection="1">
      <alignment horizontal="center" vertical="center" wrapText="1"/>
      <protection/>
    </xf>
    <xf numFmtId="179" fontId="5" fillId="2" borderId="2" xfId="26" applyNumberFormat="1" applyFont="1" applyFill="1" applyBorder="1" applyAlignment="1" applyProtection="1">
      <alignment horizontal="center" vertical="center" wrapText="1"/>
      <protection/>
    </xf>
    <xf numFmtId="179" fontId="22" fillId="2" borderId="8" xfId="26" applyNumberFormat="1" applyFont="1" applyFill="1" applyBorder="1" applyAlignment="1" applyProtection="1">
      <alignment horizontal="center" vertical="center" wrapText="1"/>
      <protection/>
    </xf>
    <xf numFmtId="0" fontId="12" fillId="2" borderId="8" xfId="26" applyNumberFormat="1" applyFont="1" applyFill="1" applyBorder="1" applyAlignment="1" applyProtection="1">
      <alignment horizontal="center" vertical="center" wrapText="1"/>
      <protection/>
    </xf>
    <xf numFmtId="0" fontId="12" fillId="2" borderId="2" xfId="26" applyNumberFormat="1" applyFont="1" applyFill="1" applyBorder="1" applyAlignment="1" applyProtection="1">
      <alignment horizontal="center" vertical="center" wrapText="1"/>
      <protection/>
    </xf>
    <xf numFmtId="0" fontId="10" fillId="2" borderId="1" xfId="26" applyNumberFormat="1" applyFont="1" applyFill="1" applyBorder="1" applyAlignment="1" applyProtection="1">
      <alignment horizontal="center" vertical="center" wrapText="1"/>
      <protection/>
    </xf>
    <xf numFmtId="0" fontId="5" fillId="2" borderId="4" xfId="26" applyNumberFormat="1" applyFont="1" applyFill="1" applyBorder="1" applyAlignment="1" applyProtection="1">
      <alignment horizontal="right" vertical="center"/>
      <protection/>
    </xf>
    <xf numFmtId="0" fontId="4" fillId="2" borderId="0" xfId="26" applyNumberFormat="1" applyFont="1" applyFill="1" applyAlignment="1" applyProtection="1">
      <alignment horizontal="center" vertical="center"/>
      <protection/>
    </xf>
    <xf numFmtId="0" fontId="4" fillId="2" borderId="4" xfId="26" applyNumberFormat="1" applyFont="1" applyFill="1" applyBorder="1" applyAlignment="1" applyProtection="1">
      <alignment horizontal="center" vertical="center"/>
      <protection/>
    </xf>
    <xf numFmtId="0" fontId="8" fillId="0" borderId="3" xfId="22" applyFont="1" applyFill="1" applyBorder="1" applyAlignment="1">
      <alignment horizontal="center" vertical="center"/>
      <protection/>
    </xf>
    <xf numFmtId="0" fontId="8" fillId="0" borderId="7" xfId="22" applyFont="1" applyFill="1" applyBorder="1" applyAlignment="1">
      <alignment horizontal="center" vertical="center"/>
      <protection/>
    </xf>
    <xf numFmtId="0" fontId="8" fillId="0" borderId="6" xfId="22" applyFont="1" applyFill="1" applyBorder="1" applyAlignment="1">
      <alignment horizontal="center" vertical="center"/>
      <protection/>
    </xf>
    <xf numFmtId="0" fontId="8" fillId="0" borderId="3" xfId="22" applyFont="1" applyFill="1" applyBorder="1" applyAlignment="1">
      <alignment horizontal="center" vertical="center"/>
      <protection/>
    </xf>
    <xf numFmtId="0" fontId="8" fillId="0" borderId="6" xfId="22" applyFont="1" applyFill="1" applyBorder="1" applyAlignment="1">
      <alignment horizontal="center" vertical="center"/>
      <protection/>
    </xf>
    <xf numFmtId="179" fontId="4" fillId="0" borderId="0" xfId="22" applyNumberFormat="1" applyFont="1" applyFill="1" applyAlignment="1">
      <alignment horizontal="center" vertical="center"/>
      <protection/>
    </xf>
    <xf numFmtId="179" fontId="2" fillId="0" borderId="8" xfId="22" applyNumberFormat="1" applyFont="1" applyFill="1" applyBorder="1" applyAlignment="1">
      <alignment horizontal="center" vertical="center"/>
      <protection/>
    </xf>
    <xf numFmtId="179" fontId="2" fillId="0" borderId="2" xfId="22" applyNumberFormat="1" applyFont="1" applyFill="1" applyBorder="1" applyAlignment="1">
      <alignment horizontal="center" vertical="center"/>
      <protection/>
    </xf>
    <xf numFmtId="179" fontId="2" fillId="0" borderId="2" xfId="22" applyNumberFormat="1" applyFont="1" applyFill="1" applyBorder="1" applyAlignment="1">
      <alignment horizontal="center"/>
      <protection/>
    </xf>
    <xf numFmtId="179" fontId="2" fillId="0" borderId="8" xfId="22" applyNumberFormat="1" applyFont="1" applyFill="1" applyBorder="1" applyAlignment="1">
      <alignment horizontal="center" vertical="center" wrapText="1"/>
      <protection/>
    </xf>
    <xf numFmtId="179" fontId="0" fillId="0" borderId="2" xfId="22" applyNumberFormat="1" applyFont="1" applyFill="1" applyBorder="1" applyAlignment="1">
      <alignment horizontal="center" wrapText="1"/>
      <protection/>
    </xf>
    <xf numFmtId="179" fontId="0" fillId="0" borderId="2" xfId="22" applyNumberFormat="1" applyFont="1" applyFill="1" applyBorder="1" applyAlignment="1">
      <alignment horizontal="center" vertical="center"/>
      <protection/>
    </xf>
    <xf numFmtId="179" fontId="2" fillId="0" borderId="10" xfId="22" applyNumberFormat="1" applyFont="1" applyFill="1" applyBorder="1" applyAlignment="1">
      <alignment horizontal="center" vertical="center"/>
      <protection/>
    </xf>
    <xf numFmtId="179" fontId="2" fillId="0" borderId="11" xfId="22" applyNumberFormat="1" applyFont="1" applyFill="1" applyBorder="1" applyAlignment="1">
      <alignment horizontal="center" vertical="center"/>
      <protection/>
    </xf>
  </cellXfs>
  <cellStyles count="14">
    <cellStyle name="Normal" xfId="0"/>
    <cellStyle name="Percent" xfId="15"/>
    <cellStyle name="Currency" xfId="16"/>
    <cellStyle name="Currency [0]" xfId="17"/>
    <cellStyle name="Comma" xfId="18"/>
    <cellStyle name="Comma [0]" xfId="19"/>
    <cellStyle name="百分比 2" xfId="20"/>
    <cellStyle name="常规 10" xfId="21"/>
    <cellStyle name="常规 2" xfId="22"/>
    <cellStyle name="常规 2 2" xfId="23"/>
    <cellStyle name="常规 3" xfId="24"/>
    <cellStyle name="常规 3 2" xfId="25"/>
    <cellStyle name="常规 4" xfId="26"/>
    <cellStyle name="常规 2 3" xfId="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showZeros="0" workbookViewId="0" topLeftCell="A1">
      <selection activeCell="A3" sqref="A3"/>
    </sheetView>
  </sheetViews>
  <sheetFormatPr defaultColWidth="9.00390625" defaultRowHeight="14.25"/>
  <cols>
    <col min="1" max="1" width="148.375" style="8" customWidth="1"/>
    <col min="2" max="2" width="9.00390625" style="8" hidden="1" customWidth="1"/>
    <col min="3" max="16384" width="9.00390625" style="8" customWidth="1"/>
  </cols>
  <sheetData>
    <row r="1" spans="1:2" ht="36.75" customHeight="1">
      <c r="A1" s="11" t="s">
        <v>0</v>
      </c>
      <c r="B1" s="8" t="s">
        <v>1</v>
      </c>
    </row>
    <row r="2" spans="1:2" ht="52.5" customHeight="1">
      <c r="A2" s="12"/>
      <c r="B2" s="8" t="s">
        <v>2</v>
      </c>
    </row>
    <row r="3" spans="1:2" ht="178.5" customHeight="1">
      <c r="A3" s="13" t="s">
        <v>1191</v>
      </c>
      <c r="B3" s="8" t="s">
        <v>3</v>
      </c>
    </row>
    <row r="4" spans="1:2" ht="51.75" customHeight="1">
      <c r="A4" s="13" t="s">
        <v>0</v>
      </c>
      <c r="B4" s="8" t="s">
        <v>4</v>
      </c>
    </row>
    <row r="5" spans="1:2" ht="33" customHeight="1">
      <c r="A5" s="14"/>
      <c r="B5" s="8" t="s">
        <v>5</v>
      </c>
    </row>
    <row r="6" spans="1:2" ht="42" customHeight="1">
      <c r="A6" s="14"/>
      <c r="B6" s="8" t="s">
        <v>6</v>
      </c>
    </row>
  </sheetData>
  <printOptions horizontalCentered="1"/>
  <pageMargins left="0.75" right="0.75" top="0.98" bottom="0.98" header="0.51" footer="0.5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51"/>
  <sheetViews>
    <sheetView showGridLines="0" showZeros="0" workbookViewId="0" topLeftCell="A1">
      <selection activeCell="F15" sqref="F15"/>
    </sheetView>
  </sheetViews>
  <sheetFormatPr defaultColWidth="5.75390625" defaultRowHeight="14.25"/>
  <cols>
    <col min="1" max="1" width="20.75390625" style="15" customWidth="1"/>
    <col min="2" max="2" width="10.25390625" style="127" bestFit="1" customWidth="1"/>
    <col min="3" max="3" width="12.50390625" style="127" bestFit="1" customWidth="1"/>
    <col min="4" max="4" width="5.125" style="127" bestFit="1" customWidth="1"/>
    <col min="5" max="5" width="6.875" style="127" bestFit="1" customWidth="1"/>
    <col min="6" max="6" width="9.125" style="127" bestFit="1" customWidth="1"/>
    <col min="7" max="7" width="8.625" style="127" customWidth="1"/>
    <col min="8" max="8" width="7.75390625" style="127" bestFit="1" customWidth="1"/>
    <col min="9" max="9" width="8.875" style="127" customWidth="1"/>
    <col min="10" max="10" width="9.25390625" style="127" customWidth="1"/>
    <col min="11" max="11" width="9.125" style="127" bestFit="1" customWidth="1"/>
    <col min="12" max="12" width="8.125" style="127" bestFit="1" customWidth="1"/>
    <col min="13" max="13" width="10.375" style="127" bestFit="1" customWidth="1"/>
    <col min="14" max="14" width="9.125" style="127" bestFit="1" customWidth="1"/>
    <col min="15" max="15" width="9.00390625" style="127" bestFit="1" customWidth="1"/>
    <col min="16" max="16" width="10.50390625" style="150" customWidth="1"/>
    <col min="17" max="17" width="10.50390625" style="127" customWidth="1"/>
    <col min="18" max="18" width="6.125" style="127" bestFit="1" customWidth="1"/>
    <col min="19" max="20" width="8.25390625" style="127" customWidth="1"/>
    <col min="21" max="21" width="9.00390625" style="127" customWidth="1"/>
    <col min="22" max="23" width="9.25390625" style="127" customWidth="1"/>
    <col min="24" max="25" width="9.625" style="127" customWidth="1"/>
    <col min="26" max="26" width="9.75390625" style="127" bestFit="1" customWidth="1"/>
    <col min="27" max="27" width="9.00390625" style="15" bestFit="1" customWidth="1"/>
    <col min="28" max="256" width="5.75390625" style="15" customWidth="1"/>
    <col min="257" max="257" width="20.75390625" style="15" customWidth="1"/>
    <col min="258" max="258" width="8.625" style="15" customWidth="1"/>
    <col min="259" max="259" width="8.375" style="15" customWidth="1"/>
    <col min="260" max="261" width="5.625" style="15" customWidth="1"/>
    <col min="262" max="262" width="7.25390625" style="15" customWidth="1"/>
    <col min="263" max="263" width="6.875" style="15" customWidth="1"/>
    <col min="264" max="265" width="5.625" style="15" customWidth="1"/>
    <col min="266" max="267" width="6.25390625" style="15" customWidth="1"/>
    <col min="268" max="268" width="5.375" style="15" customWidth="1"/>
    <col min="269" max="269" width="7.625" style="15" customWidth="1"/>
    <col min="270" max="270" width="7.125" style="15" customWidth="1"/>
    <col min="271" max="271" width="6.625" style="15" customWidth="1"/>
    <col min="272" max="272" width="6.375" style="15" customWidth="1"/>
    <col min="273" max="276" width="5.375" style="15" customWidth="1"/>
    <col min="277" max="277" width="6.625" style="15" customWidth="1"/>
    <col min="278" max="279" width="5.375" style="15" customWidth="1"/>
    <col min="280" max="280" width="6.75390625" style="15" customWidth="1"/>
    <col min="281" max="281" width="5.375" style="15" customWidth="1"/>
    <col min="282" max="282" width="6.50390625" style="15" customWidth="1"/>
    <col min="283" max="512" width="5.75390625" style="15" customWidth="1"/>
    <col min="513" max="513" width="20.75390625" style="15" customWidth="1"/>
    <col min="514" max="514" width="8.625" style="15" customWidth="1"/>
    <col min="515" max="515" width="8.375" style="15" customWidth="1"/>
    <col min="516" max="517" width="5.625" style="15" customWidth="1"/>
    <col min="518" max="518" width="7.25390625" style="15" customWidth="1"/>
    <col min="519" max="519" width="6.875" style="15" customWidth="1"/>
    <col min="520" max="521" width="5.625" style="15" customWidth="1"/>
    <col min="522" max="523" width="6.25390625" style="15" customWidth="1"/>
    <col min="524" max="524" width="5.375" style="15" customWidth="1"/>
    <col min="525" max="525" width="7.625" style="15" customWidth="1"/>
    <col min="526" max="526" width="7.125" style="15" customWidth="1"/>
    <col min="527" max="527" width="6.625" style="15" customWidth="1"/>
    <col min="528" max="528" width="6.375" style="15" customWidth="1"/>
    <col min="529" max="532" width="5.375" style="15" customWidth="1"/>
    <col min="533" max="533" width="6.625" style="15" customWidth="1"/>
    <col min="534" max="535" width="5.375" style="15" customWidth="1"/>
    <col min="536" max="536" width="6.75390625" style="15" customWidth="1"/>
    <col min="537" max="537" width="5.375" style="15" customWidth="1"/>
    <col min="538" max="538" width="6.50390625" style="15" customWidth="1"/>
    <col min="539" max="768" width="5.75390625" style="15" customWidth="1"/>
    <col min="769" max="769" width="20.75390625" style="15" customWidth="1"/>
    <col min="770" max="770" width="8.625" style="15" customWidth="1"/>
    <col min="771" max="771" width="8.375" style="15" customWidth="1"/>
    <col min="772" max="773" width="5.625" style="15" customWidth="1"/>
    <col min="774" max="774" width="7.25390625" style="15" customWidth="1"/>
    <col min="775" max="775" width="6.875" style="15" customWidth="1"/>
    <col min="776" max="777" width="5.625" style="15" customWidth="1"/>
    <col min="778" max="779" width="6.25390625" style="15" customWidth="1"/>
    <col min="780" max="780" width="5.375" style="15" customWidth="1"/>
    <col min="781" max="781" width="7.625" style="15" customWidth="1"/>
    <col min="782" max="782" width="7.125" style="15" customWidth="1"/>
    <col min="783" max="783" width="6.625" style="15" customWidth="1"/>
    <col min="784" max="784" width="6.375" style="15" customWidth="1"/>
    <col min="785" max="788" width="5.375" style="15" customWidth="1"/>
    <col min="789" max="789" width="6.625" style="15" customWidth="1"/>
    <col min="790" max="791" width="5.375" style="15" customWidth="1"/>
    <col min="792" max="792" width="6.75390625" style="15" customWidth="1"/>
    <col min="793" max="793" width="5.375" style="15" customWidth="1"/>
    <col min="794" max="794" width="6.50390625" style="15" customWidth="1"/>
    <col min="795" max="1024" width="5.75390625" style="15" customWidth="1"/>
    <col min="1025" max="1025" width="20.75390625" style="15" customWidth="1"/>
    <col min="1026" max="1026" width="8.625" style="15" customWidth="1"/>
    <col min="1027" max="1027" width="8.375" style="15" customWidth="1"/>
    <col min="1028" max="1029" width="5.625" style="15" customWidth="1"/>
    <col min="1030" max="1030" width="7.25390625" style="15" customWidth="1"/>
    <col min="1031" max="1031" width="6.875" style="15" customWidth="1"/>
    <col min="1032" max="1033" width="5.625" style="15" customWidth="1"/>
    <col min="1034" max="1035" width="6.25390625" style="15" customWidth="1"/>
    <col min="1036" max="1036" width="5.375" style="15" customWidth="1"/>
    <col min="1037" max="1037" width="7.625" style="15" customWidth="1"/>
    <col min="1038" max="1038" width="7.125" style="15" customWidth="1"/>
    <col min="1039" max="1039" width="6.625" style="15" customWidth="1"/>
    <col min="1040" max="1040" width="6.375" style="15" customWidth="1"/>
    <col min="1041" max="1044" width="5.375" style="15" customWidth="1"/>
    <col min="1045" max="1045" width="6.625" style="15" customWidth="1"/>
    <col min="1046" max="1047" width="5.375" style="15" customWidth="1"/>
    <col min="1048" max="1048" width="6.75390625" style="15" customWidth="1"/>
    <col min="1049" max="1049" width="5.375" style="15" customWidth="1"/>
    <col min="1050" max="1050" width="6.50390625" style="15" customWidth="1"/>
    <col min="1051" max="1280" width="5.75390625" style="15" customWidth="1"/>
    <col min="1281" max="1281" width="20.75390625" style="15" customWidth="1"/>
    <col min="1282" max="1282" width="8.625" style="15" customWidth="1"/>
    <col min="1283" max="1283" width="8.375" style="15" customWidth="1"/>
    <col min="1284" max="1285" width="5.625" style="15" customWidth="1"/>
    <col min="1286" max="1286" width="7.25390625" style="15" customWidth="1"/>
    <col min="1287" max="1287" width="6.875" style="15" customWidth="1"/>
    <col min="1288" max="1289" width="5.625" style="15" customWidth="1"/>
    <col min="1290" max="1291" width="6.25390625" style="15" customWidth="1"/>
    <col min="1292" max="1292" width="5.375" style="15" customWidth="1"/>
    <col min="1293" max="1293" width="7.625" style="15" customWidth="1"/>
    <col min="1294" max="1294" width="7.125" style="15" customWidth="1"/>
    <col min="1295" max="1295" width="6.625" style="15" customWidth="1"/>
    <col min="1296" max="1296" width="6.375" style="15" customWidth="1"/>
    <col min="1297" max="1300" width="5.375" style="15" customWidth="1"/>
    <col min="1301" max="1301" width="6.625" style="15" customWidth="1"/>
    <col min="1302" max="1303" width="5.375" style="15" customWidth="1"/>
    <col min="1304" max="1304" width="6.75390625" style="15" customWidth="1"/>
    <col min="1305" max="1305" width="5.375" style="15" customWidth="1"/>
    <col min="1306" max="1306" width="6.50390625" style="15" customWidth="1"/>
    <col min="1307" max="1536" width="5.75390625" style="15" customWidth="1"/>
    <col min="1537" max="1537" width="20.75390625" style="15" customWidth="1"/>
    <col min="1538" max="1538" width="8.625" style="15" customWidth="1"/>
    <col min="1539" max="1539" width="8.375" style="15" customWidth="1"/>
    <col min="1540" max="1541" width="5.625" style="15" customWidth="1"/>
    <col min="1542" max="1542" width="7.25390625" style="15" customWidth="1"/>
    <col min="1543" max="1543" width="6.875" style="15" customWidth="1"/>
    <col min="1544" max="1545" width="5.625" style="15" customWidth="1"/>
    <col min="1546" max="1547" width="6.25390625" style="15" customWidth="1"/>
    <col min="1548" max="1548" width="5.375" style="15" customWidth="1"/>
    <col min="1549" max="1549" width="7.625" style="15" customWidth="1"/>
    <col min="1550" max="1550" width="7.125" style="15" customWidth="1"/>
    <col min="1551" max="1551" width="6.625" style="15" customWidth="1"/>
    <col min="1552" max="1552" width="6.375" style="15" customWidth="1"/>
    <col min="1553" max="1556" width="5.375" style="15" customWidth="1"/>
    <col min="1557" max="1557" width="6.625" style="15" customWidth="1"/>
    <col min="1558" max="1559" width="5.375" style="15" customWidth="1"/>
    <col min="1560" max="1560" width="6.75390625" style="15" customWidth="1"/>
    <col min="1561" max="1561" width="5.375" style="15" customWidth="1"/>
    <col min="1562" max="1562" width="6.50390625" style="15" customWidth="1"/>
    <col min="1563" max="1792" width="5.75390625" style="15" customWidth="1"/>
    <col min="1793" max="1793" width="20.75390625" style="15" customWidth="1"/>
    <col min="1794" max="1794" width="8.625" style="15" customWidth="1"/>
    <col min="1795" max="1795" width="8.375" style="15" customWidth="1"/>
    <col min="1796" max="1797" width="5.625" style="15" customWidth="1"/>
    <col min="1798" max="1798" width="7.25390625" style="15" customWidth="1"/>
    <col min="1799" max="1799" width="6.875" style="15" customWidth="1"/>
    <col min="1800" max="1801" width="5.625" style="15" customWidth="1"/>
    <col min="1802" max="1803" width="6.25390625" style="15" customWidth="1"/>
    <col min="1804" max="1804" width="5.375" style="15" customWidth="1"/>
    <col min="1805" max="1805" width="7.625" style="15" customWidth="1"/>
    <col min="1806" max="1806" width="7.125" style="15" customWidth="1"/>
    <col min="1807" max="1807" width="6.625" style="15" customWidth="1"/>
    <col min="1808" max="1808" width="6.375" style="15" customWidth="1"/>
    <col min="1809" max="1812" width="5.375" style="15" customWidth="1"/>
    <col min="1813" max="1813" width="6.625" style="15" customWidth="1"/>
    <col min="1814" max="1815" width="5.375" style="15" customWidth="1"/>
    <col min="1816" max="1816" width="6.75390625" style="15" customWidth="1"/>
    <col min="1817" max="1817" width="5.375" style="15" customWidth="1"/>
    <col min="1818" max="1818" width="6.50390625" style="15" customWidth="1"/>
    <col min="1819" max="2048" width="5.75390625" style="15" customWidth="1"/>
    <col min="2049" max="2049" width="20.75390625" style="15" customWidth="1"/>
    <col min="2050" max="2050" width="8.625" style="15" customWidth="1"/>
    <col min="2051" max="2051" width="8.375" style="15" customWidth="1"/>
    <col min="2052" max="2053" width="5.625" style="15" customWidth="1"/>
    <col min="2054" max="2054" width="7.25390625" style="15" customWidth="1"/>
    <col min="2055" max="2055" width="6.875" style="15" customWidth="1"/>
    <col min="2056" max="2057" width="5.625" style="15" customWidth="1"/>
    <col min="2058" max="2059" width="6.25390625" style="15" customWidth="1"/>
    <col min="2060" max="2060" width="5.375" style="15" customWidth="1"/>
    <col min="2061" max="2061" width="7.625" style="15" customWidth="1"/>
    <col min="2062" max="2062" width="7.125" style="15" customWidth="1"/>
    <col min="2063" max="2063" width="6.625" style="15" customWidth="1"/>
    <col min="2064" max="2064" width="6.375" style="15" customWidth="1"/>
    <col min="2065" max="2068" width="5.375" style="15" customWidth="1"/>
    <col min="2069" max="2069" width="6.625" style="15" customWidth="1"/>
    <col min="2070" max="2071" width="5.375" style="15" customWidth="1"/>
    <col min="2072" max="2072" width="6.75390625" style="15" customWidth="1"/>
    <col min="2073" max="2073" width="5.375" style="15" customWidth="1"/>
    <col min="2074" max="2074" width="6.50390625" style="15" customWidth="1"/>
    <col min="2075" max="2304" width="5.75390625" style="15" customWidth="1"/>
    <col min="2305" max="2305" width="20.75390625" style="15" customWidth="1"/>
    <col min="2306" max="2306" width="8.625" style="15" customWidth="1"/>
    <col min="2307" max="2307" width="8.375" style="15" customWidth="1"/>
    <col min="2308" max="2309" width="5.625" style="15" customWidth="1"/>
    <col min="2310" max="2310" width="7.25390625" style="15" customWidth="1"/>
    <col min="2311" max="2311" width="6.875" style="15" customWidth="1"/>
    <col min="2312" max="2313" width="5.625" style="15" customWidth="1"/>
    <col min="2314" max="2315" width="6.25390625" style="15" customWidth="1"/>
    <col min="2316" max="2316" width="5.375" style="15" customWidth="1"/>
    <col min="2317" max="2317" width="7.625" style="15" customWidth="1"/>
    <col min="2318" max="2318" width="7.125" style="15" customWidth="1"/>
    <col min="2319" max="2319" width="6.625" style="15" customWidth="1"/>
    <col min="2320" max="2320" width="6.375" style="15" customWidth="1"/>
    <col min="2321" max="2324" width="5.375" style="15" customWidth="1"/>
    <col min="2325" max="2325" width="6.625" style="15" customWidth="1"/>
    <col min="2326" max="2327" width="5.375" style="15" customWidth="1"/>
    <col min="2328" max="2328" width="6.75390625" style="15" customWidth="1"/>
    <col min="2329" max="2329" width="5.375" style="15" customWidth="1"/>
    <col min="2330" max="2330" width="6.50390625" style="15" customWidth="1"/>
    <col min="2331" max="2560" width="5.75390625" style="15" customWidth="1"/>
    <col min="2561" max="2561" width="20.75390625" style="15" customWidth="1"/>
    <col min="2562" max="2562" width="8.625" style="15" customWidth="1"/>
    <col min="2563" max="2563" width="8.375" style="15" customWidth="1"/>
    <col min="2564" max="2565" width="5.625" style="15" customWidth="1"/>
    <col min="2566" max="2566" width="7.25390625" style="15" customWidth="1"/>
    <col min="2567" max="2567" width="6.875" style="15" customWidth="1"/>
    <col min="2568" max="2569" width="5.625" style="15" customWidth="1"/>
    <col min="2570" max="2571" width="6.25390625" style="15" customWidth="1"/>
    <col min="2572" max="2572" width="5.375" style="15" customWidth="1"/>
    <col min="2573" max="2573" width="7.625" style="15" customWidth="1"/>
    <col min="2574" max="2574" width="7.125" style="15" customWidth="1"/>
    <col min="2575" max="2575" width="6.625" style="15" customWidth="1"/>
    <col min="2576" max="2576" width="6.375" style="15" customWidth="1"/>
    <col min="2577" max="2580" width="5.375" style="15" customWidth="1"/>
    <col min="2581" max="2581" width="6.625" style="15" customWidth="1"/>
    <col min="2582" max="2583" width="5.375" style="15" customWidth="1"/>
    <col min="2584" max="2584" width="6.75390625" style="15" customWidth="1"/>
    <col min="2585" max="2585" width="5.375" style="15" customWidth="1"/>
    <col min="2586" max="2586" width="6.50390625" style="15" customWidth="1"/>
    <col min="2587" max="2816" width="5.75390625" style="15" customWidth="1"/>
    <col min="2817" max="2817" width="20.75390625" style="15" customWidth="1"/>
    <col min="2818" max="2818" width="8.625" style="15" customWidth="1"/>
    <col min="2819" max="2819" width="8.375" style="15" customWidth="1"/>
    <col min="2820" max="2821" width="5.625" style="15" customWidth="1"/>
    <col min="2822" max="2822" width="7.25390625" style="15" customWidth="1"/>
    <col min="2823" max="2823" width="6.875" style="15" customWidth="1"/>
    <col min="2824" max="2825" width="5.625" style="15" customWidth="1"/>
    <col min="2826" max="2827" width="6.25390625" style="15" customWidth="1"/>
    <col min="2828" max="2828" width="5.375" style="15" customWidth="1"/>
    <col min="2829" max="2829" width="7.625" style="15" customWidth="1"/>
    <col min="2830" max="2830" width="7.125" style="15" customWidth="1"/>
    <col min="2831" max="2831" width="6.625" style="15" customWidth="1"/>
    <col min="2832" max="2832" width="6.375" style="15" customWidth="1"/>
    <col min="2833" max="2836" width="5.375" style="15" customWidth="1"/>
    <col min="2837" max="2837" width="6.625" style="15" customWidth="1"/>
    <col min="2838" max="2839" width="5.375" style="15" customWidth="1"/>
    <col min="2840" max="2840" width="6.75390625" style="15" customWidth="1"/>
    <col min="2841" max="2841" width="5.375" style="15" customWidth="1"/>
    <col min="2842" max="2842" width="6.50390625" style="15" customWidth="1"/>
    <col min="2843" max="3072" width="5.75390625" style="15" customWidth="1"/>
    <col min="3073" max="3073" width="20.75390625" style="15" customWidth="1"/>
    <col min="3074" max="3074" width="8.625" style="15" customWidth="1"/>
    <col min="3075" max="3075" width="8.375" style="15" customWidth="1"/>
    <col min="3076" max="3077" width="5.625" style="15" customWidth="1"/>
    <col min="3078" max="3078" width="7.25390625" style="15" customWidth="1"/>
    <col min="3079" max="3079" width="6.875" style="15" customWidth="1"/>
    <col min="3080" max="3081" width="5.625" style="15" customWidth="1"/>
    <col min="3082" max="3083" width="6.25390625" style="15" customWidth="1"/>
    <col min="3084" max="3084" width="5.375" style="15" customWidth="1"/>
    <col min="3085" max="3085" width="7.625" style="15" customWidth="1"/>
    <col min="3086" max="3086" width="7.125" style="15" customWidth="1"/>
    <col min="3087" max="3087" width="6.625" style="15" customWidth="1"/>
    <col min="3088" max="3088" width="6.375" style="15" customWidth="1"/>
    <col min="3089" max="3092" width="5.375" style="15" customWidth="1"/>
    <col min="3093" max="3093" width="6.625" style="15" customWidth="1"/>
    <col min="3094" max="3095" width="5.375" style="15" customWidth="1"/>
    <col min="3096" max="3096" width="6.75390625" style="15" customWidth="1"/>
    <col min="3097" max="3097" width="5.375" style="15" customWidth="1"/>
    <col min="3098" max="3098" width="6.50390625" style="15" customWidth="1"/>
    <col min="3099" max="3328" width="5.75390625" style="15" customWidth="1"/>
    <col min="3329" max="3329" width="20.75390625" style="15" customWidth="1"/>
    <col min="3330" max="3330" width="8.625" style="15" customWidth="1"/>
    <col min="3331" max="3331" width="8.375" style="15" customWidth="1"/>
    <col min="3332" max="3333" width="5.625" style="15" customWidth="1"/>
    <col min="3334" max="3334" width="7.25390625" style="15" customWidth="1"/>
    <col min="3335" max="3335" width="6.875" style="15" customWidth="1"/>
    <col min="3336" max="3337" width="5.625" style="15" customWidth="1"/>
    <col min="3338" max="3339" width="6.25390625" style="15" customWidth="1"/>
    <col min="3340" max="3340" width="5.375" style="15" customWidth="1"/>
    <col min="3341" max="3341" width="7.625" style="15" customWidth="1"/>
    <col min="3342" max="3342" width="7.125" style="15" customWidth="1"/>
    <col min="3343" max="3343" width="6.625" style="15" customWidth="1"/>
    <col min="3344" max="3344" width="6.375" style="15" customWidth="1"/>
    <col min="3345" max="3348" width="5.375" style="15" customWidth="1"/>
    <col min="3349" max="3349" width="6.625" style="15" customWidth="1"/>
    <col min="3350" max="3351" width="5.375" style="15" customWidth="1"/>
    <col min="3352" max="3352" width="6.75390625" style="15" customWidth="1"/>
    <col min="3353" max="3353" width="5.375" style="15" customWidth="1"/>
    <col min="3354" max="3354" width="6.50390625" style="15" customWidth="1"/>
    <col min="3355" max="3584" width="5.75390625" style="15" customWidth="1"/>
    <col min="3585" max="3585" width="20.75390625" style="15" customWidth="1"/>
    <col min="3586" max="3586" width="8.625" style="15" customWidth="1"/>
    <col min="3587" max="3587" width="8.375" style="15" customWidth="1"/>
    <col min="3588" max="3589" width="5.625" style="15" customWidth="1"/>
    <col min="3590" max="3590" width="7.25390625" style="15" customWidth="1"/>
    <col min="3591" max="3591" width="6.875" style="15" customWidth="1"/>
    <col min="3592" max="3593" width="5.625" style="15" customWidth="1"/>
    <col min="3594" max="3595" width="6.25390625" style="15" customWidth="1"/>
    <col min="3596" max="3596" width="5.375" style="15" customWidth="1"/>
    <col min="3597" max="3597" width="7.625" style="15" customWidth="1"/>
    <col min="3598" max="3598" width="7.125" style="15" customWidth="1"/>
    <col min="3599" max="3599" width="6.625" style="15" customWidth="1"/>
    <col min="3600" max="3600" width="6.375" style="15" customWidth="1"/>
    <col min="3601" max="3604" width="5.375" style="15" customWidth="1"/>
    <col min="3605" max="3605" width="6.625" style="15" customWidth="1"/>
    <col min="3606" max="3607" width="5.375" style="15" customWidth="1"/>
    <col min="3608" max="3608" width="6.75390625" style="15" customWidth="1"/>
    <col min="3609" max="3609" width="5.375" style="15" customWidth="1"/>
    <col min="3610" max="3610" width="6.50390625" style="15" customWidth="1"/>
    <col min="3611" max="3840" width="5.75390625" style="15" customWidth="1"/>
    <col min="3841" max="3841" width="20.75390625" style="15" customWidth="1"/>
    <col min="3842" max="3842" width="8.625" style="15" customWidth="1"/>
    <col min="3843" max="3843" width="8.375" style="15" customWidth="1"/>
    <col min="3844" max="3845" width="5.625" style="15" customWidth="1"/>
    <col min="3846" max="3846" width="7.25390625" style="15" customWidth="1"/>
    <col min="3847" max="3847" width="6.875" style="15" customWidth="1"/>
    <col min="3848" max="3849" width="5.625" style="15" customWidth="1"/>
    <col min="3850" max="3851" width="6.25390625" style="15" customWidth="1"/>
    <col min="3852" max="3852" width="5.375" style="15" customWidth="1"/>
    <col min="3853" max="3853" width="7.625" style="15" customWidth="1"/>
    <col min="3854" max="3854" width="7.125" style="15" customWidth="1"/>
    <col min="3855" max="3855" width="6.625" style="15" customWidth="1"/>
    <col min="3856" max="3856" width="6.375" style="15" customWidth="1"/>
    <col min="3857" max="3860" width="5.375" style="15" customWidth="1"/>
    <col min="3861" max="3861" width="6.625" style="15" customWidth="1"/>
    <col min="3862" max="3863" width="5.375" style="15" customWidth="1"/>
    <col min="3864" max="3864" width="6.75390625" style="15" customWidth="1"/>
    <col min="3865" max="3865" width="5.375" style="15" customWidth="1"/>
    <col min="3866" max="3866" width="6.50390625" style="15" customWidth="1"/>
    <col min="3867" max="4096" width="5.75390625" style="15" customWidth="1"/>
    <col min="4097" max="4097" width="20.75390625" style="15" customWidth="1"/>
    <col min="4098" max="4098" width="8.625" style="15" customWidth="1"/>
    <col min="4099" max="4099" width="8.375" style="15" customWidth="1"/>
    <col min="4100" max="4101" width="5.625" style="15" customWidth="1"/>
    <col min="4102" max="4102" width="7.25390625" style="15" customWidth="1"/>
    <col min="4103" max="4103" width="6.875" style="15" customWidth="1"/>
    <col min="4104" max="4105" width="5.625" style="15" customWidth="1"/>
    <col min="4106" max="4107" width="6.25390625" style="15" customWidth="1"/>
    <col min="4108" max="4108" width="5.375" style="15" customWidth="1"/>
    <col min="4109" max="4109" width="7.625" style="15" customWidth="1"/>
    <col min="4110" max="4110" width="7.125" style="15" customWidth="1"/>
    <col min="4111" max="4111" width="6.625" style="15" customWidth="1"/>
    <col min="4112" max="4112" width="6.375" style="15" customWidth="1"/>
    <col min="4113" max="4116" width="5.375" style="15" customWidth="1"/>
    <col min="4117" max="4117" width="6.625" style="15" customWidth="1"/>
    <col min="4118" max="4119" width="5.375" style="15" customWidth="1"/>
    <col min="4120" max="4120" width="6.75390625" style="15" customWidth="1"/>
    <col min="4121" max="4121" width="5.375" style="15" customWidth="1"/>
    <col min="4122" max="4122" width="6.50390625" style="15" customWidth="1"/>
    <col min="4123" max="4352" width="5.75390625" style="15" customWidth="1"/>
    <col min="4353" max="4353" width="20.75390625" style="15" customWidth="1"/>
    <col min="4354" max="4354" width="8.625" style="15" customWidth="1"/>
    <col min="4355" max="4355" width="8.375" style="15" customWidth="1"/>
    <col min="4356" max="4357" width="5.625" style="15" customWidth="1"/>
    <col min="4358" max="4358" width="7.25390625" style="15" customWidth="1"/>
    <col min="4359" max="4359" width="6.875" style="15" customWidth="1"/>
    <col min="4360" max="4361" width="5.625" style="15" customWidth="1"/>
    <col min="4362" max="4363" width="6.25390625" style="15" customWidth="1"/>
    <col min="4364" max="4364" width="5.375" style="15" customWidth="1"/>
    <col min="4365" max="4365" width="7.625" style="15" customWidth="1"/>
    <col min="4366" max="4366" width="7.125" style="15" customWidth="1"/>
    <col min="4367" max="4367" width="6.625" style="15" customWidth="1"/>
    <col min="4368" max="4368" width="6.375" style="15" customWidth="1"/>
    <col min="4369" max="4372" width="5.375" style="15" customWidth="1"/>
    <col min="4373" max="4373" width="6.625" style="15" customWidth="1"/>
    <col min="4374" max="4375" width="5.375" style="15" customWidth="1"/>
    <col min="4376" max="4376" width="6.75390625" style="15" customWidth="1"/>
    <col min="4377" max="4377" width="5.375" style="15" customWidth="1"/>
    <col min="4378" max="4378" width="6.50390625" style="15" customWidth="1"/>
    <col min="4379" max="4608" width="5.75390625" style="15" customWidth="1"/>
    <col min="4609" max="4609" width="20.75390625" style="15" customWidth="1"/>
    <col min="4610" max="4610" width="8.625" style="15" customWidth="1"/>
    <col min="4611" max="4611" width="8.375" style="15" customWidth="1"/>
    <col min="4612" max="4613" width="5.625" style="15" customWidth="1"/>
    <col min="4614" max="4614" width="7.25390625" style="15" customWidth="1"/>
    <col min="4615" max="4615" width="6.875" style="15" customWidth="1"/>
    <col min="4616" max="4617" width="5.625" style="15" customWidth="1"/>
    <col min="4618" max="4619" width="6.25390625" style="15" customWidth="1"/>
    <col min="4620" max="4620" width="5.375" style="15" customWidth="1"/>
    <col min="4621" max="4621" width="7.625" style="15" customWidth="1"/>
    <col min="4622" max="4622" width="7.125" style="15" customWidth="1"/>
    <col min="4623" max="4623" width="6.625" style="15" customWidth="1"/>
    <col min="4624" max="4624" width="6.375" style="15" customWidth="1"/>
    <col min="4625" max="4628" width="5.375" style="15" customWidth="1"/>
    <col min="4629" max="4629" width="6.625" style="15" customWidth="1"/>
    <col min="4630" max="4631" width="5.375" style="15" customWidth="1"/>
    <col min="4632" max="4632" width="6.75390625" style="15" customWidth="1"/>
    <col min="4633" max="4633" width="5.375" style="15" customWidth="1"/>
    <col min="4634" max="4634" width="6.50390625" style="15" customWidth="1"/>
    <col min="4635" max="4864" width="5.75390625" style="15" customWidth="1"/>
    <col min="4865" max="4865" width="20.75390625" style="15" customWidth="1"/>
    <col min="4866" max="4866" width="8.625" style="15" customWidth="1"/>
    <col min="4867" max="4867" width="8.375" style="15" customWidth="1"/>
    <col min="4868" max="4869" width="5.625" style="15" customWidth="1"/>
    <col min="4870" max="4870" width="7.25390625" style="15" customWidth="1"/>
    <col min="4871" max="4871" width="6.875" style="15" customWidth="1"/>
    <col min="4872" max="4873" width="5.625" style="15" customWidth="1"/>
    <col min="4874" max="4875" width="6.25390625" style="15" customWidth="1"/>
    <col min="4876" max="4876" width="5.375" style="15" customWidth="1"/>
    <col min="4877" max="4877" width="7.625" style="15" customWidth="1"/>
    <col min="4878" max="4878" width="7.125" style="15" customWidth="1"/>
    <col min="4879" max="4879" width="6.625" style="15" customWidth="1"/>
    <col min="4880" max="4880" width="6.375" style="15" customWidth="1"/>
    <col min="4881" max="4884" width="5.375" style="15" customWidth="1"/>
    <col min="4885" max="4885" width="6.625" style="15" customWidth="1"/>
    <col min="4886" max="4887" width="5.375" style="15" customWidth="1"/>
    <col min="4888" max="4888" width="6.75390625" style="15" customWidth="1"/>
    <col min="4889" max="4889" width="5.375" style="15" customWidth="1"/>
    <col min="4890" max="4890" width="6.50390625" style="15" customWidth="1"/>
    <col min="4891" max="5120" width="5.75390625" style="15" customWidth="1"/>
    <col min="5121" max="5121" width="20.75390625" style="15" customWidth="1"/>
    <col min="5122" max="5122" width="8.625" style="15" customWidth="1"/>
    <col min="5123" max="5123" width="8.375" style="15" customWidth="1"/>
    <col min="5124" max="5125" width="5.625" style="15" customWidth="1"/>
    <col min="5126" max="5126" width="7.25390625" style="15" customWidth="1"/>
    <col min="5127" max="5127" width="6.875" style="15" customWidth="1"/>
    <col min="5128" max="5129" width="5.625" style="15" customWidth="1"/>
    <col min="5130" max="5131" width="6.25390625" style="15" customWidth="1"/>
    <col min="5132" max="5132" width="5.375" style="15" customWidth="1"/>
    <col min="5133" max="5133" width="7.625" style="15" customWidth="1"/>
    <col min="5134" max="5134" width="7.125" style="15" customWidth="1"/>
    <col min="5135" max="5135" width="6.625" style="15" customWidth="1"/>
    <col min="5136" max="5136" width="6.375" style="15" customWidth="1"/>
    <col min="5137" max="5140" width="5.375" style="15" customWidth="1"/>
    <col min="5141" max="5141" width="6.625" style="15" customWidth="1"/>
    <col min="5142" max="5143" width="5.375" style="15" customWidth="1"/>
    <col min="5144" max="5144" width="6.75390625" style="15" customWidth="1"/>
    <col min="5145" max="5145" width="5.375" style="15" customWidth="1"/>
    <col min="5146" max="5146" width="6.50390625" style="15" customWidth="1"/>
    <col min="5147" max="5376" width="5.75390625" style="15" customWidth="1"/>
    <col min="5377" max="5377" width="20.75390625" style="15" customWidth="1"/>
    <col min="5378" max="5378" width="8.625" style="15" customWidth="1"/>
    <col min="5379" max="5379" width="8.375" style="15" customWidth="1"/>
    <col min="5380" max="5381" width="5.625" style="15" customWidth="1"/>
    <col min="5382" max="5382" width="7.25390625" style="15" customWidth="1"/>
    <col min="5383" max="5383" width="6.875" style="15" customWidth="1"/>
    <col min="5384" max="5385" width="5.625" style="15" customWidth="1"/>
    <col min="5386" max="5387" width="6.25390625" style="15" customWidth="1"/>
    <col min="5388" max="5388" width="5.375" style="15" customWidth="1"/>
    <col min="5389" max="5389" width="7.625" style="15" customWidth="1"/>
    <col min="5390" max="5390" width="7.125" style="15" customWidth="1"/>
    <col min="5391" max="5391" width="6.625" style="15" customWidth="1"/>
    <col min="5392" max="5392" width="6.375" style="15" customWidth="1"/>
    <col min="5393" max="5396" width="5.375" style="15" customWidth="1"/>
    <col min="5397" max="5397" width="6.625" style="15" customWidth="1"/>
    <col min="5398" max="5399" width="5.375" style="15" customWidth="1"/>
    <col min="5400" max="5400" width="6.75390625" style="15" customWidth="1"/>
    <col min="5401" max="5401" width="5.375" style="15" customWidth="1"/>
    <col min="5402" max="5402" width="6.50390625" style="15" customWidth="1"/>
    <col min="5403" max="5632" width="5.75390625" style="15" customWidth="1"/>
    <col min="5633" max="5633" width="20.75390625" style="15" customWidth="1"/>
    <col min="5634" max="5634" width="8.625" style="15" customWidth="1"/>
    <col min="5635" max="5635" width="8.375" style="15" customWidth="1"/>
    <col min="5636" max="5637" width="5.625" style="15" customWidth="1"/>
    <col min="5638" max="5638" width="7.25390625" style="15" customWidth="1"/>
    <col min="5639" max="5639" width="6.875" style="15" customWidth="1"/>
    <col min="5640" max="5641" width="5.625" style="15" customWidth="1"/>
    <col min="5642" max="5643" width="6.25390625" style="15" customWidth="1"/>
    <col min="5644" max="5644" width="5.375" style="15" customWidth="1"/>
    <col min="5645" max="5645" width="7.625" style="15" customWidth="1"/>
    <col min="5646" max="5646" width="7.125" style="15" customWidth="1"/>
    <col min="5647" max="5647" width="6.625" style="15" customWidth="1"/>
    <col min="5648" max="5648" width="6.375" style="15" customWidth="1"/>
    <col min="5649" max="5652" width="5.375" style="15" customWidth="1"/>
    <col min="5653" max="5653" width="6.625" style="15" customWidth="1"/>
    <col min="5654" max="5655" width="5.375" style="15" customWidth="1"/>
    <col min="5656" max="5656" width="6.75390625" style="15" customWidth="1"/>
    <col min="5657" max="5657" width="5.375" style="15" customWidth="1"/>
    <col min="5658" max="5658" width="6.50390625" style="15" customWidth="1"/>
    <col min="5659" max="5888" width="5.75390625" style="15" customWidth="1"/>
    <col min="5889" max="5889" width="20.75390625" style="15" customWidth="1"/>
    <col min="5890" max="5890" width="8.625" style="15" customWidth="1"/>
    <col min="5891" max="5891" width="8.375" style="15" customWidth="1"/>
    <col min="5892" max="5893" width="5.625" style="15" customWidth="1"/>
    <col min="5894" max="5894" width="7.25390625" style="15" customWidth="1"/>
    <col min="5895" max="5895" width="6.875" style="15" customWidth="1"/>
    <col min="5896" max="5897" width="5.625" style="15" customWidth="1"/>
    <col min="5898" max="5899" width="6.25390625" style="15" customWidth="1"/>
    <col min="5900" max="5900" width="5.375" style="15" customWidth="1"/>
    <col min="5901" max="5901" width="7.625" style="15" customWidth="1"/>
    <col min="5902" max="5902" width="7.125" style="15" customWidth="1"/>
    <col min="5903" max="5903" width="6.625" style="15" customWidth="1"/>
    <col min="5904" max="5904" width="6.375" style="15" customWidth="1"/>
    <col min="5905" max="5908" width="5.375" style="15" customWidth="1"/>
    <col min="5909" max="5909" width="6.625" style="15" customWidth="1"/>
    <col min="5910" max="5911" width="5.375" style="15" customWidth="1"/>
    <col min="5912" max="5912" width="6.75390625" style="15" customWidth="1"/>
    <col min="5913" max="5913" width="5.375" style="15" customWidth="1"/>
    <col min="5914" max="5914" width="6.50390625" style="15" customWidth="1"/>
    <col min="5915" max="6144" width="5.75390625" style="15" customWidth="1"/>
    <col min="6145" max="6145" width="20.75390625" style="15" customWidth="1"/>
    <col min="6146" max="6146" width="8.625" style="15" customWidth="1"/>
    <col min="6147" max="6147" width="8.375" style="15" customWidth="1"/>
    <col min="6148" max="6149" width="5.625" style="15" customWidth="1"/>
    <col min="6150" max="6150" width="7.25390625" style="15" customWidth="1"/>
    <col min="6151" max="6151" width="6.875" style="15" customWidth="1"/>
    <col min="6152" max="6153" width="5.625" style="15" customWidth="1"/>
    <col min="6154" max="6155" width="6.25390625" style="15" customWidth="1"/>
    <col min="6156" max="6156" width="5.375" style="15" customWidth="1"/>
    <col min="6157" max="6157" width="7.625" style="15" customWidth="1"/>
    <col min="6158" max="6158" width="7.125" style="15" customWidth="1"/>
    <col min="6159" max="6159" width="6.625" style="15" customWidth="1"/>
    <col min="6160" max="6160" width="6.375" style="15" customWidth="1"/>
    <col min="6161" max="6164" width="5.375" style="15" customWidth="1"/>
    <col min="6165" max="6165" width="6.625" style="15" customWidth="1"/>
    <col min="6166" max="6167" width="5.375" style="15" customWidth="1"/>
    <col min="6168" max="6168" width="6.75390625" style="15" customWidth="1"/>
    <col min="6169" max="6169" width="5.375" style="15" customWidth="1"/>
    <col min="6170" max="6170" width="6.50390625" style="15" customWidth="1"/>
    <col min="6171" max="6400" width="5.75390625" style="15" customWidth="1"/>
    <col min="6401" max="6401" width="20.75390625" style="15" customWidth="1"/>
    <col min="6402" max="6402" width="8.625" style="15" customWidth="1"/>
    <col min="6403" max="6403" width="8.375" style="15" customWidth="1"/>
    <col min="6404" max="6405" width="5.625" style="15" customWidth="1"/>
    <col min="6406" max="6406" width="7.25390625" style="15" customWidth="1"/>
    <col min="6407" max="6407" width="6.875" style="15" customWidth="1"/>
    <col min="6408" max="6409" width="5.625" style="15" customWidth="1"/>
    <col min="6410" max="6411" width="6.25390625" style="15" customWidth="1"/>
    <col min="6412" max="6412" width="5.375" style="15" customWidth="1"/>
    <col min="6413" max="6413" width="7.625" style="15" customWidth="1"/>
    <col min="6414" max="6414" width="7.125" style="15" customWidth="1"/>
    <col min="6415" max="6415" width="6.625" style="15" customWidth="1"/>
    <col min="6416" max="6416" width="6.375" style="15" customWidth="1"/>
    <col min="6417" max="6420" width="5.375" style="15" customWidth="1"/>
    <col min="6421" max="6421" width="6.625" style="15" customWidth="1"/>
    <col min="6422" max="6423" width="5.375" style="15" customWidth="1"/>
    <col min="6424" max="6424" width="6.75390625" style="15" customWidth="1"/>
    <col min="6425" max="6425" width="5.375" style="15" customWidth="1"/>
    <col min="6426" max="6426" width="6.50390625" style="15" customWidth="1"/>
    <col min="6427" max="6656" width="5.75390625" style="15" customWidth="1"/>
    <col min="6657" max="6657" width="20.75390625" style="15" customWidth="1"/>
    <col min="6658" max="6658" width="8.625" style="15" customWidth="1"/>
    <col min="6659" max="6659" width="8.375" style="15" customWidth="1"/>
    <col min="6660" max="6661" width="5.625" style="15" customWidth="1"/>
    <col min="6662" max="6662" width="7.25390625" style="15" customWidth="1"/>
    <col min="6663" max="6663" width="6.875" style="15" customWidth="1"/>
    <col min="6664" max="6665" width="5.625" style="15" customWidth="1"/>
    <col min="6666" max="6667" width="6.25390625" style="15" customWidth="1"/>
    <col min="6668" max="6668" width="5.375" style="15" customWidth="1"/>
    <col min="6669" max="6669" width="7.625" style="15" customWidth="1"/>
    <col min="6670" max="6670" width="7.125" style="15" customWidth="1"/>
    <col min="6671" max="6671" width="6.625" style="15" customWidth="1"/>
    <col min="6672" max="6672" width="6.375" style="15" customWidth="1"/>
    <col min="6673" max="6676" width="5.375" style="15" customWidth="1"/>
    <col min="6677" max="6677" width="6.625" style="15" customWidth="1"/>
    <col min="6678" max="6679" width="5.375" style="15" customWidth="1"/>
    <col min="6680" max="6680" width="6.75390625" style="15" customWidth="1"/>
    <col min="6681" max="6681" width="5.375" style="15" customWidth="1"/>
    <col min="6682" max="6682" width="6.50390625" style="15" customWidth="1"/>
    <col min="6683" max="6912" width="5.75390625" style="15" customWidth="1"/>
    <col min="6913" max="6913" width="20.75390625" style="15" customWidth="1"/>
    <col min="6914" max="6914" width="8.625" style="15" customWidth="1"/>
    <col min="6915" max="6915" width="8.375" style="15" customWidth="1"/>
    <col min="6916" max="6917" width="5.625" style="15" customWidth="1"/>
    <col min="6918" max="6918" width="7.25390625" style="15" customWidth="1"/>
    <col min="6919" max="6919" width="6.875" style="15" customWidth="1"/>
    <col min="6920" max="6921" width="5.625" style="15" customWidth="1"/>
    <col min="6922" max="6923" width="6.25390625" style="15" customWidth="1"/>
    <col min="6924" max="6924" width="5.375" style="15" customWidth="1"/>
    <col min="6925" max="6925" width="7.625" style="15" customWidth="1"/>
    <col min="6926" max="6926" width="7.125" style="15" customWidth="1"/>
    <col min="6927" max="6927" width="6.625" style="15" customWidth="1"/>
    <col min="6928" max="6928" width="6.375" style="15" customWidth="1"/>
    <col min="6929" max="6932" width="5.375" style="15" customWidth="1"/>
    <col min="6933" max="6933" width="6.625" style="15" customWidth="1"/>
    <col min="6934" max="6935" width="5.375" style="15" customWidth="1"/>
    <col min="6936" max="6936" width="6.75390625" style="15" customWidth="1"/>
    <col min="6937" max="6937" width="5.375" style="15" customWidth="1"/>
    <col min="6938" max="6938" width="6.50390625" style="15" customWidth="1"/>
    <col min="6939" max="7168" width="5.75390625" style="15" customWidth="1"/>
    <col min="7169" max="7169" width="20.75390625" style="15" customWidth="1"/>
    <col min="7170" max="7170" width="8.625" style="15" customWidth="1"/>
    <col min="7171" max="7171" width="8.375" style="15" customWidth="1"/>
    <col min="7172" max="7173" width="5.625" style="15" customWidth="1"/>
    <col min="7174" max="7174" width="7.25390625" style="15" customWidth="1"/>
    <col min="7175" max="7175" width="6.875" style="15" customWidth="1"/>
    <col min="7176" max="7177" width="5.625" style="15" customWidth="1"/>
    <col min="7178" max="7179" width="6.25390625" style="15" customWidth="1"/>
    <col min="7180" max="7180" width="5.375" style="15" customWidth="1"/>
    <col min="7181" max="7181" width="7.625" style="15" customWidth="1"/>
    <col min="7182" max="7182" width="7.125" style="15" customWidth="1"/>
    <col min="7183" max="7183" width="6.625" style="15" customWidth="1"/>
    <col min="7184" max="7184" width="6.375" style="15" customWidth="1"/>
    <col min="7185" max="7188" width="5.375" style="15" customWidth="1"/>
    <col min="7189" max="7189" width="6.625" style="15" customWidth="1"/>
    <col min="7190" max="7191" width="5.375" style="15" customWidth="1"/>
    <col min="7192" max="7192" width="6.75390625" style="15" customWidth="1"/>
    <col min="7193" max="7193" width="5.375" style="15" customWidth="1"/>
    <col min="7194" max="7194" width="6.50390625" style="15" customWidth="1"/>
    <col min="7195" max="7424" width="5.75390625" style="15" customWidth="1"/>
    <col min="7425" max="7425" width="20.75390625" style="15" customWidth="1"/>
    <col min="7426" max="7426" width="8.625" style="15" customWidth="1"/>
    <col min="7427" max="7427" width="8.375" style="15" customWidth="1"/>
    <col min="7428" max="7429" width="5.625" style="15" customWidth="1"/>
    <col min="7430" max="7430" width="7.25390625" style="15" customWidth="1"/>
    <col min="7431" max="7431" width="6.875" style="15" customWidth="1"/>
    <col min="7432" max="7433" width="5.625" style="15" customWidth="1"/>
    <col min="7434" max="7435" width="6.25390625" style="15" customWidth="1"/>
    <col min="7436" max="7436" width="5.375" style="15" customWidth="1"/>
    <col min="7437" max="7437" width="7.625" style="15" customWidth="1"/>
    <col min="7438" max="7438" width="7.125" style="15" customWidth="1"/>
    <col min="7439" max="7439" width="6.625" style="15" customWidth="1"/>
    <col min="7440" max="7440" width="6.375" style="15" customWidth="1"/>
    <col min="7441" max="7444" width="5.375" style="15" customWidth="1"/>
    <col min="7445" max="7445" width="6.625" style="15" customWidth="1"/>
    <col min="7446" max="7447" width="5.375" style="15" customWidth="1"/>
    <col min="7448" max="7448" width="6.75390625" style="15" customWidth="1"/>
    <col min="7449" max="7449" width="5.375" style="15" customWidth="1"/>
    <col min="7450" max="7450" width="6.50390625" style="15" customWidth="1"/>
    <col min="7451" max="7680" width="5.75390625" style="15" customWidth="1"/>
    <col min="7681" max="7681" width="20.75390625" style="15" customWidth="1"/>
    <col min="7682" max="7682" width="8.625" style="15" customWidth="1"/>
    <col min="7683" max="7683" width="8.375" style="15" customWidth="1"/>
    <col min="7684" max="7685" width="5.625" style="15" customWidth="1"/>
    <col min="7686" max="7686" width="7.25390625" style="15" customWidth="1"/>
    <col min="7687" max="7687" width="6.875" style="15" customWidth="1"/>
    <col min="7688" max="7689" width="5.625" style="15" customWidth="1"/>
    <col min="7690" max="7691" width="6.25390625" style="15" customWidth="1"/>
    <col min="7692" max="7692" width="5.375" style="15" customWidth="1"/>
    <col min="7693" max="7693" width="7.625" style="15" customWidth="1"/>
    <col min="7694" max="7694" width="7.125" style="15" customWidth="1"/>
    <col min="7695" max="7695" width="6.625" style="15" customWidth="1"/>
    <col min="7696" max="7696" width="6.375" style="15" customWidth="1"/>
    <col min="7697" max="7700" width="5.375" style="15" customWidth="1"/>
    <col min="7701" max="7701" width="6.625" style="15" customWidth="1"/>
    <col min="7702" max="7703" width="5.375" style="15" customWidth="1"/>
    <col min="7704" max="7704" width="6.75390625" style="15" customWidth="1"/>
    <col min="7705" max="7705" width="5.375" style="15" customWidth="1"/>
    <col min="7706" max="7706" width="6.50390625" style="15" customWidth="1"/>
    <col min="7707" max="7936" width="5.75390625" style="15" customWidth="1"/>
    <col min="7937" max="7937" width="20.75390625" style="15" customWidth="1"/>
    <col min="7938" max="7938" width="8.625" style="15" customWidth="1"/>
    <col min="7939" max="7939" width="8.375" style="15" customWidth="1"/>
    <col min="7940" max="7941" width="5.625" style="15" customWidth="1"/>
    <col min="7942" max="7942" width="7.25390625" style="15" customWidth="1"/>
    <col min="7943" max="7943" width="6.875" style="15" customWidth="1"/>
    <col min="7944" max="7945" width="5.625" style="15" customWidth="1"/>
    <col min="7946" max="7947" width="6.25390625" style="15" customWidth="1"/>
    <col min="7948" max="7948" width="5.375" style="15" customWidth="1"/>
    <col min="7949" max="7949" width="7.625" style="15" customWidth="1"/>
    <col min="7950" max="7950" width="7.125" style="15" customWidth="1"/>
    <col min="7951" max="7951" width="6.625" style="15" customWidth="1"/>
    <col min="7952" max="7952" width="6.375" style="15" customWidth="1"/>
    <col min="7953" max="7956" width="5.375" style="15" customWidth="1"/>
    <col min="7957" max="7957" width="6.625" style="15" customWidth="1"/>
    <col min="7958" max="7959" width="5.375" style="15" customWidth="1"/>
    <col min="7960" max="7960" width="6.75390625" style="15" customWidth="1"/>
    <col min="7961" max="7961" width="5.375" style="15" customWidth="1"/>
    <col min="7962" max="7962" width="6.50390625" style="15" customWidth="1"/>
    <col min="7963" max="8192" width="5.75390625" style="15" customWidth="1"/>
    <col min="8193" max="8193" width="20.75390625" style="15" customWidth="1"/>
    <col min="8194" max="8194" width="8.625" style="15" customWidth="1"/>
    <col min="8195" max="8195" width="8.375" style="15" customWidth="1"/>
    <col min="8196" max="8197" width="5.625" style="15" customWidth="1"/>
    <col min="8198" max="8198" width="7.25390625" style="15" customWidth="1"/>
    <col min="8199" max="8199" width="6.875" style="15" customWidth="1"/>
    <col min="8200" max="8201" width="5.625" style="15" customWidth="1"/>
    <col min="8202" max="8203" width="6.25390625" style="15" customWidth="1"/>
    <col min="8204" max="8204" width="5.375" style="15" customWidth="1"/>
    <col min="8205" max="8205" width="7.625" style="15" customWidth="1"/>
    <col min="8206" max="8206" width="7.125" style="15" customWidth="1"/>
    <col min="8207" max="8207" width="6.625" style="15" customWidth="1"/>
    <col min="8208" max="8208" width="6.375" style="15" customWidth="1"/>
    <col min="8209" max="8212" width="5.375" style="15" customWidth="1"/>
    <col min="8213" max="8213" width="6.625" style="15" customWidth="1"/>
    <col min="8214" max="8215" width="5.375" style="15" customWidth="1"/>
    <col min="8216" max="8216" width="6.75390625" style="15" customWidth="1"/>
    <col min="8217" max="8217" width="5.375" style="15" customWidth="1"/>
    <col min="8218" max="8218" width="6.50390625" style="15" customWidth="1"/>
    <col min="8219" max="8448" width="5.75390625" style="15" customWidth="1"/>
    <col min="8449" max="8449" width="20.75390625" style="15" customWidth="1"/>
    <col min="8450" max="8450" width="8.625" style="15" customWidth="1"/>
    <col min="8451" max="8451" width="8.375" style="15" customWidth="1"/>
    <col min="8452" max="8453" width="5.625" style="15" customWidth="1"/>
    <col min="8454" max="8454" width="7.25390625" style="15" customWidth="1"/>
    <col min="8455" max="8455" width="6.875" style="15" customWidth="1"/>
    <col min="8456" max="8457" width="5.625" style="15" customWidth="1"/>
    <col min="8458" max="8459" width="6.25390625" style="15" customWidth="1"/>
    <col min="8460" max="8460" width="5.375" style="15" customWidth="1"/>
    <col min="8461" max="8461" width="7.625" style="15" customWidth="1"/>
    <col min="8462" max="8462" width="7.125" style="15" customWidth="1"/>
    <col min="8463" max="8463" width="6.625" style="15" customWidth="1"/>
    <col min="8464" max="8464" width="6.375" style="15" customWidth="1"/>
    <col min="8465" max="8468" width="5.375" style="15" customWidth="1"/>
    <col min="8469" max="8469" width="6.625" style="15" customWidth="1"/>
    <col min="8470" max="8471" width="5.375" style="15" customWidth="1"/>
    <col min="8472" max="8472" width="6.75390625" style="15" customWidth="1"/>
    <col min="8473" max="8473" width="5.375" style="15" customWidth="1"/>
    <col min="8474" max="8474" width="6.50390625" style="15" customWidth="1"/>
    <col min="8475" max="8704" width="5.75390625" style="15" customWidth="1"/>
    <col min="8705" max="8705" width="20.75390625" style="15" customWidth="1"/>
    <col min="8706" max="8706" width="8.625" style="15" customWidth="1"/>
    <col min="8707" max="8707" width="8.375" style="15" customWidth="1"/>
    <col min="8708" max="8709" width="5.625" style="15" customWidth="1"/>
    <col min="8710" max="8710" width="7.25390625" style="15" customWidth="1"/>
    <col min="8711" max="8711" width="6.875" style="15" customWidth="1"/>
    <col min="8712" max="8713" width="5.625" style="15" customWidth="1"/>
    <col min="8714" max="8715" width="6.25390625" style="15" customWidth="1"/>
    <col min="8716" max="8716" width="5.375" style="15" customWidth="1"/>
    <col min="8717" max="8717" width="7.625" style="15" customWidth="1"/>
    <col min="8718" max="8718" width="7.125" style="15" customWidth="1"/>
    <col min="8719" max="8719" width="6.625" style="15" customWidth="1"/>
    <col min="8720" max="8720" width="6.375" style="15" customWidth="1"/>
    <col min="8721" max="8724" width="5.375" style="15" customWidth="1"/>
    <col min="8725" max="8725" width="6.625" style="15" customWidth="1"/>
    <col min="8726" max="8727" width="5.375" style="15" customWidth="1"/>
    <col min="8728" max="8728" width="6.75390625" style="15" customWidth="1"/>
    <col min="8729" max="8729" width="5.375" style="15" customWidth="1"/>
    <col min="8730" max="8730" width="6.50390625" style="15" customWidth="1"/>
    <col min="8731" max="8960" width="5.75390625" style="15" customWidth="1"/>
    <col min="8961" max="8961" width="20.75390625" style="15" customWidth="1"/>
    <col min="8962" max="8962" width="8.625" style="15" customWidth="1"/>
    <col min="8963" max="8963" width="8.375" style="15" customWidth="1"/>
    <col min="8964" max="8965" width="5.625" style="15" customWidth="1"/>
    <col min="8966" max="8966" width="7.25390625" style="15" customWidth="1"/>
    <col min="8967" max="8967" width="6.875" style="15" customWidth="1"/>
    <col min="8968" max="8969" width="5.625" style="15" customWidth="1"/>
    <col min="8970" max="8971" width="6.25390625" style="15" customWidth="1"/>
    <col min="8972" max="8972" width="5.375" style="15" customWidth="1"/>
    <col min="8973" max="8973" width="7.625" style="15" customWidth="1"/>
    <col min="8974" max="8974" width="7.125" style="15" customWidth="1"/>
    <col min="8975" max="8975" width="6.625" style="15" customWidth="1"/>
    <col min="8976" max="8976" width="6.375" style="15" customWidth="1"/>
    <col min="8977" max="8980" width="5.375" style="15" customWidth="1"/>
    <col min="8981" max="8981" width="6.625" style="15" customWidth="1"/>
    <col min="8982" max="8983" width="5.375" style="15" customWidth="1"/>
    <col min="8984" max="8984" width="6.75390625" style="15" customWidth="1"/>
    <col min="8985" max="8985" width="5.375" style="15" customWidth="1"/>
    <col min="8986" max="8986" width="6.50390625" style="15" customWidth="1"/>
    <col min="8987" max="9216" width="5.75390625" style="15" customWidth="1"/>
    <col min="9217" max="9217" width="20.75390625" style="15" customWidth="1"/>
    <col min="9218" max="9218" width="8.625" style="15" customWidth="1"/>
    <col min="9219" max="9219" width="8.375" style="15" customWidth="1"/>
    <col min="9220" max="9221" width="5.625" style="15" customWidth="1"/>
    <col min="9222" max="9222" width="7.25390625" style="15" customWidth="1"/>
    <col min="9223" max="9223" width="6.875" style="15" customWidth="1"/>
    <col min="9224" max="9225" width="5.625" style="15" customWidth="1"/>
    <col min="9226" max="9227" width="6.25390625" style="15" customWidth="1"/>
    <col min="9228" max="9228" width="5.375" style="15" customWidth="1"/>
    <col min="9229" max="9229" width="7.625" style="15" customWidth="1"/>
    <col min="9230" max="9230" width="7.125" style="15" customWidth="1"/>
    <col min="9231" max="9231" width="6.625" style="15" customWidth="1"/>
    <col min="9232" max="9232" width="6.375" style="15" customWidth="1"/>
    <col min="9233" max="9236" width="5.375" style="15" customWidth="1"/>
    <col min="9237" max="9237" width="6.625" style="15" customWidth="1"/>
    <col min="9238" max="9239" width="5.375" style="15" customWidth="1"/>
    <col min="9240" max="9240" width="6.75390625" style="15" customWidth="1"/>
    <col min="9241" max="9241" width="5.375" style="15" customWidth="1"/>
    <col min="9242" max="9242" width="6.50390625" style="15" customWidth="1"/>
    <col min="9243" max="9472" width="5.75390625" style="15" customWidth="1"/>
    <col min="9473" max="9473" width="20.75390625" style="15" customWidth="1"/>
    <col min="9474" max="9474" width="8.625" style="15" customWidth="1"/>
    <col min="9475" max="9475" width="8.375" style="15" customWidth="1"/>
    <col min="9476" max="9477" width="5.625" style="15" customWidth="1"/>
    <col min="9478" max="9478" width="7.25390625" style="15" customWidth="1"/>
    <col min="9479" max="9479" width="6.875" style="15" customWidth="1"/>
    <col min="9480" max="9481" width="5.625" style="15" customWidth="1"/>
    <col min="9482" max="9483" width="6.25390625" style="15" customWidth="1"/>
    <col min="9484" max="9484" width="5.375" style="15" customWidth="1"/>
    <col min="9485" max="9485" width="7.625" style="15" customWidth="1"/>
    <col min="9486" max="9486" width="7.125" style="15" customWidth="1"/>
    <col min="9487" max="9487" width="6.625" style="15" customWidth="1"/>
    <col min="9488" max="9488" width="6.375" style="15" customWidth="1"/>
    <col min="9489" max="9492" width="5.375" style="15" customWidth="1"/>
    <col min="9493" max="9493" width="6.625" style="15" customWidth="1"/>
    <col min="9494" max="9495" width="5.375" style="15" customWidth="1"/>
    <col min="9496" max="9496" width="6.75390625" style="15" customWidth="1"/>
    <col min="9497" max="9497" width="5.375" style="15" customWidth="1"/>
    <col min="9498" max="9498" width="6.50390625" style="15" customWidth="1"/>
    <col min="9499" max="9728" width="5.75390625" style="15" customWidth="1"/>
    <col min="9729" max="9729" width="20.75390625" style="15" customWidth="1"/>
    <col min="9730" max="9730" width="8.625" style="15" customWidth="1"/>
    <col min="9731" max="9731" width="8.375" style="15" customWidth="1"/>
    <col min="9732" max="9733" width="5.625" style="15" customWidth="1"/>
    <col min="9734" max="9734" width="7.25390625" style="15" customWidth="1"/>
    <col min="9735" max="9735" width="6.875" style="15" customWidth="1"/>
    <col min="9736" max="9737" width="5.625" style="15" customWidth="1"/>
    <col min="9738" max="9739" width="6.25390625" style="15" customWidth="1"/>
    <col min="9740" max="9740" width="5.375" style="15" customWidth="1"/>
    <col min="9741" max="9741" width="7.625" style="15" customWidth="1"/>
    <col min="9742" max="9742" width="7.125" style="15" customWidth="1"/>
    <col min="9743" max="9743" width="6.625" style="15" customWidth="1"/>
    <col min="9744" max="9744" width="6.375" style="15" customWidth="1"/>
    <col min="9745" max="9748" width="5.375" style="15" customWidth="1"/>
    <col min="9749" max="9749" width="6.625" style="15" customWidth="1"/>
    <col min="9750" max="9751" width="5.375" style="15" customWidth="1"/>
    <col min="9752" max="9752" width="6.75390625" style="15" customWidth="1"/>
    <col min="9753" max="9753" width="5.375" style="15" customWidth="1"/>
    <col min="9754" max="9754" width="6.50390625" style="15" customWidth="1"/>
    <col min="9755" max="9984" width="5.75390625" style="15" customWidth="1"/>
    <col min="9985" max="9985" width="20.75390625" style="15" customWidth="1"/>
    <col min="9986" max="9986" width="8.625" style="15" customWidth="1"/>
    <col min="9987" max="9987" width="8.375" style="15" customWidth="1"/>
    <col min="9988" max="9989" width="5.625" style="15" customWidth="1"/>
    <col min="9990" max="9990" width="7.25390625" style="15" customWidth="1"/>
    <col min="9991" max="9991" width="6.875" style="15" customWidth="1"/>
    <col min="9992" max="9993" width="5.625" style="15" customWidth="1"/>
    <col min="9994" max="9995" width="6.25390625" style="15" customWidth="1"/>
    <col min="9996" max="9996" width="5.375" style="15" customWidth="1"/>
    <col min="9997" max="9997" width="7.625" style="15" customWidth="1"/>
    <col min="9998" max="9998" width="7.125" style="15" customWidth="1"/>
    <col min="9999" max="9999" width="6.625" style="15" customWidth="1"/>
    <col min="10000" max="10000" width="6.375" style="15" customWidth="1"/>
    <col min="10001" max="10004" width="5.375" style="15" customWidth="1"/>
    <col min="10005" max="10005" width="6.625" style="15" customWidth="1"/>
    <col min="10006" max="10007" width="5.375" style="15" customWidth="1"/>
    <col min="10008" max="10008" width="6.75390625" style="15" customWidth="1"/>
    <col min="10009" max="10009" width="5.375" style="15" customWidth="1"/>
    <col min="10010" max="10010" width="6.50390625" style="15" customWidth="1"/>
    <col min="10011" max="10240" width="5.75390625" style="15" customWidth="1"/>
    <col min="10241" max="10241" width="20.75390625" style="15" customWidth="1"/>
    <col min="10242" max="10242" width="8.625" style="15" customWidth="1"/>
    <col min="10243" max="10243" width="8.375" style="15" customWidth="1"/>
    <col min="10244" max="10245" width="5.625" style="15" customWidth="1"/>
    <col min="10246" max="10246" width="7.25390625" style="15" customWidth="1"/>
    <col min="10247" max="10247" width="6.875" style="15" customWidth="1"/>
    <col min="10248" max="10249" width="5.625" style="15" customWidth="1"/>
    <col min="10250" max="10251" width="6.25390625" style="15" customWidth="1"/>
    <col min="10252" max="10252" width="5.375" style="15" customWidth="1"/>
    <col min="10253" max="10253" width="7.625" style="15" customWidth="1"/>
    <col min="10254" max="10254" width="7.125" style="15" customWidth="1"/>
    <col min="10255" max="10255" width="6.625" style="15" customWidth="1"/>
    <col min="10256" max="10256" width="6.375" style="15" customWidth="1"/>
    <col min="10257" max="10260" width="5.375" style="15" customWidth="1"/>
    <col min="10261" max="10261" width="6.625" style="15" customWidth="1"/>
    <col min="10262" max="10263" width="5.375" style="15" customWidth="1"/>
    <col min="10264" max="10264" width="6.75390625" style="15" customWidth="1"/>
    <col min="10265" max="10265" width="5.375" style="15" customWidth="1"/>
    <col min="10266" max="10266" width="6.50390625" style="15" customWidth="1"/>
    <col min="10267" max="10496" width="5.75390625" style="15" customWidth="1"/>
    <col min="10497" max="10497" width="20.75390625" style="15" customWidth="1"/>
    <col min="10498" max="10498" width="8.625" style="15" customWidth="1"/>
    <col min="10499" max="10499" width="8.375" style="15" customWidth="1"/>
    <col min="10500" max="10501" width="5.625" style="15" customWidth="1"/>
    <col min="10502" max="10502" width="7.25390625" style="15" customWidth="1"/>
    <col min="10503" max="10503" width="6.875" style="15" customWidth="1"/>
    <col min="10504" max="10505" width="5.625" style="15" customWidth="1"/>
    <col min="10506" max="10507" width="6.25390625" style="15" customWidth="1"/>
    <col min="10508" max="10508" width="5.375" style="15" customWidth="1"/>
    <col min="10509" max="10509" width="7.625" style="15" customWidth="1"/>
    <col min="10510" max="10510" width="7.125" style="15" customWidth="1"/>
    <col min="10511" max="10511" width="6.625" style="15" customWidth="1"/>
    <col min="10512" max="10512" width="6.375" style="15" customWidth="1"/>
    <col min="10513" max="10516" width="5.375" style="15" customWidth="1"/>
    <col min="10517" max="10517" width="6.625" style="15" customWidth="1"/>
    <col min="10518" max="10519" width="5.375" style="15" customWidth="1"/>
    <col min="10520" max="10520" width="6.75390625" style="15" customWidth="1"/>
    <col min="10521" max="10521" width="5.375" style="15" customWidth="1"/>
    <col min="10522" max="10522" width="6.50390625" style="15" customWidth="1"/>
    <col min="10523" max="10752" width="5.75390625" style="15" customWidth="1"/>
    <col min="10753" max="10753" width="20.75390625" style="15" customWidth="1"/>
    <col min="10754" max="10754" width="8.625" style="15" customWidth="1"/>
    <col min="10755" max="10755" width="8.375" style="15" customWidth="1"/>
    <col min="10756" max="10757" width="5.625" style="15" customWidth="1"/>
    <col min="10758" max="10758" width="7.25390625" style="15" customWidth="1"/>
    <col min="10759" max="10759" width="6.875" style="15" customWidth="1"/>
    <col min="10760" max="10761" width="5.625" style="15" customWidth="1"/>
    <col min="10762" max="10763" width="6.25390625" style="15" customWidth="1"/>
    <col min="10764" max="10764" width="5.375" style="15" customWidth="1"/>
    <col min="10765" max="10765" width="7.625" style="15" customWidth="1"/>
    <col min="10766" max="10766" width="7.125" style="15" customWidth="1"/>
    <col min="10767" max="10767" width="6.625" style="15" customWidth="1"/>
    <col min="10768" max="10768" width="6.375" style="15" customWidth="1"/>
    <col min="10769" max="10772" width="5.375" style="15" customWidth="1"/>
    <col min="10773" max="10773" width="6.625" style="15" customWidth="1"/>
    <col min="10774" max="10775" width="5.375" style="15" customWidth="1"/>
    <col min="10776" max="10776" width="6.75390625" style="15" customWidth="1"/>
    <col min="10777" max="10777" width="5.375" style="15" customWidth="1"/>
    <col min="10778" max="10778" width="6.50390625" style="15" customWidth="1"/>
    <col min="10779" max="11008" width="5.75390625" style="15" customWidth="1"/>
    <col min="11009" max="11009" width="20.75390625" style="15" customWidth="1"/>
    <col min="11010" max="11010" width="8.625" style="15" customWidth="1"/>
    <col min="11011" max="11011" width="8.375" style="15" customWidth="1"/>
    <col min="11012" max="11013" width="5.625" style="15" customWidth="1"/>
    <col min="11014" max="11014" width="7.25390625" style="15" customWidth="1"/>
    <col min="11015" max="11015" width="6.875" style="15" customWidth="1"/>
    <col min="11016" max="11017" width="5.625" style="15" customWidth="1"/>
    <col min="11018" max="11019" width="6.25390625" style="15" customWidth="1"/>
    <col min="11020" max="11020" width="5.375" style="15" customWidth="1"/>
    <col min="11021" max="11021" width="7.625" style="15" customWidth="1"/>
    <col min="11022" max="11022" width="7.125" style="15" customWidth="1"/>
    <col min="11023" max="11023" width="6.625" style="15" customWidth="1"/>
    <col min="11024" max="11024" width="6.375" style="15" customWidth="1"/>
    <col min="11025" max="11028" width="5.375" style="15" customWidth="1"/>
    <col min="11029" max="11029" width="6.625" style="15" customWidth="1"/>
    <col min="11030" max="11031" width="5.375" style="15" customWidth="1"/>
    <col min="11032" max="11032" width="6.75390625" style="15" customWidth="1"/>
    <col min="11033" max="11033" width="5.375" style="15" customWidth="1"/>
    <col min="11034" max="11034" width="6.50390625" style="15" customWidth="1"/>
    <col min="11035" max="11264" width="5.75390625" style="15" customWidth="1"/>
    <col min="11265" max="11265" width="20.75390625" style="15" customWidth="1"/>
    <col min="11266" max="11266" width="8.625" style="15" customWidth="1"/>
    <col min="11267" max="11267" width="8.375" style="15" customWidth="1"/>
    <col min="11268" max="11269" width="5.625" style="15" customWidth="1"/>
    <col min="11270" max="11270" width="7.25390625" style="15" customWidth="1"/>
    <col min="11271" max="11271" width="6.875" style="15" customWidth="1"/>
    <col min="11272" max="11273" width="5.625" style="15" customWidth="1"/>
    <col min="11274" max="11275" width="6.25390625" style="15" customWidth="1"/>
    <col min="11276" max="11276" width="5.375" style="15" customWidth="1"/>
    <col min="11277" max="11277" width="7.625" style="15" customWidth="1"/>
    <col min="11278" max="11278" width="7.125" style="15" customWidth="1"/>
    <col min="11279" max="11279" width="6.625" style="15" customWidth="1"/>
    <col min="11280" max="11280" width="6.375" style="15" customWidth="1"/>
    <col min="11281" max="11284" width="5.375" style="15" customWidth="1"/>
    <col min="11285" max="11285" width="6.625" style="15" customWidth="1"/>
    <col min="11286" max="11287" width="5.375" style="15" customWidth="1"/>
    <col min="11288" max="11288" width="6.75390625" style="15" customWidth="1"/>
    <col min="11289" max="11289" width="5.375" style="15" customWidth="1"/>
    <col min="11290" max="11290" width="6.50390625" style="15" customWidth="1"/>
    <col min="11291" max="11520" width="5.75390625" style="15" customWidth="1"/>
    <col min="11521" max="11521" width="20.75390625" style="15" customWidth="1"/>
    <col min="11522" max="11522" width="8.625" style="15" customWidth="1"/>
    <col min="11523" max="11523" width="8.375" style="15" customWidth="1"/>
    <col min="11524" max="11525" width="5.625" style="15" customWidth="1"/>
    <col min="11526" max="11526" width="7.25390625" style="15" customWidth="1"/>
    <col min="11527" max="11527" width="6.875" style="15" customWidth="1"/>
    <col min="11528" max="11529" width="5.625" style="15" customWidth="1"/>
    <col min="11530" max="11531" width="6.25390625" style="15" customWidth="1"/>
    <col min="11532" max="11532" width="5.375" style="15" customWidth="1"/>
    <col min="11533" max="11533" width="7.625" style="15" customWidth="1"/>
    <col min="11534" max="11534" width="7.125" style="15" customWidth="1"/>
    <col min="11535" max="11535" width="6.625" style="15" customWidth="1"/>
    <col min="11536" max="11536" width="6.375" style="15" customWidth="1"/>
    <col min="11537" max="11540" width="5.375" style="15" customWidth="1"/>
    <col min="11541" max="11541" width="6.625" style="15" customWidth="1"/>
    <col min="11542" max="11543" width="5.375" style="15" customWidth="1"/>
    <col min="11544" max="11544" width="6.75390625" style="15" customWidth="1"/>
    <col min="11545" max="11545" width="5.375" style="15" customWidth="1"/>
    <col min="11546" max="11546" width="6.50390625" style="15" customWidth="1"/>
    <col min="11547" max="11776" width="5.75390625" style="15" customWidth="1"/>
    <col min="11777" max="11777" width="20.75390625" style="15" customWidth="1"/>
    <col min="11778" max="11778" width="8.625" style="15" customWidth="1"/>
    <col min="11779" max="11779" width="8.375" style="15" customWidth="1"/>
    <col min="11780" max="11781" width="5.625" style="15" customWidth="1"/>
    <col min="11782" max="11782" width="7.25390625" style="15" customWidth="1"/>
    <col min="11783" max="11783" width="6.875" style="15" customWidth="1"/>
    <col min="11784" max="11785" width="5.625" style="15" customWidth="1"/>
    <col min="11786" max="11787" width="6.25390625" style="15" customWidth="1"/>
    <col min="11788" max="11788" width="5.375" style="15" customWidth="1"/>
    <col min="11789" max="11789" width="7.625" style="15" customWidth="1"/>
    <col min="11790" max="11790" width="7.125" style="15" customWidth="1"/>
    <col min="11791" max="11791" width="6.625" style="15" customWidth="1"/>
    <col min="11792" max="11792" width="6.375" style="15" customWidth="1"/>
    <col min="11793" max="11796" width="5.375" style="15" customWidth="1"/>
    <col min="11797" max="11797" width="6.625" style="15" customWidth="1"/>
    <col min="11798" max="11799" width="5.375" style="15" customWidth="1"/>
    <col min="11800" max="11800" width="6.75390625" style="15" customWidth="1"/>
    <col min="11801" max="11801" width="5.375" style="15" customWidth="1"/>
    <col min="11802" max="11802" width="6.50390625" style="15" customWidth="1"/>
    <col min="11803" max="12032" width="5.75390625" style="15" customWidth="1"/>
    <col min="12033" max="12033" width="20.75390625" style="15" customWidth="1"/>
    <col min="12034" max="12034" width="8.625" style="15" customWidth="1"/>
    <col min="12035" max="12035" width="8.375" style="15" customWidth="1"/>
    <col min="12036" max="12037" width="5.625" style="15" customWidth="1"/>
    <col min="12038" max="12038" width="7.25390625" style="15" customWidth="1"/>
    <col min="12039" max="12039" width="6.875" style="15" customWidth="1"/>
    <col min="12040" max="12041" width="5.625" style="15" customWidth="1"/>
    <col min="12042" max="12043" width="6.25390625" style="15" customWidth="1"/>
    <col min="12044" max="12044" width="5.375" style="15" customWidth="1"/>
    <col min="12045" max="12045" width="7.625" style="15" customWidth="1"/>
    <col min="12046" max="12046" width="7.125" style="15" customWidth="1"/>
    <col min="12047" max="12047" width="6.625" style="15" customWidth="1"/>
    <col min="12048" max="12048" width="6.375" style="15" customWidth="1"/>
    <col min="12049" max="12052" width="5.375" style="15" customWidth="1"/>
    <col min="12053" max="12053" width="6.625" style="15" customWidth="1"/>
    <col min="12054" max="12055" width="5.375" style="15" customWidth="1"/>
    <col min="12056" max="12056" width="6.75390625" style="15" customWidth="1"/>
    <col min="12057" max="12057" width="5.375" style="15" customWidth="1"/>
    <col min="12058" max="12058" width="6.50390625" style="15" customWidth="1"/>
    <col min="12059" max="12288" width="5.75390625" style="15" customWidth="1"/>
    <col min="12289" max="12289" width="20.75390625" style="15" customWidth="1"/>
    <col min="12290" max="12290" width="8.625" style="15" customWidth="1"/>
    <col min="12291" max="12291" width="8.375" style="15" customWidth="1"/>
    <col min="12292" max="12293" width="5.625" style="15" customWidth="1"/>
    <col min="12294" max="12294" width="7.25390625" style="15" customWidth="1"/>
    <col min="12295" max="12295" width="6.875" style="15" customWidth="1"/>
    <col min="12296" max="12297" width="5.625" style="15" customWidth="1"/>
    <col min="12298" max="12299" width="6.25390625" style="15" customWidth="1"/>
    <col min="12300" max="12300" width="5.375" style="15" customWidth="1"/>
    <col min="12301" max="12301" width="7.625" style="15" customWidth="1"/>
    <col min="12302" max="12302" width="7.125" style="15" customWidth="1"/>
    <col min="12303" max="12303" width="6.625" style="15" customWidth="1"/>
    <col min="12304" max="12304" width="6.375" style="15" customWidth="1"/>
    <col min="12305" max="12308" width="5.375" style="15" customWidth="1"/>
    <col min="12309" max="12309" width="6.625" style="15" customWidth="1"/>
    <col min="12310" max="12311" width="5.375" style="15" customWidth="1"/>
    <col min="12312" max="12312" width="6.75390625" style="15" customWidth="1"/>
    <col min="12313" max="12313" width="5.375" style="15" customWidth="1"/>
    <col min="12314" max="12314" width="6.50390625" style="15" customWidth="1"/>
    <col min="12315" max="12544" width="5.75390625" style="15" customWidth="1"/>
    <col min="12545" max="12545" width="20.75390625" style="15" customWidth="1"/>
    <col min="12546" max="12546" width="8.625" style="15" customWidth="1"/>
    <col min="12547" max="12547" width="8.375" style="15" customWidth="1"/>
    <col min="12548" max="12549" width="5.625" style="15" customWidth="1"/>
    <col min="12550" max="12550" width="7.25390625" style="15" customWidth="1"/>
    <col min="12551" max="12551" width="6.875" style="15" customWidth="1"/>
    <col min="12552" max="12553" width="5.625" style="15" customWidth="1"/>
    <col min="12554" max="12555" width="6.25390625" style="15" customWidth="1"/>
    <col min="12556" max="12556" width="5.375" style="15" customWidth="1"/>
    <col min="12557" max="12557" width="7.625" style="15" customWidth="1"/>
    <col min="12558" max="12558" width="7.125" style="15" customWidth="1"/>
    <col min="12559" max="12559" width="6.625" style="15" customWidth="1"/>
    <col min="12560" max="12560" width="6.375" style="15" customWidth="1"/>
    <col min="12561" max="12564" width="5.375" style="15" customWidth="1"/>
    <col min="12565" max="12565" width="6.625" style="15" customWidth="1"/>
    <col min="12566" max="12567" width="5.375" style="15" customWidth="1"/>
    <col min="12568" max="12568" width="6.75390625" style="15" customWidth="1"/>
    <col min="12569" max="12569" width="5.375" style="15" customWidth="1"/>
    <col min="12570" max="12570" width="6.50390625" style="15" customWidth="1"/>
    <col min="12571" max="12800" width="5.75390625" style="15" customWidth="1"/>
    <col min="12801" max="12801" width="20.75390625" style="15" customWidth="1"/>
    <col min="12802" max="12802" width="8.625" style="15" customWidth="1"/>
    <col min="12803" max="12803" width="8.375" style="15" customWidth="1"/>
    <col min="12804" max="12805" width="5.625" style="15" customWidth="1"/>
    <col min="12806" max="12806" width="7.25390625" style="15" customWidth="1"/>
    <col min="12807" max="12807" width="6.875" style="15" customWidth="1"/>
    <col min="12808" max="12809" width="5.625" style="15" customWidth="1"/>
    <col min="12810" max="12811" width="6.25390625" style="15" customWidth="1"/>
    <col min="12812" max="12812" width="5.375" style="15" customWidth="1"/>
    <col min="12813" max="12813" width="7.625" style="15" customWidth="1"/>
    <col min="12814" max="12814" width="7.125" style="15" customWidth="1"/>
    <col min="12815" max="12815" width="6.625" style="15" customWidth="1"/>
    <col min="12816" max="12816" width="6.375" style="15" customWidth="1"/>
    <col min="12817" max="12820" width="5.375" style="15" customWidth="1"/>
    <col min="12821" max="12821" width="6.625" style="15" customWidth="1"/>
    <col min="12822" max="12823" width="5.375" style="15" customWidth="1"/>
    <col min="12824" max="12824" width="6.75390625" style="15" customWidth="1"/>
    <col min="12825" max="12825" width="5.375" style="15" customWidth="1"/>
    <col min="12826" max="12826" width="6.50390625" style="15" customWidth="1"/>
    <col min="12827" max="13056" width="5.75390625" style="15" customWidth="1"/>
    <col min="13057" max="13057" width="20.75390625" style="15" customWidth="1"/>
    <col min="13058" max="13058" width="8.625" style="15" customWidth="1"/>
    <col min="13059" max="13059" width="8.375" style="15" customWidth="1"/>
    <col min="13060" max="13061" width="5.625" style="15" customWidth="1"/>
    <col min="13062" max="13062" width="7.25390625" style="15" customWidth="1"/>
    <col min="13063" max="13063" width="6.875" style="15" customWidth="1"/>
    <col min="13064" max="13065" width="5.625" style="15" customWidth="1"/>
    <col min="13066" max="13067" width="6.25390625" style="15" customWidth="1"/>
    <col min="13068" max="13068" width="5.375" style="15" customWidth="1"/>
    <col min="13069" max="13069" width="7.625" style="15" customWidth="1"/>
    <col min="13070" max="13070" width="7.125" style="15" customWidth="1"/>
    <col min="13071" max="13071" width="6.625" style="15" customWidth="1"/>
    <col min="13072" max="13072" width="6.375" style="15" customWidth="1"/>
    <col min="13073" max="13076" width="5.375" style="15" customWidth="1"/>
    <col min="13077" max="13077" width="6.625" style="15" customWidth="1"/>
    <col min="13078" max="13079" width="5.375" style="15" customWidth="1"/>
    <col min="13080" max="13080" width="6.75390625" style="15" customWidth="1"/>
    <col min="13081" max="13081" width="5.375" style="15" customWidth="1"/>
    <col min="13082" max="13082" width="6.50390625" style="15" customWidth="1"/>
    <col min="13083" max="13312" width="5.75390625" style="15" customWidth="1"/>
    <col min="13313" max="13313" width="20.75390625" style="15" customWidth="1"/>
    <col min="13314" max="13314" width="8.625" style="15" customWidth="1"/>
    <col min="13315" max="13315" width="8.375" style="15" customWidth="1"/>
    <col min="13316" max="13317" width="5.625" style="15" customWidth="1"/>
    <col min="13318" max="13318" width="7.25390625" style="15" customWidth="1"/>
    <col min="13319" max="13319" width="6.875" style="15" customWidth="1"/>
    <col min="13320" max="13321" width="5.625" style="15" customWidth="1"/>
    <col min="13322" max="13323" width="6.25390625" style="15" customWidth="1"/>
    <col min="13324" max="13324" width="5.375" style="15" customWidth="1"/>
    <col min="13325" max="13325" width="7.625" style="15" customWidth="1"/>
    <col min="13326" max="13326" width="7.125" style="15" customWidth="1"/>
    <col min="13327" max="13327" width="6.625" style="15" customWidth="1"/>
    <col min="13328" max="13328" width="6.375" style="15" customWidth="1"/>
    <col min="13329" max="13332" width="5.375" style="15" customWidth="1"/>
    <col min="13333" max="13333" width="6.625" style="15" customWidth="1"/>
    <col min="13334" max="13335" width="5.375" style="15" customWidth="1"/>
    <col min="13336" max="13336" width="6.75390625" style="15" customWidth="1"/>
    <col min="13337" max="13337" width="5.375" style="15" customWidth="1"/>
    <col min="13338" max="13338" width="6.50390625" style="15" customWidth="1"/>
    <col min="13339" max="13568" width="5.75390625" style="15" customWidth="1"/>
    <col min="13569" max="13569" width="20.75390625" style="15" customWidth="1"/>
    <col min="13570" max="13570" width="8.625" style="15" customWidth="1"/>
    <col min="13571" max="13571" width="8.375" style="15" customWidth="1"/>
    <col min="13572" max="13573" width="5.625" style="15" customWidth="1"/>
    <col min="13574" max="13574" width="7.25390625" style="15" customWidth="1"/>
    <col min="13575" max="13575" width="6.875" style="15" customWidth="1"/>
    <col min="13576" max="13577" width="5.625" style="15" customWidth="1"/>
    <col min="13578" max="13579" width="6.25390625" style="15" customWidth="1"/>
    <col min="13580" max="13580" width="5.375" style="15" customWidth="1"/>
    <col min="13581" max="13581" width="7.625" style="15" customWidth="1"/>
    <col min="13582" max="13582" width="7.125" style="15" customWidth="1"/>
    <col min="13583" max="13583" width="6.625" style="15" customWidth="1"/>
    <col min="13584" max="13584" width="6.375" style="15" customWidth="1"/>
    <col min="13585" max="13588" width="5.375" style="15" customWidth="1"/>
    <col min="13589" max="13589" width="6.625" style="15" customWidth="1"/>
    <col min="13590" max="13591" width="5.375" style="15" customWidth="1"/>
    <col min="13592" max="13592" width="6.75390625" style="15" customWidth="1"/>
    <col min="13593" max="13593" width="5.375" style="15" customWidth="1"/>
    <col min="13594" max="13594" width="6.50390625" style="15" customWidth="1"/>
    <col min="13595" max="13824" width="5.75390625" style="15" customWidth="1"/>
    <col min="13825" max="13825" width="20.75390625" style="15" customWidth="1"/>
    <col min="13826" max="13826" width="8.625" style="15" customWidth="1"/>
    <col min="13827" max="13827" width="8.375" style="15" customWidth="1"/>
    <col min="13828" max="13829" width="5.625" style="15" customWidth="1"/>
    <col min="13830" max="13830" width="7.25390625" style="15" customWidth="1"/>
    <col min="13831" max="13831" width="6.875" style="15" customWidth="1"/>
    <col min="13832" max="13833" width="5.625" style="15" customWidth="1"/>
    <col min="13834" max="13835" width="6.25390625" style="15" customWidth="1"/>
    <col min="13836" max="13836" width="5.375" style="15" customWidth="1"/>
    <col min="13837" max="13837" width="7.625" style="15" customWidth="1"/>
    <col min="13838" max="13838" width="7.125" style="15" customWidth="1"/>
    <col min="13839" max="13839" width="6.625" style="15" customWidth="1"/>
    <col min="13840" max="13840" width="6.375" style="15" customWidth="1"/>
    <col min="13841" max="13844" width="5.375" style="15" customWidth="1"/>
    <col min="13845" max="13845" width="6.625" style="15" customWidth="1"/>
    <col min="13846" max="13847" width="5.375" style="15" customWidth="1"/>
    <col min="13848" max="13848" width="6.75390625" style="15" customWidth="1"/>
    <col min="13849" max="13849" width="5.375" style="15" customWidth="1"/>
    <col min="13850" max="13850" width="6.50390625" style="15" customWidth="1"/>
    <col min="13851" max="14080" width="5.75390625" style="15" customWidth="1"/>
    <col min="14081" max="14081" width="20.75390625" style="15" customWidth="1"/>
    <col min="14082" max="14082" width="8.625" style="15" customWidth="1"/>
    <col min="14083" max="14083" width="8.375" style="15" customWidth="1"/>
    <col min="14084" max="14085" width="5.625" style="15" customWidth="1"/>
    <col min="14086" max="14086" width="7.25390625" style="15" customWidth="1"/>
    <col min="14087" max="14087" width="6.875" style="15" customWidth="1"/>
    <col min="14088" max="14089" width="5.625" style="15" customWidth="1"/>
    <col min="14090" max="14091" width="6.25390625" style="15" customWidth="1"/>
    <col min="14092" max="14092" width="5.375" style="15" customWidth="1"/>
    <col min="14093" max="14093" width="7.625" style="15" customWidth="1"/>
    <col min="14094" max="14094" width="7.125" style="15" customWidth="1"/>
    <col min="14095" max="14095" width="6.625" style="15" customWidth="1"/>
    <col min="14096" max="14096" width="6.375" style="15" customWidth="1"/>
    <col min="14097" max="14100" width="5.375" style="15" customWidth="1"/>
    <col min="14101" max="14101" width="6.625" style="15" customWidth="1"/>
    <col min="14102" max="14103" width="5.375" style="15" customWidth="1"/>
    <col min="14104" max="14104" width="6.75390625" style="15" customWidth="1"/>
    <col min="14105" max="14105" width="5.375" style="15" customWidth="1"/>
    <col min="14106" max="14106" width="6.50390625" style="15" customWidth="1"/>
    <col min="14107" max="14336" width="5.75390625" style="15" customWidth="1"/>
    <col min="14337" max="14337" width="20.75390625" style="15" customWidth="1"/>
    <col min="14338" max="14338" width="8.625" style="15" customWidth="1"/>
    <col min="14339" max="14339" width="8.375" style="15" customWidth="1"/>
    <col min="14340" max="14341" width="5.625" style="15" customWidth="1"/>
    <col min="14342" max="14342" width="7.25390625" style="15" customWidth="1"/>
    <col min="14343" max="14343" width="6.875" style="15" customWidth="1"/>
    <col min="14344" max="14345" width="5.625" style="15" customWidth="1"/>
    <col min="14346" max="14347" width="6.25390625" style="15" customWidth="1"/>
    <col min="14348" max="14348" width="5.375" style="15" customWidth="1"/>
    <col min="14349" max="14349" width="7.625" style="15" customWidth="1"/>
    <col min="14350" max="14350" width="7.125" style="15" customWidth="1"/>
    <col min="14351" max="14351" width="6.625" style="15" customWidth="1"/>
    <col min="14352" max="14352" width="6.375" style="15" customWidth="1"/>
    <col min="14353" max="14356" width="5.375" style="15" customWidth="1"/>
    <col min="14357" max="14357" width="6.625" style="15" customWidth="1"/>
    <col min="14358" max="14359" width="5.375" style="15" customWidth="1"/>
    <col min="14360" max="14360" width="6.75390625" style="15" customWidth="1"/>
    <col min="14361" max="14361" width="5.375" style="15" customWidth="1"/>
    <col min="14362" max="14362" width="6.50390625" style="15" customWidth="1"/>
    <col min="14363" max="14592" width="5.75390625" style="15" customWidth="1"/>
    <col min="14593" max="14593" width="20.75390625" style="15" customWidth="1"/>
    <col min="14594" max="14594" width="8.625" style="15" customWidth="1"/>
    <col min="14595" max="14595" width="8.375" style="15" customWidth="1"/>
    <col min="14596" max="14597" width="5.625" style="15" customWidth="1"/>
    <col min="14598" max="14598" width="7.25390625" style="15" customWidth="1"/>
    <col min="14599" max="14599" width="6.875" style="15" customWidth="1"/>
    <col min="14600" max="14601" width="5.625" style="15" customWidth="1"/>
    <col min="14602" max="14603" width="6.25390625" style="15" customWidth="1"/>
    <col min="14604" max="14604" width="5.375" style="15" customWidth="1"/>
    <col min="14605" max="14605" width="7.625" style="15" customWidth="1"/>
    <col min="14606" max="14606" width="7.125" style="15" customWidth="1"/>
    <col min="14607" max="14607" width="6.625" style="15" customWidth="1"/>
    <col min="14608" max="14608" width="6.375" style="15" customWidth="1"/>
    <col min="14609" max="14612" width="5.375" style="15" customWidth="1"/>
    <col min="14613" max="14613" width="6.625" style="15" customWidth="1"/>
    <col min="14614" max="14615" width="5.375" style="15" customWidth="1"/>
    <col min="14616" max="14616" width="6.75390625" style="15" customWidth="1"/>
    <col min="14617" max="14617" width="5.375" style="15" customWidth="1"/>
    <col min="14618" max="14618" width="6.50390625" style="15" customWidth="1"/>
    <col min="14619" max="14848" width="5.75390625" style="15" customWidth="1"/>
    <col min="14849" max="14849" width="20.75390625" style="15" customWidth="1"/>
    <col min="14850" max="14850" width="8.625" style="15" customWidth="1"/>
    <col min="14851" max="14851" width="8.375" style="15" customWidth="1"/>
    <col min="14852" max="14853" width="5.625" style="15" customWidth="1"/>
    <col min="14854" max="14854" width="7.25390625" style="15" customWidth="1"/>
    <col min="14855" max="14855" width="6.875" style="15" customWidth="1"/>
    <col min="14856" max="14857" width="5.625" style="15" customWidth="1"/>
    <col min="14858" max="14859" width="6.25390625" style="15" customWidth="1"/>
    <col min="14860" max="14860" width="5.375" style="15" customWidth="1"/>
    <col min="14861" max="14861" width="7.625" style="15" customWidth="1"/>
    <col min="14862" max="14862" width="7.125" style="15" customWidth="1"/>
    <col min="14863" max="14863" width="6.625" style="15" customWidth="1"/>
    <col min="14864" max="14864" width="6.375" style="15" customWidth="1"/>
    <col min="14865" max="14868" width="5.375" style="15" customWidth="1"/>
    <col min="14869" max="14869" width="6.625" style="15" customWidth="1"/>
    <col min="14870" max="14871" width="5.375" style="15" customWidth="1"/>
    <col min="14872" max="14872" width="6.75390625" style="15" customWidth="1"/>
    <col min="14873" max="14873" width="5.375" style="15" customWidth="1"/>
    <col min="14874" max="14874" width="6.50390625" style="15" customWidth="1"/>
    <col min="14875" max="15104" width="5.75390625" style="15" customWidth="1"/>
    <col min="15105" max="15105" width="20.75390625" style="15" customWidth="1"/>
    <col min="15106" max="15106" width="8.625" style="15" customWidth="1"/>
    <col min="15107" max="15107" width="8.375" style="15" customWidth="1"/>
    <col min="15108" max="15109" width="5.625" style="15" customWidth="1"/>
    <col min="15110" max="15110" width="7.25390625" style="15" customWidth="1"/>
    <col min="15111" max="15111" width="6.875" style="15" customWidth="1"/>
    <col min="15112" max="15113" width="5.625" style="15" customWidth="1"/>
    <col min="15114" max="15115" width="6.25390625" style="15" customWidth="1"/>
    <col min="15116" max="15116" width="5.375" style="15" customWidth="1"/>
    <col min="15117" max="15117" width="7.625" style="15" customWidth="1"/>
    <col min="15118" max="15118" width="7.125" style="15" customWidth="1"/>
    <col min="15119" max="15119" width="6.625" style="15" customWidth="1"/>
    <col min="15120" max="15120" width="6.375" style="15" customWidth="1"/>
    <col min="15121" max="15124" width="5.375" style="15" customWidth="1"/>
    <col min="15125" max="15125" width="6.625" style="15" customWidth="1"/>
    <col min="15126" max="15127" width="5.375" style="15" customWidth="1"/>
    <col min="15128" max="15128" width="6.75390625" style="15" customWidth="1"/>
    <col min="15129" max="15129" width="5.375" style="15" customWidth="1"/>
    <col min="15130" max="15130" width="6.50390625" style="15" customWidth="1"/>
    <col min="15131" max="15360" width="5.75390625" style="15" customWidth="1"/>
    <col min="15361" max="15361" width="20.75390625" style="15" customWidth="1"/>
    <col min="15362" max="15362" width="8.625" style="15" customWidth="1"/>
    <col min="15363" max="15363" width="8.375" style="15" customWidth="1"/>
    <col min="15364" max="15365" width="5.625" style="15" customWidth="1"/>
    <col min="15366" max="15366" width="7.25390625" style="15" customWidth="1"/>
    <col min="15367" max="15367" width="6.875" style="15" customWidth="1"/>
    <col min="15368" max="15369" width="5.625" style="15" customWidth="1"/>
    <col min="15370" max="15371" width="6.25390625" style="15" customWidth="1"/>
    <col min="15372" max="15372" width="5.375" style="15" customWidth="1"/>
    <col min="15373" max="15373" width="7.625" style="15" customWidth="1"/>
    <col min="15374" max="15374" width="7.125" style="15" customWidth="1"/>
    <col min="15375" max="15375" width="6.625" style="15" customWidth="1"/>
    <col min="15376" max="15376" width="6.375" style="15" customWidth="1"/>
    <col min="15377" max="15380" width="5.375" style="15" customWidth="1"/>
    <col min="15381" max="15381" width="6.625" style="15" customWidth="1"/>
    <col min="15382" max="15383" width="5.375" style="15" customWidth="1"/>
    <col min="15384" max="15384" width="6.75390625" style="15" customWidth="1"/>
    <col min="15385" max="15385" width="5.375" style="15" customWidth="1"/>
    <col min="15386" max="15386" width="6.50390625" style="15" customWidth="1"/>
    <col min="15387" max="15616" width="5.75390625" style="15" customWidth="1"/>
    <col min="15617" max="15617" width="20.75390625" style="15" customWidth="1"/>
    <col min="15618" max="15618" width="8.625" style="15" customWidth="1"/>
    <col min="15619" max="15619" width="8.375" style="15" customWidth="1"/>
    <col min="15620" max="15621" width="5.625" style="15" customWidth="1"/>
    <col min="15622" max="15622" width="7.25390625" style="15" customWidth="1"/>
    <col min="15623" max="15623" width="6.875" style="15" customWidth="1"/>
    <col min="15624" max="15625" width="5.625" style="15" customWidth="1"/>
    <col min="15626" max="15627" width="6.25390625" style="15" customWidth="1"/>
    <col min="15628" max="15628" width="5.375" style="15" customWidth="1"/>
    <col min="15629" max="15629" width="7.625" style="15" customWidth="1"/>
    <col min="15630" max="15630" width="7.125" style="15" customWidth="1"/>
    <col min="15631" max="15631" width="6.625" style="15" customWidth="1"/>
    <col min="15632" max="15632" width="6.375" style="15" customWidth="1"/>
    <col min="15633" max="15636" width="5.375" style="15" customWidth="1"/>
    <col min="15637" max="15637" width="6.625" style="15" customWidth="1"/>
    <col min="15638" max="15639" width="5.375" style="15" customWidth="1"/>
    <col min="15640" max="15640" width="6.75390625" style="15" customWidth="1"/>
    <col min="15641" max="15641" width="5.375" style="15" customWidth="1"/>
    <col min="15642" max="15642" width="6.50390625" style="15" customWidth="1"/>
    <col min="15643" max="15872" width="5.75390625" style="15" customWidth="1"/>
    <col min="15873" max="15873" width="20.75390625" style="15" customWidth="1"/>
    <col min="15874" max="15874" width="8.625" style="15" customWidth="1"/>
    <col min="15875" max="15875" width="8.375" style="15" customWidth="1"/>
    <col min="15876" max="15877" width="5.625" style="15" customWidth="1"/>
    <col min="15878" max="15878" width="7.25390625" style="15" customWidth="1"/>
    <col min="15879" max="15879" width="6.875" style="15" customWidth="1"/>
    <col min="15880" max="15881" width="5.625" style="15" customWidth="1"/>
    <col min="15882" max="15883" width="6.25390625" style="15" customWidth="1"/>
    <col min="15884" max="15884" width="5.375" style="15" customWidth="1"/>
    <col min="15885" max="15885" width="7.625" style="15" customWidth="1"/>
    <col min="15886" max="15886" width="7.125" style="15" customWidth="1"/>
    <col min="15887" max="15887" width="6.625" style="15" customWidth="1"/>
    <col min="15888" max="15888" width="6.375" style="15" customWidth="1"/>
    <col min="15889" max="15892" width="5.375" style="15" customWidth="1"/>
    <col min="15893" max="15893" width="6.625" style="15" customWidth="1"/>
    <col min="15894" max="15895" width="5.375" style="15" customWidth="1"/>
    <col min="15896" max="15896" width="6.75390625" style="15" customWidth="1"/>
    <col min="15897" max="15897" width="5.375" style="15" customWidth="1"/>
    <col min="15898" max="15898" width="6.50390625" style="15" customWidth="1"/>
    <col min="15899" max="16128" width="5.75390625" style="15" customWidth="1"/>
    <col min="16129" max="16129" width="20.75390625" style="15" customWidth="1"/>
    <col min="16130" max="16130" width="8.625" style="15" customWidth="1"/>
    <col min="16131" max="16131" width="8.375" style="15" customWidth="1"/>
    <col min="16132" max="16133" width="5.625" style="15" customWidth="1"/>
    <col min="16134" max="16134" width="7.25390625" style="15" customWidth="1"/>
    <col min="16135" max="16135" width="6.875" style="15" customWidth="1"/>
    <col min="16136" max="16137" width="5.625" style="15" customWidth="1"/>
    <col min="16138" max="16139" width="6.25390625" style="15" customWidth="1"/>
    <col min="16140" max="16140" width="5.375" style="15" customWidth="1"/>
    <col min="16141" max="16141" width="7.625" style="15" customWidth="1"/>
    <col min="16142" max="16142" width="7.125" style="15" customWidth="1"/>
    <col min="16143" max="16143" width="6.625" style="15" customWidth="1"/>
    <col min="16144" max="16144" width="6.375" style="15" customWidth="1"/>
    <col min="16145" max="16148" width="5.375" style="15" customWidth="1"/>
    <col min="16149" max="16149" width="6.625" style="15" customWidth="1"/>
    <col min="16150" max="16151" width="5.375" style="15" customWidth="1"/>
    <col min="16152" max="16152" width="6.75390625" style="15" customWidth="1"/>
    <col min="16153" max="16153" width="5.375" style="15" customWidth="1"/>
    <col min="16154" max="16154" width="6.50390625" style="15" customWidth="1"/>
    <col min="16155" max="16384" width="5.75390625" style="15" customWidth="1"/>
  </cols>
  <sheetData>
    <row r="1" ht="14.25">
      <c r="A1" s="28" t="s">
        <v>318</v>
      </c>
    </row>
    <row r="2" spans="1:27" ht="20.25">
      <c r="A2" s="269" t="s">
        <v>1661</v>
      </c>
      <c r="B2" s="269" t="s">
        <v>319</v>
      </c>
      <c r="C2" s="269"/>
      <c r="D2" s="269"/>
      <c r="E2" s="269"/>
      <c r="F2" s="269"/>
      <c r="G2" s="269"/>
      <c r="H2" s="269"/>
      <c r="I2" s="269"/>
      <c r="J2" s="269"/>
      <c r="K2" s="269"/>
      <c r="L2" s="269"/>
      <c r="M2" s="269"/>
      <c r="N2" s="269"/>
      <c r="O2" s="269"/>
      <c r="P2" s="269"/>
      <c r="Q2" s="269"/>
      <c r="R2" s="269"/>
      <c r="S2" s="269"/>
      <c r="T2" s="269"/>
      <c r="U2" s="269"/>
      <c r="V2" s="269"/>
      <c r="W2" s="269"/>
      <c r="X2" s="269"/>
      <c r="Y2" s="269"/>
      <c r="Z2" s="269"/>
      <c r="AA2" s="269"/>
    </row>
    <row r="3" spans="1:26" ht="14.25">
      <c r="A3" s="151"/>
      <c r="B3" s="152" t="s">
        <v>0</v>
      </c>
      <c r="C3" s="152"/>
      <c r="D3" s="152"/>
      <c r="E3" s="152"/>
      <c r="F3" s="152"/>
      <c r="G3" s="152"/>
      <c r="H3" s="152"/>
      <c r="I3" s="152"/>
      <c r="J3" s="152"/>
      <c r="K3" s="152"/>
      <c r="L3" s="152"/>
      <c r="M3" s="152"/>
      <c r="N3" s="152"/>
      <c r="O3" s="152"/>
      <c r="P3" s="153"/>
      <c r="Q3" s="152"/>
      <c r="R3" s="152"/>
      <c r="S3" s="152"/>
      <c r="T3" s="152"/>
      <c r="U3" s="152"/>
      <c r="V3" s="152"/>
      <c r="W3" s="152"/>
      <c r="X3" s="152"/>
      <c r="Y3" s="152"/>
      <c r="Z3" s="152" t="s">
        <v>9</v>
      </c>
    </row>
    <row r="4" spans="1:26" ht="17.25" customHeight="1">
      <c r="A4" s="285" t="s">
        <v>288</v>
      </c>
      <c r="B4" s="154" t="s">
        <v>320</v>
      </c>
      <c r="C4" s="154"/>
      <c r="D4" s="154"/>
      <c r="E4" s="154"/>
      <c r="F4" s="154"/>
      <c r="G4" s="154"/>
      <c r="H4" s="154"/>
      <c r="I4" s="154"/>
      <c r="J4" s="154"/>
      <c r="K4" s="154"/>
      <c r="L4" s="154"/>
      <c r="M4" s="154"/>
      <c r="N4" s="154"/>
      <c r="O4" s="154"/>
      <c r="P4" s="155"/>
      <c r="Q4" s="154"/>
      <c r="R4" s="154"/>
      <c r="S4" s="154"/>
      <c r="T4" s="154"/>
      <c r="U4" s="154"/>
      <c r="V4" s="154"/>
      <c r="W4" s="154"/>
      <c r="X4" s="154"/>
      <c r="Y4" s="154"/>
      <c r="Z4" s="154"/>
    </row>
    <row r="5" spans="1:26" ht="14.25">
      <c r="A5" s="286"/>
      <c r="B5" s="288" t="s">
        <v>321</v>
      </c>
      <c r="C5" s="290" t="s">
        <v>322</v>
      </c>
      <c r="D5" s="290" t="s">
        <v>323</v>
      </c>
      <c r="E5" s="290" t="s">
        <v>324</v>
      </c>
      <c r="F5" s="290" t="s">
        <v>325</v>
      </c>
      <c r="G5" s="290" t="s">
        <v>326</v>
      </c>
      <c r="H5" s="290" t="s">
        <v>327</v>
      </c>
      <c r="I5" s="290" t="s">
        <v>1786</v>
      </c>
      <c r="J5" s="290" t="s">
        <v>328</v>
      </c>
      <c r="K5" s="291" t="s">
        <v>1787</v>
      </c>
      <c r="L5" s="290" t="s">
        <v>329</v>
      </c>
      <c r="M5" s="290" t="s">
        <v>330</v>
      </c>
      <c r="N5" s="290" t="s">
        <v>331</v>
      </c>
      <c r="O5" s="290" t="s">
        <v>332</v>
      </c>
      <c r="P5" s="290" t="s">
        <v>333</v>
      </c>
      <c r="Q5" s="290" t="s">
        <v>334</v>
      </c>
      <c r="R5" s="290" t="s">
        <v>335</v>
      </c>
      <c r="S5" s="290" t="s">
        <v>336</v>
      </c>
      <c r="T5" s="293" t="s">
        <v>1788</v>
      </c>
      <c r="U5" s="293" t="s">
        <v>337</v>
      </c>
      <c r="V5" s="292" t="s">
        <v>338</v>
      </c>
      <c r="W5" s="295" t="s">
        <v>1789</v>
      </c>
      <c r="X5" s="290" t="s">
        <v>339</v>
      </c>
      <c r="Y5" s="290" t="s">
        <v>340</v>
      </c>
      <c r="Z5" s="290" t="s">
        <v>341</v>
      </c>
    </row>
    <row r="6" spans="1:26" s="156" customFormat="1" ht="14.25">
      <c r="A6" s="287"/>
      <c r="B6" s="289"/>
      <c r="C6" s="290"/>
      <c r="D6" s="290" t="s">
        <v>342</v>
      </c>
      <c r="E6" s="290" t="s">
        <v>343</v>
      </c>
      <c r="F6" s="290"/>
      <c r="G6" s="290" t="s">
        <v>344</v>
      </c>
      <c r="H6" s="290" t="s">
        <v>345</v>
      </c>
      <c r="I6" s="290" t="s">
        <v>346</v>
      </c>
      <c r="J6" s="290" t="s">
        <v>347</v>
      </c>
      <c r="K6" s="291" t="s">
        <v>348</v>
      </c>
      <c r="L6" s="290" t="s">
        <v>349</v>
      </c>
      <c r="M6" s="290" t="s">
        <v>350</v>
      </c>
      <c r="N6" s="290" t="s">
        <v>351</v>
      </c>
      <c r="O6" s="290" t="s">
        <v>352</v>
      </c>
      <c r="P6" s="290" t="s">
        <v>353</v>
      </c>
      <c r="Q6" s="290" t="s">
        <v>354</v>
      </c>
      <c r="R6" s="290" t="s">
        <v>355</v>
      </c>
      <c r="S6" s="290" t="s">
        <v>356</v>
      </c>
      <c r="T6" s="294"/>
      <c r="U6" s="294"/>
      <c r="V6" s="292" t="s">
        <v>357</v>
      </c>
      <c r="W6" s="294"/>
      <c r="X6" s="290"/>
      <c r="Y6" s="290" t="s">
        <v>358</v>
      </c>
      <c r="Z6" s="290" t="s">
        <v>359</v>
      </c>
    </row>
    <row r="7" spans="1:26" s="159" customFormat="1" ht="12">
      <c r="A7" s="157" t="s">
        <v>1790</v>
      </c>
      <c r="B7" s="158">
        <v>37881464</v>
      </c>
      <c r="C7" s="158">
        <v>3769818</v>
      </c>
      <c r="D7" s="158">
        <v>805</v>
      </c>
      <c r="E7" s="158">
        <v>33519</v>
      </c>
      <c r="F7" s="158">
        <v>4069043</v>
      </c>
      <c r="G7" s="158">
        <v>6877015</v>
      </c>
      <c r="H7" s="158">
        <v>312042</v>
      </c>
      <c r="I7" s="158">
        <v>633648</v>
      </c>
      <c r="J7" s="158">
        <v>5378671</v>
      </c>
      <c r="K7" s="158">
        <v>2396136</v>
      </c>
      <c r="L7" s="158">
        <v>290694</v>
      </c>
      <c r="M7" s="158">
        <v>2471766</v>
      </c>
      <c r="N7" s="158">
        <v>3867804</v>
      </c>
      <c r="O7" s="158">
        <v>1496812</v>
      </c>
      <c r="P7" s="158">
        <v>1033031</v>
      </c>
      <c r="Q7" s="158">
        <v>199194</v>
      </c>
      <c r="R7" s="158">
        <v>1002</v>
      </c>
      <c r="S7" s="158">
        <v>0</v>
      </c>
      <c r="T7" s="158">
        <v>230280</v>
      </c>
      <c r="U7" s="158">
        <v>1156258</v>
      </c>
      <c r="V7" s="158">
        <v>111219</v>
      </c>
      <c r="W7" s="158">
        <v>178488</v>
      </c>
      <c r="X7" s="158">
        <v>1503217</v>
      </c>
      <c r="Y7" s="158">
        <v>2203</v>
      </c>
      <c r="Z7" s="158">
        <v>1868799</v>
      </c>
    </row>
    <row r="8" spans="1:26" s="159" customFormat="1" ht="12">
      <c r="A8" s="157" t="s">
        <v>316</v>
      </c>
      <c r="B8" s="158">
        <v>8539914</v>
      </c>
      <c r="C8" s="158">
        <v>513872</v>
      </c>
      <c r="D8" s="158">
        <v>488</v>
      </c>
      <c r="E8" s="158">
        <v>6463</v>
      </c>
      <c r="F8" s="158">
        <v>746841</v>
      </c>
      <c r="G8" s="158">
        <v>687263</v>
      </c>
      <c r="H8" s="158">
        <v>89543</v>
      </c>
      <c r="I8" s="158">
        <v>216705</v>
      </c>
      <c r="J8" s="158">
        <v>1889966</v>
      </c>
      <c r="K8" s="158">
        <v>237042</v>
      </c>
      <c r="L8" s="158">
        <v>70687</v>
      </c>
      <c r="M8" s="158">
        <v>5724</v>
      </c>
      <c r="N8" s="158">
        <v>749358</v>
      </c>
      <c r="O8" s="158">
        <v>817802</v>
      </c>
      <c r="P8" s="160">
        <v>77121</v>
      </c>
      <c r="Q8" s="158">
        <v>147109</v>
      </c>
      <c r="R8" s="158">
        <v>230</v>
      </c>
      <c r="S8" s="158">
        <v>0</v>
      </c>
      <c r="T8" s="158">
        <v>106733</v>
      </c>
      <c r="U8" s="158">
        <v>340000</v>
      </c>
      <c r="V8" s="158">
        <v>64835</v>
      </c>
      <c r="W8" s="158">
        <v>63109</v>
      </c>
      <c r="X8" s="158">
        <v>629772</v>
      </c>
      <c r="Y8" s="158"/>
      <c r="Z8" s="158">
        <v>1079251</v>
      </c>
    </row>
    <row r="9" spans="1:26" s="159" customFormat="1" ht="12">
      <c r="A9" s="161" t="s">
        <v>317</v>
      </c>
      <c r="B9" s="158">
        <v>29341550</v>
      </c>
      <c r="C9" s="158">
        <v>3255946</v>
      </c>
      <c r="D9" s="158">
        <v>317</v>
      </c>
      <c r="E9" s="158">
        <v>27056</v>
      </c>
      <c r="F9" s="158">
        <v>3322202</v>
      </c>
      <c r="G9" s="158">
        <v>6189752</v>
      </c>
      <c r="H9" s="158">
        <v>222499</v>
      </c>
      <c r="I9" s="158">
        <v>416943</v>
      </c>
      <c r="J9" s="158">
        <v>3488705</v>
      </c>
      <c r="K9" s="158">
        <v>2159094</v>
      </c>
      <c r="L9" s="158">
        <v>220007</v>
      </c>
      <c r="M9" s="158">
        <v>2466042</v>
      </c>
      <c r="N9" s="158">
        <v>3118446</v>
      </c>
      <c r="O9" s="158">
        <v>679010</v>
      </c>
      <c r="P9" s="158">
        <v>955910</v>
      </c>
      <c r="Q9" s="158">
        <v>52085</v>
      </c>
      <c r="R9" s="158">
        <v>772</v>
      </c>
      <c r="S9" s="158">
        <v>0</v>
      </c>
      <c r="T9" s="158">
        <v>123547</v>
      </c>
      <c r="U9" s="158">
        <v>816258</v>
      </c>
      <c r="V9" s="158">
        <v>46384</v>
      </c>
      <c r="W9" s="158">
        <v>115379</v>
      </c>
      <c r="X9" s="158">
        <v>873445</v>
      </c>
      <c r="Y9" s="158">
        <v>2203</v>
      </c>
      <c r="Z9" s="158">
        <v>789548</v>
      </c>
    </row>
    <row r="10" spans="1:26" s="164" customFormat="1" ht="12">
      <c r="A10" s="162" t="s">
        <v>1791</v>
      </c>
      <c r="B10" s="163">
        <v>5775543</v>
      </c>
      <c r="C10" s="163">
        <v>413072</v>
      </c>
      <c r="D10" s="163">
        <v>0</v>
      </c>
      <c r="E10" s="163">
        <v>2421</v>
      </c>
      <c r="F10" s="163">
        <v>508521</v>
      </c>
      <c r="G10" s="163">
        <v>732321</v>
      </c>
      <c r="H10" s="163">
        <v>76834</v>
      </c>
      <c r="I10" s="163">
        <v>59308</v>
      </c>
      <c r="J10" s="163">
        <v>807344</v>
      </c>
      <c r="K10" s="163">
        <v>177023</v>
      </c>
      <c r="L10" s="163">
        <v>80351</v>
      </c>
      <c r="M10" s="163">
        <v>1142868</v>
      </c>
      <c r="N10" s="163">
        <v>242923</v>
      </c>
      <c r="O10" s="163">
        <v>118002</v>
      </c>
      <c r="P10" s="163">
        <v>599719</v>
      </c>
      <c r="Q10" s="163">
        <v>9977</v>
      </c>
      <c r="R10" s="163">
        <v>0</v>
      </c>
      <c r="S10" s="163">
        <v>0</v>
      </c>
      <c r="T10" s="163">
        <v>10501</v>
      </c>
      <c r="U10" s="163">
        <v>150903</v>
      </c>
      <c r="V10" s="163">
        <v>9227</v>
      </c>
      <c r="W10" s="163">
        <v>19636</v>
      </c>
      <c r="X10" s="163">
        <v>379049</v>
      </c>
      <c r="Y10" s="163">
        <v>100</v>
      </c>
      <c r="Z10" s="163">
        <v>245385</v>
      </c>
    </row>
    <row r="11" spans="1:26" s="159" customFormat="1" ht="12">
      <c r="A11" s="157" t="s">
        <v>1748</v>
      </c>
      <c r="B11" s="165">
        <v>2861380</v>
      </c>
      <c r="C11" s="165">
        <v>42866</v>
      </c>
      <c r="D11" s="165">
        <v>0</v>
      </c>
      <c r="E11" s="165">
        <v>1563</v>
      </c>
      <c r="F11" s="165">
        <v>236392</v>
      </c>
      <c r="G11" s="165">
        <v>279178</v>
      </c>
      <c r="H11" s="165">
        <v>17225</v>
      </c>
      <c r="I11" s="165">
        <v>42431</v>
      </c>
      <c r="J11" s="165">
        <v>350254</v>
      </c>
      <c r="K11" s="165">
        <v>92653</v>
      </c>
      <c r="L11" s="165">
        <v>48182</v>
      </c>
      <c r="M11" s="165">
        <v>436286</v>
      </c>
      <c r="N11" s="165">
        <v>113868</v>
      </c>
      <c r="O11" s="165">
        <v>116515</v>
      </c>
      <c r="P11" s="165">
        <v>456635</v>
      </c>
      <c r="Q11" s="165">
        <v>8598</v>
      </c>
      <c r="R11" s="165">
        <v>0</v>
      </c>
      <c r="S11" s="165">
        <v>0</v>
      </c>
      <c r="T11" s="165">
        <v>7649</v>
      </c>
      <c r="U11" s="165">
        <v>150901</v>
      </c>
      <c r="V11" s="165">
        <v>9000</v>
      </c>
      <c r="W11" s="165">
        <v>5362</v>
      </c>
      <c r="X11" s="165">
        <v>309346</v>
      </c>
      <c r="Y11" s="165">
        <v>0</v>
      </c>
      <c r="Z11" s="165">
        <v>146418</v>
      </c>
    </row>
    <row r="12" spans="1:26" s="159" customFormat="1" ht="12">
      <c r="A12" s="157" t="s">
        <v>1749</v>
      </c>
      <c r="B12" s="165">
        <v>2914163</v>
      </c>
      <c r="C12" s="165">
        <v>370206</v>
      </c>
      <c r="D12" s="165">
        <v>0</v>
      </c>
      <c r="E12" s="165">
        <v>858</v>
      </c>
      <c r="F12" s="165">
        <v>272129</v>
      </c>
      <c r="G12" s="165">
        <v>453143</v>
      </c>
      <c r="H12" s="165">
        <v>59609</v>
      </c>
      <c r="I12" s="165">
        <v>16877</v>
      </c>
      <c r="J12" s="165">
        <v>457090</v>
      </c>
      <c r="K12" s="165">
        <v>84370</v>
      </c>
      <c r="L12" s="165">
        <v>32169</v>
      </c>
      <c r="M12" s="165">
        <v>706582</v>
      </c>
      <c r="N12" s="165">
        <v>129055</v>
      </c>
      <c r="O12" s="165">
        <v>1487</v>
      </c>
      <c r="P12" s="165">
        <v>143084</v>
      </c>
      <c r="Q12" s="165">
        <v>1379</v>
      </c>
      <c r="R12" s="165">
        <v>0</v>
      </c>
      <c r="S12" s="165">
        <v>0</v>
      </c>
      <c r="T12" s="165">
        <v>2852</v>
      </c>
      <c r="U12" s="165">
        <v>2</v>
      </c>
      <c r="V12" s="165">
        <v>227</v>
      </c>
      <c r="W12" s="165">
        <v>14274</v>
      </c>
      <c r="X12" s="165">
        <v>69703</v>
      </c>
      <c r="Y12" s="165">
        <v>100</v>
      </c>
      <c r="Z12" s="165">
        <v>98967</v>
      </c>
    </row>
    <row r="13" spans="1:26" s="159" customFormat="1" ht="12">
      <c r="A13" s="157" t="s">
        <v>1792</v>
      </c>
      <c r="B13" s="165">
        <v>281712</v>
      </c>
      <c r="C13" s="165">
        <v>30010</v>
      </c>
      <c r="D13" s="165"/>
      <c r="E13" s="165">
        <v>180</v>
      </c>
      <c r="F13" s="165">
        <v>36815</v>
      </c>
      <c r="G13" s="165">
        <v>67312</v>
      </c>
      <c r="H13" s="165">
        <v>3141</v>
      </c>
      <c r="I13" s="165">
        <v>837</v>
      </c>
      <c r="J13" s="165">
        <v>81338</v>
      </c>
      <c r="K13" s="165">
        <v>12915</v>
      </c>
      <c r="L13" s="165">
        <v>571</v>
      </c>
      <c r="M13" s="165">
        <v>23396</v>
      </c>
      <c r="N13" s="165">
        <v>3041</v>
      </c>
      <c r="O13" s="165"/>
      <c r="P13" s="165"/>
      <c r="Q13" s="165"/>
      <c r="R13" s="165"/>
      <c r="S13" s="165"/>
      <c r="T13" s="165"/>
      <c r="U13" s="165"/>
      <c r="V13" s="165"/>
      <c r="W13" s="165">
        <v>1245</v>
      </c>
      <c r="X13" s="165">
        <v>3600</v>
      </c>
      <c r="Y13" s="165"/>
      <c r="Z13" s="165">
        <v>17311</v>
      </c>
    </row>
    <row r="14" spans="1:26" s="159" customFormat="1" ht="12">
      <c r="A14" s="157" t="s">
        <v>1793</v>
      </c>
      <c r="B14" s="165">
        <v>269530</v>
      </c>
      <c r="C14" s="165">
        <v>46703</v>
      </c>
      <c r="D14" s="165"/>
      <c r="E14" s="165"/>
      <c r="F14" s="165">
        <v>18706</v>
      </c>
      <c r="G14" s="165">
        <v>101977</v>
      </c>
      <c r="H14" s="165">
        <v>6869</v>
      </c>
      <c r="I14" s="165">
        <v>817</v>
      </c>
      <c r="J14" s="165">
        <v>52838</v>
      </c>
      <c r="K14" s="165">
        <v>12131</v>
      </c>
      <c r="L14" s="165">
        <v>580</v>
      </c>
      <c r="M14" s="165">
        <v>19228</v>
      </c>
      <c r="N14" s="165">
        <v>3516</v>
      </c>
      <c r="O14" s="165"/>
      <c r="P14" s="165"/>
      <c r="Q14" s="165"/>
      <c r="R14" s="165"/>
      <c r="S14" s="165"/>
      <c r="T14" s="165"/>
      <c r="U14" s="165"/>
      <c r="V14" s="165"/>
      <c r="W14" s="165">
        <v>687</v>
      </c>
      <c r="X14" s="165">
        <v>3801</v>
      </c>
      <c r="Y14" s="165"/>
      <c r="Z14" s="165">
        <v>1677</v>
      </c>
    </row>
    <row r="15" spans="1:26" s="159" customFormat="1" ht="12">
      <c r="A15" s="157" t="s">
        <v>1794</v>
      </c>
      <c r="B15" s="165">
        <v>699755</v>
      </c>
      <c r="C15" s="165">
        <v>71129</v>
      </c>
      <c r="D15" s="165"/>
      <c r="E15" s="165"/>
      <c r="F15" s="165">
        <v>97430</v>
      </c>
      <c r="G15" s="165">
        <v>89950</v>
      </c>
      <c r="H15" s="165">
        <v>18010</v>
      </c>
      <c r="I15" s="165">
        <v>622</v>
      </c>
      <c r="J15" s="165">
        <v>59958</v>
      </c>
      <c r="K15" s="165">
        <v>17680</v>
      </c>
      <c r="L15" s="165">
        <v>14823</v>
      </c>
      <c r="M15" s="165">
        <v>227202</v>
      </c>
      <c r="N15" s="165">
        <v>17504</v>
      </c>
      <c r="O15" s="165"/>
      <c r="P15" s="165">
        <v>40005</v>
      </c>
      <c r="Q15" s="165"/>
      <c r="R15" s="165"/>
      <c r="S15" s="165"/>
      <c r="T15" s="165">
        <v>50</v>
      </c>
      <c r="U15" s="165"/>
      <c r="V15" s="165"/>
      <c r="W15" s="165">
        <v>1890</v>
      </c>
      <c r="X15" s="165">
        <v>4702</v>
      </c>
      <c r="Y15" s="165"/>
      <c r="Z15" s="165">
        <v>38800</v>
      </c>
    </row>
    <row r="16" spans="1:26" s="159" customFormat="1" ht="12">
      <c r="A16" s="157" t="s">
        <v>1795</v>
      </c>
      <c r="B16" s="165">
        <v>273390</v>
      </c>
      <c r="C16" s="165">
        <v>32770</v>
      </c>
      <c r="D16" s="165"/>
      <c r="E16" s="165">
        <v>100</v>
      </c>
      <c r="F16" s="165">
        <v>16090</v>
      </c>
      <c r="G16" s="165">
        <v>42310</v>
      </c>
      <c r="H16" s="165">
        <v>4980</v>
      </c>
      <c r="I16" s="165">
        <v>3770</v>
      </c>
      <c r="J16" s="165">
        <v>66720</v>
      </c>
      <c r="K16" s="165">
        <v>7810</v>
      </c>
      <c r="L16" s="165">
        <v>3410</v>
      </c>
      <c r="M16" s="165">
        <v>77590</v>
      </c>
      <c r="N16" s="165">
        <v>4150</v>
      </c>
      <c r="O16" s="165"/>
      <c r="P16" s="165">
        <v>70</v>
      </c>
      <c r="Q16" s="165"/>
      <c r="R16" s="165"/>
      <c r="S16" s="165"/>
      <c r="T16" s="165"/>
      <c r="U16" s="165"/>
      <c r="V16" s="165"/>
      <c r="W16" s="165">
        <v>1220</v>
      </c>
      <c r="X16" s="165">
        <v>4300</v>
      </c>
      <c r="Y16" s="165">
        <v>100</v>
      </c>
      <c r="Z16" s="165">
        <v>8000</v>
      </c>
    </row>
    <row r="17" spans="1:26" s="159" customFormat="1" ht="12">
      <c r="A17" s="157" t="s">
        <v>1796</v>
      </c>
      <c r="B17" s="165">
        <v>759481</v>
      </c>
      <c r="C17" s="165">
        <v>74217</v>
      </c>
      <c r="D17" s="165"/>
      <c r="E17" s="165">
        <v>250</v>
      </c>
      <c r="F17" s="165">
        <v>35163</v>
      </c>
      <c r="G17" s="165">
        <v>66000</v>
      </c>
      <c r="H17" s="165">
        <v>16500</v>
      </c>
      <c r="I17" s="165">
        <v>5000</v>
      </c>
      <c r="J17" s="165">
        <v>103989</v>
      </c>
      <c r="K17" s="165">
        <v>13692</v>
      </c>
      <c r="L17" s="165">
        <v>4000</v>
      </c>
      <c r="M17" s="165">
        <v>254000</v>
      </c>
      <c r="N17" s="165">
        <v>13000</v>
      </c>
      <c r="O17" s="165"/>
      <c r="P17" s="165">
        <v>102896</v>
      </c>
      <c r="Q17" s="165">
        <v>1000</v>
      </c>
      <c r="R17" s="165"/>
      <c r="S17" s="165"/>
      <c r="T17" s="165"/>
      <c r="U17" s="165"/>
      <c r="V17" s="165"/>
      <c r="W17" s="165">
        <v>6474</v>
      </c>
      <c r="X17" s="165">
        <v>53300</v>
      </c>
      <c r="Y17" s="165"/>
      <c r="Z17" s="165">
        <v>10000</v>
      </c>
    </row>
    <row r="18" spans="1:26" s="159" customFormat="1" ht="12">
      <c r="A18" s="157" t="s">
        <v>1797</v>
      </c>
      <c r="B18" s="165">
        <v>50000</v>
      </c>
      <c r="C18" s="165">
        <v>13933</v>
      </c>
      <c r="D18" s="165"/>
      <c r="E18" s="165">
        <v>22</v>
      </c>
      <c r="F18" s="165">
        <v>10399</v>
      </c>
      <c r="G18" s="165">
        <v>8407</v>
      </c>
      <c r="H18" s="165">
        <v>75</v>
      </c>
      <c r="I18" s="165">
        <v>414</v>
      </c>
      <c r="J18" s="165">
        <v>6011</v>
      </c>
      <c r="K18" s="165">
        <v>1646</v>
      </c>
      <c r="L18" s="165">
        <v>118</v>
      </c>
      <c r="M18" s="165">
        <v>748</v>
      </c>
      <c r="N18" s="165">
        <v>3126</v>
      </c>
      <c r="O18" s="165">
        <v>126</v>
      </c>
      <c r="P18" s="165"/>
      <c r="Q18" s="165">
        <v>40</v>
      </c>
      <c r="R18" s="165"/>
      <c r="S18" s="165"/>
      <c r="T18" s="165">
        <v>29</v>
      </c>
      <c r="U18" s="165">
        <v>2</v>
      </c>
      <c r="V18" s="165"/>
      <c r="W18" s="165">
        <v>259</v>
      </c>
      <c r="X18" s="165"/>
      <c r="Y18" s="165"/>
      <c r="Z18" s="165">
        <v>4645</v>
      </c>
    </row>
    <row r="19" spans="1:26" s="159" customFormat="1" ht="11.25">
      <c r="A19" s="166" t="s">
        <v>1798</v>
      </c>
      <c r="B19" s="165">
        <v>407051</v>
      </c>
      <c r="C19" s="165">
        <v>30953</v>
      </c>
      <c r="D19" s="165"/>
      <c r="E19" s="165">
        <v>175</v>
      </c>
      <c r="F19" s="165">
        <v>49170</v>
      </c>
      <c r="G19" s="165">
        <v>60994</v>
      </c>
      <c r="H19" s="165">
        <v>9074</v>
      </c>
      <c r="I19" s="165">
        <v>2545</v>
      </c>
      <c r="J19" s="165">
        <v>57150</v>
      </c>
      <c r="K19" s="165">
        <v>14296</v>
      </c>
      <c r="L19" s="165">
        <v>7006</v>
      </c>
      <c r="M19" s="165">
        <v>87531</v>
      </c>
      <c r="N19" s="165">
        <v>77030</v>
      </c>
      <c r="O19" s="165">
        <v>1120</v>
      </c>
      <c r="P19" s="165">
        <v>33</v>
      </c>
      <c r="Q19" s="165">
        <v>227</v>
      </c>
      <c r="R19" s="165"/>
      <c r="S19" s="165"/>
      <c r="T19" s="165">
        <v>699</v>
      </c>
      <c r="U19" s="165"/>
      <c r="V19" s="165">
        <v>227</v>
      </c>
      <c r="W19" s="165">
        <v>1246</v>
      </c>
      <c r="X19" s="165"/>
      <c r="Y19" s="165"/>
      <c r="Z19" s="165">
        <v>7575</v>
      </c>
    </row>
    <row r="20" spans="1:26" s="159" customFormat="1" ht="11.25">
      <c r="A20" s="166" t="s">
        <v>1799</v>
      </c>
      <c r="B20" s="165">
        <v>100206</v>
      </c>
      <c r="C20" s="165">
        <v>23582</v>
      </c>
      <c r="D20" s="165"/>
      <c r="E20" s="165">
        <v>131</v>
      </c>
      <c r="F20" s="165">
        <v>8084</v>
      </c>
      <c r="G20" s="165">
        <v>16193</v>
      </c>
      <c r="H20" s="165">
        <v>960</v>
      </c>
      <c r="I20" s="165">
        <v>2872</v>
      </c>
      <c r="J20" s="165">
        <v>21769</v>
      </c>
      <c r="K20" s="165">
        <v>4200</v>
      </c>
      <c r="L20" s="165">
        <v>310</v>
      </c>
      <c r="M20" s="165">
        <v>2276</v>
      </c>
      <c r="N20" s="165">
        <v>7688</v>
      </c>
      <c r="O20" s="165">
        <v>241</v>
      </c>
      <c r="P20" s="165">
        <v>80</v>
      </c>
      <c r="Q20" s="165">
        <v>112</v>
      </c>
      <c r="R20" s="165"/>
      <c r="S20" s="165"/>
      <c r="T20" s="165">
        <v>2074</v>
      </c>
      <c r="U20" s="165"/>
      <c r="V20" s="165"/>
      <c r="W20" s="165">
        <v>341</v>
      </c>
      <c r="X20" s="165"/>
      <c r="Y20" s="165"/>
      <c r="Z20" s="165">
        <v>9293</v>
      </c>
    </row>
    <row r="21" spans="1:26" s="159" customFormat="1" ht="11.25">
      <c r="A21" s="166" t="s">
        <v>1800</v>
      </c>
      <c r="B21" s="165">
        <v>73038</v>
      </c>
      <c r="C21" s="165">
        <v>46909</v>
      </c>
      <c r="D21" s="165"/>
      <c r="E21" s="165"/>
      <c r="F21" s="165">
        <v>272</v>
      </c>
      <c r="G21" s="165"/>
      <c r="H21" s="165"/>
      <c r="I21" s="165"/>
      <c r="J21" s="165">
        <v>7317</v>
      </c>
      <c r="K21" s="165"/>
      <c r="L21" s="165">
        <v>1351</v>
      </c>
      <c r="M21" s="165">
        <v>14611</v>
      </c>
      <c r="N21" s="165"/>
      <c r="O21" s="165"/>
      <c r="P21" s="165"/>
      <c r="Q21" s="165"/>
      <c r="R21" s="165"/>
      <c r="S21" s="165"/>
      <c r="T21" s="165"/>
      <c r="U21" s="165"/>
      <c r="V21" s="165"/>
      <c r="W21" s="165">
        <v>912</v>
      </c>
      <c r="X21" s="165"/>
      <c r="Y21" s="165"/>
      <c r="Z21" s="165">
        <v>1666</v>
      </c>
    </row>
    <row r="22" spans="1:26" s="159" customFormat="1" ht="11.25">
      <c r="A22" s="167" t="s">
        <v>1801</v>
      </c>
      <c r="B22" s="163">
        <v>1165845</v>
      </c>
      <c r="C22" s="163">
        <v>153590</v>
      </c>
      <c r="D22" s="163">
        <v>0</v>
      </c>
      <c r="E22" s="163">
        <v>410</v>
      </c>
      <c r="F22" s="163">
        <v>181607</v>
      </c>
      <c r="G22" s="163">
        <v>228134</v>
      </c>
      <c r="H22" s="163">
        <v>12041</v>
      </c>
      <c r="I22" s="163">
        <v>32119</v>
      </c>
      <c r="J22" s="163">
        <v>81112</v>
      </c>
      <c r="K22" s="163">
        <v>88085</v>
      </c>
      <c r="L22" s="163">
        <v>19485</v>
      </c>
      <c r="M22" s="163">
        <v>219092</v>
      </c>
      <c r="N22" s="163">
        <v>19163</v>
      </c>
      <c r="O22" s="163">
        <v>23130</v>
      </c>
      <c r="P22" s="163">
        <v>10692</v>
      </c>
      <c r="Q22" s="163">
        <v>623</v>
      </c>
      <c r="R22" s="163">
        <v>503</v>
      </c>
      <c r="S22" s="163">
        <v>0</v>
      </c>
      <c r="T22" s="163">
        <v>3755</v>
      </c>
      <c r="U22" s="163">
        <v>1286</v>
      </c>
      <c r="V22" s="163">
        <v>599</v>
      </c>
      <c r="W22" s="163">
        <v>6880</v>
      </c>
      <c r="X22" s="163">
        <v>29279</v>
      </c>
      <c r="Y22" s="163">
        <v>176</v>
      </c>
      <c r="Z22" s="163">
        <v>7360</v>
      </c>
    </row>
    <row r="23" spans="1:26" s="159" customFormat="1" ht="11.25">
      <c r="A23" s="166" t="s">
        <v>1748</v>
      </c>
      <c r="B23" s="165">
        <v>622439</v>
      </c>
      <c r="C23" s="165">
        <v>79498</v>
      </c>
      <c r="D23" s="165"/>
      <c r="E23" s="165">
        <v>300</v>
      </c>
      <c r="F23" s="165">
        <v>47000</v>
      </c>
      <c r="G23" s="165">
        <v>106000</v>
      </c>
      <c r="H23" s="165">
        <v>10000</v>
      </c>
      <c r="I23" s="165">
        <v>24685</v>
      </c>
      <c r="J23" s="165">
        <v>42424</v>
      </c>
      <c r="K23" s="165">
        <v>52123</v>
      </c>
      <c r="L23" s="165">
        <v>10000</v>
      </c>
      <c r="M23" s="165">
        <v>134243</v>
      </c>
      <c r="N23" s="165">
        <v>6700</v>
      </c>
      <c r="O23" s="165">
        <v>22251</v>
      </c>
      <c r="P23" s="165">
        <v>10492</v>
      </c>
      <c r="Q23" s="165">
        <v>623</v>
      </c>
      <c r="R23" s="165">
        <v>500</v>
      </c>
      <c r="S23" s="165"/>
      <c r="T23" s="165">
        <v>3500</v>
      </c>
      <c r="U23" s="165">
        <v>1200</v>
      </c>
      <c r="V23" s="165">
        <v>500</v>
      </c>
      <c r="W23" s="165">
        <v>4000</v>
      </c>
      <c r="X23" s="165">
        <v>19500</v>
      </c>
      <c r="Y23" s="165">
        <v>176</v>
      </c>
      <c r="Z23" s="165"/>
    </row>
    <row r="24" spans="1:26" s="159" customFormat="1" ht="11.25">
      <c r="A24" s="166" t="s">
        <v>1749</v>
      </c>
      <c r="B24" s="165">
        <v>543406</v>
      </c>
      <c r="C24" s="165">
        <v>74092</v>
      </c>
      <c r="D24" s="165">
        <v>0</v>
      </c>
      <c r="E24" s="165">
        <v>110</v>
      </c>
      <c r="F24" s="165">
        <v>134607</v>
      </c>
      <c r="G24" s="165">
        <v>122134</v>
      </c>
      <c r="H24" s="165">
        <v>2041</v>
      </c>
      <c r="I24" s="165">
        <v>7434</v>
      </c>
      <c r="J24" s="165">
        <v>38688</v>
      </c>
      <c r="K24" s="165">
        <v>35962</v>
      </c>
      <c r="L24" s="165">
        <v>9485</v>
      </c>
      <c r="M24" s="165">
        <v>84849</v>
      </c>
      <c r="N24" s="165">
        <v>12463</v>
      </c>
      <c r="O24" s="165">
        <v>879</v>
      </c>
      <c r="P24" s="165">
        <v>200</v>
      </c>
      <c r="Q24" s="165">
        <v>0</v>
      </c>
      <c r="R24" s="165">
        <v>3</v>
      </c>
      <c r="S24" s="165">
        <v>0</v>
      </c>
      <c r="T24" s="165">
        <v>255</v>
      </c>
      <c r="U24" s="165">
        <v>86</v>
      </c>
      <c r="V24" s="165">
        <v>99</v>
      </c>
      <c r="W24" s="165">
        <v>2880</v>
      </c>
      <c r="X24" s="165">
        <v>9779</v>
      </c>
      <c r="Y24" s="165">
        <v>0</v>
      </c>
      <c r="Z24" s="165">
        <v>7360</v>
      </c>
    </row>
    <row r="25" spans="1:26" s="159" customFormat="1" ht="11.25">
      <c r="A25" s="166" t="s">
        <v>1802</v>
      </c>
      <c r="B25" s="165">
        <v>272967</v>
      </c>
      <c r="C25" s="165">
        <v>24950</v>
      </c>
      <c r="D25" s="165">
        <v>0</v>
      </c>
      <c r="E25" s="165">
        <v>0</v>
      </c>
      <c r="F25" s="165">
        <v>71400</v>
      </c>
      <c r="G25" s="165">
        <v>60754</v>
      </c>
      <c r="H25" s="165">
        <v>1473</v>
      </c>
      <c r="I25" s="165">
        <v>1178</v>
      </c>
      <c r="J25" s="165">
        <v>15209</v>
      </c>
      <c r="K25" s="165">
        <v>22496</v>
      </c>
      <c r="L25" s="165">
        <v>1504</v>
      </c>
      <c r="M25" s="165">
        <v>56402</v>
      </c>
      <c r="N25" s="165">
        <v>7316</v>
      </c>
      <c r="O25" s="165">
        <v>200</v>
      </c>
      <c r="P25" s="165">
        <v>0</v>
      </c>
      <c r="Q25" s="165">
        <v>0</v>
      </c>
      <c r="R25" s="165">
        <v>0</v>
      </c>
      <c r="S25" s="165">
        <v>0</v>
      </c>
      <c r="T25" s="165">
        <v>121</v>
      </c>
      <c r="U25" s="165">
        <v>28</v>
      </c>
      <c r="V25" s="165">
        <v>0</v>
      </c>
      <c r="W25" s="165">
        <v>1276</v>
      </c>
      <c r="X25" s="165">
        <v>5600</v>
      </c>
      <c r="Y25" s="165"/>
      <c r="Z25" s="165">
        <v>3060</v>
      </c>
    </row>
    <row r="26" spans="1:26" s="159" customFormat="1" ht="11.25">
      <c r="A26" s="166" t="s">
        <v>1803</v>
      </c>
      <c r="B26" s="165">
        <v>119746</v>
      </c>
      <c r="C26" s="165">
        <v>26971</v>
      </c>
      <c r="D26" s="165">
        <v>0</v>
      </c>
      <c r="E26" s="165"/>
      <c r="F26" s="165">
        <v>21500</v>
      </c>
      <c r="G26" s="165">
        <v>27463</v>
      </c>
      <c r="H26" s="165">
        <v>132</v>
      </c>
      <c r="I26" s="165">
        <v>4325</v>
      </c>
      <c r="J26" s="165">
        <v>12501</v>
      </c>
      <c r="K26" s="165">
        <v>4888</v>
      </c>
      <c r="L26" s="165">
        <v>4306</v>
      </c>
      <c r="M26" s="165">
        <v>10800</v>
      </c>
      <c r="N26" s="165">
        <v>495</v>
      </c>
      <c r="O26" s="165">
        <v>583</v>
      </c>
      <c r="P26" s="165">
        <v>0</v>
      </c>
      <c r="Q26" s="165">
        <v>0</v>
      </c>
      <c r="R26" s="165">
        <v>0</v>
      </c>
      <c r="S26" s="165">
        <v>0</v>
      </c>
      <c r="T26" s="165">
        <v>0</v>
      </c>
      <c r="U26" s="165">
        <v>0</v>
      </c>
      <c r="V26" s="165">
        <v>99</v>
      </c>
      <c r="W26" s="165">
        <v>338</v>
      </c>
      <c r="X26" s="165">
        <v>1745</v>
      </c>
      <c r="Y26" s="165"/>
      <c r="Z26" s="165">
        <v>3600</v>
      </c>
    </row>
    <row r="27" spans="1:26" s="159" customFormat="1" ht="11.25">
      <c r="A27" s="166" t="s">
        <v>1804</v>
      </c>
      <c r="B27" s="165">
        <v>120794</v>
      </c>
      <c r="C27" s="165">
        <v>12683</v>
      </c>
      <c r="D27" s="165"/>
      <c r="E27" s="165"/>
      <c r="F27" s="165">
        <v>38535</v>
      </c>
      <c r="G27" s="165">
        <v>32216</v>
      </c>
      <c r="H27" s="165">
        <v>238</v>
      </c>
      <c r="I27" s="165">
        <v>1520</v>
      </c>
      <c r="J27" s="165">
        <v>8148</v>
      </c>
      <c r="K27" s="165">
        <v>7379</v>
      </c>
      <c r="L27" s="165">
        <v>647</v>
      </c>
      <c r="M27" s="165">
        <v>13924</v>
      </c>
      <c r="N27" s="165">
        <v>2310</v>
      </c>
      <c r="O27" s="165">
        <v>11</v>
      </c>
      <c r="P27" s="165">
        <v>200</v>
      </c>
      <c r="Q27" s="165"/>
      <c r="R27" s="165">
        <v>1</v>
      </c>
      <c r="S27" s="165"/>
      <c r="T27" s="165">
        <v>46</v>
      </c>
      <c r="U27" s="165">
        <v>28</v>
      </c>
      <c r="V27" s="165"/>
      <c r="W27" s="165">
        <v>770</v>
      </c>
      <c r="X27" s="165">
        <v>1538</v>
      </c>
      <c r="Y27" s="165"/>
      <c r="Z27" s="165">
        <v>600</v>
      </c>
    </row>
    <row r="28" spans="1:26" s="159" customFormat="1" ht="11.25">
      <c r="A28" s="166" t="s">
        <v>1805</v>
      </c>
      <c r="B28" s="165">
        <v>29899</v>
      </c>
      <c r="C28" s="165">
        <v>9488</v>
      </c>
      <c r="D28" s="165"/>
      <c r="E28" s="165">
        <v>110</v>
      </c>
      <c r="F28" s="165">
        <v>3172</v>
      </c>
      <c r="G28" s="165">
        <v>1701</v>
      </c>
      <c r="H28" s="165">
        <v>198</v>
      </c>
      <c r="I28" s="165">
        <v>411</v>
      </c>
      <c r="J28" s="165">
        <v>2830</v>
      </c>
      <c r="K28" s="165">
        <v>1199</v>
      </c>
      <c r="L28" s="165">
        <v>3028</v>
      </c>
      <c r="M28" s="165">
        <v>3723</v>
      </c>
      <c r="N28" s="165">
        <v>2342</v>
      </c>
      <c r="O28" s="165">
        <v>85</v>
      </c>
      <c r="P28" s="165"/>
      <c r="Q28" s="165"/>
      <c r="R28" s="165">
        <v>2</v>
      </c>
      <c r="S28" s="165"/>
      <c r="T28" s="165">
        <v>88</v>
      </c>
      <c r="U28" s="165">
        <v>30</v>
      </c>
      <c r="V28" s="165"/>
      <c r="W28" s="165">
        <v>496</v>
      </c>
      <c r="X28" s="165">
        <v>896</v>
      </c>
      <c r="Y28" s="165"/>
      <c r="Z28" s="165">
        <v>100</v>
      </c>
    </row>
    <row r="29" spans="1:26" s="159" customFormat="1" ht="11.25">
      <c r="A29" s="167" t="s">
        <v>1806</v>
      </c>
      <c r="B29" s="163">
        <v>2521623</v>
      </c>
      <c r="C29" s="163">
        <v>224004</v>
      </c>
      <c r="D29" s="163">
        <v>0</v>
      </c>
      <c r="E29" s="163">
        <v>1592</v>
      </c>
      <c r="F29" s="163">
        <v>299037</v>
      </c>
      <c r="G29" s="163">
        <v>598864</v>
      </c>
      <c r="H29" s="163">
        <v>34956</v>
      </c>
      <c r="I29" s="163">
        <v>45795</v>
      </c>
      <c r="J29" s="163">
        <v>312957</v>
      </c>
      <c r="K29" s="163">
        <v>231657</v>
      </c>
      <c r="L29" s="163">
        <v>7977</v>
      </c>
      <c r="M29" s="163">
        <v>205386</v>
      </c>
      <c r="N29" s="163">
        <v>225442</v>
      </c>
      <c r="O29" s="163">
        <v>45247</v>
      </c>
      <c r="P29" s="163">
        <v>83209</v>
      </c>
      <c r="Q29" s="163">
        <v>6572</v>
      </c>
      <c r="R29" s="163">
        <v>0</v>
      </c>
      <c r="S29" s="163">
        <v>0</v>
      </c>
      <c r="T29" s="163">
        <v>7070</v>
      </c>
      <c r="U29" s="163">
        <v>81650</v>
      </c>
      <c r="V29" s="163">
        <v>995</v>
      </c>
      <c r="W29" s="163">
        <v>5544</v>
      </c>
      <c r="X29" s="163">
        <v>59376</v>
      </c>
      <c r="Y29" s="163"/>
      <c r="Z29" s="163">
        <v>40004</v>
      </c>
    </row>
    <row r="30" spans="1:26" s="159" customFormat="1" ht="11.25">
      <c r="A30" s="166" t="s">
        <v>1748</v>
      </c>
      <c r="B30" s="165">
        <v>238413</v>
      </c>
      <c r="C30" s="165">
        <v>35860</v>
      </c>
      <c r="D30" s="165">
        <v>0</v>
      </c>
      <c r="E30" s="165">
        <v>1576</v>
      </c>
      <c r="F30" s="165">
        <v>27187</v>
      </c>
      <c r="G30" s="165">
        <v>25708</v>
      </c>
      <c r="H30" s="165">
        <v>1963</v>
      </c>
      <c r="I30" s="165">
        <v>15791</v>
      </c>
      <c r="J30" s="165">
        <v>62599</v>
      </c>
      <c r="K30" s="165">
        <v>24871</v>
      </c>
      <c r="L30" s="165">
        <v>1374</v>
      </c>
      <c r="M30" s="165">
        <v>809</v>
      </c>
      <c r="N30" s="165">
        <v>18007</v>
      </c>
      <c r="O30" s="165">
        <v>392</v>
      </c>
      <c r="P30" s="165">
        <v>750</v>
      </c>
      <c r="Q30" s="165">
        <v>281</v>
      </c>
      <c r="R30" s="165">
        <v>0</v>
      </c>
      <c r="S30" s="165">
        <v>0</v>
      </c>
      <c r="T30" s="165">
        <v>1340</v>
      </c>
      <c r="U30" s="165">
        <v>8668</v>
      </c>
      <c r="V30" s="165">
        <v>300</v>
      </c>
      <c r="W30" s="165">
        <v>1545</v>
      </c>
      <c r="X30" s="165">
        <v>3520</v>
      </c>
      <c r="Y30" s="165">
        <v>0</v>
      </c>
      <c r="Z30" s="165">
        <v>5872</v>
      </c>
    </row>
    <row r="31" spans="1:26" s="159" customFormat="1" ht="11.25">
      <c r="A31" s="166" t="s">
        <v>1749</v>
      </c>
      <c r="B31" s="165">
        <v>2283210</v>
      </c>
      <c r="C31" s="165">
        <v>188144</v>
      </c>
      <c r="D31" s="165">
        <v>0</v>
      </c>
      <c r="E31" s="165">
        <v>16</v>
      </c>
      <c r="F31" s="165">
        <v>271850</v>
      </c>
      <c r="G31" s="165">
        <v>573156</v>
      </c>
      <c r="H31" s="165">
        <v>32993</v>
      </c>
      <c r="I31" s="165">
        <v>30004</v>
      </c>
      <c r="J31" s="165">
        <v>250358</v>
      </c>
      <c r="K31" s="165">
        <v>206786</v>
      </c>
      <c r="L31" s="165">
        <v>6603</v>
      </c>
      <c r="M31" s="165">
        <v>204577</v>
      </c>
      <c r="N31" s="165">
        <v>207435</v>
      </c>
      <c r="O31" s="165">
        <v>44855</v>
      </c>
      <c r="P31" s="165">
        <v>82459</v>
      </c>
      <c r="Q31" s="165">
        <v>6291</v>
      </c>
      <c r="R31" s="165">
        <v>0</v>
      </c>
      <c r="S31" s="165">
        <v>0</v>
      </c>
      <c r="T31" s="165">
        <v>5730</v>
      </c>
      <c r="U31" s="165">
        <v>72982</v>
      </c>
      <c r="V31" s="165">
        <v>695</v>
      </c>
      <c r="W31" s="165">
        <v>3999</v>
      </c>
      <c r="X31" s="165">
        <v>55856</v>
      </c>
      <c r="Y31" s="165"/>
      <c r="Z31" s="165">
        <v>34132</v>
      </c>
    </row>
    <row r="32" spans="1:26" s="159" customFormat="1" ht="11.25">
      <c r="A32" s="166" t="s">
        <v>1807</v>
      </c>
      <c r="B32" s="165">
        <v>1342</v>
      </c>
      <c r="C32" s="165">
        <v>1342</v>
      </c>
      <c r="D32" s="165"/>
      <c r="E32" s="165"/>
      <c r="F32" s="165"/>
      <c r="G32" s="165"/>
      <c r="H32" s="165"/>
      <c r="I32" s="165"/>
      <c r="J32" s="165"/>
      <c r="K32" s="165"/>
      <c r="L32" s="165"/>
      <c r="M32" s="165"/>
      <c r="N32" s="165"/>
      <c r="O32" s="165"/>
      <c r="P32" s="165"/>
      <c r="Q32" s="165"/>
      <c r="R32" s="165"/>
      <c r="S32" s="165"/>
      <c r="T32" s="165"/>
      <c r="U32" s="165"/>
      <c r="V32" s="165"/>
      <c r="W32" s="165"/>
      <c r="X32" s="165"/>
      <c r="Y32" s="165"/>
      <c r="Z32" s="165"/>
    </row>
    <row r="33" spans="1:26" s="159" customFormat="1" ht="11.25">
      <c r="A33" s="166" t="s">
        <v>1808</v>
      </c>
      <c r="B33" s="165">
        <v>384236</v>
      </c>
      <c r="C33" s="165">
        <v>36723</v>
      </c>
      <c r="D33" s="165"/>
      <c r="E33" s="165"/>
      <c r="F33" s="165">
        <v>63990</v>
      </c>
      <c r="G33" s="165">
        <v>119725</v>
      </c>
      <c r="H33" s="165">
        <v>5155</v>
      </c>
      <c r="I33" s="165">
        <v>3543</v>
      </c>
      <c r="J33" s="165">
        <v>48016</v>
      </c>
      <c r="K33" s="165">
        <v>45027</v>
      </c>
      <c r="L33" s="165">
        <v>701</v>
      </c>
      <c r="M33" s="165">
        <v>11324</v>
      </c>
      <c r="N33" s="165">
        <v>17617</v>
      </c>
      <c r="O33" s="165">
        <v>3625</v>
      </c>
      <c r="P33" s="165">
        <v>3823</v>
      </c>
      <c r="Q33" s="165">
        <v>376</v>
      </c>
      <c r="R33" s="165"/>
      <c r="S33" s="165"/>
      <c r="T33" s="165">
        <v>911</v>
      </c>
      <c r="U33" s="165">
        <v>10468</v>
      </c>
      <c r="V33" s="165"/>
      <c r="W33" s="165">
        <v>240</v>
      </c>
      <c r="X33" s="165">
        <v>9683</v>
      </c>
      <c r="Y33" s="165"/>
      <c r="Z33" s="165">
        <v>3192</v>
      </c>
    </row>
    <row r="34" spans="1:26" s="159" customFormat="1" ht="11.25">
      <c r="A34" s="166" t="s">
        <v>1809</v>
      </c>
      <c r="B34" s="165">
        <v>193170</v>
      </c>
      <c r="C34" s="165">
        <v>18484</v>
      </c>
      <c r="D34" s="165"/>
      <c r="E34" s="165">
        <v>8</v>
      </c>
      <c r="F34" s="165">
        <v>23362</v>
      </c>
      <c r="G34" s="165">
        <v>35016</v>
      </c>
      <c r="H34" s="165">
        <v>194</v>
      </c>
      <c r="I34" s="165">
        <v>2250</v>
      </c>
      <c r="J34" s="165">
        <v>13981</v>
      </c>
      <c r="K34" s="165">
        <v>7218</v>
      </c>
      <c r="L34" s="165">
        <v>610</v>
      </c>
      <c r="M34" s="165">
        <v>11829</v>
      </c>
      <c r="N34" s="165">
        <v>7141</v>
      </c>
      <c r="O34" s="165">
        <v>530</v>
      </c>
      <c r="P34" s="165">
        <v>58218</v>
      </c>
      <c r="Q34" s="165">
        <v>219</v>
      </c>
      <c r="R34" s="165"/>
      <c r="S34" s="165"/>
      <c r="T34" s="165">
        <v>806</v>
      </c>
      <c r="U34" s="165">
        <v>3422</v>
      </c>
      <c r="V34" s="165">
        <v>80</v>
      </c>
      <c r="W34" s="165">
        <v>1121</v>
      </c>
      <c r="X34" s="165"/>
      <c r="Y34" s="165"/>
      <c r="Z34" s="165">
        <v>8681</v>
      </c>
    </row>
    <row r="35" spans="1:26" s="159" customFormat="1" ht="11.25">
      <c r="A35" s="166" t="s">
        <v>1810</v>
      </c>
      <c r="B35" s="165">
        <v>317909</v>
      </c>
      <c r="C35" s="165">
        <v>26398</v>
      </c>
      <c r="D35" s="165">
        <v>0</v>
      </c>
      <c r="E35" s="165">
        <v>0</v>
      </c>
      <c r="F35" s="165">
        <v>27894</v>
      </c>
      <c r="G35" s="165">
        <v>14177</v>
      </c>
      <c r="H35" s="165">
        <v>20002</v>
      </c>
      <c r="I35" s="165">
        <v>4260</v>
      </c>
      <c r="J35" s="165">
        <v>7749</v>
      </c>
      <c r="K35" s="165">
        <v>7060</v>
      </c>
      <c r="L35" s="165">
        <v>269</v>
      </c>
      <c r="M35" s="165">
        <v>161927</v>
      </c>
      <c r="N35" s="165">
        <v>9383</v>
      </c>
      <c r="O35" s="165">
        <v>4647</v>
      </c>
      <c r="P35" s="165">
        <v>20140</v>
      </c>
      <c r="Q35" s="165">
        <v>3726</v>
      </c>
      <c r="R35" s="165">
        <v>0</v>
      </c>
      <c r="S35" s="165">
        <v>0</v>
      </c>
      <c r="T35" s="165">
        <v>250</v>
      </c>
      <c r="U35" s="165">
        <v>2050</v>
      </c>
      <c r="V35" s="165">
        <v>0</v>
      </c>
      <c r="W35" s="165">
        <v>1000</v>
      </c>
      <c r="X35" s="165">
        <v>2171</v>
      </c>
      <c r="Y35" s="165"/>
      <c r="Z35" s="165">
        <v>4806</v>
      </c>
    </row>
    <row r="36" spans="1:26" s="159" customFormat="1" ht="11.25">
      <c r="A36" s="166" t="s">
        <v>1811</v>
      </c>
      <c r="B36" s="165">
        <v>252651</v>
      </c>
      <c r="C36" s="165">
        <v>11855</v>
      </c>
      <c r="D36" s="165"/>
      <c r="E36" s="165"/>
      <c r="F36" s="165">
        <v>22166</v>
      </c>
      <c r="G36" s="165">
        <v>81193</v>
      </c>
      <c r="H36" s="165">
        <v>163</v>
      </c>
      <c r="I36" s="165">
        <v>3969</v>
      </c>
      <c r="J36" s="165">
        <v>38120</v>
      </c>
      <c r="K36" s="165">
        <v>32340</v>
      </c>
      <c r="L36" s="165">
        <v>246</v>
      </c>
      <c r="M36" s="165">
        <v>1598</v>
      </c>
      <c r="N36" s="165">
        <v>29472</v>
      </c>
      <c r="O36" s="165">
        <v>5804</v>
      </c>
      <c r="P36" s="165"/>
      <c r="Q36" s="165">
        <v>122</v>
      </c>
      <c r="R36" s="165"/>
      <c r="S36" s="165"/>
      <c r="T36" s="165">
        <v>530</v>
      </c>
      <c r="U36" s="165">
        <v>14121</v>
      </c>
      <c r="V36" s="165">
        <v>64</v>
      </c>
      <c r="W36" s="165">
        <v>324</v>
      </c>
      <c r="X36" s="165">
        <v>8564</v>
      </c>
      <c r="Y36" s="165"/>
      <c r="Z36" s="165">
        <v>2000</v>
      </c>
    </row>
    <row r="37" spans="1:26" s="159" customFormat="1" ht="11.25">
      <c r="A37" s="166" t="s">
        <v>1812</v>
      </c>
      <c r="B37" s="165">
        <v>164346</v>
      </c>
      <c r="C37" s="165">
        <v>15259</v>
      </c>
      <c r="D37" s="165"/>
      <c r="E37" s="165"/>
      <c r="F37" s="165">
        <v>22444</v>
      </c>
      <c r="G37" s="165">
        <v>44066</v>
      </c>
      <c r="H37" s="165">
        <v>49</v>
      </c>
      <c r="I37" s="165">
        <v>2623</v>
      </c>
      <c r="J37" s="165">
        <v>22355</v>
      </c>
      <c r="K37" s="165">
        <v>13841</v>
      </c>
      <c r="L37" s="165">
        <v>159</v>
      </c>
      <c r="M37" s="165">
        <v>3357</v>
      </c>
      <c r="N37" s="165">
        <v>20536</v>
      </c>
      <c r="O37" s="165">
        <v>1717</v>
      </c>
      <c r="P37" s="165">
        <v>59</v>
      </c>
      <c r="Q37" s="165">
        <v>102</v>
      </c>
      <c r="R37" s="165"/>
      <c r="S37" s="165"/>
      <c r="T37" s="165">
        <v>204</v>
      </c>
      <c r="U37" s="165">
        <v>7013</v>
      </c>
      <c r="V37" s="165">
        <v>68</v>
      </c>
      <c r="W37" s="165">
        <v>299</v>
      </c>
      <c r="X37" s="165">
        <v>4587</v>
      </c>
      <c r="Y37" s="165"/>
      <c r="Z37" s="165">
        <v>5608</v>
      </c>
    </row>
    <row r="38" spans="1:26" s="159" customFormat="1" ht="11.25">
      <c r="A38" s="166" t="s">
        <v>1813</v>
      </c>
      <c r="B38" s="165">
        <v>184827</v>
      </c>
      <c r="C38" s="165">
        <v>20568</v>
      </c>
      <c r="D38" s="165"/>
      <c r="E38" s="165"/>
      <c r="F38" s="165">
        <v>25538</v>
      </c>
      <c r="G38" s="165">
        <v>61899</v>
      </c>
      <c r="H38" s="165">
        <v>2641</v>
      </c>
      <c r="I38" s="165">
        <v>1613</v>
      </c>
      <c r="J38" s="165">
        <v>16373</v>
      </c>
      <c r="K38" s="165">
        <v>18880</v>
      </c>
      <c r="L38" s="165">
        <v>658</v>
      </c>
      <c r="M38" s="165">
        <v>4159</v>
      </c>
      <c r="N38" s="165">
        <v>15240</v>
      </c>
      <c r="O38" s="165">
        <v>4297</v>
      </c>
      <c r="P38" s="165">
        <v>70</v>
      </c>
      <c r="Q38" s="165">
        <v>328</v>
      </c>
      <c r="R38" s="165"/>
      <c r="S38" s="165"/>
      <c r="T38" s="165">
        <v>253</v>
      </c>
      <c r="U38" s="165">
        <v>9295</v>
      </c>
      <c r="V38" s="165">
        <v>15</v>
      </c>
      <c r="W38" s="165"/>
      <c r="X38" s="165">
        <v>3000</v>
      </c>
      <c r="Y38" s="165"/>
      <c r="Z38" s="165"/>
    </row>
    <row r="39" spans="1:26" s="159" customFormat="1" ht="11.25">
      <c r="A39" s="166" t="s">
        <v>1814</v>
      </c>
      <c r="B39" s="165">
        <v>143606</v>
      </c>
      <c r="C39" s="165">
        <v>7854</v>
      </c>
      <c r="D39" s="165"/>
      <c r="E39" s="165"/>
      <c r="F39" s="165">
        <v>12378</v>
      </c>
      <c r="G39" s="165">
        <v>26988</v>
      </c>
      <c r="H39" s="165">
        <v>110</v>
      </c>
      <c r="I39" s="165">
        <v>1068</v>
      </c>
      <c r="J39" s="165">
        <v>17624</v>
      </c>
      <c r="K39" s="165">
        <v>14190</v>
      </c>
      <c r="L39" s="165">
        <v>571</v>
      </c>
      <c r="M39" s="165">
        <v>910</v>
      </c>
      <c r="N39" s="165">
        <v>29190</v>
      </c>
      <c r="O39" s="165">
        <v>4694</v>
      </c>
      <c r="P39" s="165">
        <v>50</v>
      </c>
      <c r="Q39" s="165">
        <v>217</v>
      </c>
      <c r="R39" s="165"/>
      <c r="S39" s="165"/>
      <c r="T39" s="165">
        <v>402</v>
      </c>
      <c r="U39" s="165">
        <v>7224</v>
      </c>
      <c r="V39" s="165">
        <v>102</v>
      </c>
      <c r="W39" s="165">
        <v>112</v>
      </c>
      <c r="X39" s="165">
        <v>17000</v>
      </c>
      <c r="Y39" s="165"/>
      <c r="Z39" s="165">
        <v>2922</v>
      </c>
    </row>
    <row r="40" spans="1:26" s="159" customFormat="1" ht="11.25">
      <c r="A40" s="166" t="s">
        <v>1815</v>
      </c>
      <c r="B40" s="165">
        <v>148247</v>
      </c>
      <c r="C40" s="165">
        <v>10523</v>
      </c>
      <c r="D40" s="165"/>
      <c r="E40" s="165"/>
      <c r="F40" s="165">
        <v>16573</v>
      </c>
      <c r="G40" s="165">
        <v>42234</v>
      </c>
      <c r="H40" s="165">
        <v>1645</v>
      </c>
      <c r="I40" s="165">
        <v>2460</v>
      </c>
      <c r="J40" s="165">
        <v>21244</v>
      </c>
      <c r="K40" s="165">
        <v>17109</v>
      </c>
      <c r="L40" s="165">
        <v>739</v>
      </c>
      <c r="M40" s="165">
        <v>2049</v>
      </c>
      <c r="N40" s="165">
        <v>20914</v>
      </c>
      <c r="O40" s="165">
        <v>3627</v>
      </c>
      <c r="P40" s="165">
        <v>0</v>
      </c>
      <c r="Q40" s="165">
        <v>464</v>
      </c>
      <c r="R40" s="165"/>
      <c r="S40" s="165"/>
      <c r="T40" s="165">
        <v>882</v>
      </c>
      <c r="U40" s="165">
        <v>3740</v>
      </c>
      <c r="V40" s="165">
        <v>19</v>
      </c>
      <c r="W40" s="165">
        <v>572</v>
      </c>
      <c r="X40" s="165">
        <v>3453</v>
      </c>
      <c r="Y40" s="165"/>
      <c r="Z40" s="165"/>
    </row>
    <row r="41" spans="1:26" s="159" customFormat="1" ht="11.25">
      <c r="A41" s="166" t="s">
        <v>1816</v>
      </c>
      <c r="B41" s="165">
        <v>206994</v>
      </c>
      <c r="C41" s="165">
        <v>18443</v>
      </c>
      <c r="D41" s="165">
        <v>0</v>
      </c>
      <c r="E41" s="165">
        <v>0</v>
      </c>
      <c r="F41" s="165">
        <v>26305</v>
      </c>
      <c r="G41" s="165">
        <v>72631</v>
      </c>
      <c r="H41" s="165">
        <v>113</v>
      </c>
      <c r="I41" s="165">
        <v>2768</v>
      </c>
      <c r="J41" s="165">
        <v>18893</v>
      </c>
      <c r="K41" s="165">
        <v>21713</v>
      </c>
      <c r="L41" s="165">
        <v>198</v>
      </c>
      <c r="M41" s="165">
        <v>4541</v>
      </c>
      <c r="N41" s="165">
        <v>24142</v>
      </c>
      <c r="O41" s="165">
        <v>4616</v>
      </c>
      <c r="P41" s="165">
        <v>0</v>
      </c>
      <c r="Q41" s="165">
        <v>73</v>
      </c>
      <c r="R41" s="165">
        <v>0</v>
      </c>
      <c r="S41" s="165">
        <v>0</v>
      </c>
      <c r="T41" s="165">
        <v>806</v>
      </c>
      <c r="U41" s="165">
        <v>5481</v>
      </c>
      <c r="V41" s="165">
        <v>128</v>
      </c>
      <c r="W41" s="165">
        <v>147</v>
      </c>
      <c r="X41" s="165">
        <v>1875</v>
      </c>
      <c r="Y41" s="165"/>
      <c r="Z41" s="165">
        <v>0</v>
      </c>
    </row>
    <row r="42" spans="1:26" s="159" customFormat="1" ht="11.25">
      <c r="A42" s="166" t="s">
        <v>1817</v>
      </c>
      <c r="B42" s="165">
        <v>136901</v>
      </c>
      <c r="C42" s="165">
        <v>8190</v>
      </c>
      <c r="D42" s="165"/>
      <c r="E42" s="165">
        <v>8</v>
      </c>
      <c r="F42" s="165">
        <v>17980</v>
      </c>
      <c r="G42" s="165">
        <v>37820</v>
      </c>
      <c r="H42" s="165">
        <v>1156</v>
      </c>
      <c r="I42" s="165">
        <v>3203</v>
      </c>
      <c r="J42" s="165">
        <v>22463</v>
      </c>
      <c r="K42" s="165">
        <v>12174</v>
      </c>
      <c r="L42" s="165">
        <v>2307</v>
      </c>
      <c r="M42" s="165">
        <v>1926</v>
      </c>
      <c r="N42" s="165">
        <v>15879</v>
      </c>
      <c r="O42" s="165">
        <v>6264</v>
      </c>
      <c r="P42" s="165">
        <v>99</v>
      </c>
      <c r="Q42" s="165">
        <v>636</v>
      </c>
      <c r="R42" s="165"/>
      <c r="S42" s="165"/>
      <c r="T42" s="165">
        <v>225</v>
      </c>
      <c r="U42" s="165">
        <v>3700</v>
      </c>
      <c r="V42" s="165">
        <v>100</v>
      </c>
      <c r="W42" s="165">
        <v>120</v>
      </c>
      <c r="X42" s="165">
        <v>2000</v>
      </c>
      <c r="Y42" s="165"/>
      <c r="Z42" s="165">
        <v>600</v>
      </c>
    </row>
    <row r="43" spans="1:26" s="159" customFormat="1" ht="11.25">
      <c r="A43" s="166" t="s">
        <v>1818</v>
      </c>
      <c r="B43" s="165">
        <v>148981</v>
      </c>
      <c r="C43" s="165">
        <v>12505</v>
      </c>
      <c r="D43" s="165"/>
      <c r="E43" s="165"/>
      <c r="F43" s="165">
        <v>13220</v>
      </c>
      <c r="G43" s="165">
        <v>37407</v>
      </c>
      <c r="H43" s="165">
        <v>1765</v>
      </c>
      <c r="I43" s="165">
        <v>2247</v>
      </c>
      <c r="J43" s="165">
        <v>23540</v>
      </c>
      <c r="K43" s="165">
        <v>17234</v>
      </c>
      <c r="L43" s="165">
        <v>145</v>
      </c>
      <c r="M43" s="165">
        <v>957</v>
      </c>
      <c r="N43" s="165">
        <v>17921</v>
      </c>
      <c r="O43" s="165">
        <v>5034</v>
      </c>
      <c r="P43" s="165"/>
      <c r="Q43" s="165">
        <v>28</v>
      </c>
      <c r="R43" s="165"/>
      <c r="S43" s="165"/>
      <c r="T43" s="165">
        <v>461</v>
      </c>
      <c r="U43" s="165">
        <v>6468</v>
      </c>
      <c r="V43" s="165">
        <v>119</v>
      </c>
      <c r="W43" s="165">
        <v>64</v>
      </c>
      <c r="X43" s="165">
        <v>3523</v>
      </c>
      <c r="Y43" s="165"/>
      <c r="Z43" s="165">
        <v>6323</v>
      </c>
    </row>
    <row r="44" spans="1:26" s="159" customFormat="1" ht="11.25">
      <c r="A44" s="167" t="s">
        <v>1819</v>
      </c>
      <c r="B44" s="163">
        <v>1366368</v>
      </c>
      <c r="C44" s="163">
        <v>167666</v>
      </c>
      <c r="D44" s="163">
        <v>0</v>
      </c>
      <c r="E44" s="163">
        <v>1703</v>
      </c>
      <c r="F44" s="163">
        <v>155206</v>
      </c>
      <c r="G44" s="163">
        <v>232263</v>
      </c>
      <c r="H44" s="163">
        <v>13023</v>
      </c>
      <c r="I44" s="163">
        <v>23199</v>
      </c>
      <c r="J44" s="163">
        <v>195509</v>
      </c>
      <c r="K44" s="163">
        <v>106866</v>
      </c>
      <c r="L44" s="163">
        <v>12863</v>
      </c>
      <c r="M44" s="163">
        <v>78243</v>
      </c>
      <c r="N44" s="163">
        <v>194144</v>
      </c>
      <c r="O44" s="163">
        <v>28234</v>
      </c>
      <c r="P44" s="163">
        <v>3398</v>
      </c>
      <c r="Q44" s="163">
        <v>2809</v>
      </c>
      <c r="R44" s="163">
        <v>0</v>
      </c>
      <c r="S44" s="163">
        <v>0</v>
      </c>
      <c r="T44" s="163">
        <v>9200</v>
      </c>
      <c r="U44" s="163">
        <v>56194</v>
      </c>
      <c r="V44" s="163">
        <v>1755</v>
      </c>
      <c r="W44" s="163">
        <v>5019</v>
      </c>
      <c r="X44" s="163">
        <v>37066</v>
      </c>
      <c r="Y44" s="163"/>
      <c r="Z44" s="163">
        <v>42000</v>
      </c>
    </row>
    <row r="45" spans="1:26" s="159" customFormat="1" ht="11.25">
      <c r="A45" s="166" t="s">
        <v>1748</v>
      </c>
      <c r="B45" s="165">
        <v>146095</v>
      </c>
      <c r="C45" s="165">
        <v>19921</v>
      </c>
      <c r="D45" s="165">
        <v>0</v>
      </c>
      <c r="E45" s="165">
        <v>884</v>
      </c>
      <c r="F45" s="165">
        <v>15641</v>
      </c>
      <c r="G45" s="165">
        <v>17393</v>
      </c>
      <c r="H45" s="165">
        <v>536</v>
      </c>
      <c r="I45" s="165">
        <v>7891</v>
      </c>
      <c r="J45" s="165">
        <v>34132</v>
      </c>
      <c r="K45" s="165">
        <v>9015</v>
      </c>
      <c r="L45" s="165">
        <v>1106</v>
      </c>
      <c r="M45" s="165">
        <v>0</v>
      </c>
      <c r="N45" s="165">
        <v>12019</v>
      </c>
      <c r="O45" s="165">
        <v>4230</v>
      </c>
      <c r="P45" s="165">
        <v>420</v>
      </c>
      <c r="Q45" s="165">
        <v>1166</v>
      </c>
      <c r="R45" s="165">
        <v>0</v>
      </c>
      <c r="S45" s="165">
        <v>0</v>
      </c>
      <c r="T45" s="165">
        <v>3210</v>
      </c>
      <c r="U45" s="165">
        <v>5287</v>
      </c>
      <c r="V45" s="165">
        <v>143</v>
      </c>
      <c r="W45" s="165">
        <v>2872</v>
      </c>
      <c r="X45" s="165">
        <v>6149</v>
      </c>
      <c r="Y45" s="165"/>
      <c r="Z45" s="165">
        <v>4080</v>
      </c>
    </row>
    <row r="46" spans="1:26" s="159" customFormat="1" ht="11.25">
      <c r="A46" s="166" t="s">
        <v>1749</v>
      </c>
      <c r="B46" s="165">
        <v>1220273</v>
      </c>
      <c r="C46" s="165">
        <v>147745</v>
      </c>
      <c r="D46" s="165">
        <v>0</v>
      </c>
      <c r="E46" s="165">
        <v>819</v>
      </c>
      <c r="F46" s="165">
        <v>139565</v>
      </c>
      <c r="G46" s="165">
        <v>214870</v>
      </c>
      <c r="H46" s="165">
        <v>12487</v>
      </c>
      <c r="I46" s="165">
        <v>15308</v>
      </c>
      <c r="J46" s="165">
        <v>161377</v>
      </c>
      <c r="K46" s="165">
        <v>97851</v>
      </c>
      <c r="L46" s="165">
        <v>11757</v>
      </c>
      <c r="M46" s="165">
        <v>78243</v>
      </c>
      <c r="N46" s="165">
        <v>182125</v>
      </c>
      <c r="O46" s="165">
        <v>24004</v>
      </c>
      <c r="P46" s="165">
        <v>2978</v>
      </c>
      <c r="Q46" s="165">
        <v>1643</v>
      </c>
      <c r="R46" s="165">
        <v>0</v>
      </c>
      <c r="S46" s="165">
        <v>0</v>
      </c>
      <c r="T46" s="165">
        <v>5990</v>
      </c>
      <c r="U46" s="165">
        <v>50907</v>
      </c>
      <c r="V46" s="165">
        <v>1612</v>
      </c>
      <c r="W46" s="165">
        <v>2147</v>
      </c>
      <c r="X46" s="165">
        <v>30917</v>
      </c>
      <c r="Y46" s="165"/>
      <c r="Z46" s="165">
        <v>37920</v>
      </c>
    </row>
    <row r="47" spans="1:26" s="159" customFormat="1" ht="11.25">
      <c r="A47" s="166" t="s">
        <v>1820</v>
      </c>
      <c r="B47" s="165">
        <v>158642</v>
      </c>
      <c r="C47" s="165">
        <v>13863</v>
      </c>
      <c r="D47" s="165">
        <v>0</v>
      </c>
      <c r="E47" s="165">
        <v>272</v>
      </c>
      <c r="F47" s="165">
        <v>21552</v>
      </c>
      <c r="G47" s="165">
        <v>25764</v>
      </c>
      <c r="H47" s="165">
        <v>98</v>
      </c>
      <c r="I47" s="165">
        <v>1597</v>
      </c>
      <c r="J47" s="165">
        <v>21281</v>
      </c>
      <c r="K47" s="165">
        <v>11523</v>
      </c>
      <c r="L47" s="165">
        <v>1182</v>
      </c>
      <c r="M47" s="165">
        <v>11529</v>
      </c>
      <c r="N47" s="165">
        <v>28765</v>
      </c>
      <c r="O47" s="165">
        <v>4978</v>
      </c>
      <c r="P47" s="165">
        <v>0</v>
      </c>
      <c r="Q47" s="165">
        <v>94</v>
      </c>
      <c r="R47" s="165">
        <v>0</v>
      </c>
      <c r="S47" s="165">
        <v>0</v>
      </c>
      <c r="T47" s="165">
        <v>853</v>
      </c>
      <c r="U47" s="165">
        <v>5418</v>
      </c>
      <c r="V47" s="165">
        <v>54</v>
      </c>
      <c r="W47" s="165">
        <v>137</v>
      </c>
      <c r="X47" s="165">
        <v>1511</v>
      </c>
      <c r="Y47" s="165"/>
      <c r="Z47" s="165">
        <v>8171</v>
      </c>
    </row>
    <row r="48" spans="1:26" s="159" customFormat="1" ht="11.25">
      <c r="A48" s="166" t="s">
        <v>1821</v>
      </c>
      <c r="B48" s="165">
        <v>192531</v>
      </c>
      <c r="C48" s="165">
        <v>20467</v>
      </c>
      <c r="D48" s="165">
        <v>0</v>
      </c>
      <c r="E48" s="165">
        <v>227</v>
      </c>
      <c r="F48" s="165">
        <v>19573</v>
      </c>
      <c r="G48" s="165">
        <v>37574</v>
      </c>
      <c r="H48" s="165">
        <v>41</v>
      </c>
      <c r="I48" s="165">
        <v>1857</v>
      </c>
      <c r="J48" s="165">
        <v>28790</v>
      </c>
      <c r="K48" s="165">
        <v>24956</v>
      </c>
      <c r="L48" s="165">
        <v>1765</v>
      </c>
      <c r="M48" s="165">
        <v>3653</v>
      </c>
      <c r="N48" s="165">
        <v>29092</v>
      </c>
      <c r="O48" s="165">
        <v>3314</v>
      </c>
      <c r="P48" s="165">
        <v>0</v>
      </c>
      <c r="Q48" s="165">
        <v>129</v>
      </c>
      <c r="R48" s="165">
        <v>0</v>
      </c>
      <c r="S48" s="165">
        <v>0</v>
      </c>
      <c r="T48" s="165">
        <v>808</v>
      </c>
      <c r="U48" s="165">
        <v>7079</v>
      </c>
      <c r="V48" s="165">
        <v>86</v>
      </c>
      <c r="W48" s="165">
        <v>387</v>
      </c>
      <c r="X48" s="165">
        <v>3063</v>
      </c>
      <c r="Y48" s="165"/>
      <c r="Z48" s="165">
        <v>9670</v>
      </c>
    </row>
    <row r="49" spans="1:26" s="159" customFormat="1" ht="11.25">
      <c r="A49" s="166" t="s">
        <v>1822</v>
      </c>
      <c r="B49" s="165">
        <v>277861</v>
      </c>
      <c r="C49" s="165">
        <v>35868</v>
      </c>
      <c r="D49" s="165">
        <v>0</v>
      </c>
      <c r="E49" s="165">
        <v>0</v>
      </c>
      <c r="F49" s="165">
        <v>35886</v>
      </c>
      <c r="G49" s="165">
        <v>39483</v>
      </c>
      <c r="H49" s="165">
        <v>5910</v>
      </c>
      <c r="I49" s="165">
        <v>4082</v>
      </c>
      <c r="J49" s="165">
        <v>32817</v>
      </c>
      <c r="K49" s="165">
        <v>16048</v>
      </c>
      <c r="L49" s="165">
        <v>5980</v>
      </c>
      <c r="M49" s="165">
        <v>25155</v>
      </c>
      <c r="N49" s="165">
        <v>43189</v>
      </c>
      <c r="O49" s="165">
        <v>5982</v>
      </c>
      <c r="P49" s="165">
        <v>2887</v>
      </c>
      <c r="Q49" s="165">
        <v>920</v>
      </c>
      <c r="R49" s="165">
        <v>0</v>
      </c>
      <c r="S49" s="165">
        <v>0</v>
      </c>
      <c r="T49" s="165">
        <v>1163</v>
      </c>
      <c r="U49" s="165">
        <v>11095</v>
      </c>
      <c r="V49" s="165">
        <v>246</v>
      </c>
      <c r="W49" s="165">
        <v>340</v>
      </c>
      <c r="X49" s="165">
        <v>6909</v>
      </c>
      <c r="Y49" s="165"/>
      <c r="Z49" s="165">
        <v>3900</v>
      </c>
    </row>
    <row r="50" spans="1:26" s="159" customFormat="1" ht="11.25">
      <c r="A50" s="166" t="s">
        <v>1823</v>
      </c>
      <c r="B50" s="165">
        <v>198660</v>
      </c>
      <c r="C50" s="165">
        <v>13854</v>
      </c>
      <c r="D50" s="165">
        <v>0</v>
      </c>
      <c r="E50" s="165">
        <v>0</v>
      </c>
      <c r="F50" s="165">
        <v>18681</v>
      </c>
      <c r="G50" s="165">
        <v>58228</v>
      </c>
      <c r="H50" s="165">
        <v>54</v>
      </c>
      <c r="I50" s="165">
        <v>2426</v>
      </c>
      <c r="J50" s="165">
        <v>17588</v>
      </c>
      <c r="K50" s="165">
        <v>19003</v>
      </c>
      <c r="L50" s="165">
        <v>864</v>
      </c>
      <c r="M50" s="165">
        <v>9386</v>
      </c>
      <c r="N50" s="165">
        <v>28774</v>
      </c>
      <c r="O50" s="165">
        <v>7260</v>
      </c>
      <c r="P50" s="165">
        <v>0</v>
      </c>
      <c r="Q50" s="165">
        <v>117</v>
      </c>
      <c r="R50" s="165">
        <v>0</v>
      </c>
      <c r="S50" s="165">
        <v>0</v>
      </c>
      <c r="T50" s="165">
        <v>1053</v>
      </c>
      <c r="U50" s="165">
        <v>11941</v>
      </c>
      <c r="V50" s="165">
        <v>134</v>
      </c>
      <c r="W50" s="165">
        <v>450</v>
      </c>
      <c r="X50" s="165">
        <v>6532</v>
      </c>
      <c r="Y50" s="165"/>
      <c r="Z50" s="165">
        <v>2315</v>
      </c>
    </row>
    <row r="51" spans="1:26" s="159" customFormat="1" ht="11.25">
      <c r="A51" s="166" t="s">
        <v>1824</v>
      </c>
      <c r="B51" s="165">
        <v>114624</v>
      </c>
      <c r="C51" s="165">
        <v>14403</v>
      </c>
      <c r="D51" s="165">
        <v>0</v>
      </c>
      <c r="E51" s="165">
        <v>48</v>
      </c>
      <c r="F51" s="165">
        <v>14639</v>
      </c>
      <c r="G51" s="165">
        <v>20280</v>
      </c>
      <c r="H51" s="165">
        <v>3303</v>
      </c>
      <c r="I51" s="165">
        <v>1372</v>
      </c>
      <c r="J51" s="165">
        <v>19015</v>
      </c>
      <c r="K51" s="165">
        <v>9626</v>
      </c>
      <c r="L51" s="165">
        <v>152</v>
      </c>
      <c r="M51" s="165">
        <v>2370</v>
      </c>
      <c r="N51" s="165">
        <v>11969</v>
      </c>
      <c r="O51" s="165">
        <v>854</v>
      </c>
      <c r="P51" s="165">
        <v>42</v>
      </c>
      <c r="Q51" s="165">
        <v>24</v>
      </c>
      <c r="R51" s="165">
        <v>0</v>
      </c>
      <c r="S51" s="165">
        <v>0</v>
      </c>
      <c r="T51" s="165">
        <v>571</v>
      </c>
      <c r="U51" s="165">
        <v>7436</v>
      </c>
      <c r="V51" s="165">
        <v>973</v>
      </c>
      <c r="W51" s="165">
        <v>150</v>
      </c>
      <c r="X51" s="165">
        <v>3289</v>
      </c>
      <c r="Y51" s="165"/>
      <c r="Z51" s="165">
        <v>4103</v>
      </c>
    </row>
    <row r="52" spans="1:26" s="159" customFormat="1" ht="11.25">
      <c r="A52" s="166" t="s">
        <v>1825</v>
      </c>
      <c r="B52" s="165">
        <v>80927</v>
      </c>
      <c r="C52" s="165">
        <v>10740</v>
      </c>
      <c r="D52" s="165">
        <v>0</v>
      </c>
      <c r="E52" s="165">
        <v>184</v>
      </c>
      <c r="F52" s="165">
        <v>7576</v>
      </c>
      <c r="G52" s="165">
        <v>13071</v>
      </c>
      <c r="H52" s="165">
        <v>190</v>
      </c>
      <c r="I52" s="165">
        <v>1247</v>
      </c>
      <c r="J52" s="165">
        <v>19249</v>
      </c>
      <c r="K52" s="165">
        <v>4747</v>
      </c>
      <c r="L52" s="165">
        <v>1346</v>
      </c>
      <c r="M52" s="165">
        <v>475</v>
      </c>
      <c r="N52" s="165">
        <v>11923</v>
      </c>
      <c r="O52" s="165">
        <v>475</v>
      </c>
      <c r="P52" s="165">
        <v>0</v>
      </c>
      <c r="Q52" s="165">
        <v>260</v>
      </c>
      <c r="R52" s="165">
        <v>0</v>
      </c>
      <c r="S52" s="165">
        <v>0</v>
      </c>
      <c r="T52" s="165">
        <v>636</v>
      </c>
      <c r="U52" s="165">
        <v>3166</v>
      </c>
      <c r="V52" s="165">
        <v>0</v>
      </c>
      <c r="W52" s="165">
        <v>216</v>
      </c>
      <c r="X52" s="165">
        <v>1637</v>
      </c>
      <c r="Y52" s="165"/>
      <c r="Z52" s="165">
        <v>3787</v>
      </c>
    </row>
    <row r="53" spans="1:26" s="159" customFormat="1" ht="11.25">
      <c r="A53" s="166" t="s">
        <v>1826</v>
      </c>
      <c r="B53" s="165">
        <v>197028</v>
      </c>
      <c r="C53" s="165">
        <v>38550</v>
      </c>
      <c r="D53" s="165">
        <v>0</v>
      </c>
      <c r="E53" s="165">
        <v>88</v>
      </c>
      <c r="F53" s="165">
        <v>21658</v>
      </c>
      <c r="G53" s="165">
        <v>20470</v>
      </c>
      <c r="H53" s="165">
        <v>2891</v>
      </c>
      <c r="I53" s="165">
        <v>2727</v>
      </c>
      <c r="J53" s="165">
        <v>22637</v>
      </c>
      <c r="K53" s="165">
        <v>11948</v>
      </c>
      <c r="L53" s="165">
        <v>468</v>
      </c>
      <c r="M53" s="165">
        <v>25675</v>
      </c>
      <c r="N53" s="165">
        <v>28413</v>
      </c>
      <c r="O53" s="165">
        <v>1141</v>
      </c>
      <c r="P53" s="165">
        <v>49</v>
      </c>
      <c r="Q53" s="165">
        <v>99</v>
      </c>
      <c r="R53" s="165">
        <v>0</v>
      </c>
      <c r="S53" s="165">
        <v>0</v>
      </c>
      <c r="T53" s="165">
        <v>906</v>
      </c>
      <c r="U53" s="165">
        <v>4772</v>
      </c>
      <c r="V53" s="165">
        <v>119</v>
      </c>
      <c r="W53" s="165">
        <v>467</v>
      </c>
      <c r="X53" s="165">
        <v>7976</v>
      </c>
      <c r="Y53" s="165"/>
      <c r="Z53" s="165">
        <v>5974</v>
      </c>
    </row>
    <row r="54" spans="1:26" s="159" customFormat="1" ht="11.25">
      <c r="A54" s="167" t="s">
        <v>1827</v>
      </c>
      <c r="B54" s="163">
        <v>1144534</v>
      </c>
      <c r="C54" s="163">
        <v>144837</v>
      </c>
      <c r="D54" s="163">
        <v>0</v>
      </c>
      <c r="E54" s="163">
        <v>2011</v>
      </c>
      <c r="F54" s="163">
        <v>85654</v>
      </c>
      <c r="G54" s="163">
        <v>209387</v>
      </c>
      <c r="H54" s="163">
        <v>7640</v>
      </c>
      <c r="I54" s="163">
        <v>24400</v>
      </c>
      <c r="J54" s="163">
        <v>150909</v>
      </c>
      <c r="K54" s="163">
        <v>94627</v>
      </c>
      <c r="L54" s="163">
        <v>7736</v>
      </c>
      <c r="M54" s="163">
        <v>43601</v>
      </c>
      <c r="N54" s="163">
        <v>217698</v>
      </c>
      <c r="O54" s="163">
        <v>32003</v>
      </c>
      <c r="P54" s="163">
        <v>4170</v>
      </c>
      <c r="Q54" s="163">
        <v>2641</v>
      </c>
      <c r="R54" s="163">
        <v>0</v>
      </c>
      <c r="S54" s="163">
        <v>0</v>
      </c>
      <c r="T54" s="163">
        <v>34456</v>
      </c>
      <c r="U54" s="163">
        <v>16604</v>
      </c>
      <c r="V54" s="163">
        <v>1457</v>
      </c>
      <c r="W54" s="163">
        <v>4521</v>
      </c>
      <c r="X54" s="163">
        <v>36289</v>
      </c>
      <c r="Y54" s="163">
        <v>253</v>
      </c>
      <c r="Z54" s="163">
        <v>23640</v>
      </c>
    </row>
    <row r="55" spans="1:26" s="159" customFormat="1" ht="11.25">
      <c r="A55" s="166" t="s">
        <v>1748</v>
      </c>
      <c r="B55" s="165">
        <v>204916</v>
      </c>
      <c r="C55" s="165">
        <v>29425</v>
      </c>
      <c r="D55" s="165">
        <v>0</v>
      </c>
      <c r="E55" s="165">
        <v>829</v>
      </c>
      <c r="F55" s="165">
        <v>8533</v>
      </c>
      <c r="G55" s="165">
        <v>17405</v>
      </c>
      <c r="H55" s="165">
        <v>616</v>
      </c>
      <c r="I55" s="165">
        <v>6388</v>
      </c>
      <c r="J55" s="165">
        <v>31146</v>
      </c>
      <c r="K55" s="165">
        <v>8442</v>
      </c>
      <c r="L55" s="165">
        <v>870</v>
      </c>
      <c r="M55" s="165">
        <v>606</v>
      </c>
      <c r="N55" s="165">
        <v>50165</v>
      </c>
      <c r="O55" s="165">
        <v>1086</v>
      </c>
      <c r="P55" s="165">
        <v>2000</v>
      </c>
      <c r="Q55" s="165">
        <v>458</v>
      </c>
      <c r="R55" s="165">
        <v>0</v>
      </c>
      <c r="S55" s="165">
        <v>0</v>
      </c>
      <c r="T55" s="165">
        <v>27484</v>
      </c>
      <c r="U55" s="165">
        <v>7921</v>
      </c>
      <c r="V55" s="165">
        <v>95</v>
      </c>
      <c r="W55" s="165">
        <v>1819</v>
      </c>
      <c r="X55" s="165">
        <v>4566</v>
      </c>
      <c r="Y55" s="165">
        <v>0</v>
      </c>
      <c r="Z55" s="165">
        <v>5062</v>
      </c>
    </row>
    <row r="56" spans="1:26" s="159" customFormat="1" ht="11.25">
      <c r="A56" s="166" t="s">
        <v>1749</v>
      </c>
      <c r="B56" s="165">
        <v>939618</v>
      </c>
      <c r="C56" s="165">
        <v>115412</v>
      </c>
      <c r="D56" s="165">
        <v>0</v>
      </c>
      <c r="E56" s="165">
        <v>1182</v>
      </c>
      <c r="F56" s="165">
        <v>77121</v>
      </c>
      <c r="G56" s="165">
        <v>191982</v>
      </c>
      <c r="H56" s="165">
        <v>7024</v>
      </c>
      <c r="I56" s="165">
        <v>18012</v>
      </c>
      <c r="J56" s="165">
        <v>119763</v>
      </c>
      <c r="K56" s="165">
        <v>86185</v>
      </c>
      <c r="L56" s="165">
        <v>6866</v>
      </c>
      <c r="M56" s="165">
        <v>42995</v>
      </c>
      <c r="N56" s="165">
        <v>167533</v>
      </c>
      <c r="O56" s="165">
        <v>30917</v>
      </c>
      <c r="P56" s="165">
        <v>2170</v>
      </c>
      <c r="Q56" s="165">
        <v>2183</v>
      </c>
      <c r="R56" s="165">
        <v>0</v>
      </c>
      <c r="S56" s="165">
        <v>0</v>
      </c>
      <c r="T56" s="165">
        <v>6972</v>
      </c>
      <c r="U56" s="165">
        <v>8683</v>
      </c>
      <c r="V56" s="165">
        <v>1362</v>
      </c>
      <c r="W56" s="165">
        <v>2702</v>
      </c>
      <c r="X56" s="165">
        <v>31723</v>
      </c>
      <c r="Y56" s="165">
        <v>253</v>
      </c>
      <c r="Z56" s="165">
        <v>18578</v>
      </c>
    </row>
    <row r="57" spans="1:26" s="159" customFormat="1" ht="11.25">
      <c r="A57" s="166" t="s">
        <v>1828</v>
      </c>
      <c r="B57" s="165">
        <v>207546</v>
      </c>
      <c r="C57" s="165">
        <v>23444</v>
      </c>
      <c r="D57" s="165">
        <v>0</v>
      </c>
      <c r="E57" s="165">
        <v>105</v>
      </c>
      <c r="F57" s="165">
        <v>12910</v>
      </c>
      <c r="G57" s="165">
        <v>44096</v>
      </c>
      <c r="H57" s="165">
        <v>2196</v>
      </c>
      <c r="I57" s="165">
        <v>3381</v>
      </c>
      <c r="J57" s="165">
        <v>34818</v>
      </c>
      <c r="K57" s="165">
        <v>17957</v>
      </c>
      <c r="L57" s="165">
        <v>420</v>
      </c>
      <c r="M57" s="165">
        <v>26847</v>
      </c>
      <c r="N57" s="165">
        <v>23126</v>
      </c>
      <c r="O57" s="165">
        <v>6233</v>
      </c>
      <c r="P57" s="165">
        <v>45</v>
      </c>
      <c r="Q57" s="165">
        <v>178</v>
      </c>
      <c r="R57" s="165">
        <v>0</v>
      </c>
      <c r="S57" s="165">
        <v>0</v>
      </c>
      <c r="T57" s="165">
        <v>1020</v>
      </c>
      <c r="U57" s="165">
        <v>428</v>
      </c>
      <c r="V57" s="165">
        <v>173</v>
      </c>
      <c r="W57" s="165">
        <v>176</v>
      </c>
      <c r="X57" s="165">
        <v>7246</v>
      </c>
      <c r="Y57" s="165">
        <v>165</v>
      </c>
      <c r="Z57" s="165">
        <v>2582</v>
      </c>
    </row>
    <row r="58" spans="1:26" s="159" customFormat="1" ht="11.25">
      <c r="A58" s="166" t="s">
        <v>1829</v>
      </c>
      <c r="B58" s="165">
        <v>116758</v>
      </c>
      <c r="C58" s="165">
        <v>14454</v>
      </c>
      <c r="D58" s="165">
        <v>0</v>
      </c>
      <c r="E58" s="165">
        <v>278</v>
      </c>
      <c r="F58" s="165">
        <v>11995</v>
      </c>
      <c r="G58" s="165">
        <v>27771</v>
      </c>
      <c r="H58" s="165">
        <v>1316</v>
      </c>
      <c r="I58" s="165">
        <v>1692</v>
      </c>
      <c r="J58" s="165">
        <v>17675</v>
      </c>
      <c r="K58" s="165">
        <v>9216</v>
      </c>
      <c r="L58" s="165">
        <v>437</v>
      </c>
      <c r="M58" s="165">
        <v>2459</v>
      </c>
      <c r="N58" s="165">
        <v>18337</v>
      </c>
      <c r="O58" s="165">
        <v>3252</v>
      </c>
      <c r="P58" s="165">
        <v>15</v>
      </c>
      <c r="Q58" s="165">
        <v>141</v>
      </c>
      <c r="R58" s="165">
        <v>0</v>
      </c>
      <c r="S58" s="165">
        <v>0</v>
      </c>
      <c r="T58" s="165">
        <v>151</v>
      </c>
      <c r="U58" s="165">
        <v>1530</v>
      </c>
      <c r="V58" s="165">
        <v>89</v>
      </c>
      <c r="W58" s="165">
        <v>354</v>
      </c>
      <c r="X58" s="165">
        <v>3232</v>
      </c>
      <c r="Y58" s="165">
        <v>23</v>
      </c>
      <c r="Z58" s="165">
        <v>2341</v>
      </c>
    </row>
    <row r="59" spans="1:26" s="159" customFormat="1" ht="11.25">
      <c r="A59" s="166" t="s">
        <v>1830</v>
      </c>
      <c r="B59" s="165">
        <v>136884</v>
      </c>
      <c r="C59" s="165">
        <v>13438</v>
      </c>
      <c r="D59" s="165">
        <v>0</v>
      </c>
      <c r="E59" s="165">
        <v>270</v>
      </c>
      <c r="F59" s="165">
        <v>6160</v>
      </c>
      <c r="G59" s="165">
        <v>24669</v>
      </c>
      <c r="H59" s="165">
        <v>524</v>
      </c>
      <c r="I59" s="165">
        <v>4022</v>
      </c>
      <c r="J59" s="165">
        <v>13837</v>
      </c>
      <c r="K59" s="165">
        <v>24370</v>
      </c>
      <c r="L59" s="165">
        <v>504</v>
      </c>
      <c r="M59" s="165">
        <v>3832</v>
      </c>
      <c r="N59" s="165">
        <v>29467</v>
      </c>
      <c r="O59" s="165">
        <v>3879</v>
      </c>
      <c r="P59" s="165">
        <v>1090</v>
      </c>
      <c r="Q59" s="165">
        <v>160</v>
      </c>
      <c r="R59" s="165">
        <v>0</v>
      </c>
      <c r="S59" s="165">
        <v>0</v>
      </c>
      <c r="T59" s="165">
        <v>1700</v>
      </c>
      <c r="U59" s="165">
        <v>630</v>
      </c>
      <c r="V59" s="165">
        <v>340</v>
      </c>
      <c r="W59" s="165">
        <v>400</v>
      </c>
      <c r="X59" s="165">
        <v>3189</v>
      </c>
      <c r="Y59" s="165">
        <v>25</v>
      </c>
      <c r="Z59" s="165">
        <v>4378</v>
      </c>
    </row>
    <row r="60" spans="1:26" s="159" customFormat="1" ht="11.25">
      <c r="A60" s="166" t="s">
        <v>1831</v>
      </c>
      <c r="B60" s="165">
        <v>89010</v>
      </c>
      <c r="C60" s="165">
        <v>11312</v>
      </c>
      <c r="D60" s="165">
        <v>0</v>
      </c>
      <c r="E60" s="165">
        <v>120</v>
      </c>
      <c r="F60" s="165">
        <v>6519</v>
      </c>
      <c r="G60" s="165">
        <v>16260</v>
      </c>
      <c r="H60" s="165">
        <v>547</v>
      </c>
      <c r="I60" s="165">
        <v>1855</v>
      </c>
      <c r="J60" s="165">
        <v>12641</v>
      </c>
      <c r="K60" s="165">
        <v>6136</v>
      </c>
      <c r="L60" s="165">
        <v>1731</v>
      </c>
      <c r="M60" s="165">
        <v>1215</v>
      </c>
      <c r="N60" s="165">
        <v>19066</v>
      </c>
      <c r="O60" s="165">
        <v>3396</v>
      </c>
      <c r="P60" s="165">
        <v>10</v>
      </c>
      <c r="Q60" s="165">
        <v>560</v>
      </c>
      <c r="R60" s="165">
        <v>0</v>
      </c>
      <c r="S60" s="165">
        <v>0</v>
      </c>
      <c r="T60" s="165">
        <v>468</v>
      </c>
      <c r="U60" s="165">
        <v>283</v>
      </c>
      <c r="V60" s="165">
        <v>111</v>
      </c>
      <c r="W60" s="165">
        <v>280</v>
      </c>
      <c r="X60" s="165">
        <v>3905</v>
      </c>
      <c r="Y60" s="165">
        <v>20</v>
      </c>
      <c r="Z60" s="165">
        <v>2575</v>
      </c>
    </row>
    <row r="61" spans="1:26" s="159" customFormat="1" ht="11.25">
      <c r="A61" s="166" t="s">
        <v>1832</v>
      </c>
      <c r="B61" s="165">
        <v>108486</v>
      </c>
      <c r="C61" s="165">
        <v>13398</v>
      </c>
      <c r="D61" s="165">
        <v>0</v>
      </c>
      <c r="E61" s="165">
        <v>169</v>
      </c>
      <c r="F61" s="165">
        <v>13027</v>
      </c>
      <c r="G61" s="165">
        <v>21270</v>
      </c>
      <c r="H61" s="165">
        <v>127</v>
      </c>
      <c r="I61" s="165">
        <v>1553</v>
      </c>
      <c r="J61" s="165">
        <v>12606</v>
      </c>
      <c r="K61" s="165">
        <v>9668</v>
      </c>
      <c r="L61" s="165">
        <v>452</v>
      </c>
      <c r="M61" s="165">
        <v>1940</v>
      </c>
      <c r="N61" s="165">
        <v>23200</v>
      </c>
      <c r="O61" s="165">
        <v>4007</v>
      </c>
      <c r="P61" s="165">
        <v>175</v>
      </c>
      <c r="Q61" s="165">
        <v>654</v>
      </c>
      <c r="R61" s="165">
        <v>0</v>
      </c>
      <c r="S61" s="165">
        <v>0</v>
      </c>
      <c r="T61" s="165">
        <v>668</v>
      </c>
      <c r="U61" s="165">
        <v>356</v>
      </c>
      <c r="V61" s="165">
        <v>179</v>
      </c>
      <c r="W61" s="165">
        <v>237</v>
      </c>
      <c r="X61" s="165">
        <v>3177</v>
      </c>
      <c r="Y61" s="165">
        <v>0</v>
      </c>
      <c r="Z61" s="165">
        <v>1623</v>
      </c>
    </row>
    <row r="62" spans="1:26" s="159" customFormat="1" ht="11.25">
      <c r="A62" s="166" t="s">
        <v>1833</v>
      </c>
      <c r="B62" s="165">
        <v>176832</v>
      </c>
      <c r="C62" s="165">
        <v>23460</v>
      </c>
      <c r="D62" s="165">
        <v>0</v>
      </c>
      <c r="E62" s="165">
        <v>90</v>
      </c>
      <c r="F62" s="165">
        <v>20254</v>
      </c>
      <c r="G62" s="165">
        <v>36997</v>
      </c>
      <c r="H62" s="165">
        <v>1559</v>
      </c>
      <c r="I62" s="165">
        <v>4076</v>
      </c>
      <c r="J62" s="165">
        <v>15703</v>
      </c>
      <c r="K62" s="165">
        <v>10510</v>
      </c>
      <c r="L62" s="165">
        <v>3104</v>
      </c>
      <c r="M62" s="165">
        <v>4298</v>
      </c>
      <c r="N62" s="165">
        <v>32780</v>
      </c>
      <c r="O62" s="165">
        <v>6531</v>
      </c>
      <c r="P62" s="165">
        <v>375</v>
      </c>
      <c r="Q62" s="165">
        <v>120</v>
      </c>
      <c r="R62" s="165">
        <v>0</v>
      </c>
      <c r="S62" s="165">
        <v>0</v>
      </c>
      <c r="T62" s="165">
        <v>1700</v>
      </c>
      <c r="U62" s="165">
        <v>4339</v>
      </c>
      <c r="V62" s="165">
        <v>210</v>
      </c>
      <c r="W62" s="165">
        <v>1255</v>
      </c>
      <c r="X62" s="165">
        <v>6881</v>
      </c>
      <c r="Y62" s="165">
        <v>20</v>
      </c>
      <c r="Z62" s="165">
        <v>2570</v>
      </c>
    </row>
    <row r="63" spans="1:26" s="159" customFormat="1" ht="11.25">
      <c r="A63" s="166" t="s">
        <v>1834</v>
      </c>
      <c r="B63" s="165">
        <v>104102</v>
      </c>
      <c r="C63" s="165">
        <v>15906</v>
      </c>
      <c r="D63" s="165">
        <v>0</v>
      </c>
      <c r="E63" s="165">
        <v>150</v>
      </c>
      <c r="F63" s="165">
        <v>6256</v>
      </c>
      <c r="G63" s="165">
        <v>20919</v>
      </c>
      <c r="H63" s="165">
        <v>755</v>
      </c>
      <c r="I63" s="165">
        <v>1433</v>
      </c>
      <c r="J63" s="165">
        <v>12483</v>
      </c>
      <c r="K63" s="165">
        <v>8328</v>
      </c>
      <c r="L63" s="165">
        <v>218</v>
      </c>
      <c r="M63" s="165">
        <v>2404</v>
      </c>
      <c r="N63" s="165">
        <v>21557</v>
      </c>
      <c r="O63" s="165">
        <v>3619</v>
      </c>
      <c r="P63" s="165">
        <v>460</v>
      </c>
      <c r="Q63" s="165">
        <v>370</v>
      </c>
      <c r="R63" s="165">
        <v>0</v>
      </c>
      <c r="S63" s="165">
        <v>0</v>
      </c>
      <c r="T63" s="165">
        <v>1265</v>
      </c>
      <c r="U63" s="165">
        <v>1117</v>
      </c>
      <c r="V63" s="165">
        <v>260</v>
      </c>
      <c r="W63" s="165">
        <v>0</v>
      </c>
      <c r="X63" s="165">
        <v>4093</v>
      </c>
      <c r="Y63" s="165">
        <v>0</v>
      </c>
      <c r="Z63" s="165">
        <v>2509</v>
      </c>
    </row>
    <row r="64" spans="1:26" s="159" customFormat="1" ht="11.25">
      <c r="A64" s="167" t="s">
        <v>1835</v>
      </c>
      <c r="B64" s="163">
        <v>659697</v>
      </c>
      <c r="C64" s="163">
        <v>82547</v>
      </c>
      <c r="D64" s="163">
        <v>0</v>
      </c>
      <c r="E64" s="163">
        <v>916</v>
      </c>
      <c r="F64" s="163">
        <v>78578</v>
      </c>
      <c r="G64" s="163">
        <v>110518</v>
      </c>
      <c r="H64" s="163">
        <v>9524</v>
      </c>
      <c r="I64" s="163">
        <v>14500</v>
      </c>
      <c r="J64" s="163">
        <v>89528</v>
      </c>
      <c r="K64" s="163">
        <v>43227</v>
      </c>
      <c r="L64" s="163">
        <v>23298</v>
      </c>
      <c r="M64" s="163">
        <v>32958</v>
      </c>
      <c r="N64" s="163">
        <v>83105</v>
      </c>
      <c r="O64" s="163">
        <v>18948</v>
      </c>
      <c r="P64" s="163">
        <v>761</v>
      </c>
      <c r="Q64" s="163">
        <v>2651</v>
      </c>
      <c r="R64" s="163">
        <v>0</v>
      </c>
      <c r="S64" s="163">
        <v>0</v>
      </c>
      <c r="T64" s="163">
        <v>1809</v>
      </c>
      <c r="U64" s="163">
        <v>16881</v>
      </c>
      <c r="V64" s="163">
        <v>1568</v>
      </c>
      <c r="W64" s="163">
        <v>1222</v>
      </c>
      <c r="X64" s="163">
        <v>30833</v>
      </c>
      <c r="Y64" s="163">
        <v>0</v>
      </c>
      <c r="Z64" s="163">
        <v>16325</v>
      </c>
    </row>
    <row r="65" spans="1:26" s="159" customFormat="1" ht="11.25">
      <c r="A65" s="166" t="s">
        <v>1748</v>
      </c>
      <c r="B65" s="165">
        <v>118727</v>
      </c>
      <c r="C65" s="165">
        <v>14704</v>
      </c>
      <c r="D65" s="165"/>
      <c r="E65" s="165">
        <v>530</v>
      </c>
      <c r="F65" s="165">
        <v>11334</v>
      </c>
      <c r="G65" s="165">
        <v>12999</v>
      </c>
      <c r="H65" s="165">
        <v>1255</v>
      </c>
      <c r="I65" s="165">
        <v>8114</v>
      </c>
      <c r="J65" s="165">
        <v>17426</v>
      </c>
      <c r="K65" s="165">
        <v>7770</v>
      </c>
      <c r="L65" s="165">
        <v>1613</v>
      </c>
      <c r="M65" s="165">
        <v>229</v>
      </c>
      <c r="N65" s="165">
        <v>18360</v>
      </c>
      <c r="O65" s="165">
        <v>17189</v>
      </c>
      <c r="P65" s="165">
        <v>532</v>
      </c>
      <c r="Q65" s="165">
        <v>212</v>
      </c>
      <c r="R65" s="165"/>
      <c r="S65" s="165"/>
      <c r="T65" s="165">
        <v>275</v>
      </c>
      <c r="U65" s="165"/>
      <c r="V65" s="165"/>
      <c r="W65" s="165">
        <v>336</v>
      </c>
      <c r="X65" s="165">
        <v>3969</v>
      </c>
      <c r="Y65" s="165"/>
      <c r="Z65" s="165">
        <v>1880</v>
      </c>
    </row>
    <row r="66" spans="1:26" s="159" customFormat="1" ht="11.25">
      <c r="A66" s="166" t="s">
        <v>1749</v>
      </c>
      <c r="B66" s="165">
        <v>540970</v>
      </c>
      <c r="C66" s="165">
        <v>67843</v>
      </c>
      <c r="D66" s="165">
        <v>0</v>
      </c>
      <c r="E66" s="165">
        <v>386</v>
      </c>
      <c r="F66" s="165">
        <v>67244</v>
      </c>
      <c r="G66" s="165">
        <v>97519</v>
      </c>
      <c r="H66" s="165">
        <v>8269</v>
      </c>
      <c r="I66" s="165">
        <v>6386</v>
      </c>
      <c r="J66" s="165">
        <v>72102</v>
      </c>
      <c r="K66" s="165">
        <v>35457</v>
      </c>
      <c r="L66" s="165">
        <v>21685</v>
      </c>
      <c r="M66" s="165">
        <v>32729</v>
      </c>
      <c r="N66" s="165">
        <v>64745</v>
      </c>
      <c r="O66" s="165">
        <v>1759</v>
      </c>
      <c r="P66" s="165">
        <v>229</v>
      </c>
      <c r="Q66" s="165">
        <v>2439</v>
      </c>
      <c r="R66" s="165">
        <v>0</v>
      </c>
      <c r="S66" s="165">
        <v>0</v>
      </c>
      <c r="T66" s="165">
        <v>1534</v>
      </c>
      <c r="U66" s="165">
        <v>16881</v>
      </c>
      <c r="V66" s="165">
        <v>1568</v>
      </c>
      <c r="W66" s="165">
        <v>886</v>
      </c>
      <c r="X66" s="165">
        <v>26864</v>
      </c>
      <c r="Y66" s="165">
        <v>0</v>
      </c>
      <c r="Z66" s="165">
        <v>14445</v>
      </c>
    </row>
    <row r="67" spans="1:26" s="159" customFormat="1" ht="11.25">
      <c r="A67" s="166" t="s">
        <v>1836</v>
      </c>
      <c r="B67" s="165">
        <v>236394</v>
      </c>
      <c r="C67" s="165">
        <v>25520</v>
      </c>
      <c r="D67" s="165"/>
      <c r="E67" s="165">
        <v>15</v>
      </c>
      <c r="F67" s="165">
        <v>31787</v>
      </c>
      <c r="G67" s="165">
        <v>46983</v>
      </c>
      <c r="H67" s="165">
        <v>201</v>
      </c>
      <c r="I67" s="165">
        <v>2087</v>
      </c>
      <c r="J67" s="165">
        <v>41509</v>
      </c>
      <c r="K67" s="165">
        <v>15643</v>
      </c>
      <c r="L67" s="165">
        <v>453</v>
      </c>
      <c r="M67" s="165">
        <v>20200</v>
      </c>
      <c r="N67" s="165">
        <v>26596</v>
      </c>
      <c r="O67" s="165">
        <v>961</v>
      </c>
      <c r="P67" s="165">
        <v>72</v>
      </c>
      <c r="Q67" s="165">
        <v>277</v>
      </c>
      <c r="R67" s="165"/>
      <c r="S67" s="165"/>
      <c r="T67" s="165">
        <v>636</v>
      </c>
      <c r="U67" s="165">
        <v>9956</v>
      </c>
      <c r="V67" s="165"/>
      <c r="W67" s="165">
        <v>132</v>
      </c>
      <c r="X67" s="165">
        <v>6311</v>
      </c>
      <c r="Y67" s="165"/>
      <c r="Z67" s="165">
        <v>7055</v>
      </c>
    </row>
    <row r="68" spans="1:26" s="159" customFormat="1" ht="11.25">
      <c r="A68" s="166" t="s">
        <v>1837</v>
      </c>
      <c r="B68" s="165">
        <v>85588</v>
      </c>
      <c r="C68" s="165">
        <v>10426</v>
      </c>
      <c r="D68" s="165">
        <v>0</v>
      </c>
      <c r="E68" s="165">
        <v>131</v>
      </c>
      <c r="F68" s="165">
        <v>13939</v>
      </c>
      <c r="G68" s="165">
        <v>2260</v>
      </c>
      <c r="H68" s="165">
        <v>1562</v>
      </c>
      <c r="I68" s="165">
        <v>944</v>
      </c>
      <c r="J68" s="165">
        <v>2107</v>
      </c>
      <c r="K68" s="165">
        <v>1753</v>
      </c>
      <c r="L68" s="165">
        <v>20797</v>
      </c>
      <c r="M68" s="165">
        <v>10421</v>
      </c>
      <c r="N68" s="165">
        <v>8279</v>
      </c>
      <c r="O68" s="165">
        <v>124</v>
      </c>
      <c r="P68" s="165">
        <v>129</v>
      </c>
      <c r="Q68" s="165">
        <v>2116</v>
      </c>
      <c r="R68" s="165">
        <v>0</v>
      </c>
      <c r="S68" s="165">
        <v>0</v>
      </c>
      <c r="T68" s="165">
        <v>116</v>
      </c>
      <c r="U68" s="165">
        <v>401</v>
      </c>
      <c r="V68" s="165">
        <v>24</v>
      </c>
      <c r="W68" s="165">
        <v>371</v>
      </c>
      <c r="X68" s="165">
        <v>8152</v>
      </c>
      <c r="Y68" s="165">
        <v>0</v>
      </c>
      <c r="Z68" s="165">
        <v>1536</v>
      </c>
    </row>
    <row r="69" spans="1:26" s="159" customFormat="1" ht="11.25">
      <c r="A69" s="166" t="s">
        <v>1838</v>
      </c>
      <c r="B69" s="165">
        <v>129364</v>
      </c>
      <c r="C69" s="165">
        <v>20813</v>
      </c>
      <c r="D69" s="165">
        <v>0</v>
      </c>
      <c r="E69" s="165">
        <v>0</v>
      </c>
      <c r="F69" s="165">
        <v>12529</v>
      </c>
      <c r="G69" s="165">
        <v>30632</v>
      </c>
      <c r="H69" s="165">
        <v>6337</v>
      </c>
      <c r="I69" s="165">
        <v>1751</v>
      </c>
      <c r="J69" s="165">
        <v>19133</v>
      </c>
      <c r="K69" s="165">
        <v>10637</v>
      </c>
      <c r="L69" s="165">
        <v>173</v>
      </c>
      <c r="M69" s="165">
        <v>1666</v>
      </c>
      <c r="N69" s="165">
        <v>15076</v>
      </c>
      <c r="O69" s="165">
        <v>517</v>
      </c>
      <c r="P69" s="165">
        <v>19</v>
      </c>
      <c r="Q69" s="165">
        <v>37</v>
      </c>
      <c r="R69" s="165">
        <v>0</v>
      </c>
      <c r="S69" s="165">
        <v>0</v>
      </c>
      <c r="T69" s="165">
        <v>408</v>
      </c>
      <c r="U69" s="165">
        <v>2265</v>
      </c>
      <c r="V69" s="165">
        <v>0</v>
      </c>
      <c r="W69" s="165">
        <v>300</v>
      </c>
      <c r="X69" s="165">
        <v>6671</v>
      </c>
      <c r="Y69" s="165">
        <v>0</v>
      </c>
      <c r="Z69" s="165">
        <v>400</v>
      </c>
    </row>
    <row r="70" spans="1:26" s="159" customFormat="1" ht="11.25">
      <c r="A70" s="166" t="s">
        <v>1839</v>
      </c>
      <c r="B70" s="165">
        <v>89624</v>
      </c>
      <c r="C70" s="165">
        <v>11084</v>
      </c>
      <c r="D70" s="165"/>
      <c r="E70" s="165">
        <v>240</v>
      </c>
      <c r="F70" s="165">
        <v>8989</v>
      </c>
      <c r="G70" s="165">
        <v>17644</v>
      </c>
      <c r="H70" s="165">
        <v>169</v>
      </c>
      <c r="I70" s="165">
        <v>1604</v>
      </c>
      <c r="J70" s="165">
        <v>9353</v>
      </c>
      <c r="K70" s="165">
        <v>7424</v>
      </c>
      <c r="L70" s="165">
        <v>262</v>
      </c>
      <c r="M70" s="165">
        <v>442</v>
      </c>
      <c r="N70" s="165">
        <v>14794</v>
      </c>
      <c r="O70" s="165">
        <v>157</v>
      </c>
      <c r="P70" s="165">
        <v>9</v>
      </c>
      <c r="Q70" s="165">
        <v>9</v>
      </c>
      <c r="R70" s="165"/>
      <c r="S70" s="165"/>
      <c r="T70" s="165">
        <v>374</v>
      </c>
      <c r="U70" s="165">
        <v>4259</v>
      </c>
      <c r="V70" s="165">
        <v>1544</v>
      </c>
      <c r="W70" s="165">
        <v>83</v>
      </c>
      <c r="X70" s="165">
        <v>5730</v>
      </c>
      <c r="Y70" s="165"/>
      <c r="Z70" s="165">
        <v>5454</v>
      </c>
    </row>
    <row r="71" spans="1:26" s="159" customFormat="1" ht="11.25">
      <c r="A71" s="167" t="s">
        <v>1840</v>
      </c>
      <c r="B71" s="163">
        <v>1870017</v>
      </c>
      <c r="C71" s="163">
        <v>268591</v>
      </c>
      <c r="D71" s="163">
        <v>1</v>
      </c>
      <c r="E71" s="163">
        <v>2951</v>
      </c>
      <c r="F71" s="163">
        <v>269315</v>
      </c>
      <c r="G71" s="163">
        <v>337092</v>
      </c>
      <c r="H71" s="163">
        <v>27074</v>
      </c>
      <c r="I71" s="163">
        <v>32647</v>
      </c>
      <c r="J71" s="163">
        <v>173923</v>
      </c>
      <c r="K71" s="163">
        <v>127024</v>
      </c>
      <c r="L71" s="163">
        <v>12097</v>
      </c>
      <c r="M71" s="163">
        <v>326355</v>
      </c>
      <c r="N71" s="163">
        <v>116571</v>
      </c>
      <c r="O71" s="163">
        <v>6613</v>
      </c>
      <c r="P71" s="163">
        <v>8300</v>
      </c>
      <c r="Q71" s="163">
        <v>5060</v>
      </c>
      <c r="R71" s="163">
        <v>0</v>
      </c>
      <c r="S71" s="163">
        <v>0</v>
      </c>
      <c r="T71" s="163">
        <v>12819</v>
      </c>
      <c r="U71" s="163">
        <v>35188</v>
      </c>
      <c r="V71" s="163">
        <v>1282</v>
      </c>
      <c r="W71" s="163">
        <v>13076</v>
      </c>
      <c r="X71" s="163">
        <v>51284</v>
      </c>
      <c r="Y71" s="163">
        <v>176</v>
      </c>
      <c r="Z71" s="163">
        <v>42578</v>
      </c>
    </row>
    <row r="72" spans="1:26" s="159" customFormat="1" ht="11.25">
      <c r="A72" s="166" t="s">
        <v>1748</v>
      </c>
      <c r="B72" s="165">
        <v>337598</v>
      </c>
      <c r="C72" s="165">
        <v>64159</v>
      </c>
      <c r="D72" s="165">
        <v>0</v>
      </c>
      <c r="E72" s="165">
        <v>2100</v>
      </c>
      <c r="F72" s="165">
        <v>41944</v>
      </c>
      <c r="G72" s="165">
        <v>46946</v>
      </c>
      <c r="H72" s="165">
        <v>2729</v>
      </c>
      <c r="I72" s="165">
        <v>16031</v>
      </c>
      <c r="J72" s="165">
        <v>45490</v>
      </c>
      <c r="K72" s="165">
        <v>40044</v>
      </c>
      <c r="L72" s="165">
        <v>6086</v>
      </c>
      <c r="M72" s="165">
        <v>2897</v>
      </c>
      <c r="N72" s="165">
        <v>26029</v>
      </c>
      <c r="O72" s="165">
        <v>2609</v>
      </c>
      <c r="P72" s="165">
        <v>4473</v>
      </c>
      <c r="Q72" s="165">
        <v>1215</v>
      </c>
      <c r="R72" s="165">
        <v>0</v>
      </c>
      <c r="S72" s="165">
        <v>0</v>
      </c>
      <c r="T72" s="165">
        <v>6416</v>
      </c>
      <c r="U72" s="165">
        <v>3591</v>
      </c>
      <c r="V72" s="165">
        <v>1100</v>
      </c>
      <c r="W72" s="165">
        <v>4479</v>
      </c>
      <c r="X72" s="165">
        <v>10000</v>
      </c>
      <c r="Y72" s="165">
        <v>60</v>
      </c>
      <c r="Z72" s="165">
        <v>9200</v>
      </c>
    </row>
    <row r="73" spans="1:26" s="159" customFormat="1" ht="11.25">
      <c r="A73" s="166" t="s">
        <v>1749</v>
      </c>
      <c r="B73" s="165">
        <v>1532419</v>
      </c>
      <c r="C73" s="165">
        <v>204432</v>
      </c>
      <c r="D73" s="165">
        <v>1</v>
      </c>
      <c r="E73" s="165">
        <v>851</v>
      </c>
      <c r="F73" s="165">
        <v>227371</v>
      </c>
      <c r="G73" s="165">
        <v>290146</v>
      </c>
      <c r="H73" s="165">
        <v>24345</v>
      </c>
      <c r="I73" s="165">
        <v>16616</v>
      </c>
      <c r="J73" s="165">
        <v>128433</v>
      </c>
      <c r="K73" s="165">
        <v>86980</v>
      </c>
      <c r="L73" s="165">
        <v>6011</v>
      </c>
      <c r="M73" s="165">
        <v>323458</v>
      </c>
      <c r="N73" s="165">
        <v>90542</v>
      </c>
      <c r="O73" s="165">
        <v>4004</v>
      </c>
      <c r="P73" s="165">
        <v>3827</v>
      </c>
      <c r="Q73" s="165">
        <v>3845</v>
      </c>
      <c r="R73" s="165">
        <v>0</v>
      </c>
      <c r="S73" s="165">
        <v>0</v>
      </c>
      <c r="T73" s="165">
        <v>6403</v>
      </c>
      <c r="U73" s="165">
        <v>31597</v>
      </c>
      <c r="V73" s="165">
        <v>182</v>
      </c>
      <c r="W73" s="165">
        <v>8597</v>
      </c>
      <c r="X73" s="165">
        <v>41284</v>
      </c>
      <c r="Y73" s="165">
        <v>116</v>
      </c>
      <c r="Z73" s="165">
        <v>33378</v>
      </c>
    </row>
    <row r="74" spans="1:26" s="159" customFormat="1" ht="11.25">
      <c r="A74" s="166" t="s">
        <v>1841</v>
      </c>
      <c r="B74" s="165">
        <v>142104</v>
      </c>
      <c r="C74" s="165">
        <v>20044</v>
      </c>
      <c r="D74" s="165"/>
      <c r="E74" s="165">
        <v>36</v>
      </c>
      <c r="F74" s="165">
        <v>28004</v>
      </c>
      <c r="G74" s="165">
        <v>37531</v>
      </c>
      <c r="H74" s="165">
        <v>137</v>
      </c>
      <c r="I74" s="165">
        <v>2193</v>
      </c>
      <c r="J74" s="165">
        <v>15575</v>
      </c>
      <c r="K74" s="165">
        <v>8545</v>
      </c>
      <c r="L74" s="165">
        <v>1112</v>
      </c>
      <c r="M74" s="165">
        <v>5552</v>
      </c>
      <c r="N74" s="165">
        <v>15236</v>
      </c>
      <c r="O74" s="165">
        <v>155</v>
      </c>
      <c r="P74" s="165">
        <v>848</v>
      </c>
      <c r="Q74" s="165">
        <v>9</v>
      </c>
      <c r="R74" s="165"/>
      <c r="S74" s="165"/>
      <c r="T74" s="165">
        <v>897</v>
      </c>
      <c r="U74" s="165">
        <v>0</v>
      </c>
      <c r="V74" s="165">
        <v>50</v>
      </c>
      <c r="W74" s="165">
        <v>599</v>
      </c>
      <c r="X74" s="165">
        <v>4054</v>
      </c>
      <c r="Y74" s="165"/>
      <c r="Z74" s="165">
        <v>1527</v>
      </c>
    </row>
    <row r="75" spans="1:26" s="159" customFormat="1" ht="11.25">
      <c r="A75" s="166" t="s">
        <v>1842</v>
      </c>
      <c r="B75" s="165">
        <v>153450</v>
      </c>
      <c r="C75" s="165">
        <v>23942</v>
      </c>
      <c r="D75" s="165"/>
      <c r="E75" s="165"/>
      <c r="F75" s="165">
        <v>29278</v>
      </c>
      <c r="G75" s="165">
        <v>49307</v>
      </c>
      <c r="H75" s="165">
        <v>114</v>
      </c>
      <c r="I75" s="165">
        <v>1650</v>
      </c>
      <c r="J75" s="165">
        <v>18769</v>
      </c>
      <c r="K75" s="165">
        <v>7917</v>
      </c>
      <c r="L75" s="165">
        <v>255</v>
      </c>
      <c r="M75" s="165">
        <v>5014</v>
      </c>
      <c r="N75" s="165">
        <v>6032</v>
      </c>
      <c r="O75" s="165">
        <v>897</v>
      </c>
      <c r="P75" s="165">
        <v>253</v>
      </c>
      <c r="Q75" s="165">
        <v>117</v>
      </c>
      <c r="R75" s="165"/>
      <c r="S75" s="165"/>
      <c r="T75" s="165">
        <v>953</v>
      </c>
      <c r="U75" s="165"/>
      <c r="V75" s="165">
        <v>37</v>
      </c>
      <c r="W75" s="165">
        <v>1244</v>
      </c>
      <c r="X75" s="165">
        <v>7386</v>
      </c>
      <c r="Y75" s="165"/>
      <c r="Z75" s="165">
        <v>285</v>
      </c>
    </row>
    <row r="76" spans="1:26" s="159" customFormat="1" ht="11.25">
      <c r="A76" s="166" t="s">
        <v>1843</v>
      </c>
      <c r="B76" s="165">
        <v>468596</v>
      </c>
      <c r="C76" s="165">
        <v>61734</v>
      </c>
      <c r="D76" s="165">
        <v>0</v>
      </c>
      <c r="E76" s="165">
        <v>0</v>
      </c>
      <c r="F76" s="165">
        <v>78775</v>
      </c>
      <c r="G76" s="165">
        <v>55657</v>
      </c>
      <c r="H76" s="165">
        <v>2649</v>
      </c>
      <c r="I76" s="165">
        <v>2680</v>
      </c>
      <c r="J76" s="165">
        <v>45662</v>
      </c>
      <c r="K76" s="165">
        <v>14952</v>
      </c>
      <c r="L76" s="165">
        <v>837</v>
      </c>
      <c r="M76" s="165">
        <v>164442</v>
      </c>
      <c r="N76" s="165">
        <v>12872</v>
      </c>
      <c r="O76" s="165">
        <v>796</v>
      </c>
      <c r="P76" s="165">
        <v>1494</v>
      </c>
      <c r="Q76" s="165">
        <v>87</v>
      </c>
      <c r="R76" s="165">
        <v>0</v>
      </c>
      <c r="S76" s="165">
        <v>0</v>
      </c>
      <c r="T76" s="165">
        <v>1853</v>
      </c>
      <c r="U76" s="165">
        <v>345</v>
      </c>
      <c r="V76" s="165">
        <v>68</v>
      </c>
      <c r="W76" s="165">
        <v>1086</v>
      </c>
      <c r="X76" s="165">
        <v>2990</v>
      </c>
      <c r="Y76" s="165">
        <v>100</v>
      </c>
      <c r="Z76" s="165">
        <v>19517</v>
      </c>
    </row>
    <row r="77" spans="1:26" s="159" customFormat="1" ht="11.25">
      <c r="A77" s="166" t="s">
        <v>1844</v>
      </c>
      <c r="B77" s="165">
        <v>245728</v>
      </c>
      <c r="C77" s="165">
        <v>34892</v>
      </c>
      <c r="D77" s="165">
        <v>1</v>
      </c>
      <c r="E77" s="165">
        <v>260</v>
      </c>
      <c r="F77" s="165">
        <v>29105</v>
      </c>
      <c r="G77" s="165">
        <v>47001</v>
      </c>
      <c r="H77" s="165">
        <v>3770</v>
      </c>
      <c r="I77" s="165">
        <v>1984</v>
      </c>
      <c r="J77" s="165">
        <v>13714</v>
      </c>
      <c r="K77" s="165">
        <v>22245</v>
      </c>
      <c r="L77" s="165">
        <v>1615</v>
      </c>
      <c r="M77" s="165">
        <v>75069</v>
      </c>
      <c r="N77" s="165">
        <v>8231</v>
      </c>
      <c r="O77" s="165">
        <v>546</v>
      </c>
      <c r="P77" s="165">
        <v>0</v>
      </c>
      <c r="Q77" s="165">
        <v>107</v>
      </c>
      <c r="R77" s="165">
        <v>0</v>
      </c>
      <c r="S77" s="165">
        <v>0</v>
      </c>
      <c r="T77" s="165">
        <v>624</v>
      </c>
      <c r="U77" s="165">
        <v>23</v>
      </c>
      <c r="V77" s="165">
        <v>0</v>
      </c>
      <c r="W77" s="165">
        <v>1680</v>
      </c>
      <c r="X77" s="165">
        <v>4861</v>
      </c>
      <c r="Y77" s="165"/>
      <c r="Z77" s="165">
        <v>0</v>
      </c>
    </row>
    <row r="78" spans="1:26" s="159" customFormat="1" ht="11.25">
      <c r="A78" s="166" t="s">
        <v>1845</v>
      </c>
      <c r="B78" s="165">
        <v>205196</v>
      </c>
      <c r="C78" s="165">
        <v>21692</v>
      </c>
      <c r="D78" s="165">
        <v>0</v>
      </c>
      <c r="E78" s="165">
        <v>458</v>
      </c>
      <c r="F78" s="165">
        <v>22720</v>
      </c>
      <c r="G78" s="165">
        <v>39943</v>
      </c>
      <c r="H78" s="165">
        <v>3767</v>
      </c>
      <c r="I78" s="165">
        <v>4105</v>
      </c>
      <c r="J78" s="165">
        <v>15605</v>
      </c>
      <c r="K78" s="165">
        <v>17396</v>
      </c>
      <c r="L78" s="165">
        <v>876</v>
      </c>
      <c r="M78" s="165">
        <v>22120</v>
      </c>
      <c r="N78" s="165">
        <v>20999</v>
      </c>
      <c r="O78" s="165">
        <v>1267</v>
      </c>
      <c r="P78" s="165">
        <v>1000</v>
      </c>
      <c r="Q78" s="165">
        <v>2228</v>
      </c>
      <c r="R78" s="165">
        <v>0</v>
      </c>
      <c r="S78" s="165">
        <v>0</v>
      </c>
      <c r="T78" s="165">
        <v>573</v>
      </c>
      <c r="U78" s="165">
        <v>24862</v>
      </c>
      <c r="V78" s="165"/>
      <c r="W78" s="165">
        <v>1649</v>
      </c>
      <c r="X78" s="165">
        <v>3936</v>
      </c>
      <c r="Y78" s="165"/>
      <c r="Z78" s="165"/>
    </row>
    <row r="79" spans="1:26" s="159" customFormat="1" ht="11.25">
      <c r="A79" s="166" t="s">
        <v>1846</v>
      </c>
      <c r="B79" s="165">
        <v>124867</v>
      </c>
      <c r="C79" s="165">
        <v>10472</v>
      </c>
      <c r="D79" s="165"/>
      <c r="E79" s="165">
        <v>47</v>
      </c>
      <c r="F79" s="165">
        <v>24200</v>
      </c>
      <c r="G79" s="165">
        <v>39983</v>
      </c>
      <c r="H79" s="165">
        <v>187</v>
      </c>
      <c r="I79" s="165">
        <v>2025</v>
      </c>
      <c r="J79" s="165">
        <v>7542</v>
      </c>
      <c r="K79" s="165">
        <v>10300</v>
      </c>
      <c r="L79" s="165">
        <v>281</v>
      </c>
      <c r="M79" s="165">
        <v>6179</v>
      </c>
      <c r="N79" s="165">
        <v>5323</v>
      </c>
      <c r="O79" s="165">
        <v>195</v>
      </c>
      <c r="P79" s="165">
        <v>232</v>
      </c>
      <c r="Q79" s="165">
        <v>62</v>
      </c>
      <c r="R79" s="165"/>
      <c r="S79" s="165"/>
      <c r="T79" s="165">
        <v>580</v>
      </c>
      <c r="U79" s="165">
        <v>5367</v>
      </c>
      <c r="V79" s="165">
        <v>27</v>
      </c>
      <c r="W79" s="165">
        <v>262</v>
      </c>
      <c r="X79" s="165">
        <v>10503</v>
      </c>
      <c r="Y79" s="165"/>
      <c r="Z79" s="165">
        <v>1100</v>
      </c>
    </row>
    <row r="80" spans="1:26" s="159" customFormat="1" ht="11.25">
      <c r="A80" s="166" t="s">
        <v>1847</v>
      </c>
      <c r="B80" s="165">
        <v>95967</v>
      </c>
      <c r="C80" s="165">
        <v>13269</v>
      </c>
      <c r="D80" s="165"/>
      <c r="E80" s="165">
        <v>50</v>
      </c>
      <c r="F80" s="165">
        <v>12732</v>
      </c>
      <c r="G80" s="165">
        <v>20464</v>
      </c>
      <c r="H80" s="165">
        <v>1438</v>
      </c>
      <c r="I80" s="165">
        <v>1979</v>
      </c>
      <c r="J80" s="165">
        <v>10982</v>
      </c>
      <c r="K80" s="165">
        <v>5625</v>
      </c>
      <c r="L80" s="165">
        <v>280</v>
      </c>
      <c r="M80" s="165">
        <v>13110</v>
      </c>
      <c r="N80" s="165">
        <v>11496</v>
      </c>
      <c r="O80" s="165">
        <v>148</v>
      </c>
      <c r="P80" s="165">
        <v>0</v>
      </c>
      <c r="Q80" s="165">
        <v>1080</v>
      </c>
      <c r="R80" s="165">
        <v>0</v>
      </c>
      <c r="S80" s="165">
        <v>0</v>
      </c>
      <c r="T80" s="165">
        <v>560</v>
      </c>
      <c r="U80" s="165">
        <v>0</v>
      </c>
      <c r="V80" s="165">
        <v>0</v>
      </c>
      <c r="W80" s="165">
        <v>510</v>
      </c>
      <c r="X80" s="165">
        <v>2244</v>
      </c>
      <c r="Y80" s="165"/>
      <c r="Z80" s="165"/>
    </row>
    <row r="81" spans="1:26" s="159" customFormat="1" ht="11.25">
      <c r="A81" s="166" t="s">
        <v>1848</v>
      </c>
      <c r="B81" s="165">
        <v>35602</v>
      </c>
      <c r="C81" s="165">
        <v>5638</v>
      </c>
      <c r="D81" s="165">
        <v>0</v>
      </c>
      <c r="E81" s="165">
        <v>0</v>
      </c>
      <c r="F81" s="165">
        <v>367</v>
      </c>
      <c r="G81" s="165">
        <v>0</v>
      </c>
      <c r="H81" s="165">
        <v>6283</v>
      </c>
      <c r="I81" s="165">
        <v>0</v>
      </c>
      <c r="J81" s="165">
        <v>0</v>
      </c>
      <c r="K81" s="165">
        <v>0</v>
      </c>
      <c r="L81" s="165">
        <v>5</v>
      </c>
      <c r="M81" s="165">
        <v>13124</v>
      </c>
      <c r="N81" s="165">
        <v>7020</v>
      </c>
      <c r="O81" s="165">
        <v>0</v>
      </c>
      <c r="P81" s="165">
        <v>0</v>
      </c>
      <c r="Q81" s="165">
        <v>155</v>
      </c>
      <c r="R81" s="165">
        <v>0</v>
      </c>
      <c r="S81" s="165">
        <v>0</v>
      </c>
      <c r="T81" s="165">
        <v>0</v>
      </c>
      <c r="U81" s="165"/>
      <c r="V81" s="165"/>
      <c r="W81" s="165"/>
      <c r="X81" s="165">
        <v>3010</v>
      </c>
      <c r="Y81" s="165"/>
      <c r="Z81" s="165"/>
    </row>
    <row r="82" spans="1:26" s="159" customFormat="1" ht="11.25">
      <c r="A82" s="166" t="s">
        <v>1849</v>
      </c>
      <c r="B82" s="165">
        <v>60909</v>
      </c>
      <c r="C82" s="165">
        <v>12749</v>
      </c>
      <c r="D82" s="165">
        <v>0</v>
      </c>
      <c r="E82" s="165">
        <v>0</v>
      </c>
      <c r="F82" s="165">
        <v>2190</v>
      </c>
      <c r="G82" s="165">
        <v>260</v>
      </c>
      <c r="H82" s="165">
        <v>5999.999999999999</v>
      </c>
      <c r="I82" s="165">
        <v>0</v>
      </c>
      <c r="J82" s="165">
        <v>584</v>
      </c>
      <c r="K82" s="165">
        <v>0</v>
      </c>
      <c r="L82" s="165">
        <v>750</v>
      </c>
      <c r="M82" s="165">
        <v>18848</v>
      </c>
      <c r="N82" s="165">
        <v>3333</v>
      </c>
      <c r="O82" s="165">
        <v>0</v>
      </c>
      <c r="P82" s="165">
        <v>0</v>
      </c>
      <c r="Q82" s="165">
        <v>0</v>
      </c>
      <c r="R82" s="165">
        <v>0</v>
      </c>
      <c r="S82" s="165">
        <v>0</v>
      </c>
      <c r="T82" s="165">
        <v>363</v>
      </c>
      <c r="U82" s="165">
        <v>1000</v>
      </c>
      <c r="V82" s="165">
        <v>0</v>
      </c>
      <c r="W82" s="165">
        <v>1567</v>
      </c>
      <c r="X82" s="165">
        <v>2300</v>
      </c>
      <c r="Y82" s="165">
        <v>16</v>
      </c>
      <c r="Z82" s="165">
        <v>10949</v>
      </c>
    </row>
    <row r="83" spans="1:26" s="159" customFormat="1" ht="11.25">
      <c r="A83" s="167" t="s">
        <v>1850</v>
      </c>
      <c r="B83" s="163">
        <v>1739810</v>
      </c>
      <c r="C83" s="163">
        <v>211592</v>
      </c>
      <c r="D83" s="163">
        <v>0</v>
      </c>
      <c r="E83" s="163">
        <v>2303</v>
      </c>
      <c r="F83" s="163">
        <v>261348</v>
      </c>
      <c r="G83" s="163">
        <v>399298</v>
      </c>
      <c r="H83" s="163">
        <v>10258</v>
      </c>
      <c r="I83" s="163">
        <v>26201</v>
      </c>
      <c r="J83" s="163">
        <v>240921</v>
      </c>
      <c r="K83" s="163">
        <v>155283</v>
      </c>
      <c r="L83" s="163">
        <v>6186</v>
      </c>
      <c r="M83" s="163">
        <v>49509</v>
      </c>
      <c r="N83" s="163">
        <v>173549</v>
      </c>
      <c r="O83" s="163">
        <v>51846</v>
      </c>
      <c r="P83" s="163">
        <v>14763</v>
      </c>
      <c r="Q83" s="163">
        <v>2158</v>
      </c>
      <c r="R83" s="163">
        <v>0</v>
      </c>
      <c r="S83" s="163">
        <v>0</v>
      </c>
      <c r="T83" s="163">
        <v>6496</v>
      </c>
      <c r="U83" s="163">
        <v>55312</v>
      </c>
      <c r="V83" s="163">
        <v>1914</v>
      </c>
      <c r="W83" s="163">
        <v>6906</v>
      </c>
      <c r="X83" s="163">
        <v>42766</v>
      </c>
      <c r="Y83" s="163">
        <v>261</v>
      </c>
      <c r="Z83" s="163">
        <v>20940</v>
      </c>
    </row>
    <row r="84" spans="1:26" s="159" customFormat="1" ht="11.25">
      <c r="A84" s="166" t="s">
        <v>1748</v>
      </c>
      <c r="B84" s="165">
        <v>323723</v>
      </c>
      <c r="C84" s="165">
        <v>40297</v>
      </c>
      <c r="D84" s="165"/>
      <c r="E84" s="165">
        <v>889</v>
      </c>
      <c r="F84" s="165">
        <v>50864</v>
      </c>
      <c r="G84" s="165">
        <v>62354</v>
      </c>
      <c r="H84" s="165">
        <v>3054</v>
      </c>
      <c r="I84" s="165">
        <v>9983</v>
      </c>
      <c r="J84" s="165">
        <v>44402</v>
      </c>
      <c r="K84" s="165">
        <v>10769</v>
      </c>
      <c r="L84" s="165">
        <v>2075</v>
      </c>
      <c r="M84" s="165">
        <v>21188</v>
      </c>
      <c r="N84" s="165">
        <v>31911</v>
      </c>
      <c r="O84" s="165">
        <v>7673</v>
      </c>
      <c r="P84" s="165">
        <v>11710</v>
      </c>
      <c r="Q84" s="165">
        <v>289</v>
      </c>
      <c r="R84" s="165"/>
      <c r="S84" s="165"/>
      <c r="T84" s="165">
        <v>1384</v>
      </c>
      <c r="U84" s="165">
        <v>10312</v>
      </c>
      <c r="V84" s="165">
        <v>1084</v>
      </c>
      <c r="W84" s="165">
        <v>2395</v>
      </c>
      <c r="X84" s="165">
        <v>4060</v>
      </c>
      <c r="Y84" s="165">
        <v>30</v>
      </c>
      <c r="Z84" s="165">
        <v>7000</v>
      </c>
    </row>
    <row r="85" spans="1:26" s="159" customFormat="1" ht="11.25">
      <c r="A85" s="166" t="s">
        <v>1749</v>
      </c>
      <c r="B85" s="165">
        <v>1416087</v>
      </c>
      <c r="C85" s="165">
        <v>171295</v>
      </c>
      <c r="D85" s="165">
        <v>0</v>
      </c>
      <c r="E85" s="165">
        <v>1414</v>
      </c>
      <c r="F85" s="165">
        <v>210484</v>
      </c>
      <c r="G85" s="165">
        <v>336944</v>
      </c>
      <c r="H85" s="165">
        <v>7204</v>
      </c>
      <c r="I85" s="165">
        <v>16218</v>
      </c>
      <c r="J85" s="165">
        <v>196519</v>
      </c>
      <c r="K85" s="165">
        <v>144514</v>
      </c>
      <c r="L85" s="165">
        <v>4111</v>
      </c>
      <c r="M85" s="165">
        <v>28321</v>
      </c>
      <c r="N85" s="165">
        <v>141638</v>
      </c>
      <c r="O85" s="165">
        <v>44173</v>
      </c>
      <c r="P85" s="165">
        <v>3053</v>
      </c>
      <c r="Q85" s="165">
        <v>1869</v>
      </c>
      <c r="R85" s="165">
        <v>0</v>
      </c>
      <c r="S85" s="165">
        <v>0</v>
      </c>
      <c r="T85" s="165">
        <v>5112</v>
      </c>
      <c r="U85" s="165">
        <v>45000</v>
      </c>
      <c r="V85" s="165">
        <v>830</v>
      </c>
      <c r="W85" s="165">
        <v>4511</v>
      </c>
      <c r="X85" s="165">
        <v>38706</v>
      </c>
      <c r="Y85" s="165">
        <v>231</v>
      </c>
      <c r="Z85" s="165">
        <v>13940</v>
      </c>
    </row>
    <row r="86" spans="1:26" s="159" customFormat="1" ht="11.25">
      <c r="A86" s="166" t="s">
        <v>1851</v>
      </c>
      <c r="B86" s="165">
        <v>454284</v>
      </c>
      <c r="C86" s="165">
        <v>51531</v>
      </c>
      <c r="D86" s="165"/>
      <c r="E86" s="165">
        <v>664</v>
      </c>
      <c r="F86" s="165">
        <v>81861</v>
      </c>
      <c r="G86" s="165">
        <v>128373</v>
      </c>
      <c r="H86" s="165">
        <v>2554</v>
      </c>
      <c r="I86" s="165">
        <v>1986</v>
      </c>
      <c r="J86" s="165">
        <v>61520</v>
      </c>
      <c r="K86" s="165">
        <v>48779</v>
      </c>
      <c r="L86" s="165">
        <v>1444</v>
      </c>
      <c r="M86" s="165">
        <v>10260</v>
      </c>
      <c r="N86" s="165">
        <v>21132</v>
      </c>
      <c r="O86" s="165">
        <v>5065</v>
      </c>
      <c r="P86" s="165">
        <v>474</v>
      </c>
      <c r="Q86" s="165">
        <v>441</v>
      </c>
      <c r="R86" s="165"/>
      <c r="S86" s="165"/>
      <c r="T86" s="165">
        <v>1205</v>
      </c>
      <c r="U86" s="165">
        <v>11915</v>
      </c>
      <c r="V86" s="165">
        <v>648</v>
      </c>
      <c r="W86" s="165">
        <v>2268</v>
      </c>
      <c r="X86" s="165">
        <v>15964</v>
      </c>
      <c r="Y86" s="165">
        <v>200</v>
      </c>
      <c r="Z86" s="165">
        <v>6000</v>
      </c>
    </row>
    <row r="87" spans="1:26" s="159" customFormat="1" ht="11.25">
      <c r="A87" s="166" t="s">
        <v>1852</v>
      </c>
      <c r="B87" s="165">
        <v>153371</v>
      </c>
      <c r="C87" s="165">
        <v>21276</v>
      </c>
      <c r="D87" s="165"/>
      <c r="E87" s="165">
        <v>750</v>
      </c>
      <c r="F87" s="165">
        <v>25904</v>
      </c>
      <c r="G87" s="165">
        <v>31384</v>
      </c>
      <c r="H87" s="165">
        <v>110</v>
      </c>
      <c r="I87" s="165">
        <v>2282</v>
      </c>
      <c r="J87" s="165">
        <v>25056</v>
      </c>
      <c r="K87" s="165">
        <v>13556</v>
      </c>
      <c r="L87" s="165">
        <v>84</v>
      </c>
      <c r="M87" s="165">
        <v>982</v>
      </c>
      <c r="N87" s="165">
        <v>20343</v>
      </c>
      <c r="O87" s="165">
        <v>3310</v>
      </c>
      <c r="P87" s="165"/>
      <c r="Q87" s="165">
        <v>87</v>
      </c>
      <c r="R87" s="165"/>
      <c r="S87" s="165"/>
      <c r="T87" s="165">
        <v>363</v>
      </c>
      <c r="U87" s="165">
        <v>4962</v>
      </c>
      <c r="V87" s="165">
        <v>46</v>
      </c>
      <c r="W87" s="165">
        <v>239</v>
      </c>
      <c r="X87" s="165">
        <v>2635</v>
      </c>
      <c r="Y87" s="165">
        <v>2</v>
      </c>
      <c r="Z87" s="165"/>
    </row>
    <row r="88" spans="1:26" s="159" customFormat="1" ht="11.25">
      <c r="A88" s="166" t="s">
        <v>1853</v>
      </c>
      <c r="B88" s="165">
        <v>99441</v>
      </c>
      <c r="C88" s="165">
        <v>13957</v>
      </c>
      <c r="D88" s="165"/>
      <c r="E88" s="165"/>
      <c r="F88" s="165">
        <v>9265</v>
      </c>
      <c r="G88" s="165">
        <v>18734</v>
      </c>
      <c r="H88" s="165">
        <v>124</v>
      </c>
      <c r="I88" s="165">
        <v>1234</v>
      </c>
      <c r="J88" s="165">
        <v>12117</v>
      </c>
      <c r="K88" s="165">
        <v>11148</v>
      </c>
      <c r="L88" s="165">
        <v>181</v>
      </c>
      <c r="M88" s="165">
        <v>3294</v>
      </c>
      <c r="N88" s="165">
        <v>15060</v>
      </c>
      <c r="O88" s="165">
        <v>3524</v>
      </c>
      <c r="P88" s="165"/>
      <c r="Q88" s="165">
        <v>549</v>
      </c>
      <c r="R88" s="165"/>
      <c r="S88" s="165"/>
      <c r="T88" s="165">
        <v>726</v>
      </c>
      <c r="U88" s="165">
        <v>4765</v>
      </c>
      <c r="V88" s="165"/>
      <c r="W88" s="165">
        <v>479</v>
      </c>
      <c r="X88" s="165">
        <v>3061</v>
      </c>
      <c r="Y88" s="165"/>
      <c r="Z88" s="165">
        <v>1223</v>
      </c>
    </row>
    <row r="89" spans="1:26" s="159" customFormat="1" ht="11.25">
      <c r="A89" s="166" t="s">
        <v>1854</v>
      </c>
      <c r="B89" s="165">
        <v>132290</v>
      </c>
      <c r="C89" s="165">
        <v>17729</v>
      </c>
      <c r="D89" s="165"/>
      <c r="E89" s="165"/>
      <c r="F89" s="165">
        <v>17807</v>
      </c>
      <c r="G89" s="165">
        <v>31751</v>
      </c>
      <c r="H89" s="165">
        <v>22</v>
      </c>
      <c r="I89" s="165">
        <v>1545</v>
      </c>
      <c r="J89" s="165">
        <v>17076</v>
      </c>
      <c r="K89" s="165">
        <v>13998</v>
      </c>
      <c r="L89" s="165">
        <v>123</v>
      </c>
      <c r="M89" s="165">
        <v>967</v>
      </c>
      <c r="N89" s="165">
        <v>16611</v>
      </c>
      <c r="O89" s="165">
        <v>5230</v>
      </c>
      <c r="P89" s="165"/>
      <c r="Q89" s="165">
        <v>53</v>
      </c>
      <c r="R89" s="165"/>
      <c r="S89" s="165"/>
      <c r="T89" s="165">
        <v>451</v>
      </c>
      <c r="U89" s="165">
        <v>5584</v>
      </c>
      <c r="V89" s="165"/>
      <c r="W89" s="165">
        <v>216</v>
      </c>
      <c r="X89" s="165">
        <v>3073</v>
      </c>
      <c r="Y89" s="165"/>
      <c r="Z89" s="165">
        <v>54</v>
      </c>
    </row>
    <row r="90" spans="1:26" s="159" customFormat="1" ht="11.25">
      <c r="A90" s="166" t="s">
        <v>1855</v>
      </c>
      <c r="B90" s="165">
        <v>127460</v>
      </c>
      <c r="C90" s="165">
        <v>19031</v>
      </c>
      <c r="D90" s="165"/>
      <c r="E90" s="165"/>
      <c r="F90" s="165">
        <v>19956</v>
      </c>
      <c r="G90" s="165">
        <v>16710</v>
      </c>
      <c r="H90" s="165">
        <v>2130</v>
      </c>
      <c r="I90" s="165">
        <v>2756</v>
      </c>
      <c r="J90" s="165">
        <v>12806</v>
      </c>
      <c r="K90" s="165">
        <v>8980</v>
      </c>
      <c r="L90" s="165">
        <v>1276</v>
      </c>
      <c r="M90" s="165">
        <v>7068</v>
      </c>
      <c r="N90" s="165">
        <v>18025</v>
      </c>
      <c r="O90" s="165">
        <v>7488</v>
      </c>
      <c r="P90" s="165">
        <v>2579</v>
      </c>
      <c r="Q90" s="165">
        <v>42</v>
      </c>
      <c r="R90" s="165"/>
      <c r="S90" s="165"/>
      <c r="T90" s="165">
        <v>1078</v>
      </c>
      <c r="U90" s="165">
        <v>2944</v>
      </c>
      <c r="V90" s="165">
        <v>80</v>
      </c>
      <c r="W90" s="165">
        <v>246</v>
      </c>
      <c r="X90" s="165">
        <v>2448</v>
      </c>
      <c r="Y90" s="165"/>
      <c r="Z90" s="165">
        <v>1817</v>
      </c>
    </row>
    <row r="91" spans="1:26" s="159" customFormat="1" ht="11.25">
      <c r="A91" s="166" t="s">
        <v>1856</v>
      </c>
      <c r="B91" s="165">
        <v>112197</v>
      </c>
      <c r="C91" s="165">
        <v>10373</v>
      </c>
      <c r="D91" s="165"/>
      <c r="E91" s="165"/>
      <c r="F91" s="165">
        <v>13744</v>
      </c>
      <c r="G91" s="165">
        <v>21465</v>
      </c>
      <c r="H91" s="165">
        <v>736</v>
      </c>
      <c r="I91" s="165">
        <v>1158</v>
      </c>
      <c r="J91" s="165">
        <v>20151</v>
      </c>
      <c r="K91" s="165">
        <v>14479</v>
      </c>
      <c r="L91" s="165">
        <v>96</v>
      </c>
      <c r="M91" s="165">
        <v>2385</v>
      </c>
      <c r="N91" s="165">
        <v>10338</v>
      </c>
      <c r="O91" s="165">
        <v>6422</v>
      </c>
      <c r="P91" s="165"/>
      <c r="Q91" s="165">
        <v>20</v>
      </c>
      <c r="R91" s="165"/>
      <c r="S91" s="165"/>
      <c r="T91" s="165">
        <v>279</v>
      </c>
      <c r="U91" s="165">
        <v>3765</v>
      </c>
      <c r="V91" s="165">
        <v>16</v>
      </c>
      <c r="W91" s="165">
        <v>305</v>
      </c>
      <c r="X91" s="165">
        <v>4465</v>
      </c>
      <c r="Y91" s="165"/>
      <c r="Z91" s="165">
        <v>2000</v>
      </c>
    </row>
    <row r="92" spans="1:26" s="159" customFormat="1" ht="11.25">
      <c r="A92" s="166" t="s">
        <v>1857</v>
      </c>
      <c r="B92" s="165">
        <v>181358</v>
      </c>
      <c r="C92" s="165">
        <v>17515</v>
      </c>
      <c r="D92" s="165"/>
      <c r="E92" s="165"/>
      <c r="F92" s="165">
        <v>18174</v>
      </c>
      <c r="G92" s="165">
        <v>52645</v>
      </c>
      <c r="H92" s="165">
        <v>126</v>
      </c>
      <c r="I92" s="165">
        <v>2904</v>
      </c>
      <c r="J92" s="165">
        <v>28380</v>
      </c>
      <c r="K92" s="165">
        <v>18781</v>
      </c>
      <c r="L92" s="165">
        <v>126</v>
      </c>
      <c r="M92" s="165">
        <v>975</v>
      </c>
      <c r="N92" s="165">
        <v>22648</v>
      </c>
      <c r="O92" s="165">
        <v>8131</v>
      </c>
      <c r="P92" s="165"/>
      <c r="Q92" s="165">
        <v>81</v>
      </c>
      <c r="R92" s="165"/>
      <c r="S92" s="165"/>
      <c r="T92" s="165">
        <v>358</v>
      </c>
      <c r="U92" s="165">
        <v>3969</v>
      </c>
      <c r="V92" s="165"/>
      <c r="W92" s="165">
        <v>385</v>
      </c>
      <c r="X92" s="165">
        <v>4911</v>
      </c>
      <c r="Y92" s="165">
        <v>15</v>
      </c>
      <c r="Z92" s="165">
        <v>1234</v>
      </c>
    </row>
    <row r="93" spans="1:26" s="159" customFormat="1" ht="11.25">
      <c r="A93" s="166" t="s">
        <v>1858</v>
      </c>
      <c r="B93" s="165">
        <v>79333</v>
      </c>
      <c r="C93" s="165">
        <v>7651</v>
      </c>
      <c r="D93" s="165">
        <v>0</v>
      </c>
      <c r="E93" s="165">
        <v>0</v>
      </c>
      <c r="F93" s="165">
        <v>12758</v>
      </c>
      <c r="G93" s="165">
        <v>18861</v>
      </c>
      <c r="H93" s="165">
        <v>1308</v>
      </c>
      <c r="I93" s="165">
        <v>1335</v>
      </c>
      <c r="J93" s="165">
        <v>10526</v>
      </c>
      <c r="K93" s="165">
        <v>6368</v>
      </c>
      <c r="L93" s="165">
        <v>620</v>
      </c>
      <c r="M93" s="165">
        <v>1132</v>
      </c>
      <c r="N93" s="165">
        <v>7842</v>
      </c>
      <c r="O93" s="165">
        <v>2139</v>
      </c>
      <c r="P93" s="165">
        <v>0</v>
      </c>
      <c r="Q93" s="165">
        <v>525</v>
      </c>
      <c r="R93" s="165">
        <v>0</v>
      </c>
      <c r="S93" s="165">
        <v>0</v>
      </c>
      <c r="T93" s="165">
        <v>303</v>
      </c>
      <c r="U93" s="165">
        <v>4825</v>
      </c>
      <c r="V93" s="165">
        <v>40</v>
      </c>
      <c r="W93" s="165">
        <v>125</v>
      </c>
      <c r="X93" s="165">
        <v>2149</v>
      </c>
      <c r="Y93" s="165">
        <v>14</v>
      </c>
      <c r="Z93" s="165">
        <v>812</v>
      </c>
    </row>
    <row r="94" spans="1:26" s="159" customFormat="1" ht="11.25">
      <c r="A94" s="166" t="s">
        <v>1859</v>
      </c>
      <c r="B94" s="165">
        <v>76353</v>
      </c>
      <c r="C94" s="165">
        <v>12232</v>
      </c>
      <c r="D94" s="165"/>
      <c r="E94" s="165"/>
      <c r="F94" s="165">
        <v>11015</v>
      </c>
      <c r="G94" s="165">
        <v>17021</v>
      </c>
      <c r="H94" s="165">
        <v>94</v>
      </c>
      <c r="I94" s="165">
        <v>1018</v>
      </c>
      <c r="J94" s="165">
        <v>8887</v>
      </c>
      <c r="K94" s="165">
        <v>8425</v>
      </c>
      <c r="L94" s="165">
        <v>161</v>
      </c>
      <c r="M94" s="165">
        <v>1258</v>
      </c>
      <c r="N94" s="165">
        <v>9639</v>
      </c>
      <c r="O94" s="165">
        <v>2864</v>
      </c>
      <c r="P94" s="165"/>
      <c r="Q94" s="165">
        <v>71</v>
      </c>
      <c r="R94" s="165"/>
      <c r="S94" s="165"/>
      <c r="T94" s="165">
        <v>349</v>
      </c>
      <c r="U94" s="165">
        <v>2271</v>
      </c>
      <c r="V94" s="165"/>
      <c r="W94" s="165">
        <v>248</v>
      </c>
      <c r="X94" s="165"/>
      <c r="Y94" s="165"/>
      <c r="Z94" s="165">
        <v>800</v>
      </c>
    </row>
    <row r="95" spans="1:26" s="159" customFormat="1" ht="11.25">
      <c r="A95" s="167" t="s">
        <v>1860</v>
      </c>
      <c r="B95" s="163">
        <v>2732665</v>
      </c>
      <c r="C95" s="163">
        <v>390482</v>
      </c>
      <c r="D95" s="163">
        <v>0</v>
      </c>
      <c r="E95" s="163">
        <v>2402</v>
      </c>
      <c r="F95" s="163">
        <v>310027</v>
      </c>
      <c r="G95" s="163">
        <v>644319</v>
      </c>
      <c r="H95" s="163">
        <v>5180</v>
      </c>
      <c r="I95" s="163">
        <v>42043</v>
      </c>
      <c r="J95" s="163">
        <v>314463</v>
      </c>
      <c r="K95" s="163">
        <v>245574</v>
      </c>
      <c r="L95" s="163">
        <v>3063</v>
      </c>
      <c r="M95" s="163">
        <v>32446</v>
      </c>
      <c r="N95" s="163">
        <v>345749</v>
      </c>
      <c r="O95" s="163">
        <v>70300</v>
      </c>
      <c r="P95" s="163">
        <v>42349</v>
      </c>
      <c r="Q95" s="163">
        <v>3659</v>
      </c>
      <c r="R95" s="163">
        <v>164</v>
      </c>
      <c r="S95" s="163">
        <v>0</v>
      </c>
      <c r="T95" s="163">
        <v>7606</v>
      </c>
      <c r="U95" s="163">
        <v>54310</v>
      </c>
      <c r="V95" s="163">
        <v>5246</v>
      </c>
      <c r="W95" s="163">
        <v>11120</v>
      </c>
      <c r="X95" s="163">
        <v>56864</v>
      </c>
      <c r="Y95" s="163">
        <v>254</v>
      </c>
      <c r="Z95" s="163">
        <v>145045</v>
      </c>
    </row>
    <row r="96" spans="1:26" s="159" customFormat="1" ht="11.25">
      <c r="A96" s="166" t="s">
        <v>1748</v>
      </c>
      <c r="B96" s="165">
        <v>417140</v>
      </c>
      <c r="C96" s="165">
        <v>68101</v>
      </c>
      <c r="D96" s="165">
        <v>0</v>
      </c>
      <c r="E96" s="165">
        <v>185</v>
      </c>
      <c r="F96" s="165">
        <v>22744</v>
      </c>
      <c r="G96" s="165">
        <v>42556</v>
      </c>
      <c r="H96" s="165">
        <v>973</v>
      </c>
      <c r="I96" s="165">
        <v>22160</v>
      </c>
      <c r="J96" s="165">
        <v>62556</v>
      </c>
      <c r="K96" s="165">
        <v>30069</v>
      </c>
      <c r="L96" s="165">
        <v>1047</v>
      </c>
      <c r="M96" s="165">
        <v>835</v>
      </c>
      <c r="N96" s="165">
        <v>24951</v>
      </c>
      <c r="O96" s="165">
        <v>4435</v>
      </c>
      <c r="P96" s="165">
        <v>40186</v>
      </c>
      <c r="Q96" s="165">
        <v>647</v>
      </c>
      <c r="R96" s="165">
        <v>164</v>
      </c>
      <c r="S96" s="165">
        <v>0</v>
      </c>
      <c r="T96" s="165">
        <v>1190</v>
      </c>
      <c r="U96" s="165">
        <v>10175</v>
      </c>
      <c r="V96" s="165">
        <v>164</v>
      </c>
      <c r="W96" s="165">
        <v>7341</v>
      </c>
      <c r="X96" s="165">
        <v>2500</v>
      </c>
      <c r="Y96" s="165">
        <v>0</v>
      </c>
      <c r="Z96" s="165">
        <v>74161</v>
      </c>
    </row>
    <row r="97" spans="1:26" s="159" customFormat="1" ht="11.25">
      <c r="A97" s="166" t="s">
        <v>1749</v>
      </c>
      <c r="B97" s="165">
        <v>2315525</v>
      </c>
      <c r="C97" s="165">
        <v>322381</v>
      </c>
      <c r="D97" s="165">
        <v>0</v>
      </c>
      <c r="E97" s="165">
        <v>2217</v>
      </c>
      <c r="F97" s="165">
        <v>287283</v>
      </c>
      <c r="G97" s="165">
        <v>601763</v>
      </c>
      <c r="H97" s="165">
        <v>4207</v>
      </c>
      <c r="I97" s="165">
        <v>19883</v>
      </c>
      <c r="J97" s="165">
        <v>251907</v>
      </c>
      <c r="K97" s="165">
        <v>215505</v>
      </c>
      <c r="L97" s="165">
        <v>2016</v>
      </c>
      <c r="M97" s="165">
        <v>31611</v>
      </c>
      <c r="N97" s="165">
        <v>320798</v>
      </c>
      <c r="O97" s="165">
        <v>65865</v>
      </c>
      <c r="P97" s="165">
        <v>2163</v>
      </c>
      <c r="Q97" s="165">
        <v>3012</v>
      </c>
      <c r="R97" s="165">
        <v>0</v>
      </c>
      <c r="S97" s="165">
        <v>0</v>
      </c>
      <c r="T97" s="165">
        <v>6416</v>
      </c>
      <c r="U97" s="165">
        <v>44135</v>
      </c>
      <c r="V97" s="165">
        <v>5082</v>
      </c>
      <c r="W97" s="165">
        <v>3779</v>
      </c>
      <c r="X97" s="165">
        <v>54364</v>
      </c>
      <c r="Y97" s="165">
        <v>254</v>
      </c>
      <c r="Z97" s="165">
        <v>70884</v>
      </c>
    </row>
    <row r="98" spans="1:26" s="159" customFormat="1" ht="11.25">
      <c r="A98" s="166" t="s">
        <v>1861</v>
      </c>
      <c r="B98" s="165">
        <v>366440</v>
      </c>
      <c r="C98" s="165">
        <v>52295</v>
      </c>
      <c r="D98" s="165">
        <v>0</v>
      </c>
      <c r="E98" s="165">
        <v>223</v>
      </c>
      <c r="F98" s="165">
        <v>68041</v>
      </c>
      <c r="G98" s="165">
        <v>109542</v>
      </c>
      <c r="H98" s="165">
        <v>214</v>
      </c>
      <c r="I98" s="165">
        <v>2016</v>
      </c>
      <c r="J98" s="165">
        <v>38501</v>
      </c>
      <c r="K98" s="165">
        <v>29666</v>
      </c>
      <c r="L98" s="165">
        <v>239</v>
      </c>
      <c r="M98" s="165">
        <v>4401</v>
      </c>
      <c r="N98" s="165">
        <v>27265</v>
      </c>
      <c r="O98" s="165">
        <v>11899</v>
      </c>
      <c r="P98" s="165">
        <v>788</v>
      </c>
      <c r="Q98" s="165">
        <v>1312</v>
      </c>
      <c r="R98" s="165">
        <v>0</v>
      </c>
      <c r="S98" s="165">
        <v>0</v>
      </c>
      <c r="T98" s="165">
        <v>651</v>
      </c>
      <c r="U98" s="165">
        <v>9448</v>
      </c>
      <c r="V98" s="165">
        <v>0</v>
      </c>
      <c r="W98" s="165">
        <v>500</v>
      </c>
      <c r="X98" s="165">
        <v>4523</v>
      </c>
      <c r="Y98" s="165">
        <v>0</v>
      </c>
      <c r="Z98" s="165">
        <v>4916</v>
      </c>
    </row>
    <row r="99" spans="1:26" s="159" customFormat="1" ht="11.25">
      <c r="A99" s="166" t="s">
        <v>1862</v>
      </c>
      <c r="B99" s="165">
        <v>218140</v>
      </c>
      <c r="C99" s="165">
        <v>24684</v>
      </c>
      <c r="D99" s="165">
        <v>0</v>
      </c>
      <c r="E99" s="165">
        <v>419</v>
      </c>
      <c r="F99" s="165">
        <v>16621</v>
      </c>
      <c r="G99" s="165">
        <v>55100</v>
      </c>
      <c r="H99" s="165">
        <v>143</v>
      </c>
      <c r="I99" s="165">
        <v>1768</v>
      </c>
      <c r="J99" s="165">
        <v>20661</v>
      </c>
      <c r="K99" s="165">
        <v>21822</v>
      </c>
      <c r="L99" s="165">
        <v>267</v>
      </c>
      <c r="M99" s="165">
        <v>3915</v>
      </c>
      <c r="N99" s="165">
        <v>37111</v>
      </c>
      <c r="O99" s="165">
        <v>12576</v>
      </c>
      <c r="P99" s="165">
        <v>109</v>
      </c>
      <c r="Q99" s="165">
        <v>640</v>
      </c>
      <c r="R99" s="165">
        <v>0</v>
      </c>
      <c r="S99" s="165">
        <v>0</v>
      </c>
      <c r="T99" s="165">
        <v>364</v>
      </c>
      <c r="U99" s="165">
        <v>4677</v>
      </c>
      <c r="V99" s="165">
        <v>1713</v>
      </c>
      <c r="W99" s="165">
        <v>860</v>
      </c>
      <c r="X99" s="165">
        <v>5207</v>
      </c>
      <c r="Y99" s="165">
        <v>0</v>
      </c>
      <c r="Z99" s="165">
        <v>9483</v>
      </c>
    </row>
    <row r="100" spans="1:26" s="159" customFormat="1" ht="11.25">
      <c r="A100" s="166" t="s">
        <v>1863</v>
      </c>
      <c r="B100" s="165">
        <v>512986</v>
      </c>
      <c r="C100" s="165">
        <v>93252</v>
      </c>
      <c r="D100" s="165">
        <v>0</v>
      </c>
      <c r="E100" s="165">
        <v>199</v>
      </c>
      <c r="F100" s="165">
        <v>81923</v>
      </c>
      <c r="G100" s="165">
        <v>134231</v>
      </c>
      <c r="H100" s="165">
        <v>3137</v>
      </c>
      <c r="I100" s="165">
        <v>4133</v>
      </c>
      <c r="J100" s="165">
        <v>48359</v>
      </c>
      <c r="K100" s="165">
        <v>47972</v>
      </c>
      <c r="L100" s="165">
        <v>273</v>
      </c>
      <c r="M100" s="165">
        <v>6636</v>
      </c>
      <c r="N100" s="165">
        <v>45056</v>
      </c>
      <c r="O100" s="165">
        <v>12765</v>
      </c>
      <c r="P100" s="165">
        <v>602</v>
      </c>
      <c r="Q100" s="165">
        <v>229</v>
      </c>
      <c r="R100" s="165">
        <v>0</v>
      </c>
      <c r="S100" s="165">
        <v>0</v>
      </c>
      <c r="T100" s="165">
        <v>1112</v>
      </c>
      <c r="U100" s="165">
        <v>5018</v>
      </c>
      <c r="V100" s="165">
        <v>1309</v>
      </c>
      <c r="W100" s="165">
        <v>640</v>
      </c>
      <c r="X100" s="165">
        <v>15903</v>
      </c>
      <c r="Y100" s="165">
        <v>237</v>
      </c>
      <c r="Z100" s="165">
        <v>10000</v>
      </c>
    </row>
    <row r="101" spans="1:26" s="159" customFormat="1" ht="11.25">
      <c r="A101" s="166" t="s">
        <v>1864</v>
      </c>
      <c r="B101" s="165">
        <v>263902</v>
      </c>
      <c r="C101" s="165">
        <v>27261</v>
      </c>
      <c r="D101" s="165">
        <v>0</v>
      </c>
      <c r="E101" s="165">
        <v>219</v>
      </c>
      <c r="F101" s="165">
        <v>22891</v>
      </c>
      <c r="G101" s="165">
        <v>66276</v>
      </c>
      <c r="H101" s="165">
        <v>169</v>
      </c>
      <c r="I101" s="165">
        <v>2009</v>
      </c>
      <c r="J101" s="165">
        <v>40678</v>
      </c>
      <c r="K101" s="165">
        <v>24262</v>
      </c>
      <c r="L101" s="165">
        <v>499</v>
      </c>
      <c r="M101" s="165">
        <v>939</v>
      </c>
      <c r="N101" s="165">
        <v>40077</v>
      </c>
      <c r="O101" s="165">
        <v>4585</v>
      </c>
      <c r="P101" s="165">
        <v>18</v>
      </c>
      <c r="Q101" s="165">
        <v>206</v>
      </c>
      <c r="R101" s="165">
        <v>0</v>
      </c>
      <c r="S101" s="165">
        <v>0</v>
      </c>
      <c r="T101" s="165">
        <v>966</v>
      </c>
      <c r="U101" s="165">
        <v>7065</v>
      </c>
      <c r="V101" s="165">
        <v>1472</v>
      </c>
      <c r="W101" s="165">
        <v>393</v>
      </c>
      <c r="X101" s="165">
        <v>16233</v>
      </c>
      <c r="Y101" s="165">
        <v>7</v>
      </c>
      <c r="Z101" s="165">
        <v>7677</v>
      </c>
    </row>
    <row r="102" spans="1:26" s="159" customFormat="1" ht="11.25">
      <c r="A102" s="166" t="s">
        <v>1742</v>
      </c>
      <c r="B102" s="165">
        <v>168896</v>
      </c>
      <c r="C102" s="165">
        <v>20615</v>
      </c>
      <c r="D102" s="165">
        <v>0</v>
      </c>
      <c r="E102" s="165">
        <v>219</v>
      </c>
      <c r="F102" s="165">
        <v>17897</v>
      </c>
      <c r="G102" s="165">
        <v>45010</v>
      </c>
      <c r="H102" s="165">
        <v>102</v>
      </c>
      <c r="I102" s="165">
        <v>2176</v>
      </c>
      <c r="J102" s="165">
        <v>17146</v>
      </c>
      <c r="K102" s="165">
        <v>18618</v>
      </c>
      <c r="L102" s="165">
        <v>103</v>
      </c>
      <c r="M102" s="165">
        <v>1784</v>
      </c>
      <c r="N102" s="165">
        <v>26511</v>
      </c>
      <c r="O102" s="165">
        <v>3411</v>
      </c>
      <c r="P102" s="165">
        <v>158</v>
      </c>
      <c r="Q102" s="165">
        <v>125</v>
      </c>
      <c r="R102" s="165">
        <v>0</v>
      </c>
      <c r="S102" s="165">
        <v>0</v>
      </c>
      <c r="T102" s="165">
        <v>986</v>
      </c>
      <c r="U102" s="165">
        <v>6501</v>
      </c>
      <c r="V102" s="165">
        <v>0</v>
      </c>
      <c r="W102" s="165">
        <v>231</v>
      </c>
      <c r="X102" s="165">
        <v>542</v>
      </c>
      <c r="Y102" s="165">
        <v>0</v>
      </c>
      <c r="Z102" s="165">
        <v>6761</v>
      </c>
    </row>
    <row r="103" spans="1:26" s="159" customFormat="1" ht="11.25">
      <c r="A103" s="166" t="s">
        <v>1743</v>
      </c>
      <c r="B103" s="165">
        <v>265991</v>
      </c>
      <c r="C103" s="165">
        <v>43224</v>
      </c>
      <c r="D103" s="165">
        <v>0</v>
      </c>
      <c r="E103" s="165">
        <v>164</v>
      </c>
      <c r="F103" s="165">
        <v>33623</v>
      </c>
      <c r="G103" s="165">
        <v>65588</v>
      </c>
      <c r="H103" s="165">
        <v>143</v>
      </c>
      <c r="I103" s="165">
        <v>2427</v>
      </c>
      <c r="J103" s="165">
        <v>25779</v>
      </c>
      <c r="K103" s="165">
        <v>20548</v>
      </c>
      <c r="L103" s="165">
        <v>202</v>
      </c>
      <c r="M103" s="165">
        <v>10842</v>
      </c>
      <c r="N103" s="165">
        <v>42709</v>
      </c>
      <c r="O103" s="165">
        <v>4697</v>
      </c>
      <c r="P103" s="165">
        <v>215</v>
      </c>
      <c r="Q103" s="165">
        <v>213</v>
      </c>
      <c r="R103" s="165">
        <v>0</v>
      </c>
      <c r="S103" s="165">
        <v>0</v>
      </c>
      <c r="T103" s="165">
        <v>650</v>
      </c>
      <c r="U103" s="165">
        <v>4337</v>
      </c>
      <c r="V103" s="165">
        <v>0</v>
      </c>
      <c r="W103" s="165">
        <v>373</v>
      </c>
      <c r="X103" s="165">
        <v>5247</v>
      </c>
      <c r="Y103" s="165">
        <v>10</v>
      </c>
      <c r="Z103" s="165">
        <v>5000</v>
      </c>
    </row>
    <row r="104" spans="1:26" s="159" customFormat="1" ht="11.25">
      <c r="A104" s="166" t="s">
        <v>1744</v>
      </c>
      <c r="B104" s="165">
        <v>221853</v>
      </c>
      <c r="C104" s="165">
        <v>23304</v>
      </c>
      <c r="D104" s="165">
        <v>0</v>
      </c>
      <c r="E104" s="165">
        <v>403</v>
      </c>
      <c r="F104" s="165">
        <v>16739</v>
      </c>
      <c r="G104" s="165">
        <v>50523</v>
      </c>
      <c r="H104" s="165">
        <v>118</v>
      </c>
      <c r="I104" s="165">
        <v>1962</v>
      </c>
      <c r="J104" s="165">
        <v>25165</v>
      </c>
      <c r="K104" s="165">
        <v>22604</v>
      </c>
      <c r="L104" s="165">
        <v>208</v>
      </c>
      <c r="M104" s="165">
        <v>985</v>
      </c>
      <c r="N104" s="165">
        <v>50412</v>
      </c>
      <c r="O104" s="165">
        <v>8519</v>
      </c>
      <c r="P104" s="165">
        <v>166</v>
      </c>
      <c r="Q104" s="165">
        <v>115</v>
      </c>
      <c r="R104" s="165">
        <v>0</v>
      </c>
      <c r="S104" s="165">
        <v>0</v>
      </c>
      <c r="T104" s="165">
        <v>733</v>
      </c>
      <c r="U104" s="165">
        <v>3190</v>
      </c>
      <c r="V104" s="165">
        <v>330</v>
      </c>
      <c r="W104" s="165">
        <v>264</v>
      </c>
      <c r="X104" s="165">
        <v>2108</v>
      </c>
      <c r="Y104" s="165">
        <v>0</v>
      </c>
      <c r="Z104" s="165">
        <v>14005</v>
      </c>
    </row>
    <row r="105" spans="1:26" s="159" customFormat="1" ht="11.25">
      <c r="A105" s="166" t="s">
        <v>1745</v>
      </c>
      <c r="B105" s="165">
        <v>202653</v>
      </c>
      <c r="C105" s="165">
        <v>25409</v>
      </c>
      <c r="D105" s="165">
        <v>0</v>
      </c>
      <c r="E105" s="165">
        <v>264</v>
      </c>
      <c r="F105" s="165">
        <v>17865</v>
      </c>
      <c r="G105" s="165">
        <v>56292</v>
      </c>
      <c r="H105" s="165">
        <v>83</v>
      </c>
      <c r="I105" s="165">
        <v>1804</v>
      </c>
      <c r="J105" s="165">
        <v>20483</v>
      </c>
      <c r="K105" s="165">
        <v>22866</v>
      </c>
      <c r="L105" s="165">
        <v>124</v>
      </c>
      <c r="M105" s="165">
        <v>1827</v>
      </c>
      <c r="N105" s="165">
        <v>31400</v>
      </c>
      <c r="O105" s="165">
        <v>4102</v>
      </c>
      <c r="P105" s="165">
        <v>59</v>
      </c>
      <c r="Q105" s="165">
        <v>100</v>
      </c>
      <c r="R105" s="165">
        <v>0</v>
      </c>
      <c r="S105" s="165">
        <v>0</v>
      </c>
      <c r="T105" s="165">
        <v>458</v>
      </c>
      <c r="U105" s="165">
        <v>3415</v>
      </c>
      <c r="V105" s="165">
        <v>83</v>
      </c>
      <c r="W105" s="165">
        <v>370</v>
      </c>
      <c r="X105" s="165">
        <v>3849</v>
      </c>
      <c r="Y105" s="165">
        <v>0</v>
      </c>
      <c r="Z105" s="165">
        <v>11800</v>
      </c>
    </row>
    <row r="106" spans="1:26" s="159" customFormat="1" ht="11.25">
      <c r="A106" s="166" t="s">
        <v>1746</v>
      </c>
      <c r="B106" s="165">
        <v>94664</v>
      </c>
      <c r="C106" s="165">
        <v>12337</v>
      </c>
      <c r="D106" s="165">
        <v>0</v>
      </c>
      <c r="E106" s="165">
        <v>107</v>
      </c>
      <c r="F106" s="165">
        <v>11683</v>
      </c>
      <c r="G106" s="165">
        <v>19201</v>
      </c>
      <c r="H106" s="165">
        <v>98</v>
      </c>
      <c r="I106" s="165">
        <v>1588</v>
      </c>
      <c r="J106" s="165">
        <v>15135</v>
      </c>
      <c r="K106" s="165">
        <v>7147</v>
      </c>
      <c r="L106" s="165">
        <v>101</v>
      </c>
      <c r="M106" s="165">
        <v>282</v>
      </c>
      <c r="N106" s="165">
        <v>20257</v>
      </c>
      <c r="O106" s="165">
        <v>3311</v>
      </c>
      <c r="P106" s="165">
        <v>48</v>
      </c>
      <c r="Q106" s="165">
        <v>72</v>
      </c>
      <c r="R106" s="165">
        <v>0</v>
      </c>
      <c r="S106" s="165">
        <v>0</v>
      </c>
      <c r="T106" s="165">
        <v>496</v>
      </c>
      <c r="U106" s="165">
        <v>484</v>
      </c>
      <c r="V106" s="165">
        <v>175</v>
      </c>
      <c r="W106" s="165">
        <v>148</v>
      </c>
      <c r="X106" s="165">
        <v>752</v>
      </c>
      <c r="Y106" s="165">
        <v>0</v>
      </c>
      <c r="Z106" s="165">
        <v>1242</v>
      </c>
    </row>
    <row r="107" spans="1:26" s="159" customFormat="1" ht="11.25">
      <c r="A107" s="167" t="s">
        <v>1747</v>
      </c>
      <c r="B107" s="163">
        <v>1047660</v>
      </c>
      <c r="C107" s="163">
        <v>105000</v>
      </c>
      <c r="D107" s="163">
        <v>280</v>
      </c>
      <c r="E107" s="163">
        <v>540</v>
      </c>
      <c r="F107" s="163">
        <v>186000</v>
      </c>
      <c r="G107" s="163">
        <v>227700</v>
      </c>
      <c r="H107" s="163">
        <v>1200</v>
      </c>
      <c r="I107" s="163">
        <v>12380</v>
      </c>
      <c r="J107" s="163">
        <v>121000</v>
      </c>
      <c r="K107" s="163">
        <v>80370</v>
      </c>
      <c r="L107" s="163">
        <v>6610</v>
      </c>
      <c r="M107" s="163">
        <v>33600</v>
      </c>
      <c r="N107" s="163">
        <v>145100</v>
      </c>
      <c r="O107" s="163">
        <v>13100</v>
      </c>
      <c r="P107" s="163">
        <v>0</v>
      </c>
      <c r="Q107" s="163">
        <v>1880</v>
      </c>
      <c r="R107" s="163">
        <v>0</v>
      </c>
      <c r="S107" s="163">
        <v>0</v>
      </c>
      <c r="T107" s="163">
        <v>3600</v>
      </c>
      <c r="U107" s="163">
        <v>28500</v>
      </c>
      <c r="V107" s="163">
        <v>300</v>
      </c>
      <c r="W107" s="163">
        <v>7210</v>
      </c>
      <c r="X107" s="163">
        <v>25550</v>
      </c>
      <c r="Y107" s="163">
        <v>220</v>
      </c>
      <c r="Z107" s="163">
        <v>47520</v>
      </c>
    </row>
    <row r="108" spans="1:26" s="159" customFormat="1" ht="11.25">
      <c r="A108" s="166" t="s">
        <v>1748</v>
      </c>
      <c r="B108" s="165">
        <v>132610</v>
      </c>
      <c r="C108" s="165">
        <v>24837</v>
      </c>
      <c r="D108" s="165">
        <v>234</v>
      </c>
      <c r="E108" s="165">
        <v>269</v>
      </c>
      <c r="F108" s="165">
        <v>18126</v>
      </c>
      <c r="G108" s="165">
        <v>29553</v>
      </c>
      <c r="H108" s="165">
        <v>803</v>
      </c>
      <c r="I108" s="165">
        <v>5552</v>
      </c>
      <c r="J108" s="165">
        <v>4276</v>
      </c>
      <c r="K108" s="165">
        <v>16165</v>
      </c>
      <c r="L108" s="165">
        <v>1299</v>
      </c>
      <c r="M108" s="165">
        <v>577</v>
      </c>
      <c r="N108" s="165">
        <v>11277</v>
      </c>
      <c r="O108" s="165">
        <v>451</v>
      </c>
      <c r="P108" s="165"/>
      <c r="Q108" s="165">
        <v>308</v>
      </c>
      <c r="R108" s="165"/>
      <c r="S108" s="165"/>
      <c r="T108" s="165">
        <v>2023</v>
      </c>
      <c r="U108" s="165"/>
      <c r="V108" s="165"/>
      <c r="W108" s="165">
        <v>1931</v>
      </c>
      <c r="X108" s="165">
        <v>2597</v>
      </c>
      <c r="Y108" s="165"/>
      <c r="Z108" s="165">
        <v>12332</v>
      </c>
    </row>
    <row r="109" spans="1:26" s="159" customFormat="1" ht="11.25">
      <c r="A109" s="166" t="s">
        <v>1749</v>
      </c>
      <c r="B109" s="165">
        <v>915050</v>
      </c>
      <c r="C109" s="165">
        <v>80163</v>
      </c>
      <c r="D109" s="165">
        <v>46</v>
      </c>
      <c r="E109" s="165">
        <v>271</v>
      </c>
      <c r="F109" s="165">
        <v>167874</v>
      </c>
      <c r="G109" s="165">
        <v>198147</v>
      </c>
      <c r="H109" s="165">
        <v>397</v>
      </c>
      <c r="I109" s="165">
        <v>6828</v>
      </c>
      <c r="J109" s="165">
        <v>116724</v>
      </c>
      <c r="K109" s="165">
        <v>64205</v>
      </c>
      <c r="L109" s="165">
        <v>5311</v>
      </c>
      <c r="M109" s="165">
        <v>33023</v>
      </c>
      <c r="N109" s="165">
        <v>133823</v>
      </c>
      <c r="O109" s="165">
        <v>12649</v>
      </c>
      <c r="P109" s="165">
        <v>0</v>
      </c>
      <c r="Q109" s="165">
        <v>1572</v>
      </c>
      <c r="R109" s="165">
        <v>0</v>
      </c>
      <c r="S109" s="165">
        <v>0</v>
      </c>
      <c r="T109" s="165">
        <v>1577</v>
      </c>
      <c r="U109" s="165">
        <v>28500</v>
      </c>
      <c r="V109" s="165">
        <v>300</v>
      </c>
      <c r="W109" s="165">
        <v>5279</v>
      </c>
      <c r="X109" s="165">
        <v>22953</v>
      </c>
      <c r="Y109" s="165">
        <v>220</v>
      </c>
      <c r="Z109" s="165">
        <v>35188</v>
      </c>
    </row>
    <row r="110" spans="1:26" s="159" customFormat="1" ht="11.25">
      <c r="A110" s="166" t="s">
        <v>1865</v>
      </c>
      <c r="B110" s="165">
        <v>302971</v>
      </c>
      <c r="C110" s="165">
        <v>23733</v>
      </c>
      <c r="D110" s="165">
        <v>21</v>
      </c>
      <c r="E110" s="165">
        <v>123</v>
      </c>
      <c r="F110" s="165">
        <v>44318</v>
      </c>
      <c r="G110" s="165">
        <v>72068</v>
      </c>
      <c r="H110" s="165">
        <v>127</v>
      </c>
      <c r="I110" s="165">
        <v>2044</v>
      </c>
      <c r="J110" s="165">
        <v>47754</v>
      </c>
      <c r="K110" s="165">
        <v>20959</v>
      </c>
      <c r="L110" s="165">
        <v>1241</v>
      </c>
      <c r="M110" s="165">
        <v>10062</v>
      </c>
      <c r="N110" s="165">
        <v>48123</v>
      </c>
      <c r="O110" s="165">
        <v>3539</v>
      </c>
      <c r="P110" s="165"/>
      <c r="Q110" s="165">
        <v>632</v>
      </c>
      <c r="R110" s="165"/>
      <c r="S110" s="165"/>
      <c r="T110" s="165">
        <v>526</v>
      </c>
      <c r="U110" s="165">
        <v>8811</v>
      </c>
      <c r="V110" s="165">
        <v>120</v>
      </c>
      <c r="W110" s="165">
        <v>1681</v>
      </c>
      <c r="X110" s="165">
        <v>7677</v>
      </c>
      <c r="Y110" s="165">
        <v>80</v>
      </c>
      <c r="Z110" s="165">
        <v>9332</v>
      </c>
    </row>
    <row r="111" spans="1:26" s="159" customFormat="1" ht="11.25">
      <c r="A111" s="166" t="s">
        <v>1866</v>
      </c>
      <c r="B111" s="165">
        <v>309653</v>
      </c>
      <c r="C111" s="165">
        <v>26137</v>
      </c>
      <c r="D111" s="165">
        <v>15</v>
      </c>
      <c r="E111" s="165">
        <v>110</v>
      </c>
      <c r="F111" s="165">
        <v>44949</v>
      </c>
      <c r="G111" s="165">
        <v>80979</v>
      </c>
      <c r="H111" s="165">
        <v>130</v>
      </c>
      <c r="I111" s="165">
        <v>2010</v>
      </c>
      <c r="J111" s="165">
        <v>35600</v>
      </c>
      <c r="K111" s="165">
        <v>20442</v>
      </c>
      <c r="L111" s="165">
        <v>1600</v>
      </c>
      <c r="M111" s="165">
        <v>9600</v>
      </c>
      <c r="N111" s="165">
        <v>49600</v>
      </c>
      <c r="O111" s="165">
        <v>4884</v>
      </c>
      <c r="P111" s="165"/>
      <c r="Q111" s="165">
        <v>487</v>
      </c>
      <c r="R111" s="165"/>
      <c r="S111" s="165"/>
      <c r="T111" s="165">
        <v>419</v>
      </c>
      <c r="U111" s="165">
        <v>8900</v>
      </c>
      <c r="V111" s="165">
        <v>180</v>
      </c>
      <c r="W111" s="165">
        <v>1803</v>
      </c>
      <c r="X111" s="165">
        <v>8335</v>
      </c>
      <c r="Y111" s="165">
        <v>80</v>
      </c>
      <c r="Z111" s="165">
        <v>13393</v>
      </c>
    </row>
    <row r="112" spans="1:26" s="159" customFormat="1" ht="11.25">
      <c r="A112" s="166" t="s">
        <v>1867</v>
      </c>
      <c r="B112" s="165">
        <v>182022</v>
      </c>
      <c r="C112" s="165">
        <v>16901</v>
      </c>
      <c r="D112" s="165">
        <v>10</v>
      </c>
      <c r="E112" s="165">
        <v>20</v>
      </c>
      <c r="F112" s="165">
        <v>55096</v>
      </c>
      <c r="G112" s="165">
        <v>26600</v>
      </c>
      <c r="H112" s="165">
        <v>74</v>
      </c>
      <c r="I112" s="165">
        <v>1424</v>
      </c>
      <c r="J112" s="165">
        <v>21292</v>
      </c>
      <c r="K112" s="165">
        <v>12791</v>
      </c>
      <c r="L112" s="165">
        <v>910</v>
      </c>
      <c r="M112" s="165">
        <v>7800</v>
      </c>
      <c r="N112" s="165">
        <v>21100</v>
      </c>
      <c r="O112" s="165">
        <v>2323</v>
      </c>
      <c r="P112" s="165"/>
      <c r="Q112" s="165">
        <v>203</v>
      </c>
      <c r="R112" s="165"/>
      <c r="S112" s="165"/>
      <c r="T112" s="165">
        <v>302</v>
      </c>
      <c r="U112" s="165">
        <v>5572</v>
      </c>
      <c r="V112" s="165"/>
      <c r="W112" s="165">
        <v>1498</v>
      </c>
      <c r="X112" s="165">
        <v>3684</v>
      </c>
      <c r="Y112" s="165">
        <v>30</v>
      </c>
      <c r="Z112" s="165">
        <v>4392</v>
      </c>
    </row>
    <row r="113" spans="1:26" s="159" customFormat="1" ht="11.25">
      <c r="A113" s="166" t="s">
        <v>1868</v>
      </c>
      <c r="B113" s="165">
        <v>120404</v>
      </c>
      <c r="C113" s="165">
        <v>13392</v>
      </c>
      <c r="D113" s="165"/>
      <c r="E113" s="165">
        <v>18</v>
      </c>
      <c r="F113" s="165">
        <v>23511</v>
      </c>
      <c r="G113" s="165">
        <v>18500</v>
      </c>
      <c r="H113" s="165">
        <v>66</v>
      </c>
      <c r="I113" s="165">
        <v>1350</v>
      </c>
      <c r="J113" s="165">
        <v>12078</v>
      </c>
      <c r="K113" s="165">
        <v>10013</v>
      </c>
      <c r="L113" s="165">
        <v>1560</v>
      </c>
      <c r="M113" s="165">
        <v>5561</v>
      </c>
      <c r="N113" s="165">
        <v>15000</v>
      </c>
      <c r="O113" s="165">
        <v>1903</v>
      </c>
      <c r="P113" s="165"/>
      <c r="Q113" s="165">
        <v>250</v>
      </c>
      <c r="R113" s="165"/>
      <c r="S113" s="165"/>
      <c r="T113" s="165">
        <v>330</v>
      </c>
      <c r="U113" s="165">
        <v>5217</v>
      </c>
      <c r="V113" s="165"/>
      <c r="W113" s="165">
        <v>297</v>
      </c>
      <c r="X113" s="165">
        <v>3257</v>
      </c>
      <c r="Y113" s="165">
        <v>30</v>
      </c>
      <c r="Z113" s="165">
        <v>8071</v>
      </c>
    </row>
    <row r="114" spans="1:26" s="159" customFormat="1" ht="11.25">
      <c r="A114" s="167" t="s">
        <v>1754</v>
      </c>
      <c r="B114" s="163">
        <v>5142876</v>
      </c>
      <c r="C114" s="163">
        <v>453723</v>
      </c>
      <c r="D114" s="163">
        <v>36</v>
      </c>
      <c r="E114" s="163">
        <v>3878</v>
      </c>
      <c r="F114" s="163">
        <v>460923</v>
      </c>
      <c r="G114" s="163">
        <v>1517198</v>
      </c>
      <c r="H114" s="163">
        <v>5954</v>
      </c>
      <c r="I114" s="163">
        <v>44247</v>
      </c>
      <c r="J114" s="163">
        <v>586054</v>
      </c>
      <c r="K114" s="163">
        <v>483972</v>
      </c>
      <c r="L114" s="163">
        <v>27865</v>
      </c>
      <c r="M114" s="163">
        <v>177466</v>
      </c>
      <c r="N114" s="163">
        <v>716358</v>
      </c>
      <c r="O114" s="163">
        <v>149716</v>
      </c>
      <c r="P114" s="163">
        <v>158628</v>
      </c>
      <c r="Q114" s="163">
        <v>10563</v>
      </c>
      <c r="R114" s="163">
        <v>35</v>
      </c>
      <c r="S114" s="163">
        <v>0</v>
      </c>
      <c r="T114" s="163">
        <v>8939</v>
      </c>
      <c r="U114" s="163">
        <v>185683</v>
      </c>
      <c r="V114" s="163">
        <v>19199</v>
      </c>
      <c r="W114" s="163">
        <v>17940</v>
      </c>
      <c r="X114" s="163">
        <v>55874</v>
      </c>
      <c r="Y114" s="163">
        <v>391</v>
      </c>
      <c r="Z114" s="163">
        <v>58234</v>
      </c>
    </row>
    <row r="115" spans="1:26" s="159" customFormat="1" ht="11.25">
      <c r="A115" s="166" t="s">
        <v>1748</v>
      </c>
      <c r="B115" s="165">
        <v>576142</v>
      </c>
      <c r="C115" s="165">
        <v>102600</v>
      </c>
      <c r="D115" s="165">
        <v>36</v>
      </c>
      <c r="E115" s="165">
        <v>3612</v>
      </c>
      <c r="F115" s="165">
        <v>45871</v>
      </c>
      <c r="G115" s="165">
        <v>73483</v>
      </c>
      <c r="H115" s="165">
        <v>1431</v>
      </c>
      <c r="I115" s="165">
        <v>13104</v>
      </c>
      <c r="J115" s="165">
        <v>52895</v>
      </c>
      <c r="K115" s="165">
        <v>46710</v>
      </c>
      <c r="L115" s="165">
        <v>1341</v>
      </c>
      <c r="M115" s="165">
        <v>103125</v>
      </c>
      <c r="N115" s="165">
        <v>42812</v>
      </c>
      <c r="O115" s="165">
        <v>3812</v>
      </c>
      <c r="P115" s="165">
        <v>26176</v>
      </c>
      <c r="Q115" s="165">
        <v>1833</v>
      </c>
      <c r="R115" s="165">
        <v>35</v>
      </c>
      <c r="S115" s="165">
        <v>0</v>
      </c>
      <c r="T115" s="165">
        <v>1688</v>
      </c>
      <c r="U115" s="165">
        <v>9274</v>
      </c>
      <c r="V115" s="165">
        <v>919</v>
      </c>
      <c r="W115" s="165">
        <v>14025</v>
      </c>
      <c r="X115" s="165">
        <v>1205</v>
      </c>
      <c r="Y115" s="165">
        <v>37</v>
      </c>
      <c r="Z115" s="165">
        <v>30118</v>
      </c>
    </row>
    <row r="116" spans="1:26" s="159" customFormat="1" ht="11.25">
      <c r="A116" s="166" t="s">
        <v>1749</v>
      </c>
      <c r="B116" s="165">
        <v>4566734</v>
      </c>
      <c r="C116" s="165">
        <v>351123</v>
      </c>
      <c r="D116" s="165">
        <v>0</v>
      </c>
      <c r="E116" s="165">
        <v>266</v>
      </c>
      <c r="F116" s="165">
        <v>415052</v>
      </c>
      <c r="G116" s="165">
        <v>1443715</v>
      </c>
      <c r="H116" s="165">
        <v>4523</v>
      </c>
      <c r="I116" s="165">
        <v>31143</v>
      </c>
      <c r="J116" s="165">
        <v>533159</v>
      </c>
      <c r="K116" s="165">
        <v>437262</v>
      </c>
      <c r="L116" s="165">
        <v>26524</v>
      </c>
      <c r="M116" s="165">
        <v>74341</v>
      </c>
      <c r="N116" s="165">
        <v>673546</v>
      </c>
      <c r="O116" s="165">
        <v>145904</v>
      </c>
      <c r="P116" s="165">
        <v>132452</v>
      </c>
      <c r="Q116" s="165">
        <v>8730</v>
      </c>
      <c r="R116" s="165">
        <v>0</v>
      </c>
      <c r="S116" s="165">
        <v>0</v>
      </c>
      <c r="T116" s="165">
        <v>7251</v>
      </c>
      <c r="U116" s="165">
        <v>176409</v>
      </c>
      <c r="V116" s="165">
        <v>18280</v>
      </c>
      <c r="W116" s="165">
        <v>3915</v>
      </c>
      <c r="X116" s="165">
        <v>54669</v>
      </c>
      <c r="Y116" s="165">
        <v>354</v>
      </c>
      <c r="Z116" s="165">
        <v>28116</v>
      </c>
    </row>
    <row r="117" spans="1:26" s="159" customFormat="1" ht="11.25">
      <c r="A117" s="166" t="s">
        <v>1755</v>
      </c>
      <c r="B117" s="165">
        <v>811750</v>
      </c>
      <c r="C117" s="165">
        <v>66374</v>
      </c>
      <c r="D117" s="165">
        <v>0</v>
      </c>
      <c r="E117" s="165">
        <v>0</v>
      </c>
      <c r="F117" s="165">
        <v>83989</v>
      </c>
      <c r="G117" s="165">
        <v>241859</v>
      </c>
      <c r="H117" s="165">
        <v>3397</v>
      </c>
      <c r="I117" s="165">
        <v>4771</v>
      </c>
      <c r="J117" s="165">
        <v>73595</v>
      </c>
      <c r="K117" s="165">
        <v>55250</v>
      </c>
      <c r="L117" s="165">
        <v>6924</v>
      </c>
      <c r="M117" s="165">
        <v>42172</v>
      </c>
      <c r="N117" s="165">
        <v>50550</v>
      </c>
      <c r="O117" s="165">
        <v>15363</v>
      </c>
      <c r="P117" s="165">
        <v>120070</v>
      </c>
      <c r="Q117" s="165">
        <v>1101</v>
      </c>
      <c r="R117" s="165">
        <v>0</v>
      </c>
      <c r="S117" s="165">
        <v>0</v>
      </c>
      <c r="T117" s="165">
        <v>1188</v>
      </c>
      <c r="U117" s="165">
        <v>30988</v>
      </c>
      <c r="V117" s="165">
        <v>1854</v>
      </c>
      <c r="W117" s="165">
        <v>1132</v>
      </c>
      <c r="X117" s="165">
        <v>10734</v>
      </c>
      <c r="Y117" s="165">
        <v>230</v>
      </c>
      <c r="Z117" s="165">
        <v>209</v>
      </c>
    </row>
    <row r="118" spans="1:26" s="159" customFormat="1" ht="11.25">
      <c r="A118" s="166" t="s">
        <v>1756</v>
      </c>
      <c r="B118" s="165">
        <v>311157</v>
      </c>
      <c r="C118" s="165">
        <v>24392</v>
      </c>
      <c r="D118" s="165">
        <v>0</v>
      </c>
      <c r="E118" s="165">
        <v>0</v>
      </c>
      <c r="F118" s="165">
        <v>30103</v>
      </c>
      <c r="G118" s="165">
        <v>110099</v>
      </c>
      <c r="H118" s="165">
        <v>96</v>
      </c>
      <c r="I118" s="165">
        <v>2376</v>
      </c>
      <c r="J118" s="165">
        <v>20201</v>
      </c>
      <c r="K118" s="165">
        <v>31443</v>
      </c>
      <c r="L118" s="165">
        <v>1753</v>
      </c>
      <c r="M118" s="165">
        <v>879</v>
      </c>
      <c r="N118" s="165">
        <v>60550</v>
      </c>
      <c r="O118" s="165">
        <v>11961</v>
      </c>
      <c r="P118" s="165">
        <v>1002</v>
      </c>
      <c r="Q118" s="165">
        <v>749</v>
      </c>
      <c r="R118" s="165">
        <v>0</v>
      </c>
      <c r="S118" s="165">
        <v>0</v>
      </c>
      <c r="T118" s="165">
        <v>503</v>
      </c>
      <c r="U118" s="165">
        <v>11814</v>
      </c>
      <c r="V118" s="165">
        <v>0</v>
      </c>
      <c r="W118" s="165">
        <v>483</v>
      </c>
      <c r="X118" s="165">
        <v>2679</v>
      </c>
      <c r="Y118" s="165"/>
      <c r="Z118" s="165">
        <v>74</v>
      </c>
    </row>
    <row r="119" spans="1:26" s="159" customFormat="1" ht="11.25">
      <c r="A119" s="166" t="s">
        <v>1757</v>
      </c>
      <c r="B119" s="165">
        <v>332984</v>
      </c>
      <c r="C119" s="165">
        <v>21152</v>
      </c>
      <c r="D119" s="165">
        <v>0</v>
      </c>
      <c r="E119" s="165">
        <v>0</v>
      </c>
      <c r="F119" s="165">
        <v>18174</v>
      </c>
      <c r="G119" s="165">
        <v>107067</v>
      </c>
      <c r="H119" s="165">
        <v>150</v>
      </c>
      <c r="I119" s="165">
        <v>1741</v>
      </c>
      <c r="J119" s="165">
        <v>41953</v>
      </c>
      <c r="K119" s="165">
        <v>33203</v>
      </c>
      <c r="L119" s="165">
        <v>996</v>
      </c>
      <c r="M119" s="165">
        <v>1106</v>
      </c>
      <c r="N119" s="165">
        <v>66539</v>
      </c>
      <c r="O119" s="165">
        <v>12415</v>
      </c>
      <c r="P119" s="165">
        <v>150</v>
      </c>
      <c r="Q119" s="165">
        <v>155</v>
      </c>
      <c r="R119" s="165">
        <v>0</v>
      </c>
      <c r="S119" s="165">
        <v>0</v>
      </c>
      <c r="T119" s="165">
        <v>291</v>
      </c>
      <c r="U119" s="165">
        <v>21011</v>
      </c>
      <c r="V119" s="165">
        <v>2322</v>
      </c>
      <c r="W119" s="165">
        <v>700</v>
      </c>
      <c r="X119" s="165">
        <v>3859</v>
      </c>
      <c r="Y119" s="165"/>
      <c r="Z119" s="165">
        <v>0</v>
      </c>
    </row>
    <row r="120" spans="1:26" s="159" customFormat="1" ht="11.25">
      <c r="A120" s="166" t="s">
        <v>1758</v>
      </c>
      <c r="B120" s="165">
        <v>319360</v>
      </c>
      <c r="C120" s="165">
        <v>17267</v>
      </c>
      <c r="D120" s="165">
        <v>0</v>
      </c>
      <c r="E120" s="165">
        <v>0</v>
      </c>
      <c r="F120" s="165">
        <v>26864</v>
      </c>
      <c r="G120" s="165">
        <v>84439</v>
      </c>
      <c r="H120" s="165">
        <v>32</v>
      </c>
      <c r="I120" s="165">
        <v>1888</v>
      </c>
      <c r="J120" s="165">
        <v>39926</v>
      </c>
      <c r="K120" s="165">
        <v>31896</v>
      </c>
      <c r="L120" s="165">
        <v>4901</v>
      </c>
      <c r="M120" s="165">
        <v>442</v>
      </c>
      <c r="N120" s="165">
        <v>77470</v>
      </c>
      <c r="O120" s="165">
        <v>14183</v>
      </c>
      <c r="P120" s="165">
        <v>3763</v>
      </c>
      <c r="Q120" s="165">
        <v>1569</v>
      </c>
      <c r="R120" s="165">
        <v>0</v>
      </c>
      <c r="S120" s="165">
        <v>0</v>
      </c>
      <c r="T120" s="165">
        <v>553</v>
      </c>
      <c r="U120" s="165">
        <v>9251</v>
      </c>
      <c r="V120" s="165">
        <v>1483</v>
      </c>
      <c r="W120" s="165">
        <v>32</v>
      </c>
      <c r="X120" s="165">
        <v>3377</v>
      </c>
      <c r="Y120" s="165">
        <v>24</v>
      </c>
      <c r="Z120" s="165">
        <v>0</v>
      </c>
    </row>
    <row r="121" spans="1:26" s="159" customFormat="1" ht="11.25">
      <c r="A121" s="166" t="s">
        <v>1759</v>
      </c>
      <c r="B121" s="165">
        <v>203122</v>
      </c>
      <c r="C121" s="165">
        <v>21051</v>
      </c>
      <c r="D121" s="165">
        <v>0</v>
      </c>
      <c r="E121" s="165">
        <v>0</v>
      </c>
      <c r="F121" s="165">
        <v>15522</v>
      </c>
      <c r="G121" s="165">
        <v>58418</v>
      </c>
      <c r="H121" s="165">
        <v>56</v>
      </c>
      <c r="I121" s="165">
        <v>2870</v>
      </c>
      <c r="J121" s="165">
        <v>31240</v>
      </c>
      <c r="K121" s="165">
        <v>23529</v>
      </c>
      <c r="L121" s="165">
        <v>671</v>
      </c>
      <c r="M121" s="165">
        <v>700</v>
      </c>
      <c r="N121" s="165">
        <v>28158</v>
      </c>
      <c r="O121" s="165">
        <v>6599</v>
      </c>
      <c r="P121" s="165">
        <v>100</v>
      </c>
      <c r="Q121" s="165">
        <v>78</v>
      </c>
      <c r="R121" s="165">
        <v>0</v>
      </c>
      <c r="S121" s="165">
        <v>0</v>
      </c>
      <c r="T121" s="165">
        <v>621</v>
      </c>
      <c r="U121" s="165">
        <v>10577</v>
      </c>
      <c r="V121" s="165">
        <v>780</v>
      </c>
      <c r="W121" s="165">
        <v>86</v>
      </c>
      <c r="X121" s="165">
        <v>1967</v>
      </c>
      <c r="Y121" s="165"/>
      <c r="Z121" s="165">
        <v>99</v>
      </c>
    </row>
    <row r="122" spans="1:26" s="159" customFormat="1" ht="11.25">
      <c r="A122" s="166" t="s">
        <v>1760</v>
      </c>
      <c r="B122" s="165">
        <v>705547</v>
      </c>
      <c r="C122" s="165">
        <v>47111</v>
      </c>
      <c r="D122" s="165">
        <v>0</v>
      </c>
      <c r="E122" s="165">
        <v>0</v>
      </c>
      <c r="F122" s="165">
        <v>47558</v>
      </c>
      <c r="G122" s="165">
        <v>301126</v>
      </c>
      <c r="H122" s="165">
        <v>130</v>
      </c>
      <c r="I122" s="165">
        <v>4564</v>
      </c>
      <c r="J122" s="165">
        <v>74273</v>
      </c>
      <c r="K122" s="165">
        <v>82406</v>
      </c>
      <c r="L122" s="165">
        <v>221</v>
      </c>
      <c r="M122" s="165">
        <v>2131</v>
      </c>
      <c r="N122" s="165">
        <v>91330</v>
      </c>
      <c r="O122" s="165">
        <v>18962</v>
      </c>
      <c r="P122" s="165">
        <v>120</v>
      </c>
      <c r="Q122" s="165">
        <v>273</v>
      </c>
      <c r="R122" s="165">
        <v>0</v>
      </c>
      <c r="S122" s="165">
        <v>0</v>
      </c>
      <c r="T122" s="165">
        <v>896</v>
      </c>
      <c r="U122" s="165">
        <v>21395</v>
      </c>
      <c r="V122" s="165">
        <v>4420</v>
      </c>
      <c r="W122" s="165">
        <v>331</v>
      </c>
      <c r="X122" s="165">
        <v>8200</v>
      </c>
      <c r="Y122" s="165">
        <v>100</v>
      </c>
      <c r="Z122" s="165"/>
    </row>
    <row r="123" spans="1:26" s="159" customFormat="1" ht="11.25">
      <c r="A123" s="166" t="s">
        <v>1761</v>
      </c>
      <c r="B123" s="165">
        <v>545847</v>
      </c>
      <c r="C123" s="165">
        <v>33903</v>
      </c>
      <c r="D123" s="165">
        <v>0</v>
      </c>
      <c r="E123" s="165">
        <v>206</v>
      </c>
      <c r="F123" s="165">
        <v>69259</v>
      </c>
      <c r="G123" s="165">
        <v>163119</v>
      </c>
      <c r="H123" s="165">
        <v>167</v>
      </c>
      <c r="I123" s="165">
        <v>2442</v>
      </c>
      <c r="J123" s="165">
        <v>85362</v>
      </c>
      <c r="K123" s="165">
        <v>50454</v>
      </c>
      <c r="L123" s="165">
        <v>564</v>
      </c>
      <c r="M123" s="165">
        <v>5372</v>
      </c>
      <c r="N123" s="165">
        <v>77177</v>
      </c>
      <c r="O123" s="165">
        <v>13473</v>
      </c>
      <c r="P123" s="165">
        <v>350</v>
      </c>
      <c r="Q123" s="165">
        <v>54</v>
      </c>
      <c r="R123" s="165">
        <v>0</v>
      </c>
      <c r="S123" s="165">
        <v>0</v>
      </c>
      <c r="T123" s="165">
        <v>551</v>
      </c>
      <c r="U123" s="165">
        <v>23129</v>
      </c>
      <c r="V123" s="165">
        <v>3368</v>
      </c>
      <c r="W123" s="165">
        <v>270</v>
      </c>
      <c r="X123" s="165">
        <v>7867</v>
      </c>
      <c r="Y123" s="165"/>
      <c r="Z123" s="165">
        <v>8760</v>
      </c>
    </row>
    <row r="124" spans="1:26" s="159" customFormat="1" ht="11.25">
      <c r="A124" s="166" t="s">
        <v>1762</v>
      </c>
      <c r="B124" s="165">
        <v>239756</v>
      </c>
      <c r="C124" s="165">
        <v>22112</v>
      </c>
      <c r="D124" s="165">
        <v>0</v>
      </c>
      <c r="E124" s="165">
        <v>0</v>
      </c>
      <c r="F124" s="165">
        <v>27274</v>
      </c>
      <c r="G124" s="165">
        <v>75141</v>
      </c>
      <c r="H124" s="165">
        <v>97</v>
      </c>
      <c r="I124" s="165">
        <v>2139</v>
      </c>
      <c r="J124" s="165">
        <v>27683</v>
      </c>
      <c r="K124" s="165">
        <v>22403</v>
      </c>
      <c r="L124" s="165">
        <v>231</v>
      </c>
      <c r="M124" s="165">
        <v>1402</v>
      </c>
      <c r="N124" s="165">
        <v>35941</v>
      </c>
      <c r="O124" s="165">
        <v>6286</v>
      </c>
      <c r="P124" s="165">
        <v>124</v>
      </c>
      <c r="Q124" s="165">
        <v>1622</v>
      </c>
      <c r="R124" s="165">
        <v>0</v>
      </c>
      <c r="S124" s="165">
        <v>0</v>
      </c>
      <c r="T124" s="165">
        <v>357</v>
      </c>
      <c r="U124" s="165">
        <v>10087</v>
      </c>
      <c r="V124" s="165">
        <v>795</v>
      </c>
      <c r="W124" s="165">
        <v>165</v>
      </c>
      <c r="X124" s="165">
        <v>2616</v>
      </c>
      <c r="Y124" s="165"/>
      <c r="Z124" s="165">
        <v>3281</v>
      </c>
    </row>
    <row r="125" spans="1:26" s="159" customFormat="1" ht="11.25">
      <c r="A125" s="166" t="s">
        <v>1763</v>
      </c>
      <c r="B125" s="165">
        <v>210014</v>
      </c>
      <c r="C125" s="165">
        <v>23509</v>
      </c>
      <c r="D125" s="165">
        <v>0</v>
      </c>
      <c r="E125" s="165">
        <v>0</v>
      </c>
      <c r="F125" s="165">
        <v>11138</v>
      </c>
      <c r="G125" s="165">
        <v>60774</v>
      </c>
      <c r="H125" s="165">
        <v>98</v>
      </c>
      <c r="I125" s="165">
        <v>2095</v>
      </c>
      <c r="J125" s="165">
        <v>25384</v>
      </c>
      <c r="K125" s="165">
        <v>19514</v>
      </c>
      <c r="L125" s="165">
        <v>2152</v>
      </c>
      <c r="M125" s="165">
        <v>2821</v>
      </c>
      <c r="N125" s="165">
        <v>40196</v>
      </c>
      <c r="O125" s="165">
        <v>8954</v>
      </c>
      <c r="P125" s="165">
        <v>1784</v>
      </c>
      <c r="Q125" s="165">
        <v>644</v>
      </c>
      <c r="R125" s="165">
        <v>0</v>
      </c>
      <c r="S125" s="165">
        <v>0</v>
      </c>
      <c r="T125" s="165">
        <v>580</v>
      </c>
      <c r="U125" s="165">
        <v>7644</v>
      </c>
      <c r="V125" s="165">
        <v>709</v>
      </c>
      <c r="W125" s="165">
        <v>94</v>
      </c>
      <c r="X125" s="165">
        <v>1877</v>
      </c>
      <c r="Y125" s="165"/>
      <c r="Z125" s="165">
        <v>47</v>
      </c>
    </row>
    <row r="126" spans="1:26" s="159" customFormat="1" ht="11.25">
      <c r="A126" s="166" t="s">
        <v>1764</v>
      </c>
      <c r="B126" s="165">
        <v>416985</v>
      </c>
      <c r="C126" s="165">
        <v>36233</v>
      </c>
      <c r="D126" s="165">
        <v>0</v>
      </c>
      <c r="E126" s="165">
        <v>0</v>
      </c>
      <c r="F126" s="165">
        <v>39539</v>
      </c>
      <c r="G126" s="165">
        <v>126675</v>
      </c>
      <c r="H126" s="165">
        <v>142</v>
      </c>
      <c r="I126" s="165">
        <v>2394</v>
      </c>
      <c r="J126" s="165">
        <v>46895</v>
      </c>
      <c r="K126" s="165">
        <v>38571</v>
      </c>
      <c r="L126" s="165">
        <v>5402</v>
      </c>
      <c r="M126" s="165">
        <v>14226</v>
      </c>
      <c r="N126" s="165">
        <v>63855</v>
      </c>
      <c r="O126" s="165">
        <v>20972</v>
      </c>
      <c r="P126" s="165">
        <v>2858</v>
      </c>
      <c r="Q126" s="165">
        <v>1904</v>
      </c>
      <c r="R126" s="165">
        <v>0</v>
      </c>
      <c r="S126" s="165">
        <v>0</v>
      </c>
      <c r="T126" s="165">
        <v>570</v>
      </c>
      <c r="U126" s="165">
        <v>11325</v>
      </c>
      <c r="V126" s="165">
        <v>133</v>
      </c>
      <c r="W126" s="165">
        <v>266</v>
      </c>
      <c r="X126" s="165">
        <v>3559</v>
      </c>
      <c r="Y126" s="165"/>
      <c r="Z126" s="165">
        <v>1466</v>
      </c>
    </row>
    <row r="127" spans="1:26" s="159" customFormat="1" ht="11.25">
      <c r="A127" s="166" t="s">
        <v>1765</v>
      </c>
      <c r="B127" s="165">
        <v>341313</v>
      </c>
      <c r="C127" s="165">
        <v>21088</v>
      </c>
      <c r="D127" s="165">
        <v>0</v>
      </c>
      <c r="E127" s="165">
        <v>0</v>
      </c>
      <c r="F127" s="165">
        <v>28214</v>
      </c>
      <c r="G127" s="165">
        <v>97043</v>
      </c>
      <c r="H127" s="165">
        <v>158</v>
      </c>
      <c r="I127" s="165">
        <v>1943</v>
      </c>
      <c r="J127" s="165">
        <v>46429</v>
      </c>
      <c r="K127" s="165">
        <v>40568</v>
      </c>
      <c r="L127" s="165">
        <v>2641</v>
      </c>
      <c r="M127" s="165">
        <v>2350</v>
      </c>
      <c r="N127" s="165">
        <v>59879</v>
      </c>
      <c r="O127" s="165">
        <v>14301</v>
      </c>
      <c r="P127" s="165">
        <v>2101</v>
      </c>
      <c r="Q127" s="165">
        <v>159</v>
      </c>
      <c r="R127" s="165">
        <v>0</v>
      </c>
      <c r="S127" s="165">
        <v>0</v>
      </c>
      <c r="T127" s="165">
        <v>798</v>
      </c>
      <c r="U127" s="165">
        <v>16694</v>
      </c>
      <c r="V127" s="165">
        <v>2125</v>
      </c>
      <c r="W127" s="165">
        <v>183</v>
      </c>
      <c r="X127" s="165">
        <v>4539</v>
      </c>
      <c r="Y127" s="165"/>
      <c r="Z127" s="165">
        <v>100</v>
      </c>
    </row>
    <row r="128" spans="1:26" s="159" customFormat="1" ht="11.25">
      <c r="A128" s="166" t="s">
        <v>1766</v>
      </c>
      <c r="B128" s="165">
        <v>128899</v>
      </c>
      <c r="C128" s="165">
        <v>16931</v>
      </c>
      <c r="D128" s="165">
        <v>0</v>
      </c>
      <c r="E128" s="165">
        <v>60</v>
      </c>
      <c r="F128" s="165">
        <v>17418</v>
      </c>
      <c r="G128" s="165">
        <v>17955</v>
      </c>
      <c r="H128" s="165">
        <v>0</v>
      </c>
      <c r="I128" s="165">
        <v>1920</v>
      </c>
      <c r="J128" s="165">
        <v>20218</v>
      </c>
      <c r="K128" s="165">
        <v>8025</v>
      </c>
      <c r="L128" s="165">
        <v>68</v>
      </c>
      <c r="M128" s="165">
        <v>740</v>
      </c>
      <c r="N128" s="165">
        <v>21901</v>
      </c>
      <c r="O128" s="165">
        <v>2435</v>
      </c>
      <c r="P128" s="165">
        <v>30</v>
      </c>
      <c r="Q128" s="165">
        <v>422</v>
      </c>
      <c r="R128" s="165">
        <v>0</v>
      </c>
      <c r="S128" s="165">
        <v>0</v>
      </c>
      <c r="T128" s="165">
        <v>343</v>
      </c>
      <c r="U128" s="165">
        <v>2494</v>
      </c>
      <c r="V128" s="165">
        <v>291</v>
      </c>
      <c r="W128" s="165">
        <v>173</v>
      </c>
      <c r="X128" s="165">
        <v>3395</v>
      </c>
      <c r="Y128" s="165"/>
      <c r="Z128" s="165">
        <v>14080</v>
      </c>
    </row>
    <row r="129" spans="1:26" s="159" customFormat="1" ht="11.25">
      <c r="A129" s="167" t="s">
        <v>1767</v>
      </c>
      <c r="B129" s="163">
        <v>2567786</v>
      </c>
      <c r="C129" s="163">
        <v>412552</v>
      </c>
      <c r="D129" s="163">
        <v>0</v>
      </c>
      <c r="E129" s="163">
        <v>3737</v>
      </c>
      <c r="F129" s="163">
        <v>309683</v>
      </c>
      <c r="G129" s="163">
        <v>622800</v>
      </c>
      <c r="H129" s="163">
        <v>7763</v>
      </c>
      <c r="I129" s="163">
        <v>24060</v>
      </c>
      <c r="J129" s="163">
        <v>203310</v>
      </c>
      <c r="K129" s="163">
        <v>196778</v>
      </c>
      <c r="L129" s="163">
        <v>4107</v>
      </c>
      <c r="M129" s="163">
        <v>30869</v>
      </c>
      <c r="N129" s="163">
        <v>528337</v>
      </c>
      <c r="O129" s="163">
        <v>84800</v>
      </c>
      <c r="P129" s="163">
        <v>3244</v>
      </c>
      <c r="Q129" s="163">
        <v>1233</v>
      </c>
      <c r="R129" s="163">
        <v>0</v>
      </c>
      <c r="S129" s="163">
        <v>0</v>
      </c>
      <c r="T129" s="163">
        <v>5410</v>
      </c>
      <c r="U129" s="163">
        <v>80747</v>
      </c>
      <c r="V129" s="163">
        <v>2272</v>
      </c>
      <c r="W129" s="163">
        <v>1541</v>
      </c>
      <c r="X129" s="163">
        <v>29094</v>
      </c>
      <c r="Y129" s="163">
        <v>100</v>
      </c>
      <c r="Z129" s="163">
        <v>15349</v>
      </c>
    </row>
    <row r="130" spans="1:26" s="159" customFormat="1" ht="11.25">
      <c r="A130" s="166" t="s">
        <v>1869</v>
      </c>
      <c r="B130" s="165">
        <v>166887</v>
      </c>
      <c r="C130" s="165">
        <v>35093</v>
      </c>
      <c r="D130" s="165"/>
      <c r="E130" s="165">
        <v>632</v>
      </c>
      <c r="F130" s="165">
        <v>28189</v>
      </c>
      <c r="G130" s="165">
        <v>31960</v>
      </c>
      <c r="H130" s="165">
        <v>982</v>
      </c>
      <c r="I130" s="165">
        <v>10445</v>
      </c>
      <c r="J130" s="165">
        <v>16635</v>
      </c>
      <c r="K130" s="165">
        <v>24029</v>
      </c>
      <c r="L130" s="165">
        <v>1000</v>
      </c>
      <c r="M130" s="165">
        <v>652</v>
      </c>
      <c r="N130" s="165">
        <v>9442</v>
      </c>
      <c r="O130" s="165">
        <v>6437</v>
      </c>
      <c r="P130" s="165"/>
      <c r="Q130" s="165">
        <v>303</v>
      </c>
      <c r="R130" s="165"/>
      <c r="S130" s="165"/>
      <c r="T130" s="165">
        <v>776</v>
      </c>
      <c r="U130" s="165">
        <v>50</v>
      </c>
      <c r="V130" s="165"/>
      <c r="W130" s="165">
        <v>262</v>
      </c>
      <c r="X130" s="165"/>
      <c r="Y130" s="165"/>
      <c r="Z130" s="165"/>
    </row>
    <row r="131" spans="1:26" s="159" customFormat="1" ht="11.25">
      <c r="A131" s="166" t="s">
        <v>1870</v>
      </c>
      <c r="B131" s="165">
        <v>2400899</v>
      </c>
      <c r="C131" s="165">
        <v>377459</v>
      </c>
      <c r="D131" s="165">
        <v>0</v>
      </c>
      <c r="E131" s="165">
        <v>3105</v>
      </c>
      <c r="F131" s="165">
        <v>281494</v>
      </c>
      <c r="G131" s="165">
        <v>590840</v>
      </c>
      <c r="H131" s="165">
        <v>6781</v>
      </c>
      <c r="I131" s="165">
        <v>13615</v>
      </c>
      <c r="J131" s="165">
        <v>186675</v>
      </c>
      <c r="K131" s="165">
        <v>172749</v>
      </c>
      <c r="L131" s="165">
        <v>3107</v>
      </c>
      <c r="M131" s="165">
        <v>30217</v>
      </c>
      <c r="N131" s="165">
        <v>518895</v>
      </c>
      <c r="O131" s="165">
        <v>78363</v>
      </c>
      <c r="P131" s="165">
        <v>3244</v>
      </c>
      <c r="Q131" s="165">
        <v>930</v>
      </c>
      <c r="R131" s="165">
        <v>0</v>
      </c>
      <c r="S131" s="165">
        <v>0</v>
      </c>
      <c r="T131" s="165">
        <v>4634</v>
      </c>
      <c r="U131" s="165">
        <v>80697</v>
      </c>
      <c r="V131" s="165">
        <v>2272</v>
      </c>
      <c r="W131" s="165">
        <v>1279</v>
      </c>
      <c r="X131" s="165">
        <v>29094</v>
      </c>
      <c r="Y131" s="165">
        <v>100</v>
      </c>
      <c r="Z131" s="165">
        <v>15349</v>
      </c>
    </row>
    <row r="132" spans="1:26" s="159" customFormat="1" ht="11.25">
      <c r="A132" s="166" t="s">
        <v>1871</v>
      </c>
      <c r="B132" s="165">
        <v>355333</v>
      </c>
      <c r="C132" s="165">
        <v>63030</v>
      </c>
      <c r="D132" s="165"/>
      <c r="E132" s="165">
        <v>72</v>
      </c>
      <c r="F132" s="165">
        <v>32104</v>
      </c>
      <c r="G132" s="165">
        <v>74946</v>
      </c>
      <c r="H132" s="165">
        <v>1186</v>
      </c>
      <c r="I132" s="165">
        <v>2042</v>
      </c>
      <c r="J132" s="165">
        <v>30916</v>
      </c>
      <c r="K132" s="165">
        <v>18991</v>
      </c>
      <c r="L132" s="165">
        <v>399</v>
      </c>
      <c r="M132" s="165">
        <v>19516</v>
      </c>
      <c r="N132" s="165">
        <v>41963</v>
      </c>
      <c r="O132" s="165">
        <v>13102</v>
      </c>
      <c r="P132" s="165">
        <v>120</v>
      </c>
      <c r="Q132" s="165">
        <v>257</v>
      </c>
      <c r="R132" s="165"/>
      <c r="S132" s="165"/>
      <c r="T132" s="165">
        <v>1046</v>
      </c>
      <c r="U132" s="165">
        <v>44040</v>
      </c>
      <c r="V132" s="165"/>
      <c r="W132" s="165">
        <v>401</v>
      </c>
      <c r="X132" s="165">
        <v>5977</v>
      </c>
      <c r="Y132" s="165"/>
      <c r="Z132" s="165">
        <v>5225</v>
      </c>
    </row>
    <row r="133" spans="1:26" s="159" customFormat="1" ht="11.25">
      <c r="A133" s="166" t="s">
        <v>1872</v>
      </c>
      <c r="B133" s="165">
        <v>343899</v>
      </c>
      <c r="C133" s="165">
        <v>43101</v>
      </c>
      <c r="D133" s="165"/>
      <c r="E133" s="165">
        <v>1120</v>
      </c>
      <c r="F133" s="165">
        <v>26101</v>
      </c>
      <c r="G133" s="165">
        <v>55065</v>
      </c>
      <c r="H133" s="165">
        <v>828</v>
      </c>
      <c r="I133" s="165">
        <v>1583</v>
      </c>
      <c r="J133" s="165">
        <v>24757</v>
      </c>
      <c r="K133" s="165">
        <v>32600</v>
      </c>
      <c r="L133" s="165">
        <v>293</v>
      </c>
      <c r="M133" s="165">
        <v>2867</v>
      </c>
      <c r="N133" s="165">
        <v>127192</v>
      </c>
      <c r="O133" s="165">
        <v>10856</v>
      </c>
      <c r="P133" s="165">
        <v>120</v>
      </c>
      <c r="Q133" s="165">
        <v>180</v>
      </c>
      <c r="R133" s="165"/>
      <c r="S133" s="165"/>
      <c r="T133" s="165">
        <v>434</v>
      </c>
      <c r="U133" s="165">
        <v>4758</v>
      </c>
      <c r="V133" s="165">
        <v>1434</v>
      </c>
      <c r="W133" s="165">
        <v>345</v>
      </c>
      <c r="X133" s="165">
        <v>5163</v>
      </c>
      <c r="Y133" s="165"/>
      <c r="Z133" s="165">
        <v>5102</v>
      </c>
    </row>
    <row r="134" spans="1:26" s="159" customFormat="1" ht="11.25">
      <c r="A134" s="166" t="s">
        <v>1873</v>
      </c>
      <c r="B134" s="165">
        <v>537047</v>
      </c>
      <c r="C134" s="165">
        <v>93308</v>
      </c>
      <c r="D134" s="165"/>
      <c r="E134" s="165"/>
      <c r="F134" s="165">
        <v>42447</v>
      </c>
      <c r="G134" s="165">
        <v>193052</v>
      </c>
      <c r="H134" s="165">
        <v>202</v>
      </c>
      <c r="I134" s="165">
        <v>2607</v>
      </c>
      <c r="J134" s="165">
        <v>37675</v>
      </c>
      <c r="K134" s="165">
        <v>34313</v>
      </c>
      <c r="L134" s="165">
        <v>1122</v>
      </c>
      <c r="M134" s="165">
        <v>606</v>
      </c>
      <c r="N134" s="165">
        <v>83901</v>
      </c>
      <c r="O134" s="165">
        <v>18308</v>
      </c>
      <c r="P134" s="165">
        <v>1934</v>
      </c>
      <c r="Q134" s="165">
        <v>94</v>
      </c>
      <c r="R134" s="165"/>
      <c r="S134" s="165"/>
      <c r="T134" s="165">
        <v>1009</v>
      </c>
      <c r="U134" s="165">
        <v>15075</v>
      </c>
      <c r="V134" s="165">
        <v>72</v>
      </c>
      <c r="W134" s="165"/>
      <c r="X134" s="165">
        <v>8322</v>
      </c>
      <c r="Y134" s="165"/>
      <c r="Z134" s="165">
        <v>3000</v>
      </c>
    </row>
    <row r="135" spans="1:26" s="159" customFormat="1" ht="11.25">
      <c r="A135" s="166" t="s">
        <v>1874</v>
      </c>
      <c r="B135" s="165">
        <v>285817</v>
      </c>
      <c r="C135" s="165">
        <v>55867</v>
      </c>
      <c r="D135" s="165"/>
      <c r="E135" s="165">
        <v>1903</v>
      </c>
      <c r="F135" s="165">
        <v>77664</v>
      </c>
      <c r="G135" s="165">
        <v>71216</v>
      </c>
      <c r="H135" s="165">
        <v>88</v>
      </c>
      <c r="I135" s="165">
        <v>1509</v>
      </c>
      <c r="J135" s="165">
        <v>7701</v>
      </c>
      <c r="K135" s="165">
        <v>10761</v>
      </c>
      <c r="L135" s="165">
        <v>194</v>
      </c>
      <c r="M135" s="165">
        <v>1826</v>
      </c>
      <c r="N135" s="165">
        <v>42332</v>
      </c>
      <c r="O135" s="165">
        <v>8395</v>
      </c>
      <c r="P135" s="165">
        <v>120</v>
      </c>
      <c r="Q135" s="165">
        <v>168</v>
      </c>
      <c r="R135" s="165"/>
      <c r="S135" s="165"/>
      <c r="T135" s="165">
        <v>298</v>
      </c>
      <c r="U135" s="165">
        <v>3753</v>
      </c>
      <c r="V135" s="165"/>
      <c r="W135" s="165"/>
      <c r="X135" s="165"/>
      <c r="Y135" s="165"/>
      <c r="Z135" s="165">
        <v>2022</v>
      </c>
    </row>
    <row r="136" spans="1:26" s="159" customFormat="1" ht="11.25">
      <c r="A136" s="166" t="s">
        <v>1875</v>
      </c>
      <c r="B136" s="165">
        <v>295494</v>
      </c>
      <c r="C136" s="165">
        <v>43536</v>
      </c>
      <c r="D136" s="165"/>
      <c r="E136" s="165">
        <v>5</v>
      </c>
      <c r="F136" s="165">
        <v>46810</v>
      </c>
      <c r="G136" s="165">
        <v>106971</v>
      </c>
      <c r="H136" s="165">
        <v>1770</v>
      </c>
      <c r="I136" s="165">
        <v>1712</v>
      </c>
      <c r="J136" s="165">
        <v>21073</v>
      </c>
      <c r="K136" s="165">
        <v>22680</v>
      </c>
      <c r="L136" s="165">
        <v>584</v>
      </c>
      <c r="M136" s="165">
        <v>3123</v>
      </c>
      <c r="N136" s="165">
        <v>31790</v>
      </c>
      <c r="O136" s="165">
        <v>8483</v>
      </c>
      <c r="P136" s="165">
        <v>120</v>
      </c>
      <c r="Q136" s="165"/>
      <c r="R136" s="165"/>
      <c r="S136" s="165"/>
      <c r="T136" s="165">
        <v>687</v>
      </c>
      <c r="U136" s="165">
        <v>3905</v>
      </c>
      <c r="V136" s="165"/>
      <c r="W136" s="165"/>
      <c r="X136" s="165">
        <v>2245</v>
      </c>
      <c r="Y136" s="165"/>
      <c r="Z136" s="165"/>
    </row>
    <row r="137" spans="1:26" s="159" customFormat="1" ht="11.25">
      <c r="A137" s="166" t="s">
        <v>1876</v>
      </c>
      <c r="B137" s="165">
        <v>209877</v>
      </c>
      <c r="C137" s="165">
        <v>29947</v>
      </c>
      <c r="D137" s="165"/>
      <c r="E137" s="165"/>
      <c r="F137" s="165">
        <v>33367</v>
      </c>
      <c r="G137" s="165">
        <v>16824</v>
      </c>
      <c r="H137" s="165">
        <v>1079</v>
      </c>
      <c r="I137" s="165">
        <v>959</v>
      </c>
      <c r="J137" s="165">
        <v>18069</v>
      </c>
      <c r="K137" s="165">
        <v>15546</v>
      </c>
      <c r="L137" s="165">
        <v>180</v>
      </c>
      <c r="M137" s="165">
        <v>520</v>
      </c>
      <c r="N137" s="165">
        <v>78779</v>
      </c>
      <c r="O137" s="165">
        <v>8244</v>
      </c>
      <c r="P137" s="165">
        <v>610</v>
      </c>
      <c r="Q137" s="165">
        <v>55</v>
      </c>
      <c r="R137" s="165"/>
      <c r="S137" s="165"/>
      <c r="T137" s="165">
        <v>530</v>
      </c>
      <c r="U137" s="165">
        <v>2796</v>
      </c>
      <c r="V137" s="165">
        <v>766</v>
      </c>
      <c r="W137" s="165">
        <v>145</v>
      </c>
      <c r="X137" s="165">
        <v>1406</v>
      </c>
      <c r="Y137" s="165">
        <v>55</v>
      </c>
      <c r="Z137" s="165"/>
    </row>
    <row r="138" spans="1:26" s="159" customFormat="1" ht="11.25">
      <c r="A138" s="166" t="s">
        <v>1877</v>
      </c>
      <c r="B138" s="165">
        <v>295554</v>
      </c>
      <c r="C138" s="165">
        <v>28837</v>
      </c>
      <c r="D138" s="165"/>
      <c r="E138" s="165">
        <v>5</v>
      </c>
      <c r="F138" s="165">
        <v>16811</v>
      </c>
      <c r="G138" s="165">
        <v>56051</v>
      </c>
      <c r="H138" s="165">
        <v>1628</v>
      </c>
      <c r="I138" s="165">
        <v>2016</v>
      </c>
      <c r="J138" s="165">
        <v>39356</v>
      </c>
      <c r="K138" s="165">
        <v>31503</v>
      </c>
      <c r="L138" s="165">
        <v>335</v>
      </c>
      <c r="M138" s="165">
        <v>659</v>
      </c>
      <c r="N138" s="165">
        <v>95938</v>
      </c>
      <c r="O138" s="165">
        <v>10324</v>
      </c>
      <c r="P138" s="165">
        <v>120</v>
      </c>
      <c r="Q138" s="165">
        <v>96</v>
      </c>
      <c r="R138" s="165"/>
      <c r="S138" s="165"/>
      <c r="T138" s="165">
        <v>230</v>
      </c>
      <c r="U138" s="165">
        <v>5936</v>
      </c>
      <c r="V138" s="165"/>
      <c r="W138" s="165">
        <v>388</v>
      </c>
      <c r="X138" s="165">
        <v>5281</v>
      </c>
      <c r="Y138" s="165">
        <v>40</v>
      </c>
      <c r="Z138" s="165"/>
    </row>
    <row r="139" spans="1:26" s="159" customFormat="1" ht="11.25">
      <c r="A139" s="166" t="s">
        <v>1878</v>
      </c>
      <c r="B139" s="165">
        <v>77878</v>
      </c>
      <c r="C139" s="165">
        <v>19833</v>
      </c>
      <c r="D139" s="165"/>
      <c r="E139" s="165"/>
      <c r="F139" s="165">
        <v>6190</v>
      </c>
      <c r="G139" s="165">
        <v>16715</v>
      </c>
      <c r="H139" s="165"/>
      <c r="I139" s="165">
        <v>1187</v>
      </c>
      <c r="J139" s="165">
        <v>7128</v>
      </c>
      <c r="K139" s="165">
        <v>6355</v>
      </c>
      <c r="L139" s="165"/>
      <c r="M139" s="165">
        <v>1100</v>
      </c>
      <c r="N139" s="165">
        <v>17000</v>
      </c>
      <c r="O139" s="165">
        <v>651</v>
      </c>
      <c r="P139" s="165">
        <v>100</v>
      </c>
      <c r="Q139" s="165">
        <v>80</v>
      </c>
      <c r="R139" s="165"/>
      <c r="S139" s="165"/>
      <c r="T139" s="165">
        <v>400</v>
      </c>
      <c r="U139" s="165">
        <v>434</v>
      </c>
      <c r="V139" s="165"/>
      <c r="W139" s="165"/>
      <c r="X139" s="165">
        <v>700</v>
      </c>
      <c r="Y139" s="165">
        <v>5</v>
      </c>
      <c r="Z139" s="165"/>
    </row>
    <row r="140" spans="1:26" s="159" customFormat="1" ht="11.25">
      <c r="A140" s="167" t="s">
        <v>1776</v>
      </c>
      <c r="B140" s="163">
        <v>778149</v>
      </c>
      <c r="C140" s="163">
        <v>126275</v>
      </c>
      <c r="D140" s="163">
        <v>0</v>
      </c>
      <c r="E140" s="163">
        <v>1257</v>
      </c>
      <c r="F140" s="163">
        <v>117093</v>
      </c>
      <c r="G140" s="163">
        <v>179390</v>
      </c>
      <c r="H140" s="163">
        <v>3812</v>
      </c>
      <c r="I140" s="163">
        <v>15618</v>
      </c>
      <c r="J140" s="163">
        <v>75689</v>
      </c>
      <c r="K140" s="163">
        <v>67190</v>
      </c>
      <c r="L140" s="163">
        <v>4582</v>
      </c>
      <c r="M140" s="163">
        <v>32574</v>
      </c>
      <c r="N140" s="163">
        <v>40344</v>
      </c>
      <c r="O140" s="163">
        <v>13366</v>
      </c>
      <c r="P140" s="163">
        <v>24856</v>
      </c>
      <c r="Q140" s="163">
        <v>1163</v>
      </c>
      <c r="R140" s="163">
        <v>30</v>
      </c>
      <c r="S140" s="163">
        <v>0</v>
      </c>
      <c r="T140" s="163">
        <v>6116</v>
      </c>
      <c r="U140" s="163">
        <v>28127</v>
      </c>
      <c r="V140" s="163">
        <v>130</v>
      </c>
      <c r="W140" s="163">
        <v>3858</v>
      </c>
      <c r="X140" s="163">
        <v>5200</v>
      </c>
      <c r="Y140" s="163">
        <v>141</v>
      </c>
      <c r="Z140" s="163">
        <v>72417</v>
      </c>
    </row>
    <row r="141" spans="1:26" s="159" customFormat="1" ht="11.25">
      <c r="A141" s="166" t="s">
        <v>1777</v>
      </c>
      <c r="B141" s="165">
        <v>158636</v>
      </c>
      <c r="C141" s="165">
        <v>29696</v>
      </c>
      <c r="D141" s="165"/>
      <c r="E141" s="165">
        <v>1207</v>
      </c>
      <c r="F141" s="165">
        <v>23649</v>
      </c>
      <c r="G141" s="165">
        <v>19218</v>
      </c>
      <c r="H141" s="165">
        <v>715</v>
      </c>
      <c r="I141" s="165">
        <v>10032</v>
      </c>
      <c r="J141" s="165">
        <v>15724</v>
      </c>
      <c r="K141" s="165">
        <v>11992</v>
      </c>
      <c r="L141" s="165">
        <v>3295</v>
      </c>
      <c r="M141" s="165">
        <v>2505</v>
      </c>
      <c r="N141" s="165">
        <v>9446</v>
      </c>
      <c r="O141" s="165">
        <v>6397</v>
      </c>
      <c r="P141" s="165">
        <v>755</v>
      </c>
      <c r="Q141" s="165">
        <v>877</v>
      </c>
      <c r="R141" s="165">
        <v>30</v>
      </c>
      <c r="S141" s="165"/>
      <c r="T141" s="165">
        <v>3950</v>
      </c>
      <c r="U141" s="165">
        <v>3639</v>
      </c>
      <c r="V141" s="165">
        <v>50</v>
      </c>
      <c r="W141" s="165">
        <v>2079</v>
      </c>
      <c r="X141" s="165">
        <v>1771</v>
      </c>
      <c r="Y141" s="165">
        <v>31</v>
      </c>
      <c r="Z141" s="165">
        <v>11578</v>
      </c>
    </row>
    <row r="142" spans="1:26" s="159" customFormat="1" ht="11.25">
      <c r="A142" s="166" t="s">
        <v>1778</v>
      </c>
      <c r="B142" s="165">
        <v>660592</v>
      </c>
      <c r="C142" s="165">
        <v>96579</v>
      </c>
      <c r="D142" s="165">
        <v>0</v>
      </c>
      <c r="E142" s="165">
        <v>50</v>
      </c>
      <c r="F142" s="165">
        <v>93444</v>
      </c>
      <c r="G142" s="165">
        <v>160172</v>
      </c>
      <c r="H142" s="165">
        <v>3097</v>
      </c>
      <c r="I142" s="165">
        <v>5586</v>
      </c>
      <c r="J142" s="165">
        <v>59965</v>
      </c>
      <c r="K142" s="165">
        <v>55198</v>
      </c>
      <c r="L142" s="165">
        <v>1287</v>
      </c>
      <c r="M142" s="165">
        <v>30069</v>
      </c>
      <c r="N142" s="165">
        <v>30898</v>
      </c>
      <c r="O142" s="165">
        <v>6969</v>
      </c>
      <c r="P142" s="165">
        <v>24101</v>
      </c>
      <c r="Q142" s="165">
        <v>286</v>
      </c>
      <c r="R142" s="165">
        <v>0</v>
      </c>
      <c r="S142" s="165">
        <v>0</v>
      </c>
      <c r="T142" s="165">
        <v>2166</v>
      </c>
      <c r="U142" s="165">
        <v>24488</v>
      </c>
      <c r="V142" s="165">
        <v>80</v>
      </c>
      <c r="W142" s="165">
        <v>1779</v>
      </c>
      <c r="X142" s="165">
        <v>3429</v>
      </c>
      <c r="Y142" s="165">
        <v>110</v>
      </c>
      <c r="Z142" s="165">
        <v>60839</v>
      </c>
    </row>
    <row r="143" spans="1:26" s="159" customFormat="1" ht="11.25">
      <c r="A143" s="166" t="s">
        <v>1779</v>
      </c>
      <c r="B143" s="165">
        <v>206149</v>
      </c>
      <c r="C143" s="165">
        <v>42429</v>
      </c>
      <c r="D143" s="165"/>
      <c r="E143" s="165">
        <v>50</v>
      </c>
      <c r="F143" s="165">
        <v>21772</v>
      </c>
      <c r="G143" s="165">
        <v>53225</v>
      </c>
      <c r="H143" s="165">
        <v>2180</v>
      </c>
      <c r="I143" s="165">
        <v>1237</v>
      </c>
      <c r="J143" s="165">
        <v>19881</v>
      </c>
      <c r="K143" s="165">
        <v>13328</v>
      </c>
      <c r="L143" s="165">
        <v>683</v>
      </c>
      <c r="M143" s="165">
        <v>8918</v>
      </c>
      <c r="N143" s="165">
        <v>5716</v>
      </c>
      <c r="O143" s="165">
        <v>693</v>
      </c>
      <c r="P143" s="165">
        <v>10482</v>
      </c>
      <c r="Q143" s="165">
        <v>97</v>
      </c>
      <c r="R143" s="165"/>
      <c r="S143" s="165"/>
      <c r="T143" s="165">
        <v>1219</v>
      </c>
      <c r="U143" s="165">
        <v>9165</v>
      </c>
      <c r="V143" s="165">
        <v>35</v>
      </c>
      <c r="W143" s="165">
        <v>319</v>
      </c>
      <c r="X143" s="165"/>
      <c r="Y143" s="165">
        <v>60</v>
      </c>
      <c r="Z143" s="165">
        <v>14660</v>
      </c>
    </row>
    <row r="144" spans="1:26" s="159" customFormat="1" ht="11.25">
      <c r="A144" s="166" t="s">
        <v>1780</v>
      </c>
      <c r="B144" s="165">
        <v>253751</v>
      </c>
      <c r="C144" s="165">
        <v>34809</v>
      </c>
      <c r="D144" s="165"/>
      <c r="E144" s="165"/>
      <c r="F144" s="165">
        <v>44703</v>
      </c>
      <c r="G144" s="165">
        <v>50602</v>
      </c>
      <c r="H144" s="165">
        <v>696</v>
      </c>
      <c r="I144" s="165">
        <v>2270</v>
      </c>
      <c r="J144" s="165">
        <v>22169</v>
      </c>
      <c r="K144" s="165">
        <v>22440</v>
      </c>
      <c r="L144" s="165">
        <v>382</v>
      </c>
      <c r="M144" s="165">
        <v>2952</v>
      </c>
      <c r="N144" s="165">
        <v>11567</v>
      </c>
      <c r="O144" s="165">
        <v>2712</v>
      </c>
      <c r="P144" s="165">
        <v>639</v>
      </c>
      <c r="Q144" s="165">
        <v>108</v>
      </c>
      <c r="R144" s="165"/>
      <c r="S144" s="165"/>
      <c r="T144" s="165">
        <v>641</v>
      </c>
      <c r="U144" s="165">
        <v>9633</v>
      </c>
      <c r="V144" s="165">
        <v>30</v>
      </c>
      <c r="W144" s="165">
        <v>919</v>
      </c>
      <c r="X144" s="165">
        <v>300</v>
      </c>
      <c r="Y144" s="165"/>
      <c r="Z144" s="165">
        <v>46179</v>
      </c>
    </row>
    <row r="145" spans="1:26" s="159" customFormat="1" ht="11.25">
      <c r="A145" s="166" t="s">
        <v>1781</v>
      </c>
      <c r="B145" s="165">
        <v>200692</v>
      </c>
      <c r="C145" s="165">
        <v>19341</v>
      </c>
      <c r="D145" s="165">
        <v>0</v>
      </c>
      <c r="E145" s="165"/>
      <c r="F145" s="165">
        <v>26969</v>
      </c>
      <c r="G145" s="165">
        <v>56345</v>
      </c>
      <c r="H145" s="165">
        <v>221</v>
      </c>
      <c r="I145" s="165">
        <v>2079</v>
      </c>
      <c r="J145" s="165">
        <v>17915</v>
      </c>
      <c r="K145" s="165">
        <v>19430</v>
      </c>
      <c r="L145" s="165">
        <v>222</v>
      </c>
      <c r="M145" s="165">
        <v>18199</v>
      </c>
      <c r="N145" s="165">
        <v>13615</v>
      </c>
      <c r="O145" s="165">
        <v>3564</v>
      </c>
      <c r="P145" s="165">
        <v>12980</v>
      </c>
      <c r="Q145" s="165">
        <v>81</v>
      </c>
      <c r="R145" s="165">
        <v>0</v>
      </c>
      <c r="S145" s="165"/>
      <c r="T145" s="165">
        <v>306</v>
      </c>
      <c r="U145" s="165">
        <v>5690</v>
      </c>
      <c r="V145" s="165">
        <v>15</v>
      </c>
      <c r="W145" s="165">
        <v>541</v>
      </c>
      <c r="X145" s="165">
        <v>3129</v>
      </c>
      <c r="Y145" s="165">
        <v>50</v>
      </c>
      <c r="Z145" s="165"/>
    </row>
    <row r="146" spans="1:26" s="159" customFormat="1" ht="11.25">
      <c r="A146" s="167" t="s">
        <v>1782</v>
      </c>
      <c r="B146" s="163">
        <v>828977</v>
      </c>
      <c r="C146" s="163">
        <v>102015</v>
      </c>
      <c r="D146" s="163">
        <v>0</v>
      </c>
      <c r="E146" s="163">
        <v>935</v>
      </c>
      <c r="F146" s="163">
        <v>99210</v>
      </c>
      <c r="G146" s="163">
        <v>150468</v>
      </c>
      <c r="H146" s="163">
        <v>7240</v>
      </c>
      <c r="I146" s="163">
        <v>20426</v>
      </c>
      <c r="J146" s="163">
        <v>135986</v>
      </c>
      <c r="K146" s="163">
        <v>61418</v>
      </c>
      <c r="L146" s="163">
        <v>3787</v>
      </c>
      <c r="M146" s="163">
        <v>61075</v>
      </c>
      <c r="N146" s="163">
        <v>69963</v>
      </c>
      <c r="O146" s="163">
        <v>23705</v>
      </c>
      <c r="P146" s="163">
        <v>1821</v>
      </c>
      <c r="Q146" s="163">
        <v>1096</v>
      </c>
      <c r="R146" s="163">
        <v>40</v>
      </c>
      <c r="S146" s="163">
        <v>0</v>
      </c>
      <c r="T146" s="163">
        <v>5770</v>
      </c>
      <c r="U146" s="163">
        <v>24873</v>
      </c>
      <c r="V146" s="163">
        <v>440</v>
      </c>
      <c r="W146" s="163">
        <v>10906</v>
      </c>
      <c r="X146" s="163">
        <v>34921</v>
      </c>
      <c r="Y146" s="163">
        <v>131</v>
      </c>
      <c r="Z146" s="163">
        <v>12751</v>
      </c>
    </row>
    <row r="147" spans="1:26" s="159" customFormat="1" ht="11.25">
      <c r="A147" s="166" t="s">
        <v>1777</v>
      </c>
      <c r="B147" s="165">
        <v>210410</v>
      </c>
      <c r="C147" s="165">
        <v>23985</v>
      </c>
      <c r="D147" s="165"/>
      <c r="E147" s="165">
        <v>808</v>
      </c>
      <c r="F147" s="165">
        <v>22215</v>
      </c>
      <c r="G147" s="165">
        <v>35850</v>
      </c>
      <c r="H147" s="165">
        <v>1033</v>
      </c>
      <c r="I147" s="165">
        <v>12406</v>
      </c>
      <c r="J147" s="165">
        <v>46299</v>
      </c>
      <c r="K147" s="165">
        <v>18009</v>
      </c>
      <c r="L147" s="165">
        <v>1924</v>
      </c>
      <c r="M147" s="165">
        <v>1134</v>
      </c>
      <c r="N147" s="165">
        <v>10432</v>
      </c>
      <c r="O147" s="165">
        <v>12680</v>
      </c>
      <c r="P147" s="165">
        <v>1071</v>
      </c>
      <c r="Q147" s="165">
        <v>650</v>
      </c>
      <c r="R147" s="165">
        <v>30</v>
      </c>
      <c r="S147" s="165"/>
      <c r="T147" s="165">
        <v>3151</v>
      </c>
      <c r="U147" s="165">
        <v>4700</v>
      </c>
      <c r="V147" s="165">
        <v>250</v>
      </c>
      <c r="W147" s="165">
        <v>7783</v>
      </c>
      <c r="X147" s="165">
        <v>4500</v>
      </c>
      <c r="Y147" s="165"/>
      <c r="Z147" s="165">
        <v>1500</v>
      </c>
    </row>
    <row r="148" spans="1:26" s="159" customFormat="1" ht="11.25">
      <c r="A148" s="166" t="s">
        <v>1778</v>
      </c>
      <c r="B148" s="165">
        <v>618567</v>
      </c>
      <c r="C148" s="165">
        <v>78030</v>
      </c>
      <c r="D148" s="165">
        <v>0</v>
      </c>
      <c r="E148" s="165">
        <v>127</v>
      </c>
      <c r="F148" s="165">
        <v>76995</v>
      </c>
      <c r="G148" s="165">
        <v>114618</v>
      </c>
      <c r="H148" s="165">
        <v>6207</v>
      </c>
      <c r="I148" s="165">
        <v>8020</v>
      </c>
      <c r="J148" s="165">
        <v>89687</v>
      </c>
      <c r="K148" s="165">
        <v>43409</v>
      </c>
      <c r="L148" s="165">
        <v>1863</v>
      </c>
      <c r="M148" s="165">
        <v>59941</v>
      </c>
      <c r="N148" s="165">
        <v>59531</v>
      </c>
      <c r="O148" s="165">
        <v>11025</v>
      </c>
      <c r="P148" s="165">
        <v>750</v>
      </c>
      <c r="Q148" s="165">
        <v>446</v>
      </c>
      <c r="R148" s="165">
        <v>10</v>
      </c>
      <c r="S148" s="165">
        <v>0</v>
      </c>
      <c r="T148" s="165">
        <v>2619</v>
      </c>
      <c r="U148" s="165">
        <v>20173</v>
      </c>
      <c r="V148" s="165">
        <v>190</v>
      </c>
      <c r="W148" s="165">
        <v>3123</v>
      </c>
      <c r="X148" s="165">
        <v>30421</v>
      </c>
      <c r="Y148" s="165">
        <v>131</v>
      </c>
      <c r="Z148" s="165">
        <v>11251</v>
      </c>
    </row>
    <row r="149" spans="1:26" s="159" customFormat="1" ht="11.25">
      <c r="A149" s="166" t="s">
        <v>1783</v>
      </c>
      <c r="B149" s="165">
        <v>354581</v>
      </c>
      <c r="C149" s="165">
        <v>35695</v>
      </c>
      <c r="D149" s="165"/>
      <c r="E149" s="165">
        <v>83</v>
      </c>
      <c r="F149" s="165">
        <v>43583</v>
      </c>
      <c r="G149" s="165">
        <v>65138</v>
      </c>
      <c r="H149" s="165">
        <v>651</v>
      </c>
      <c r="I149" s="165">
        <v>2874</v>
      </c>
      <c r="J149" s="165">
        <v>52704</v>
      </c>
      <c r="K149" s="165">
        <v>26101</v>
      </c>
      <c r="L149" s="165">
        <v>787</v>
      </c>
      <c r="M149" s="165">
        <v>44200</v>
      </c>
      <c r="N149" s="165">
        <v>30162</v>
      </c>
      <c r="O149" s="165">
        <v>9753</v>
      </c>
      <c r="P149" s="165">
        <v>543</v>
      </c>
      <c r="Q149" s="165">
        <v>184</v>
      </c>
      <c r="R149" s="165"/>
      <c r="S149" s="165"/>
      <c r="T149" s="165">
        <v>1581</v>
      </c>
      <c r="U149" s="165">
        <v>12055</v>
      </c>
      <c r="V149" s="165">
        <v>100</v>
      </c>
      <c r="W149" s="165">
        <v>2226</v>
      </c>
      <c r="X149" s="165">
        <v>20030</v>
      </c>
      <c r="Y149" s="165">
        <v>131</v>
      </c>
      <c r="Z149" s="165">
        <v>6000</v>
      </c>
    </row>
    <row r="150" spans="1:26" s="159" customFormat="1" ht="11.25">
      <c r="A150" s="166" t="s">
        <v>1784</v>
      </c>
      <c r="B150" s="165">
        <v>137419</v>
      </c>
      <c r="C150" s="165">
        <v>22770</v>
      </c>
      <c r="D150" s="165"/>
      <c r="E150" s="165">
        <v>21</v>
      </c>
      <c r="F150" s="165">
        <v>13532</v>
      </c>
      <c r="G150" s="165">
        <v>30565</v>
      </c>
      <c r="H150" s="165">
        <v>2117</v>
      </c>
      <c r="I150" s="165">
        <v>3007</v>
      </c>
      <c r="J150" s="165">
        <v>23184</v>
      </c>
      <c r="K150" s="165">
        <v>8589</v>
      </c>
      <c r="L150" s="165">
        <v>348</v>
      </c>
      <c r="M150" s="165">
        <v>2249</v>
      </c>
      <c r="N150" s="165">
        <v>17972</v>
      </c>
      <c r="O150" s="165">
        <v>222</v>
      </c>
      <c r="P150" s="165">
        <v>33</v>
      </c>
      <c r="Q150" s="165">
        <v>74</v>
      </c>
      <c r="R150" s="165">
        <v>10</v>
      </c>
      <c r="S150" s="165"/>
      <c r="T150" s="165">
        <v>605</v>
      </c>
      <c r="U150" s="165">
        <v>5103</v>
      </c>
      <c r="V150" s="165">
        <v>70</v>
      </c>
      <c r="W150" s="165">
        <v>486</v>
      </c>
      <c r="X150" s="165">
        <v>6451</v>
      </c>
      <c r="Y150" s="165"/>
      <c r="Z150" s="165">
        <v>11</v>
      </c>
    </row>
    <row r="151" spans="1:26" s="159" customFormat="1" ht="11.25">
      <c r="A151" s="166" t="s">
        <v>1785</v>
      </c>
      <c r="B151" s="165">
        <v>126567</v>
      </c>
      <c r="C151" s="165">
        <v>19565</v>
      </c>
      <c r="D151" s="165"/>
      <c r="E151" s="165">
        <v>23</v>
      </c>
      <c r="F151" s="165">
        <v>19880</v>
      </c>
      <c r="G151" s="165">
        <v>18915</v>
      </c>
      <c r="H151" s="165">
        <v>3439</v>
      </c>
      <c r="I151" s="165">
        <v>2139</v>
      </c>
      <c r="J151" s="165">
        <v>13799</v>
      </c>
      <c r="K151" s="165">
        <v>8719</v>
      </c>
      <c r="L151" s="165">
        <v>728</v>
      </c>
      <c r="M151" s="165">
        <v>13492</v>
      </c>
      <c r="N151" s="165">
        <v>11397</v>
      </c>
      <c r="O151" s="165">
        <v>1050</v>
      </c>
      <c r="P151" s="165">
        <v>174</v>
      </c>
      <c r="Q151" s="165">
        <v>188</v>
      </c>
      <c r="R151" s="165"/>
      <c r="S151" s="165"/>
      <c r="T151" s="165">
        <v>433</v>
      </c>
      <c r="U151" s="165">
        <v>3015</v>
      </c>
      <c r="V151" s="165">
        <v>20</v>
      </c>
      <c r="W151" s="165">
        <v>411</v>
      </c>
      <c r="X151" s="165">
        <v>3940</v>
      </c>
      <c r="Y151" s="165"/>
      <c r="Z151" s="165">
        <v>5240</v>
      </c>
    </row>
  </sheetData>
  <mergeCells count="27">
    <mergeCell ref="V5:V6"/>
    <mergeCell ref="X5:X6"/>
    <mergeCell ref="Y5:Y6"/>
    <mergeCell ref="Z5:Z6"/>
    <mergeCell ref="P5:P6"/>
    <mergeCell ref="Q5:Q6"/>
    <mergeCell ref="R5:R6"/>
    <mergeCell ref="S5:S6"/>
    <mergeCell ref="T5:T6"/>
    <mergeCell ref="U5:U6"/>
    <mergeCell ref="W5:W6"/>
    <mergeCell ref="A2:AA2"/>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s>
  <printOptions horizontalCentered="1"/>
  <pageMargins left="0.07874015748031496" right="0.07874015748031496" top="0.5905511811023623" bottom="0.4724409448818898" header="0.31496062992125984" footer="0.31496062992125984"/>
  <pageSetup fitToHeight="11" fitToWidth="1" horizontalDpi="600" verticalDpi="600" orientation="landscape" paperSize="9" scale="4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50"/>
  <sheetViews>
    <sheetView showGridLines="0" showZeros="0" workbookViewId="0" topLeftCell="A1">
      <selection activeCell="O5" sqref="O5"/>
    </sheetView>
  </sheetViews>
  <sheetFormatPr defaultColWidth="5.75390625" defaultRowHeight="14.25"/>
  <cols>
    <col min="1" max="1" width="17.25390625" style="180" customWidth="1"/>
    <col min="2" max="3" width="9.00390625" style="15" bestFit="1" customWidth="1"/>
    <col min="4" max="4" width="6.75390625" style="15" bestFit="1" customWidth="1"/>
    <col min="5" max="6" width="8.25390625" style="15" bestFit="1" customWidth="1"/>
    <col min="7" max="7" width="6.75390625" style="15" bestFit="1" customWidth="1"/>
    <col min="8" max="9" width="6.00390625" style="15" bestFit="1" customWidth="1"/>
    <col min="10" max="10" width="6.75390625" style="169" bestFit="1" customWidth="1"/>
    <col min="11" max="11" width="6.75390625" style="15" bestFit="1" customWidth="1"/>
    <col min="12" max="12" width="6.00390625" style="169" bestFit="1" customWidth="1"/>
    <col min="13" max="13" width="8.25390625" style="169" bestFit="1" customWidth="1"/>
    <col min="14" max="14" width="6.75390625" style="169" bestFit="1" customWidth="1"/>
    <col min="15" max="16" width="6.00390625" style="15" bestFit="1" customWidth="1"/>
    <col min="17" max="17" width="6.75390625" style="15" bestFit="1" customWidth="1"/>
    <col min="18" max="18" width="8.25390625" style="15" bestFit="1" customWidth="1"/>
    <col min="19" max="19" width="2.25390625" style="169" bestFit="1" customWidth="1"/>
    <col min="20" max="20" width="8.25390625" style="169" bestFit="1" customWidth="1"/>
    <col min="21" max="21" width="6.75390625" style="169" bestFit="1" customWidth="1"/>
    <col min="22" max="22" width="8.25390625" style="169" bestFit="1" customWidth="1"/>
    <col min="23" max="23" width="6.75390625" style="15" bestFit="1" customWidth="1"/>
    <col min="24" max="24" width="5.25390625" style="15" bestFit="1" customWidth="1"/>
    <col min="25" max="25" width="3.00390625" style="15" bestFit="1" customWidth="1"/>
    <col min="26" max="26" width="6.00390625" style="15" bestFit="1" customWidth="1"/>
    <col min="27" max="28" width="6.75390625" style="15" bestFit="1" customWidth="1"/>
    <col min="29" max="29" width="3.00390625" style="15" bestFit="1" customWidth="1"/>
    <col min="30" max="30" width="7.50390625" style="15" bestFit="1" customWidth="1"/>
    <col min="31" max="31" width="7.50390625" style="15" customWidth="1"/>
    <col min="32" max="32" width="6.75390625" style="15" bestFit="1" customWidth="1"/>
    <col min="33" max="35" width="3.00390625" style="15" bestFit="1" customWidth="1"/>
    <col min="36" max="36" width="2.25390625" style="15" bestFit="1" customWidth="1"/>
    <col min="37" max="38" width="4.50390625" style="15" bestFit="1" customWidth="1"/>
    <col min="39" max="39" width="3.00390625" style="15" bestFit="1" customWidth="1"/>
    <col min="40" max="40" width="6.00390625" style="15" bestFit="1" customWidth="1"/>
    <col min="41" max="41" width="6.75390625" style="15" bestFit="1" customWidth="1"/>
    <col min="42" max="42" width="4.50390625" style="15" bestFit="1" customWidth="1"/>
    <col min="43" max="43" width="3.25390625" style="15" bestFit="1" customWidth="1"/>
    <col min="44" max="44" width="8.25390625" style="15" bestFit="1" customWidth="1"/>
    <col min="45" max="256" width="5.75390625" style="15" customWidth="1"/>
    <col min="257" max="257" width="17.25390625" style="15" customWidth="1"/>
    <col min="258" max="259" width="9.00390625" style="15" bestFit="1" customWidth="1"/>
    <col min="260" max="260" width="6.75390625" style="15" bestFit="1" customWidth="1"/>
    <col min="261" max="262" width="8.25390625" style="15" bestFit="1" customWidth="1"/>
    <col min="263" max="263" width="6.75390625" style="15" bestFit="1" customWidth="1"/>
    <col min="264" max="265" width="6.00390625" style="15" bestFit="1" customWidth="1"/>
    <col min="266" max="266" width="2.75390625" style="15" customWidth="1"/>
    <col min="267" max="267" width="6.75390625" style="15" bestFit="1" customWidth="1"/>
    <col min="268" max="268" width="6.00390625" style="15" bestFit="1" customWidth="1"/>
    <col min="269" max="270" width="6.75390625" style="15" bestFit="1" customWidth="1"/>
    <col min="271" max="272" width="6.00390625" style="15" bestFit="1" customWidth="1"/>
    <col min="273" max="273" width="6.75390625" style="15" bestFit="1" customWidth="1"/>
    <col min="274" max="274" width="8.25390625" style="15" bestFit="1" customWidth="1"/>
    <col min="275" max="276" width="2.25390625" style="15" bestFit="1" customWidth="1"/>
    <col min="277" max="279" width="6.75390625" style="15" bestFit="1" customWidth="1"/>
    <col min="280" max="280" width="5.25390625" style="15" bestFit="1" customWidth="1"/>
    <col min="281" max="281" width="3.00390625" style="15" bestFit="1" customWidth="1"/>
    <col min="282" max="282" width="6.00390625" style="15" bestFit="1" customWidth="1"/>
    <col min="283" max="284" width="6.75390625" style="15" bestFit="1" customWidth="1"/>
    <col min="285" max="285" width="3.00390625" style="15" bestFit="1" customWidth="1"/>
    <col min="286" max="286" width="6.00390625" style="15" bestFit="1" customWidth="1"/>
    <col min="287" max="288" width="6.75390625" style="15" bestFit="1" customWidth="1"/>
    <col min="289" max="291" width="3.00390625" style="15" bestFit="1" customWidth="1"/>
    <col min="292" max="292" width="2.25390625" style="15" bestFit="1" customWidth="1"/>
    <col min="293" max="294" width="4.50390625" style="15" bestFit="1" customWidth="1"/>
    <col min="295" max="295" width="3.00390625" style="15" bestFit="1" customWidth="1"/>
    <col min="296" max="296" width="6.00390625" style="15" bestFit="1" customWidth="1"/>
    <col min="297" max="297" width="6.75390625" style="15" bestFit="1" customWidth="1"/>
    <col min="298" max="298" width="4.50390625" style="15" bestFit="1" customWidth="1"/>
    <col min="299" max="299" width="3.25390625" style="15" bestFit="1" customWidth="1"/>
    <col min="300" max="512" width="5.75390625" style="15" customWidth="1"/>
    <col min="513" max="513" width="17.25390625" style="15" customWidth="1"/>
    <col min="514" max="515" width="9.00390625" style="15" bestFit="1" customWidth="1"/>
    <col min="516" max="516" width="6.75390625" style="15" bestFit="1" customWidth="1"/>
    <col min="517" max="518" width="8.25390625" style="15" bestFit="1" customWidth="1"/>
    <col min="519" max="519" width="6.75390625" style="15" bestFit="1" customWidth="1"/>
    <col min="520" max="521" width="6.00390625" style="15" bestFit="1" customWidth="1"/>
    <col min="522" max="522" width="2.75390625" style="15" customWidth="1"/>
    <col min="523" max="523" width="6.75390625" style="15" bestFit="1" customWidth="1"/>
    <col min="524" max="524" width="6.00390625" style="15" bestFit="1" customWidth="1"/>
    <col min="525" max="526" width="6.75390625" style="15" bestFit="1" customWidth="1"/>
    <col min="527" max="528" width="6.00390625" style="15" bestFit="1" customWidth="1"/>
    <col min="529" max="529" width="6.75390625" style="15" bestFit="1" customWidth="1"/>
    <col min="530" max="530" width="8.25390625" style="15" bestFit="1" customWidth="1"/>
    <col min="531" max="532" width="2.25390625" style="15" bestFit="1" customWidth="1"/>
    <col min="533" max="535" width="6.75390625" style="15" bestFit="1" customWidth="1"/>
    <col min="536" max="536" width="5.25390625" style="15" bestFit="1" customWidth="1"/>
    <col min="537" max="537" width="3.00390625" style="15" bestFit="1" customWidth="1"/>
    <col min="538" max="538" width="6.00390625" style="15" bestFit="1" customWidth="1"/>
    <col min="539" max="540" width="6.75390625" style="15" bestFit="1" customWidth="1"/>
    <col min="541" max="541" width="3.00390625" style="15" bestFit="1" customWidth="1"/>
    <col min="542" max="542" width="6.00390625" style="15" bestFit="1" customWidth="1"/>
    <col min="543" max="544" width="6.75390625" style="15" bestFit="1" customWidth="1"/>
    <col min="545" max="547" width="3.00390625" style="15" bestFit="1" customWidth="1"/>
    <col min="548" max="548" width="2.25390625" style="15" bestFit="1" customWidth="1"/>
    <col min="549" max="550" width="4.50390625" style="15" bestFit="1" customWidth="1"/>
    <col min="551" max="551" width="3.00390625" style="15" bestFit="1" customWidth="1"/>
    <col min="552" max="552" width="6.00390625" style="15" bestFit="1" customWidth="1"/>
    <col min="553" max="553" width="6.75390625" style="15" bestFit="1" customWidth="1"/>
    <col min="554" max="554" width="4.50390625" style="15" bestFit="1" customWidth="1"/>
    <col min="555" max="555" width="3.25390625" style="15" bestFit="1" customWidth="1"/>
    <col min="556" max="768" width="5.75390625" style="15" customWidth="1"/>
    <col min="769" max="769" width="17.25390625" style="15" customWidth="1"/>
    <col min="770" max="771" width="9.00390625" style="15" bestFit="1" customWidth="1"/>
    <col min="772" max="772" width="6.75390625" style="15" bestFit="1" customWidth="1"/>
    <col min="773" max="774" width="8.25390625" style="15" bestFit="1" customWidth="1"/>
    <col min="775" max="775" width="6.75390625" style="15" bestFit="1" customWidth="1"/>
    <col min="776" max="777" width="6.00390625" style="15" bestFit="1" customWidth="1"/>
    <col min="778" max="778" width="2.75390625" style="15" customWidth="1"/>
    <col min="779" max="779" width="6.75390625" style="15" bestFit="1" customWidth="1"/>
    <col min="780" max="780" width="6.00390625" style="15" bestFit="1" customWidth="1"/>
    <col min="781" max="782" width="6.75390625" style="15" bestFit="1" customWidth="1"/>
    <col min="783" max="784" width="6.00390625" style="15" bestFit="1" customWidth="1"/>
    <col min="785" max="785" width="6.75390625" style="15" bestFit="1" customWidth="1"/>
    <col min="786" max="786" width="8.25390625" style="15" bestFit="1" customWidth="1"/>
    <col min="787" max="788" width="2.25390625" style="15" bestFit="1" customWidth="1"/>
    <col min="789" max="791" width="6.75390625" style="15" bestFit="1" customWidth="1"/>
    <col min="792" max="792" width="5.25390625" style="15" bestFit="1" customWidth="1"/>
    <col min="793" max="793" width="3.00390625" style="15" bestFit="1" customWidth="1"/>
    <col min="794" max="794" width="6.00390625" style="15" bestFit="1" customWidth="1"/>
    <col min="795" max="796" width="6.75390625" style="15" bestFit="1" customWidth="1"/>
    <col min="797" max="797" width="3.00390625" style="15" bestFit="1" customWidth="1"/>
    <col min="798" max="798" width="6.00390625" style="15" bestFit="1" customWidth="1"/>
    <col min="799" max="800" width="6.75390625" style="15" bestFit="1" customWidth="1"/>
    <col min="801" max="803" width="3.00390625" style="15" bestFit="1" customWidth="1"/>
    <col min="804" max="804" width="2.25390625" style="15" bestFit="1" customWidth="1"/>
    <col min="805" max="806" width="4.50390625" style="15" bestFit="1" customWidth="1"/>
    <col min="807" max="807" width="3.00390625" style="15" bestFit="1" customWidth="1"/>
    <col min="808" max="808" width="6.00390625" style="15" bestFit="1" customWidth="1"/>
    <col min="809" max="809" width="6.75390625" style="15" bestFit="1" customWidth="1"/>
    <col min="810" max="810" width="4.50390625" style="15" bestFit="1" customWidth="1"/>
    <col min="811" max="811" width="3.25390625" style="15" bestFit="1" customWidth="1"/>
    <col min="812" max="1024" width="5.75390625" style="15" customWidth="1"/>
    <col min="1025" max="1025" width="17.25390625" style="15" customWidth="1"/>
    <col min="1026" max="1027" width="9.00390625" style="15" bestFit="1" customWidth="1"/>
    <col min="1028" max="1028" width="6.75390625" style="15" bestFit="1" customWidth="1"/>
    <col min="1029" max="1030" width="8.25390625" style="15" bestFit="1" customWidth="1"/>
    <col min="1031" max="1031" width="6.75390625" style="15" bestFit="1" customWidth="1"/>
    <col min="1032" max="1033" width="6.00390625" style="15" bestFit="1" customWidth="1"/>
    <col min="1034" max="1034" width="2.75390625" style="15" customWidth="1"/>
    <col min="1035" max="1035" width="6.75390625" style="15" bestFit="1" customWidth="1"/>
    <col min="1036" max="1036" width="6.00390625" style="15" bestFit="1" customWidth="1"/>
    <col min="1037" max="1038" width="6.75390625" style="15" bestFit="1" customWidth="1"/>
    <col min="1039" max="1040" width="6.00390625" style="15" bestFit="1" customWidth="1"/>
    <col min="1041" max="1041" width="6.75390625" style="15" bestFit="1" customWidth="1"/>
    <col min="1042" max="1042" width="8.25390625" style="15" bestFit="1" customWidth="1"/>
    <col min="1043" max="1044" width="2.25390625" style="15" bestFit="1" customWidth="1"/>
    <col min="1045" max="1047" width="6.75390625" style="15" bestFit="1" customWidth="1"/>
    <col min="1048" max="1048" width="5.25390625" style="15" bestFit="1" customWidth="1"/>
    <col min="1049" max="1049" width="3.00390625" style="15" bestFit="1" customWidth="1"/>
    <col min="1050" max="1050" width="6.00390625" style="15" bestFit="1" customWidth="1"/>
    <col min="1051" max="1052" width="6.75390625" style="15" bestFit="1" customWidth="1"/>
    <col min="1053" max="1053" width="3.00390625" style="15" bestFit="1" customWidth="1"/>
    <col min="1054" max="1054" width="6.00390625" style="15" bestFit="1" customWidth="1"/>
    <col min="1055" max="1056" width="6.75390625" style="15" bestFit="1" customWidth="1"/>
    <col min="1057" max="1059" width="3.00390625" style="15" bestFit="1" customWidth="1"/>
    <col min="1060" max="1060" width="2.25390625" style="15" bestFit="1" customWidth="1"/>
    <col min="1061" max="1062" width="4.50390625" style="15" bestFit="1" customWidth="1"/>
    <col min="1063" max="1063" width="3.00390625" style="15" bestFit="1" customWidth="1"/>
    <col min="1064" max="1064" width="6.00390625" style="15" bestFit="1" customWidth="1"/>
    <col min="1065" max="1065" width="6.75390625" style="15" bestFit="1" customWidth="1"/>
    <col min="1066" max="1066" width="4.50390625" style="15" bestFit="1" customWidth="1"/>
    <col min="1067" max="1067" width="3.25390625" style="15" bestFit="1" customWidth="1"/>
    <col min="1068" max="1280" width="5.75390625" style="15" customWidth="1"/>
    <col min="1281" max="1281" width="17.25390625" style="15" customWidth="1"/>
    <col min="1282" max="1283" width="9.00390625" style="15" bestFit="1" customWidth="1"/>
    <col min="1284" max="1284" width="6.75390625" style="15" bestFit="1" customWidth="1"/>
    <col min="1285" max="1286" width="8.25390625" style="15" bestFit="1" customWidth="1"/>
    <col min="1287" max="1287" width="6.75390625" style="15" bestFit="1" customWidth="1"/>
    <col min="1288" max="1289" width="6.00390625" style="15" bestFit="1" customWidth="1"/>
    <col min="1290" max="1290" width="2.75390625" style="15" customWidth="1"/>
    <col min="1291" max="1291" width="6.75390625" style="15" bestFit="1" customWidth="1"/>
    <col min="1292" max="1292" width="6.00390625" style="15" bestFit="1" customWidth="1"/>
    <col min="1293" max="1294" width="6.75390625" style="15" bestFit="1" customWidth="1"/>
    <col min="1295" max="1296" width="6.00390625" style="15" bestFit="1" customWidth="1"/>
    <col min="1297" max="1297" width="6.75390625" style="15" bestFit="1" customWidth="1"/>
    <col min="1298" max="1298" width="8.25390625" style="15" bestFit="1" customWidth="1"/>
    <col min="1299" max="1300" width="2.25390625" style="15" bestFit="1" customWidth="1"/>
    <col min="1301" max="1303" width="6.75390625" style="15" bestFit="1" customWidth="1"/>
    <col min="1304" max="1304" width="5.25390625" style="15" bestFit="1" customWidth="1"/>
    <col min="1305" max="1305" width="3.00390625" style="15" bestFit="1" customWidth="1"/>
    <col min="1306" max="1306" width="6.00390625" style="15" bestFit="1" customWidth="1"/>
    <col min="1307" max="1308" width="6.75390625" style="15" bestFit="1" customWidth="1"/>
    <col min="1309" max="1309" width="3.00390625" style="15" bestFit="1" customWidth="1"/>
    <col min="1310" max="1310" width="6.00390625" style="15" bestFit="1" customWidth="1"/>
    <col min="1311" max="1312" width="6.75390625" style="15" bestFit="1" customWidth="1"/>
    <col min="1313" max="1315" width="3.00390625" style="15" bestFit="1" customWidth="1"/>
    <col min="1316" max="1316" width="2.25390625" style="15" bestFit="1" customWidth="1"/>
    <col min="1317" max="1318" width="4.50390625" style="15" bestFit="1" customWidth="1"/>
    <col min="1319" max="1319" width="3.00390625" style="15" bestFit="1" customWidth="1"/>
    <col min="1320" max="1320" width="6.00390625" style="15" bestFit="1" customWidth="1"/>
    <col min="1321" max="1321" width="6.75390625" style="15" bestFit="1" customWidth="1"/>
    <col min="1322" max="1322" width="4.50390625" style="15" bestFit="1" customWidth="1"/>
    <col min="1323" max="1323" width="3.25390625" style="15" bestFit="1" customWidth="1"/>
    <col min="1324" max="1536" width="5.75390625" style="15" customWidth="1"/>
    <col min="1537" max="1537" width="17.25390625" style="15" customWidth="1"/>
    <col min="1538" max="1539" width="9.00390625" style="15" bestFit="1" customWidth="1"/>
    <col min="1540" max="1540" width="6.75390625" style="15" bestFit="1" customWidth="1"/>
    <col min="1541" max="1542" width="8.25390625" style="15" bestFit="1" customWidth="1"/>
    <col min="1543" max="1543" width="6.75390625" style="15" bestFit="1" customWidth="1"/>
    <col min="1544" max="1545" width="6.00390625" style="15" bestFit="1" customWidth="1"/>
    <col min="1546" max="1546" width="2.75390625" style="15" customWidth="1"/>
    <col min="1547" max="1547" width="6.75390625" style="15" bestFit="1" customWidth="1"/>
    <col min="1548" max="1548" width="6.00390625" style="15" bestFit="1" customWidth="1"/>
    <col min="1549" max="1550" width="6.75390625" style="15" bestFit="1" customWidth="1"/>
    <col min="1551" max="1552" width="6.00390625" style="15" bestFit="1" customWidth="1"/>
    <col min="1553" max="1553" width="6.75390625" style="15" bestFit="1" customWidth="1"/>
    <col min="1554" max="1554" width="8.25390625" style="15" bestFit="1" customWidth="1"/>
    <col min="1555" max="1556" width="2.25390625" style="15" bestFit="1" customWidth="1"/>
    <col min="1557" max="1559" width="6.75390625" style="15" bestFit="1" customWidth="1"/>
    <col min="1560" max="1560" width="5.25390625" style="15" bestFit="1" customWidth="1"/>
    <col min="1561" max="1561" width="3.00390625" style="15" bestFit="1" customWidth="1"/>
    <col min="1562" max="1562" width="6.00390625" style="15" bestFit="1" customWidth="1"/>
    <col min="1563" max="1564" width="6.75390625" style="15" bestFit="1" customWidth="1"/>
    <col min="1565" max="1565" width="3.00390625" style="15" bestFit="1" customWidth="1"/>
    <col min="1566" max="1566" width="6.00390625" style="15" bestFit="1" customWidth="1"/>
    <col min="1567" max="1568" width="6.75390625" style="15" bestFit="1" customWidth="1"/>
    <col min="1569" max="1571" width="3.00390625" style="15" bestFit="1" customWidth="1"/>
    <col min="1572" max="1572" width="2.25390625" style="15" bestFit="1" customWidth="1"/>
    <col min="1573" max="1574" width="4.50390625" style="15" bestFit="1" customWidth="1"/>
    <col min="1575" max="1575" width="3.00390625" style="15" bestFit="1" customWidth="1"/>
    <col min="1576" max="1576" width="6.00390625" style="15" bestFit="1" customWidth="1"/>
    <col min="1577" max="1577" width="6.75390625" style="15" bestFit="1" customWidth="1"/>
    <col min="1578" max="1578" width="4.50390625" style="15" bestFit="1" customWidth="1"/>
    <col min="1579" max="1579" width="3.25390625" style="15" bestFit="1" customWidth="1"/>
    <col min="1580" max="1792" width="5.75390625" style="15" customWidth="1"/>
    <col min="1793" max="1793" width="17.25390625" style="15" customWidth="1"/>
    <col min="1794" max="1795" width="9.00390625" style="15" bestFit="1" customWidth="1"/>
    <col min="1796" max="1796" width="6.75390625" style="15" bestFit="1" customWidth="1"/>
    <col min="1797" max="1798" width="8.25390625" style="15" bestFit="1" customWidth="1"/>
    <col min="1799" max="1799" width="6.75390625" style="15" bestFit="1" customWidth="1"/>
    <col min="1800" max="1801" width="6.00390625" style="15" bestFit="1" customWidth="1"/>
    <col min="1802" max="1802" width="2.75390625" style="15" customWidth="1"/>
    <col min="1803" max="1803" width="6.75390625" style="15" bestFit="1" customWidth="1"/>
    <col min="1804" max="1804" width="6.00390625" style="15" bestFit="1" customWidth="1"/>
    <col min="1805" max="1806" width="6.75390625" style="15" bestFit="1" customWidth="1"/>
    <col min="1807" max="1808" width="6.00390625" style="15" bestFit="1" customWidth="1"/>
    <col min="1809" max="1809" width="6.75390625" style="15" bestFit="1" customWidth="1"/>
    <col min="1810" max="1810" width="8.25390625" style="15" bestFit="1" customWidth="1"/>
    <col min="1811" max="1812" width="2.25390625" style="15" bestFit="1" customWidth="1"/>
    <col min="1813" max="1815" width="6.75390625" style="15" bestFit="1" customWidth="1"/>
    <col min="1816" max="1816" width="5.25390625" style="15" bestFit="1" customWidth="1"/>
    <col min="1817" max="1817" width="3.00390625" style="15" bestFit="1" customWidth="1"/>
    <col min="1818" max="1818" width="6.00390625" style="15" bestFit="1" customWidth="1"/>
    <col min="1819" max="1820" width="6.75390625" style="15" bestFit="1" customWidth="1"/>
    <col min="1821" max="1821" width="3.00390625" style="15" bestFit="1" customWidth="1"/>
    <col min="1822" max="1822" width="6.00390625" style="15" bestFit="1" customWidth="1"/>
    <col min="1823" max="1824" width="6.75390625" style="15" bestFit="1" customWidth="1"/>
    <col min="1825" max="1827" width="3.00390625" style="15" bestFit="1" customWidth="1"/>
    <col min="1828" max="1828" width="2.25390625" style="15" bestFit="1" customWidth="1"/>
    <col min="1829" max="1830" width="4.50390625" style="15" bestFit="1" customWidth="1"/>
    <col min="1831" max="1831" width="3.00390625" style="15" bestFit="1" customWidth="1"/>
    <col min="1832" max="1832" width="6.00390625" style="15" bestFit="1" customWidth="1"/>
    <col min="1833" max="1833" width="6.75390625" style="15" bestFit="1" customWidth="1"/>
    <col min="1834" max="1834" width="4.50390625" style="15" bestFit="1" customWidth="1"/>
    <col min="1835" max="1835" width="3.25390625" style="15" bestFit="1" customWidth="1"/>
    <col min="1836" max="2048" width="5.75390625" style="15" customWidth="1"/>
    <col min="2049" max="2049" width="17.25390625" style="15" customWidth="1"/>
    <col min="2050" max="2051" width="9.00390625" style="15" bestFit="1" customWidth="1"/>
    <col min="2052" max="2052" width="6.75390625" style="15" bestFit="1" customWidth="1"/>
    <col min="2053" max="2054" width="8.25390625" style="15" bestFit="1" customWidth="1"/>
    <col min="2055" max="2055" width="6.75390625" style="15" bestFit="1" customWidth="1"/>
    <col min="2056" max="2057" width="6.00390625" style="15" bestFit="1" customWidth="1"/>
    <col min="2058" max="2058" width="2.75390625" style="15" customWidth="1"/>
    <col min="2059" max="2059" width="6.75390625" style="15" bestFit="1" customWidth="1"/>
    <col min="2060" max="2060" width="6.00390625" style="15" bestFit="1" customWidth="1"/>
    <col min="2061" max="2062" width="6.75390625" style="15" bestFit="1" customWidth="1"/>
    <col min="2063" max="2064" width="6.00390625" style="15" bestFit="1" customWidth="1"/>
    <col min="2065" max="2065" width="6.75390625" style="15" bestFit="1" customWidth="1"/>
    <col min="2066" max="2066" width="8.25390625" style="15" bestFit="1" customWidth="1"/>
    <col min="2067" max="2068" width="2.25390625" style="15" bestFit="1" customWidth="1"/>
    <col min="2069" max="2071" width="6.75390625" style="15" bestFit="1" customWidth="1"/>
    <col min="2072" max="2072" width="5.25390625" style="15" bestFit="1" customWidth="1"/>
    <col min="2073" max="2073" width="3.00390625" style="15" bestFit="1" customWidth="1"/>
    <col min="2074" max="2074" width="6.00390625" style="15" bestFit="1" customWidth="1"/>
    <col min="2075" max="2076" width="6.75390625" style="15" bestFit="1" customWidth="1"/>
    <col min="2077" max="2077" width="3.00390625" style="15" bestFit="1" customWidth="1"/>
    <col min="2078" max="2078" width="6.00390625" style="15" bestFit="1" customWidth="1"/>
    <col min="2079" max="2080" width="6.75390625" style="15" bestFit="1" customWidth="1"/>
    <col min="2081" max="2083" width="3.00390625" style="15" bestFit="1" customWidth="1"/>
    <col min="2084" max="2084" width="2.25390625" style="15" bestFit="1" customWidth="1"/>
    <col min="2085" max="2086" width="4.50390625" style="15" bestFit="1" customWidth="1"/>
    <col min="2087" max="2087" width="3.00390625" style="15" bestFit="1" customWidth="1"/>
    <col min="2088" max="2088" width="6.00390625" style="15" bestFit="1" customWidth="1"/>
    <col min="2089" max="2089" width="6.75390625" style="15" bestFit="1" customWidth="1"/>
    <col min="2090" max="2090" width="4.50390625" style="15" bestFit="1" customWidth="1"/>
    <col min="2091" max="2091" width="3.25390625" style="15" bestFit="1" customWidth="1"/>
    <col min="2092" max="2304" width="5.75390625" style="15" customWidth="1"/>
    <col min="2305" max="2305" width="17.25390625" style="15" customWidth="1"/>
    <col min="2306" max="2307" width="9.00390625" style="15" bestFit="1" customWidth="1"/>
    <col min="2308" max="2308" width="6.75390625" style="15" bestFit="1" customWidth="1"/>
    <col min="2309" max="2310" width="8.25390625" style="15" bestFit="1" customWidth="1"/>
    <col min="2311" max="2311" width="6.75390625" style="15" bestFit="1" customWidth="1"/>
    <col min="2312" max="2313" width="6.00390625" style="15" bestFit="1" customWidth="1"/>
    <col min="2314" max="2314" width="2.75390625" style="15" customWidth="1"/>
    <col min="2315" max="2315" width="6.75390625" style="15" bestFit="1" customWidth="1"/>
    <col min="2316" max="2316" width="6.00390625" style="15" bestFit="1" customWidth="1"/>
    <col min="2317" max="2318" width="6.75390625" style="15" bestFit="1" customWidth="1"/>
    <col min="2319" max="2320" width="6.00390625" style="15" bestFit="1" customWidth="1"/>
    <col min="2321" max="2321" width="6.75390625" style="15" bestFit="1" customWidth="1"/>
    <col min="2322" max="2322" width="8.25390625" style="15" bestFit="1" customWidth="1"/>
    <col min="2323" max="2324" width="2.25390625" style="15" bestFit="1" customWidth="1"/>
    <col min="2325" max="2327" width="6.75390625" style="15" bestFit="1" customWidth="1"/>
    <col min="2328" max="2328" width="5.25390625" style="15" bestFit="1" customWidth="1"/>
    <col min="2329" max="2329" width="3.00390625" style="15" bestFit="1" customWidth="1"/>
    <col min="2330" max="2330" width="6.00390625" style="15" bestFit="1" customWidth="1"/>
    <col min="2331" max="2332" width="6.75390625" style="15" bestFit="1" customWidth="1"/>
    <col min="2333" max="2333" width="3.00390625" style="15" bestFit="1" customWidth="1"/>
    <col min="2334" max="2334" width="6.00390625" style="15" bestFit="1" customWidth="1"/>
    <col min="2335" max="2336" width="6.75390625" style="15" bestFit="1" customWidth="1"/>
    <col min="2337" max="2339" width="3.00390625" style="15" bestFit="1" customWidth="1"/>
    <col min="2340" max="2340" width="2.25390625" style="15" bestFit="1" customWidth="1"/>
    <col min="2341" max="2342" width="4.50390625" style="15" bestFit="1" customWidth="1"/>
    <col min="2343" max="2343" width="3.00390625" style="15" bestFit="1" customWidth="1"/>
    <col min="2344" max="2344" width="6.00390625" style="15" bestFit="1" customWidth="1"/>
    <col min="2345" max="2345" width="6.75390625" style="15" bestFit="1" customWidth="1"/>
    <col min="2346" max="2346" width="4.50390625" style="15" bestFit="1" customWidth="1"/>
    <col min="2347" max="2347" width="3.25390625" style="15" bestFit="1" customWidth="1"/>
    <col min="2348" max="2560" width="5.75390625" style="15" customWidth="1"/>
    <col min="2561" max="2561" width="17.25390625" style="15" customWidth="1"/>
    <col min="2562" max="2563" width="9.00390625" style="15" bestFit="1" customWidth="1"/>
    <col min="2564" max="2564" width="6.75390625" style="15" bestFit="1" customWidth="1"/>
    <col min="2565" max="2566" width="8.25390625" style="15" bestFit="1" customWidth="1"/>
    <col min="2567" max="2567" width="6.75390625" style="15" bestFit="1" customWidth="1"/>
    <col min="2568" max="2569" width="6.00390625" style="15" bestFit="1" customWidth="1"/>
    <col min="2570" max="2570" width="2.75390625" style="15" customWidth="1"/>
    <col min="2571" max="2571" width="6.75390625" style="15" bestFit="1" customWidth="1"/>
    <col min="2572" max="2572" width="6.00390625" style="15" bestFit="1" customWidth="1"/>
    <col min="2573" max="2574" width="6.75390625" style="15" bestFit="1" customWidth="1"/>
    <col min="2575" max="2576" width="6.00390625" style="15" bestFit="1" customWidth="1"/>
    <col min="2577" max="2577" width="6.75390625" style="15" bestFit="1" customWidth="1"/>
    <col min="2578" max="2578" width="8.25390625" style="15" bestFit="1" customWidth="1"/>
    <col min="2579" max="2580" width="2.25390625" style="15" bestFit="1" customWidth="1"/>
    <col min="2581" max="2583" width="6.75390625" style="15" bestFit="1" customWidth="1"/>
    <col min="2584" max="2584" width="5.25390625" style="15" bestFit="1" customWidth="1"/>
    <col min="2585" max="2585" width="3.00390625" style="15" bestFit="1" customWidth="1"/>
    <col min="2586" max="2586" width="6.00390625" style="15" bestFit="1" customWidth="1"/>
    <col min="2587" max="2588" width="6.75390625" style="15" bestFit="1" customWidth="1"/>
    <col min="2589" max="2589" width="3.00390625" style="15" bestFit="1" customWidth="1"/>
    <col min="2590" max="2590" width="6.00390625" style="15" bestFit="1" customWidth="1"/>
    <col min="2591" max="2592" width="6.75390625" style="15" bestFit="1" customWidth="1"/>
    <col min="2593" max="2595" width="3.00390625" style="15" bestFit="1" customWidth="1"/>
    <col min="2596" max="2596" width="2.25390625" style="15" bestFit="1" customWidth="1"/>
    <col min="2597" max="2598" width="4.50390625" style="15" bestFit="1" customWidth="1"/>
    <col min="2599" max="2599" width="3.00390625" style="15" bestFit="1" customWidth="1"/>
    <col min="2600" max="2600" width="6.00390625" style="15" bestFit="1" customWidth="1"/>
    <col min="2601" max="2601" width="6.75390625" style="15" bestFit="1" customWidth="1"/>
    <col min="2602" max="2602" width="4.50390625" style="15" bestFit="1" customWidth="1"/>
    <col min="2603" max="2603" width="3.25390625" style="15" bestFit="1" customWidth="1"/>
    <col min="2604" max="2816" width="5.75390625" style="15" customWidth="1"/>
    <col min="2817" max="2817" width="17.25390625" style="15" customWidth="1"/>
    <col min="2818" max="2819" width="9.00390625" style="15" bestFit="1" customWidth="1"/>
    <col min="2820" max="2820" width="6.75390625" style="15" bestFit="1" customWidth="1"/>
    <col min="2821" max="2822" width="8.25390625" style="15" bestFit="1" customWidth="1"/>
    <col min="2823" max="2823" width="6.75390625" style="15" bestFit="1" customWidth="1"/>
    <col min="2824" max="2825" width="6.00390625" style="15" bestFit="1" customWidth="1"/>
    <col min="2826" max="2826" width="2.75390625" style="15" customWidth="1"/>
    <col min="2827" max="2827" width="6.75390625" style="15" bestFit="1" customWidth="1"/>
    <col min="2828" max="2828" width="6.00390625" style="15" bestFit="1" customWidth="1"/>
    <col min="2829" max="2830" width="6.75390625" style="15" bestFit="1" customWidth="1"/>
    <col min="2831" max="2832" width="6.00390625" style="15" bestFit="1" customWidth="1"/>
    <col min="2833" max="2833" width="6.75390625" style="15" bestFit="1" customWidth="1"/>
    <col min="2834" max="2834" width="8.25390625" style="15" bestFit="1" customWidth="1"/>
    <col min="2835" max="2836" width="2.25390625" style="15" bestFit="1" customWidth="1"/>
    <col min="2837" max="2839" width="6.75390625" style="15" bestFit="1" customWidth="1"/>
    <col min="2840" max="2840" width="5.25390625" style="15" bestFit="1" customWidth="1"/>
    <col min="2841" max="2841" width="3.00390625" style="15" bestFit="1" customWidth="1"/>
    <col min="2842" max="2842" width="6.00390625" style="15" bestFit="1" customWidth="1"/>
    <col min="2843" max="2844" width="6.75390625" style="15" bestFit="1" customWidth="1"/>
    <col min="2845" max="2845" width="3.00390625" style="15" bestFit="1" customWidth="1"/>
    <col min="2846" max="2846" width="6.00390625" style="15" bestFit="1" customWidth="1"/>
    <col min="2847" max="2848" width="6.75390625" style="15" bestFit="1" customWidth="1"/>
    <col min="2849" max="2851" width="3.00390625" style="15" bestFit="1" customWidth="1"/>
    <col min="2852" max="2852" width="2.25390625" style="15" bestFit="1" customWidth="1"/>
    <col min="2853" max="2854" width="4.50390625" style="15" bestFit="1" customWidth="1"/>
    <col min="2855" max="2855" width="3.00390625" style="15" bestFit="1" customWidth="1"/>
    <col min="2856" max="2856" width="6.00390625" style="15" bestFit="1" customWidth="1"/>
    <col min="2857" max="2857" width="6.75390625" style="15" bestFit="1" customWidth="1"/>
    <col min="2858" max="2858" width="4.50390625" style="15" bestFit="1" customWidth="1"/>
    <col min="2859" max="2859" width="3.25390625" style="15" bestFit="1" customWidth="1"/>
    <col min="2860" max="3072" width="5.75390625" style="15" customWidth="1"/>
    <col min="3073" max="3073" width="17.25390625" style="15" customWidth="1"/>
    <col min="3074" max="3075" width="9.00390625" style="15" bestFit="1" customWidth="1"/>
    <col min="3076" max="3076" width="6.75390625" style="15" bestFit="1" customWidth="1"/>
    <col min="3077" max="3078" width="8.25390625" style="15" bestFit="1" customWidth="1"/>
    <col min="3079" max="3079" width="6.75390625" style="15" bestFit="1" customWidth="1"/>
    <col min="3080" max="3081" width="6.00390625" style="15" bestFit="1" customWidth="1"/>
    <col min="3082" max="3082" width="2.75390625" style="15" customWidth="1"/>
    <col min="3083" max="3083" width="6.75390625" style="15" bestFit="1" customWidth="1"/>
    <col min="3084" max="3084" width="6.00390625" style="15" bestFit="1" customWidth="1"/>
    <col min="3085" max="3086" width="6.75390625" style="15" bestFit="1" customWidth="1"/>
    <col min="3087" max="3088" width="6.00390625" style="15" bestFit="1" customWidth="1"/>
    <col min="3089" max="3089" width="6.75390625" style="15" bestFit="1" customWidth="1"/>
    <col min="3090" max="3090" width="8.25390625" style="15" bestFit="1" customWidth="1"/>
    <col min="3091" max="3092" width="2.25390625" style="15" bestFit="1" customWidth="1"/>
    <col min="3093" max="3095" width="6.75390625" style="15" bestFit="1" customWidth="1"/>
    <col min="3096" max="3096" width="5.25390625" style="15" bestFit="1" customWidth="1"/>
    <col min="3097" max="3097" width="3.00390625" style="15" bestFit="1" customWidth="1"/>
    <col min="3098" max="3098" width="6.00390625" style="15" bestFit="1" customWidth="1"/>
    <col min="3099" max="3100" width="6.75390625" style="15" bestFit="1" customWidth="1"/>
    <col min="3101" max="3101" width="3.00390625" style="15" bestFit="1" customWidth="1"/>
    <col min="3102" max="3102" width="6.00390625" style="15" bestFit="1" customWidth="1"/>
    <col min="3103" max="3104" width="6.75390625" style="15" bestFit="1" customWidth="1"/>
    <col min="3105" max="3107" width="3.00390625" style="15" bestFit="1" customWidth="1"/>
    <col min="3108" max="3108" width="2.25390625" style="15" bestFit="1" customWidth="1"/>
    <col min="3109" max="3110" width="4.50390625" style="15" bestFit="1" customWidth="1"/>
    <col min="3111" max="3111" width="3.00390625" style="15" bestFit="1" customWidth="1"/>
    <col min="3112" max="3112" width="6.00390625" style="15" bestFit="1" customWidth="1"/>
    <col min="3113" max="3113" width="6.75390625" style="15" bestFit="1" customWidth="1"/>
    <col min="3114" max="3114" width="4.50390625" style="15" bestFit="1" customWidth="1"/>
    <col min="3115" max="3115" width="3.25390625" style="15" bestFit="1" customWidth="1"/>
    <col min="3116" max="3328" width="5.75390625" style="15" customWidth="1"/>
    <col min="3329" max="3329" width="17.25390625" style="15" customWidth="1"/>
    <col min="3330" max="3331" width="9.00390625" style="15" bestFit="1" customWidth="1"/>
    <col min="3332" max="3332" width="6.75390625" style="15" bestFit="1" customWidth="1"/>
    <col min="3333" max="3334" width="8.25390625" style="15" bestFit="1" customWidth="1"/>
    <col min="3335" max="3335" width="6.75390625" style="15" bestFit="1" customWidth="1"/>
    <col min="3336" max="3337" width="6.00390625" style="15" bestFit="1" customWidth="1"/>
    <col min="3338" max="3338" width="2.75390625" style="15" customWidth="1"/>
    <col min="3339" max="3339" width="6.75390625" style="15" bestFit="1" customWidth="1"/>
    <col min="3340" max="3340" width="6.00390625" style="15" bestFit="1" customWidth="1"/>
    <col min="3341" max="3342" width="6.75390625" style="15" bestFit="1" customWidth="1"/>
    <col min="3343" max="3344" width="6.00390625" style="15" bestFit="1" customWidth="1"/>
    <col min="3345" max="3345" width="6.75390625" style="15" bestFit="1" customWidth="1"/>
    <col min="3346" max="3346" width="8.25390625" style="15" bestFit="1" customWidth="1"/>
    <col min="3347" max="3348" width="2.25390625" style="15" bestFit="1" customWidth="1"/>
    <col min="3349" max="3351" width="6.75390625" style="15" bestFit="1" customWidth="1"/>
    <col min="3352" max="3352" width="5.25390625" style="15" bestFit="1" customWidth="1"/>
    <col min="3353" max="3353" width="3.00390625" style="15" bestFit="1" customWidth="1"/>
    <col min="3354" max="3354" width="6.00390625" style="15" bestFit="1" customWidth="1"/>
    <col min="3355" max="3356" width="6.75390625" style="15" bestFit="1" customWidth="1"/>
    <col min="3357" max="3357" width="3.00390625" style="15" bestFit="1" customWidth="1"/>
    <col min="3358" max="3358" width="6.00390625" style="15" bestFit="1" customWidth="1"/>
    <col min="3359" max="3360" width="6.75390625" style="15" bestFit="1" customWidth="1"/>
    <col min="3361" max="3363" width="3.00390625" style="15" bestFit="1" customWidth="1"/>
    <col min="3364" max="3364" width="2.25390625" style="15" bestFit="1" customWidth="1"/>
    <col min="3365" max="3366" width="4.50390625" style="15" bestFit="1" customWidth="1"/>
    <col min="3367" max="3367" width="3.00390625" style="15" bestFit="1" customWidth="1"/>
    <col min="3368" max="3368" width="6.00390625" style="15" bestFit="1" customWidth="1"/>
    <col min="3369" max="3369" width="6.75390625" style="15" bestFit="1" customWidth="1"/>
    <col min="3370" max="3370" width="4.50390625" style="15" bestFit="1" customWidth="1"/>
    <col min="3371" max="3371" width="3.25390625" style="15" bestFit="1" customWidth="1"/>
    <col min="3372" max="3584" width="5.75390625" style="15" customWidth="1"/>
    <col min="3585" max="3585" width="17.25390625" style="15" customWidth="1"/>
    <col min="3586" max="3587" width="9.00390625" style="15" bestFit="1" customWidth="1"/>
    <col min="3588" max="3588" width="6.75390625" style="15" bestFit="1" customWidth="1"/>
    <col min="3589" max="3590" width="8.25390625" style="15" bestFit="1" customWidth="1"/>
    <col min="3591" max="3591" width="6.75390625" style="15" bestFit="1" customWidth="1"/>
    <col min="3592" max="3593" width="6.00390625" style="15" bestFit="1" customWidth="1"/>
    <col min="3594" max="3594" width="2.75390625" style="15" customWidth="1"/>
    <col min="3595" max="3595" width="6.75390625" style="15" bestFit="1" customWidth="1"/>
    <col min="3596" max="3596" width="6.00390625" style="15" bestFit="1" customWidth="1"/>
    <col min="3597" max="3598" width="6.75390625" style="15" bestFit="1" customWidth="1"/>
    <col min="3599" max="3600" width="6.00390625" style="15" bestFit="1" customWidth="1"/>
    <col min="3601" max="3601" width="6.75390625" style="15" bestFit="1" customWidth="1"/>
    <col min="3602" max="3602" width="8.25390625" style="15" bestFit="1" customWidth="1"/>
    <col min="3603" max="3604" width="2.25390625" style="15" bestFit="1" customWidth="1"/>
    <col min="3605" max="3607" width="6.75390625" style="15" bestFit="1" customWidth="1"/>
    <col min="3608" max="3608" width="5.25390625" style="15" bestFit="1" customWidth="1"/>
    <col min="3609" max="3609" width="3.00390625" style="15" bestFit="1" customWidth="1"/>
    <col min="3610" max="3610" width="6.00390625" style="15" bestFit="1" customWidth="1"/>
    <col min="3611" max="3612" width="6.75390625" style="15" bestFit="1" customWidth="1"/>
    <col min="3613" max="3613" width="3.00390625" style="15" bestFit="1" customWidth="1"/>
    <col min="3614" max="3614" width="6.00390625" style="15" bestFit="1" customWidth="1"/>
    <col min="3615" max="3616" width="6.75390625" style="15" bestFit="1" customWidth="1"/>
    <col min="3617" max="3619" width="3.00390625" style="15" bestFit="1" customWidth="1"/>
    <col min="3620" max="3620" width="2.25390625" style="15" bestFit="1" customWidth="1"/>
    <col min="3621" max="3622" width="4.50390625" style="15" bestFit="1" customWidth="1"/>
    <col min="3623" max="3623" width="3.00390625" style="15" bestFit="1" customWidth="1"/>
    <col min="3624" max="3624" width="6.00390625" style="15" bestFit="1" customWidth="1"/>
    <col min="3625" max="3625" width="6.75390625" style="15" bestFit="1" customWidth="1"/>
    <col min="3626" max="3626" width="4.50390625" style="15" bestFit="1" customWidth="1"/>
    <col min="3627" max="3627" width="3.25390625" style="15" bestFit="1" customWidth="1"/>
    <col min="3628" max="3840" width="5.75390625" style="15" customWidth="1"/>
    <col min="3841" max="3841" width="17.25390625" style="15" customWidth="1"/>
    <col min="3842" max="3843" width="9.00390625" style="15" bestFit="1" customWidth="1"/>
    <col min="3844" max="3844" width="6.75390625" style="15" bestFit="1" customWidth="1"/>
    <col min="3845" max="3846" width="8.25390625" style="15" bestFit="1" customWidth="1"/>
    <col min="3847" max="3847" width="6.75390625" style="15" bestFit="1" customWidth="1"/>
    <col min="3848" max="3849" width="6.00390625" style="15" bestFit="1" customWidth="1"/>
    <col min="3850" max="3850" width="2.75390625" style="15" customWidth="1"/>
    <col min="3851" max="3851" width="6.75390625" style="15" bestFit="1" customWidth="1"/>
    <col min="3852" max="3852" width="6.00390625" style="15" bestFit="1" customWidth="1"/>
    <col min="3853" max="3854" width="6.75390625" style="15" bestFit="1" customWidth="1"/>
    <col min="3855" max="3856" width="6.00390625" style="15" bestFit="1" customWidth="1"/>
    <col min="3857" max="3857" width="6.75390625" style="15" bestFit="1" customWidth="1"/>
    <col min="3858" max="3858" width="8.25390625" style="15" bestFit="1" customWidth="1"/>
    <col min="3859" max="3860" width="2.25390625" style="15" bestFit="1" customWidth="1"/>
    <col min="3861" max="3863" width="6.75390625" style="15" bestFit="1" customWidth="1"/>
    <col min="3864" max="3864" width="5.25390625" style="15" bestFit="1" customWidth="1"/>
    <col min="3865" max="3865" width="3.00390625" style="15" bestFit="1" customWidth="1"/>
    <col min="3866" max="3866" width="6.00390625" style="15" bestFit="1" customWidth="1"/>
    <col min="3867" max="3868" width="6.75390625" style="15" bestFit="1" customWidth="1"/>
    <col min="3869" max="3869" width="3.00390625" style="15" bestFit="1" customWidth="1"/>
    <col min="3870" max="3870" width="6.00390625" style="15" bestFit="1" customWidth="1"/>
    <col min="3871" max="3872" width="6.75390625" style="15" bestFit="1" customWidth="1"/>
    <col min="3873" max="3875" width="3.00390625" style="15" bestFit="1" customWidth="1"/>
    <col min="3876" max="3876" width="2.25390625" style="15" bestFit="1" customWidth="1"/>
    <col min="3877" max="3878" width="4.50390625" style="15" bestFit="1" customWidth="1"/>
    <col min="3879" max="3879" width="3.00390625" style="15" bestFit="1" customWidth="1"/>
    <col min="3880" max="3880" width="6.00390625" style="15" bestFit="1" customWidth="1"/>
    <col min="3881" max="3881" width="6.75390625" style="15" bestFit="1" customWidth="1"/>
    <col min="3882" max="3882" width="4.50390625" style="15" bestFit="1" customWidth="1"/>
    <col min="3883" max="3883" width="3.25390625" style="15" bestFit="1" customWidth="1"/>
    <col min="3884" max="4096" width="5.75390625" style="15" customWidth="1"/>
    <col min="4097" max="4097" width="17.25390625" style="15" customWidth="1"/>
    <col min="4098" max="4099" width="9.00390625" style="15" bestFit="1" customWidth="1"/>
    <col min="4100" max="4100" width="6.75390625" style="15" bestFit="1" customWidth="1"/>
    <col min="4101" max="4102" width="8.25390625" style="15" bestFit="1" customWidth="1"/>
    <col min="4103" max="4103" width="6.75390625" style="15" bestFit="1" customWidth="1"/>
    <col min="4104" max="4105" width="6.00390625" style="15" bestFit="1" customWidth="1"/>
    <col min="4106" max="4106" width="2.75390625" style="15" customWidth="1"/>
    <col min="4107" max="4107" width="6.75390625" style="15" bestFit="1" customWidth="1"/>
    <col min="4108" max="4108" width="6.00390625" style="15" bestFit="1" customWidth="1"/>
    <col min="4109" max="4110" width="6.75390625" style="15" bestFit="1" customWidth="1"/>
    <col min="4111" max="4112" width="6.00390625" style="15" bestFit="1" customWidth="1"/>
    <col min="4113" max="4113" width="6.75390625" style="15" bestFit="1" customWidth="1"/>
    <col min="4114" max="4114" width="8.25390625" style="15" bestFit="1" customWidth="1"/>
    <col min="4115" max="4116" width="2.25390625" style="15" bestFit="1" customWidth="1"/>
    <col min="4117" max="4119" width="6.75390625" style="15" bestFit="1" customWidth="1"/>
    <col min="4120" max="4120" width="5.25390625" style="15" bestFit="1" customWidth="1"/>
    <col min="4121" max="4121" width="3.00390625" style="15" bestFit="1" customWidth="1"/>
    <col min="4122" max="4122" width="6.00390625" style="15" bestFit="1" customWidth="1"/>
    <col min="4123" max="4124" width="6.75390625" style="15" bestFit="1" customWidth="1"/>
    <col min="4125" max="4125" width="3.00390625" style="15" bestFit="1" customWidth="1"/>
    <col min="4126" max="4126" width="6.00390625" style="15" bestFit="1" customWidth="1"/>
    <col min="4127" max="4128" width="6.75390625" style="15" bestFit="1" customWidth="1"/>
    <col min="4129" max="4131" width="3.00390625" style="15" bestFit="1" customWidth="1"/>
    <col min="4132" max="4132" width="2.25390625" style="15" bestFit="1" customWidth="1"/>
    <col min="4133" max="4134" width="4.50390625" style="15" bestFit="1" customWidth="1"/>
    <col min="4135" max="4135" width="3.00390625" style="15" bestFit="1" customWidth="1"/>
    <col min="4136" max="4136" width="6.00390625" style="15" bestFit="1" customWidth="1"/>
    <col min="4137" max="4137" width="6.75390625" style="15" bestFit="1" customWidth="1"/>
    <col min="4138" max="4138" width="4.50390625" style="15" bestFit="1" customWidth="1"/>
    <col min="4139" max="4139" width="3.25390625" style="15" bestFit="1" customWidth="1"/>
    <col min="4140" max="4352" width="5.75390625" style="15" customWidth="1"/>
    <col min="4353" max="4353" width="17.25390625" style="15" customWidth="1"/>
    <col min="4354" max="4355" width="9.00390625" style="15" bestFit="1" customWidth="1"/>
    <col min="4356" max="4356" width="6.75390625" style="15" bestFit="1" customWidth="1"/>
    <col min="4357" max="4358" width="8.25390625" style="15" bestFit="1" customWidth="1"/>
    <col min="4359" max="4359" width="6.75390625" style="15" bestFit="1" customWidth="1"/>
    <col min="4360" max="4361" width="6.00390625" style="15" bestFit="1" customWidth="1"/>
    <col min="4362" max="4362" width="2.75390625" style="15" customWidth="1"/>
    <col min="4363" max="4363" width="6.75390625" style="15" bestFit="1" customWidth="1"/>
    <col min="4364" max="4364" width="6.00390625" style="15" bestFit="1" customWidth="1"/>
    <col min="4365" max="4366" width="6.75390625" style="15" bestFit="1" customWidth="1"/>
    <col min="4367" max="4368" width="6.00390625" style="15" bestFit="1" customWidth="1"/>
    <col min="4369" max="4369" width="6.75390625" style="15" bestFit="1" customWidth="1"/>
    <col min="4370" max="4370" width="8.25390625" style="15" bestFit="1" customWidth="1"/>
    <col min="4371" max="4372" width="2.25390625" style="15" bestFit="1" customWidth="1"/>
    <col min="4373" max="4375" width="6.75390625" style="15" bestFit="1" customWidth="1"/>
    <col min="4376" max="4376" width="5.25390625" style="15" bestFit="1" customWidth="1"/>
    <col min="4377" max="4377" width="3.00390625" style="15" bestFit="1" customWidth="1"/>
    <col min="4378" max="4378" width="6.00390625" style="15" bestFit="1" customWidth="1"/>
    <col min="4379" max="4380" width="6.75390625" style="15" bestFit="1" customWidth="1"/>
    <col min="4381" max="4381" width="3.00390625" style="15" bestFit="1" customWidth="1"/>
    <col min="4382" max="4382" width="6.00390625" style="15" bestFit="1" customWidth="1"/>
    <col min="4383" max="4384" width="6.75390625" style="15" bestFit="1" customWidth="1"/>
    <col min="4385" max="4387" width="3.00390625" style="15" bestFit="1" customWidth="1"/>
    <col min="4388" max="4388" width="2.25390625" style="15" bestFit="1" customWidth="1"/>
    <col min="4389" max="4390" width="4.50390625" style="15" bestFit="1" customWidth="1"/>
    <col min="4391" max="4391" width="3.00390625" style="15" bestFit="1" customWidth="1"/>
    <col min="4392" max="4392" width="6.00390625" style="15" bestFit="1" customWidth="1"/>
    <col min="4393" max="4393" width="6.75390625" style="15" bestFit="1" customWidth="1"/>
    <col min="4394" max="4394" width="4.50390625" style="15" bestFit="1" customWidth="1"/>
    <col min="4395" max="4395" width="3.25390625" style="15" bestFit="1" customWidth="1"/>
    <col min="4396" max="4608" width="5.75390625" style="15" customWidth="1"/>
    <col min="4609" max="4609" width="17.25390625" style="15" customWidth="1"/>
    <col min="4610" max="4611" width="9.00390625" style="15" bestFit="1" customWidth="1"/>
    <col min="4612" max="4612" width="6.75390625" style="15" bestFit="1" customWidth="1"/>
    <col min="4613" max="4614" width="8.25390625" style="15" bestFit="1" customWidth="1"/>
    <col min="4615" max="4615" width="6.75390625" style="15" bestFit="1" customWidth="1"/>
    <col min="4616" max="4617" width="6.00390625" style="15" bestFit="1" customWidth="1"/>
    <col min="4618" max="4618" width="2.75390625" style="15" customWidth="1"/>
    <col min="4619" max="4619" width="6.75390625" style="15" bestFit="1" customWidth="1"/>
    <col min="4620" max="4620" width="6.00390625" style="15" bestFit="1" customWidth="1"/>
    <col min="4621" max="4622" width="6.75390625" style="15" bestFit="1" customWidth="1"/>
    <col min="4623" max="4624" width="6.00390625" style="15" bestFit="1" customWidth="1"/>
    <col min="4625" max="4625" width="6.75390625" style="15" bestFit="1" customWidth="1"/>
    <col min="4626" max="4626" width="8.25390625" style="15" bestFit="1" customWidth="1"/>
    <col min="4627" max="4628" width="2.25390625" style="15" bestFit="1" customWidth="1"/>
    <col min="4629" max="4631" width="6.75390625" style="15" bestFit="1" customWidth="1"/>
    <col min="4632" max="4632" width="5.25390625" style="15" bestFit="1" customWidth="1"/>
    <col min="4633" max="4633" width="3.00390625" style="15" bestFit="1" customWidth="1"/>
    <col min="4634" max="4634" width="6.00390625" style="15" bestFit="1" customWidth="1"/>
    <col min="4635" max="4636" width="6.75390625" style="15" bestFit="1" customWidth="1"/>
    <col min="4637" max="4637" width="3.00390625" style="15" bestFit="1" customWidth="1"/>
    <col min="4638" max="4638" width="6.00390625" style="15" bestFit="1" customWidth="1"/>
    <col min="4639" max="4640" width="6.75390625" style="15" bestFit="1" customWidth="1"/>
    <col min="4641" max="4643" width="3.00390625" style="15" bestFit="1" customWidth="1"/>
    <col min="4644" max="4644" width="2.25390625" style="15" bestFit="1" customWidth="1"/>
    <col min="4645" max="4646" width="4.50390625" style="15" bestFit="1" customWidth="1"/>
    <col min="4647" max="4647" width="3.00390625" style="15" bestFit="1" customWidth="1"/>
    <col min="4648" max="4648" width="6.00390625" style="15" bestFit="1" customWidth="1"/>
    <col min="4649" max="4649" width="6.75390625" style="15" bestFit="1" customWidth="1"/>
    <col min="4650" max="4650" width="4.50390625" style="15" bestFit="1" customWidth="1"/>
    <col min="4651" max="4651" width="3.25390625" style="15" bestFit="1" customWidth="1"/>
    <col min="4652" max="4864" width="5.75390625" style="15" customWidth="1"/>
    <col min="4865" max="4865" width="17.25390625" style="15" customWidth="1"/>
    <col min="4866" max="4867" width="9.00390625" style="15" bestFit="1" customWidth="1"/>
    <col min="4868" max="4868" width="6.75390625" style="15" bestFit="1" customWidth="1"/>
    <col min="4869" max="4870" width="8.25390625" style="15" bestFit="1" customWidth="1"/>
    <col min="4871" max="4871" width="6.75390625" style="15" bestFit="1" customWidth="1"/>
    <col min="4872" max="4873" width="6.00390625" style="15" bestFit="1" customWidth="1"/>
    <col min="4874" max="4874" width="2.75390625" style="15" customWidth="1"/>
    <col min="4875" max="4875" width="6.75390625" style="15" bestFit="1" customWidth="1"/>
    <col min="4876" max="4876" width="6.00390625" style="15" bestFit="1" customWidth="1"/>
    <col min="4877" max="4878" width="6.75390625" style="15" bestFit="1" customWidth="1"/>
    <col min="4879" max="4880" width="6.00390625" style="15" bestFit="1" customWidth="1"/>
    <col min="4881" max="4881" width="6.75390625" style="15" bestFit="1" customWidth="1"/>
    <col min="4882" max="4882" width="8.25390625" style="15" bestFit="1" customWidth="1"/>
    <col min="4883" max="4884" width="2.25390625" style="15" bestFit="1" customWidth="1"/>
    <col min="4885" max="4887" width="6.75390625" style="15" bestFit="1" customWidth="1"/>
    <col min="4888" max="4888" width="5.25390625" style="15" bestFit="1" customWidth="1"/>
    <col min="4889" max="4889" width="3.00390625" style="15" bestFit="1" customWidth="1"/>
    <col min="4890" max="4890" width="6.00390625" style="15" bestFit="1" customWidth="1"/>
    <col min="4891" max="4892" width="6.75390625" style="15" bestFit="1" customWidth="1"/>
    <col min="4893" max="4893" width="3.00390625" style="15" bestFit="1" customWidth="1"/>
    <col min="4894" max="4894" width="6.00390625" style="15" bestFit="1" customWidth="1"/>
    <col min="4895" max="4896" width="6.75390625" style="15" bestFit="1" customWidth="1"/>
    <col min="4897" max="4899" width="3.00390625" style="15" bestFit="1" customWidth="1"/>
    <col min="4900" max="4900" width="2.25390625" style="15" bestFit="1" customWidth="1"/>
    <col min="4901" max="4902" width="4.50390625" style="15" bestFit="1" customWidth="1"/>
    <col min="4903" max="4903" width="3.00390625" style="15" bestFit="1" customWidth="1"/>
    <col min="4904" max="4904" width="6.00390625" style="15" bestFit="1" customWidth="1"/>
    <col min="4905" max="4905" width="6.75390625" style="15" bestFit="1" customWidth="1"/>
    <col min="4906" max="4906" width="4.50390625" style="15" bestFit="1" customWidth="1"/>
    <col min="4907" max="4907" width="3.25390625" style="15" bestFit="1" customWidth="1"/>
    <col min="4908" max="5120" width="5.75390625" style="15" customWidth="1"/>
    <col min="5121" max="5121" width="17.25390625" style="15" customWidth="1"/>
    <col min="5122" max="5123" width="9.00390625" style="15" bestFit="1" customWidth="1"/>
    <col min="5124" max="5124" width="6.75390625" style="15" bestFit="1" customWidth="1"/>
    <col min="5125" max="5126" width="8.25390625" style="15" bestFit="1" customWidth="1"/>
    <col min="5127" max="5127" width="6.75390625" style="15" bestFit="1" customWidth="1"/>
    <col min="5128" max="5129" width="6.00390625" style="15" bestFit="1" customWidth="1"/>
    <col min="5130" max="5130" width="2.75390625" style="15" customWidth="1"/>
    <col min="5131" max="5131" width="6.75390625" style="15" bestFit="1" customWidth="1"/>
    <col min="5132" max="5132" width="6.00390625" style="15" bestFit="1" customWidth="1"/>
    <col min="5133" max="5134" width="6.75390625" style="15" bestFit="1" customWidth="1"/>
    <col min="5135" max="5136" width="6.00390625" style="15" bestFit="1" customWidth="1"/>
    <col min="5137" max="5137" width="6.75390625" style="15" bestFit="1" customWidth="1"/>
    <col min="5138" max="5138" width="8.25390625" style="15" bestFit="1" customWidth="1"/>
    <col min="5139" max="5140" width="2.25390625" style="15" bestFit="1" customWidth="1"/>
    <col min="5141" max="5143" width="6.75390625" style="15" bestFit="1" customWidth="1"/>
    <col min="5144" max="5144" width="5.25390625" style="15" bestFit="1" customWidth="1"/>
    <col min="5145" max="5145" width="3.00390625" style="15" bestFit="1" customWidth="1"/>
    <col min="5146" max="5146" width="6.00390625" style="15" bestFit="1" customWidth="1"/>
    <col min="5147" max="5148" width="6.75390625" style="15" bestFit="1" customWidth="1"/>
    <col min="5149" max="5149" width="3.00390625" style="15" bestFit="1" customWidth="1"/>
    <col min="5150" max="5150" width="6.00390625" style="15" bestFit="1" customWidth="1"/>
    <col min="5151" max="5152" width="6.75390625" style="15" bestFit="1" customWidth="1"/>
    <col min="5153" max="5155" width="3.00390625" style="15" bestFit="1" customWidth="1"/>
    <col min="5156" max="5156" width="2.25390625" style="15" bestFit="1" customWidth="1"/>
    <col min="5157" max="5158" width="4.50390625" style="15" bestFit="1" customWidth="1"/>
    <col min="5159" max="5159" width="3.00390625" style="15" bestFit="1" customWidth="1"/>
    <col min="5160" max="5160" width="6.00390625" style="15" bestFit="1" customWidth="1"/>
    <col min="5161" max="5161" width="6.75390625" style="15" bestFit="1" customWidth="1"/>
    <col min="5162" max="5162" width="4.50390625" style="15" bestFit="1" customWidth="1"/>
    <col min="5163" max="5163" width="3.25390625" style="15" bestFit="1" customWidth="1"/>
    <col min="5164" max="5376" width="5.75390625" style="15" customWidth="1"/>
    <col min="5377" max="5377" width="17.25390625" style="15" customWidth="1"/>
    <col min="5378" max="5379" width="9.00390625" style="15" bestFit="1" customWidth="1"/>
    <col min="5380" max="5380" width="6.75390625" style="15" bestFit="1" customWidth="1"/>
    <col min="5381" max="5382" width="8.25390625" style="15" bestFit="1" customWidth="1"/>
    <col min="5383" max="5383" width="6.75390625" style="15" bestFit="1" customWidth="1"/>
    <col min="5384" max="5385" width="6.00390625" style="15" bestFit="1" customWidth="1"/>
    <col min="5386" max="5386" width="2.75390625" style="15" customWidth="1"/>
    <col min="5387" max="5387" width="6.75390625" style="15" bestFit="1" customWidth="1"/>
    <col min="5388" max="5388" width="6.00390625" style="15" bestFit="1" customWidth="1"/>
    <col min="5389" max="5390" width="6.75390625" style="15" bestFit="1" customWidth="1"/>
    <col min="5391" max="5392" width="6.00390625" style="15" bestFit="1" customWidth="1"/>
    <col min="5393" max="5393" width="6.75390625" style="15" bestFit="1" customWidth="1"/>
    <col min="5394" max="5394" width="8.25390625" style="15" bestFit="1" customWidth="1"/>
    <col min="5395" max="5396" width="2.25390625" style="15" bestFit="1" customWidth="1"/>
    <col min="5397" max="5399" width="6.75390625" style="15" bestFit="1" customWidth="1"/>
    <col min="5400" max="5400" width="5.25390625" style="15" bestFit="1" customWidth="1"/>
    <col min="5401" max="5401" width="3.00390625" style="15" bestFit="1" customWidth="1"/>
    <col min="5402" max="5402" width="6.00390625" style="15" bestFit="1" customWidth="1"/>
    <col min="5403" max="5404" width="6.75390625" style="15" bestFit="1" customWidth="1"/>
    <col min="5405" max="5405" width="3.00390625" style="15" bestFit="1" customWidth="1"/>
    <col min="5406" max="5406" width="6.00390625" style="15" bestFit="1" customWidth="1"/>
    <col min="5407" max="5408" width="6.75390625" style="15" bestFit="1" customWidth="1"/>
    <col min="5409" max="5411" width="3.00390625" style="15" bestFit="1" customWidth="1"/>
    <col min="5412" max="5412" width="2.25390625" style="15" bestFit="1" customWidth="1"/>
    <col min="5413" max="5414" width="4.50390625" style="15" bestFit="1" customWidth="1"/>
    <col min="5415" max="5415" width="3.00390625" style="15" bestFit="1" customWidth="1"/>
    <col min="5416" max="5416" width="6.00390625" style="15" bestFit="1" customWidth="1"/>
    <col min="5417" max="5417" width="6.75390625" style="15" bestFit="1" customWidth="1"/>
    <col min="5418" max="5418" width="4.50390625" style="15" bestFit="1" customWidth="1"/>
    <col min="5419" max="5419" width="3.25390625" style="15" bestFit="1" customWidth="1"/>
    <col min="5420" max="5632" width="5.75390625" style="15" customWidth="1"/>
    <col min="5633" max="5633" width="17.25390625" style="15" customWidth="1"/>
    <col min="5634" max="5635" width="9.00390625" style="15" bestFit="1" customWidth="1"/>
    <col min="5636" max="5636" width="6.75390625" style="15" bestFit="1" customWidth="1"/>
    <col min="5637" max="5638" width="8.25390625" style="15" bestFit="1" customWidth="1"/>
    <col min="5639" max="5639" width="6.75390625" style="15" bestFit="1" customWidth="1"/>
    <col min="5640" max="5641" width="6.00390625" style="15" bestFit="1" customWidth="1"/>
    <col min="5642" max="5642" width="2.75390625" style="15" customWidth="1"/>
    <col min="5643" max="5643" width="6.75390625" style="15" bestFit="1" customWidth="1"/>
    <col min="5644" max="5644" width="6.00390625" style="15" bestFit="1" customWidth="1"/>
    <col min="5645" max="5646" width="6.75390625" style="15" bestFit="1" customWidth="1"/>
    <col min="5647" max="5648" width="6.00390625" style="15" bestFit="1" customWidth="1"/>
    <col min="5649" max="5649" width="6.75390625" style="15" bestFit="1" customWidth="1"/>
    <col min="5650" max="5650" width="8.25390625" style="15" bestFit="1" customWidth="1"/>
    <col min="5651" max="5652" width="2.25390625" style="15" bestFit="1" customWidth="1"/>
    <col min="5653" max="5655" width="6.75390625" style="15" bestFit="1" customWidth="1"/>
    <col min="5656" max="5656" width="5.25390625" style="15" bestFit="1" customWidth="1"/>
    <col min="5657" max="5657" width="3.00390625" style="15" bestFit="1" customWidth="1"/>
    <col min="5658" max="5658" width="6.00390625" style="15" bestFit="1" customWidth="1"/>
    <col min="5659" max="5660" width="6.75390625" style="15" bestFit="1" customWidth="1"/>
    <col min="5661" max="5661" width="3.00390625" style="15" bestFit="1" customWidth="1"/>
    <col min="5662" max="5662" width="6.00390625" style="15" bestFit="1" customWidth="1"/>
    <col min="5663" max="5664" width="6.75390625" style="15" bestFit="1" customWidth="1"/>
    <col min="5665" max="5667" width="3.00390625" style="15" bestFit="1" customWidth="1"/>
    <col min="5668" max="5668" width="2.25390625" style="15" bestFit="1" customWidth="1"/>
    <col min="5669" max="5670" width="4.50390625" style="15" bestFit="1" customWidth="1"/>
    <col min="5671" max="5671" width="3.00390625" style="15" bestFit="1" customWidth="1"/>
    <col min="5672" max="5672" width="6.00390625" style="15" bestFit="1" customWidth="1"/>
    <col min="5673" max="5673" width="6.75390625" style="15" bestFit="1" customWidth="1"/>
    <col min="5674" max="5674" width="4.50390625" style="15" bestFit="1" customWidth="1"/>
    <col min="5675" max="5675" width="3.25390625" style="15" bestFit="1" customWidth="1"/>
    <col min="5676" max="5888" width="5.75390625" style="15" customWidth="1"/>
    <col min="5889" max="5889" width="17.25390625" style="15" customWidth="1"/>
    <col min="5890" max="5891" width="9.00390625" style="15" bestFit="1" customWidth="1"/>
    <col min="5892" max="5892" width="6.75390625" style="15" bestFit="1" customWidth="1"/>
    <col min="5893" max="5894" width="8.25390625" style="15" bestFit="1" customWidth="1"/>
    <col min="5895" max="5895" width="6.75390625" style="15" bestFit="1" customWidth="1"/>
    <col min="5896" max="5897" width="6.00390625" style="15" bestFit="1" customWidth="1"/>
    <col min="5898" max="5898" width="2.75390625" style="15" customWidth="1"/>
    <col min="5899" max="5899" width="6.75390625" style="15" bestFit="1" customWidth="1"/>
    <col min="5900" max="5900" width="6.00390625" style="15" bestFit="1" customWidth="1"/>
    <col min="5901" max="5902" width="6.75390625" style="15" bestFit="1" customWidth="1"/>
    <col min="5903" max="5904" width="6.00390625" style="15" bestFit="1" customWidth="1"/>
    <col min="5905" max="5905" width="6.75390625" style="15" bestFit="1" customWidth="1"/>
    <col min="5906" max="5906" width="8.25390625" style="15" bestFit="1" customWidth="1"/>
    <col min="5907" max="5908" width="2.25390625" style="15" bestFit="1" customWidth="1"/>
    <col min="5909" max="5911" width="6.75390625" style="15" bestFit="1" customWidth="1"/>
    <col min="5912" max="5912" width="5.25390625" style="15" bestFit="1" customWidth="1"/>
    <col min="5913" max="5913" width="3.00390625" style="15" bestFit="1" customWidth="1"/>
    <col min="5914" max="5914" width="6.00390625" style="15" bestFit="1" customWidth="1"/>
    <col min="5915" max="5916" width="6.75390625" style="15" bestFit="1" customWidth="1"/>
    <col min="5917" max="5917" width="3.00390625" style="15" bestFit="1" customWidth="1"/>
    <col min="5918" max="5918" width="6.00390625" style="15" bestFit="1" customWidth="1"/>
    <col min="5919" max="5920" width="6.75390625" style="15" bestFit="1" customWidth="1"/>
    <col min="5921" max="5923" width="3.00390625" style="15" bestFit="1" customWidth="1"/>
    <col min="5924" max="5924" width="2.25390625" style="15" bestFit="1" customWidth="1"/>
    <col min="5925" max="5926" width="4.50390625" style="15" bestFit="1" customWidth="1"/>
    <col min="5927" max="5927" width="3.00390625" style="15" bestFit="1" customWidth="1"/>
    <col min="5928" max="5928" width="6.00390625" style="15" bestFit="1" customWidth="1"/>
    <col min="5929" max="5929" width="6.75390625" style="15" bestFit="1" customWidth="1"/>
    <col min="5930" max="5930" width="4.50390625" style="15" bestFit="1" customWidth="1"/>
    <col min="5931" max="5931" width="3.25390625" style="15" bestFit="1" customWidth="1"/>
    <col min="5932" max="6144" width="5.75390625" style="15" customWidth="1"/>
    <col min="6145" max="6145" width="17.25390625" style="15" customWidth="1"/>
    <col min="6146" max="6147" width="9.00390625" style="15" bestFit="1" customWidth="1"/>
    <col min="6148" max="6148" width="6.75390625" style="15" bestFit="1" customWidth="1"/>
    <col min="6149" max="6150" width="8.25390625" style="15" bestFit="1" customWidth="1"/>
    <col min="6151" max="6151" width="6.75390625" style="15" bestFit="1" customWidth="1"/>
    <col min="6152" max="6153" width="6.00390625" style="15" bestFit="1" customWidth="1"/>
    <col min="6154" max="6154" width="2.75390625" style="15" customWidth="1"/>
    <col min="6155" max="6155" width="6.75390625" style="15" bestFit="1" customWidth="1"/>
    <col min="6156" max="6156" width="6.00390625" style="15" bestFit="1" customWidth="1"/>
    <col min="6157" max="6158" width="6.75390625" style="15" bestFit="1" customWidth="1"/>
    <col min="6159" max="6160" width="6.00390625" style="15" bestFit="1" customWidth="1"/>
    <col min="6161" max="6161" width="6.75390625" style="15" bestFit="1" customWidth="1"/>
    <col min="6162" max="6162" width="8.25390625" style="15" bestFit="1" customWidth="1"/>
    <col min="6163" max="6164" width="2.25390625" style="15" bestFit="1" customWidth="1"/>
    <col min="6165" max="6167" width="6.75390625" style="15" bestFit="1" customWidth="1"/>
    <col min="6168" max="6168" width="5.25390625" style="15" bestFit="1" customWidth="1"/>
    <col min="6169" max="6169" width="3.00390625" style="15" bestFit="1" customWidth="1"/>
    <col min="6170" max="6170" width="6.00390625" style="15" bestFit="1" customWidth="1"/>
    <col min="6171" max="6172" width="6.75390625" style="15" bestFit="1" customWidth="1"/>
    <col min="6173" max="6173" width="3.00390625" style="15" bestFit="1" customWidth="1"/>
    <col min="6174" max="6174" width="6.00390625" style="15" bestFit="1" customWidth="1"/>
    <col min="6175" max="6176" width="6.75390625" style="15" bestFit="1" customWidth="1"/>
    <col min="6177" max="6179" width="3.00390625" style="15" bestFit="1" customWidth="1"/>
    <col min="6180" max="6180" width="2.25390625" style="15" bestFit="1" customWidth="1"/>
    <col min="6181" max="6182" width="4.50390625" style="15" bestFit="1" customWidth="1"/>
    <col min="6183" max="6183" width="3.00390625" style="15" bestFit="1" customWidth="1"/>
    <col min="6184" max="6184" width="6.00390625" style="15" bestFit="1" customWidth="1"/>
    <col min="6185" max="6185" width="6.75390625" style="15" bestFit="1" customWidth="1"/>
    <col min="6186" max="6186" width="4.50390625" style="15" bestFit="1" customWidth="1"/>
    <col min="6187" max="6187" width="3.25390625" style="15" bestFit="1" customWidth="1"/>
    <col min="6188" max="6400" width="5.75390625" style="15" customWidth="1"/>
    <col min="6401" max="6401" width="17.25390625" style="15" customWidth="1"/>
    <col min="6402" max="6403" width="9.00390625" style="15" bestFit="1" customWidth="1"/>
    <col min="6404" max="6404" width="6.75390625" style="15" bestFit="1" customWidth="1"/>
    <col min="6405" max="6406" width="8.25390625" style="15" bestFit="1" customWidth="1"/>
    <col min="6407" max="6407" width="6.75390625" style="15" bestFit="1" customWidth="1"/>
    <col min="6408" max="6409" width="6.00390625" style="15" bestFit="1" customWidth="1"/>
    <col min="6410" max="6410" width="2.75390625" style="15" customWidth="1"/>
    <col min="6411" max="6411" width="6.75390625" style="15" bestFit="1" customWidth="1"/>
    <col min="6412" max="6412" width="6.00390625" style="15" bestFit="1" customWidth="1"/>
    <col min="6413" max="6414" width="6.75390625" style="15" bestFit="1" customWidth="1"/>
    <col min="6415" max="6416" width="6.00390625" style="15" bestFit="1" customWidth="1"/>
    <col min="6417" max="6417" width="6.75390625" style="15" bestFit="1" customWidth="1"/>
    <col min="6418" max="6418" width="8.25390625" style="15" bestFit="1" customWidth="1"/>
    <col min="6419" max="6420" width="2.25390625" style="15" bestFit="1" customWidth="1"/>
    <col min="6421" max="6423" width="6.75390625" style="15" bestFit="1" customWidth="1"/>
    <col min="6424" max="6424" width="5.25390625" style="15" bestFit="1" customWidth="1"/>
    <col min="6425" max="6425" width="3.00390625" style="15" bestFit="1" customWidth="1"/>
    <col min="6426" max="6426" width="6.00390625" style="15" bestFit="1" customWidth="1"/>
    <col min="6427" max="6428" width="6.75390625" style="15" bestFit="1" customWidth="1"/>
    <col min="6429" max="6429" width="3.00390625" style="15" bestFit="1" customWidth="1"/>
    <col min="6430" max="6430" width="6.00390625" style="15" bestFit="1" customWidth="1"/>
    <col min="6431" max="6432" width="6.75390625" style="15" bestFit="1" customWidth="1"/>
    <col min="6433" max="6435" width="3.00390625" style="15" bestFit="1" customWidth="1"/>
    <col min="6436" max="6436" width="2.25390625" style="15" bestFit="1" customWidth="1"/>
    <col min="6437" max="6438" width="4.50390625" style="15" bestFit="1" customWidth="1"/>
    <col min="6439" max="6439" width="3.00390625" style="15" bestFit="1" customWidth="1"/>
    <col min="6440" max="6440" width="6.00390625" style="15" bestFit="1" customWidth="1"/>
    <col min="6441" max="6441" width="6.75390625" style="15" bestFit="1" customWidth="1"/>
    <col min="6442" max="6442" width="4.50390625" style="15" bestFit="1" customWidth="1"/>
    <col min="6443" max="6443" width="3.25390625" style="15" bestFit="1" customWidth="1"/>
    <col min="6444" max="6656" width="5.75390625" style="15" customWidth="1"/>
    <col min="6657" max="6657" width="17.25390625" style="15" customWidth="1"/>
    <col min="6658" max="6659" width="9.00390625" style="15" bestFit="1" customWidth="1"/>
    <col min="6660" max="6660" width="6.75390625" style="15" bestFit="1" customWidth="1"/>
    <col min="6661" max="6662" width="8.25390625" style="15" bestFit="1" customWidth="1"/>
    <col min="6663" max="6663" width="6.75390625" style="15" bestFit="1" customWidth="1"/>
    <col min="6664" max="6665" width="6.00390625" style="15" bestFit="1" customWidth="1"/>
    <col min="6666" max="6666" width="2.75390625" style="15" customWidth="1"/>
    <col min="6667" max="6667" width="6.75390625" style="15" bestFit="1" customWidth="1"/>
    <col min="6668" max="6668" width="6.00390625" style="15" bestFit="1" customWidth="1"/>
    <col min="6669" max="6670" width="6.75390625" style="15" bestFit="1" customWidth="1"/>
    <col min="6671" max="6672" width="6.00390625" style="15" bestFit="1" customWidth="1"/>
    <col min="6673" max="6673" width="6.75390625" style="15" bestFit="1" customWidth="1"/>
    <col min="6674" max="6674" width="8.25390625" style="15" bestFit="1" customWidth="1"/>
    <col min="6675" max="6676" width="2.25390625" style="15" bestFit="1" customWidth="1"/>
    <col min="6677" max="6679" width="6.75390625" style="15" bestFit="1" customWidth="1"/>
    <col min="6680" max="6680" width="5.25390625" style="15" bestFit="1" customWidth="1"/>
    <col min="6681" max="6681" width="3.00390625" style="15" bestFit="1" customWidth="1"/>
    <col min="6682" max="6682" width="6.00390625" style="15" bestFit="1" customWidth="1"/>
    <col min="6683" max="6684" width="6.75390625" style="15" bestFit="1" customWidth="1"/>
    <col min="6685" max="6685" width="3.00390625" style="15" bestFit="1" customWidth="1"/>
    <col min="6686" max="6686" width="6.00390625" style="15" bestFit="1" customWidth="1"/>
    <col min="6687" max="6688" width="6.75390625" style="15" bestFit="1" customWidth="1"/>
    <col min="6689" max="6691" width="3.00390625" style="15" bestFit="1" customWidth="1"/>
    <col min="6692" max="6692" width="2.25390625" style="15" bestFit="1" customWidth="1"/>
    <col min="6693" max="6694" width="4.50390625" style="15" bestFit="1" customWidth="1"/>
    <col min="6695" max="6695" width="3.00390625" style="15" bestFit="1" customWidth="1"/>
    <col min="6696" max="6696" width="6.00390625" style="15" bestFit="1" customWidth="1"/>
    <col min="6697" max="6697" width="6.75390625" style="15" bestFit="1" customWidth="1"/>
    <col min="6698" max="6698" width="4.50390625" style="15" bestFit="1" customWidth="1"/>
    <col min="6699" max="6699" width="3.25390625" style="15" bestFit="1" customWidth="1"/>
    <col min="6700" max="6912" width="5.75390625" style="15" customWidth="1"/>
    <col min="6913" max="6913" width="17.25390625" style="15" customWidth="1"/>
    <col min="6914" max="6915" width="9.00390625" style="15" bestFit="1" customWidth="1"/>
    <col min="6916" max="6916" width="6.75390625" style="15" bestFit="1" customWidth="1"/>
    <col min="6917" max="6918" width="8.25390625" style="15" bestFit="1" customWidth="1"/>
    <col min="6919" max="6919" width="6.75390625" style="15" bestFit="1" customWidth="1"/>
    <col min="6920" max="6921" width="6.00390625" style="15" bestFit="1" customWidth="1"/>
    <col min="6922" max="6922" width="2.75390625" style="15" customWidth="1"/>
    <col min="6923" max="6923" width="6.75390625" style="15" bestFit="1" customWidth="1"/>
    <col min="6924" max="6924" width="6.00390625" style="15" bestFit="1" customWidth="1"/>
    <col min="6925" max="6926" width="6.75390625" style="15" bestFit="1" customWidth="1"/>
    <col min="6927" max="6928" width="6.00390625" style="15" bestFit="1" customWidth="1"/>
    <col min="6929" max="6929" width="6.75390625" style="15" bestFit="1" customWidth="1"/>
    <col min="6930" max="6930" width="8.25390625" style="15" bestFit="1" customWidth="1"/>
    <col min="6931" max="6932" width="2.25390625" style="15" bestFit="1" customWidth="1"/>
    <col min="6933" max="6935" width="6.75390625" style="15" bestFit="1" customWidth="1"/>
    <col min="6936" max="6936" width="5.25390625" style="15" bestFit="1" customWidth="1"/>
    <col min="6937" max="6937" width="3.00390625" style="15" bestFit="1" customWidth="1"/>
    <col min="6938" max="6938" width="6.00390625" style="15" bestFit="1" customWidth="1"/>
    <col min="6939" max="6940" width="6.75390625" style="15" bestFit="1" customWidth="1"/>
    <col min="6941" max="6941" width="3.00390625" style="15" bestFit="1" customWidth="1"/>
    <col min="6942" max="6942" width="6.00390625" style="15" bestFit="1" customWidth="1"/>
    <col min="6943" max="6944" width="6.75390625" style="15" bestFit="1" customWidth="1"/>
    <col min="6945" max="6947" width="3.00390625" style="15" bestFit="1" customWidth="1"/>
    <col min="6948" max="6948" width="2.25390625" style="15" bestFit="1" customWidth="1"/>
    <col min="6949" max="6950" width="4.50390625" style="15" bestFit="1" customWidth="1"/>
    <col min="6951" max="6951" width="3.00390625" style="15" bestFit="1" customWidth="1"/>
    <col min="6952" max="6952" width="6.00390625" style="15" bestFit="1" customWidth="1"/>
    <col min="6953" max="6953" width="6.75390625" style="15" bestFit="1" customWidth="1"/>
    <col min="6954" max="6954" width="4.50390625" style="15" bestFit="1" customWidth="1"/>
    <col min="6955" max="6955" width="3.25390625" style="15" bestFit="1" customWidth="1"/>
    <col min="6956" max="7168" width="5.75390625" style="15" customWidth="1"/>
    <col min="7169" max="7169" width="17.25390625" style="15" customWidth="1"/>
    <col min="7170" max="7171" width="9.00390625" style="15" bestFit="1" customWidth="1"/>
    <col min="7172" max="7172" width="6.75390625" style="15" bestFit="1" customWidth="1"/>
    <col min="7173" max="7174" width="8.25390625" style="15" bestFit="1" customWidth="1"/>
    <col min="7175" max="7175" width="6.75390625" style="15" bestFit="1" customWidth="1"/>
    <col min="7176" max="7177" width="6.00390625" style="15" bestFit="1" customWidth="1"/>
    <col min="7178" max="7178" width="2.75390625" style="15" customWidth="1"/>
    <col min="7179" max="7179" width="6.75390625" style="15" bestFit="1" customWidth="1"/>
    <col min="7180" max="7180" width="6.00390625" style="15" bestFit="1" customWidth="1"/>
    <col min="7181" max="7182" width="6.75390625" style="15" bestFit="1" customWidth="1"/>
    <col min="7183" max="7184" width="6.00390625" style="15" bestFit="1" customWidth="1"/>
    <col min="7185" max="7185" width="6.75390625" style="15" bestFit="1" customWidth="1"/>
    <col min="7186" max="7186" width="8.25390625" style="15" bestFit="1" customWidth="1"/>
    <col min="7187" max="7188" width="2.25390625" style="15" bestFit="1" customWidth="1"/>
    <col min="7189" max="7191" width="6.75390625" style="15" bestFit="1" customWidth="1"/>
    <col min="7192" max="7192" width="5.25390625" style="15" bestFit="1" customWidth="1"/>
    <col min="7193" max="7193" width="3.00390625" style="15" bestFit="1" customWidth="1"/>
    <col min="7194" max="7194" width="6.00390625" style="15" bestFit="1" customWidth="1"/>
    <col min="7195" max="7196" width="6.75390625" style="15" bestFit="1" customWidth="1"/>
    <col min="7197" max="7197" width="3.00390625" style="15" bestFit="1" customWidth="1"/>
    <col min="7198" max="7198" width="6.00390625" style="15" bestFit="1" customWidth="1"/>
    <col min="7199" max="7200" width="6.75390625" style="15" bestFit="1" customWidth="1"/>
    <col min="7201" max="7203" width="3.00390625" style="15" bestFit="1" customWidth="1"/>
    <col min="7204" max="7204" width="2.25390625" style="15" bestFit="1" customWidth="1"/>
    <col min="7205" max="7206" width="4.50390625" style="15" bestFit="1" customWidth="1"/>
    <col min="7207" max="7207" width="3.00390625" style="15" bestFit="1" customWidth="1"/>
    <col min="7208" max="7208" width="6.00390625" style="15" bestFit="1" customWidth="1"/>
    <col min="7209" max="7209" width="6.75390625" style="15" bestFit="1" customWidth="1"/>
    <col min="7210" max="7210" width="4.50390625" style="15" bestFit="1" customWidth="1"/>
    <col min="7211" max="7211" width="3.25390625" style="15" bestFit="1" customWidth="1"/>
    <col min="7212" max="7424" width="5.75390625" style="15" customWidth="1"/>
    <col min="7425" max="7425" width="17.25390625" style="15" customWidth="1"/>
    <col min="7426" max="7427" width="9.00390625" style="15" bestFit="1" customWidth="1"/>
    <col min="7428" max="7428" width="6.75390625" style="15" bestFit="1" customWidth="1"/>
    <col min="7429" max="7430" width="8.25390625" style="15" bestFit="1" customWidth="1"/>
    <col min="7431" max="7431" width="6.75390625" style="15" bestFit="1" customWidth="1"/>
    <col min="7432" max="7433" width="6.00390625" style="15" bestFit="1" customWidth="1"/>
    <col min="7434" max="7434" width="2.75390625" style="15" customWidth="1"/>
    <col min="7435" max="7435" width="6.75390625" style="15" bestFit="1" customWidth="1"/>
    <col min="7436" max="7436" width="6.00390625" style="15" bestFit="1" customWidth="1"/>
    <col min="7437" max="7438" width="6.75390625" style="15" bestFit="1" customWidth="1"/>
    <col min="7439" max="7440" width="6.00390625" style="15" bestFit="1" customWidth="1"/>
    <col min="7441" max="7441" width="6.75390625" style="15" bestFit="1" customWidth="1"/>
    <col min="7442" max="7442" width="8.25390625" style="15" bestFit="1" customWidth="1"/>
    <col min="7443" max="7444" width="2.25390625" style="15" bestFit="1" customWidth="1"/>
    <col min="7445" max="7447" width="6.75390625" style="15" bestFit="1" customWidth="1"/>
    <col min="7448" max="7448" width="5.25390625" style="15" bestFit="1" customWidth="1"/>
    <col min="7449" max="7449" width="3.00390625" style="15" bestFit="1" customWidth="1"/>
    <col min="7450" max="7450" width="6.00390625" style="15" bestFit="1" customWidth="1"/>
    <col min="7451" max="7452" width="6.75390625" style="15" bestFit="1" customWidth="1"/>
    <col min="7453" max="7453" width="3.00390625" style="15" bestFit="1" customWidth="1"/>
    <col min="7454" max="7454" width="6.00390625" style="15" bestFit="1" customWidth="1"/>
    <col min="7455" max="7456" width="6.75390625" style="15" bestFit="1" customWidth="1"/>
    <col min="7457" max="7459" width="3.00390625" style="15" bestFit="1" customWidth="1"/>
    <col min="7460" max="7460" width="2.25390625" style="15" bestFit="1" customWidth="1"/>
    <col min="7461" max="7462" width="4.50390625" style="15" bestFit="1" customWidth="1"/>
    <col min="7463" max="7463" width="3.00390625" style="15" bestFit="1" customWidth="1"/>
    <col min="7464" max="7464" width="6.00390625" style="15" bestFit="1" customWidth="1"/>
    <col min="7465" max="7465" width="6.75390625" style="15" bestFit="1" customWidth="1"/>
    <col min="7466" max="7466" width="4.50390625" style="15" bestFit="1" customWidth="1"/>
    <col min="7467" max="7467" width="3.25390625" style="15" bestFit="1" customWidth="1"/>
    <col min="7468" max="7680" width="5.75390625" style="15" customWidth="1"/>
    <col min="7681" max="7681" width="17.25390625" style="15" customWidth="1"/>
    <col min="7682" max="7683" width="9.00390625" style="15" bestFit="1" customWidth="1"/>
    <col min="7684" max="7684" width="6.75390625" style="15" bestFit="1" customWidth="1"/>
    <col min="7685" max="7686" width="8.25390625" style="15" bestFit="1" customWidth="1"/>
    <col min="7687" max="7687" width="6.75390625" style="15" bestFit="1" customWidth="1"/>
    <col min="7688" max="7689" width="6.00390625" style="15" bestFit="1" customWidth="1"/>
    <col min="7690" max="7690" width="2.75390625" style="15" customWidth="1"/>
    <col min="7691" max="7691" width="6.75390625" style="15" bestFit="1" customWidth="1"/>
    <col min="7692" max="7692" width="6.00390625" style="15" bestFit="1" customWidth="1"/>
    <col min="7693" max="7694" width="6.75390625" style="15" bestFit="1" customWidth="1"/>
    <col min="7695" max="7696" width="6.00390625" style="15" bestFit="1" customWidth="1"/>
    <col min="7697" max="7697" width="6.75390625" style="15" bestFit="1" customWidth="1"/>
    <col min="7698" max="7698" width="8.25390625" style="15" bestFit="1" customWidth="1"/>
    <col min="7699" max="7700" width="2.25390625" style="15" bestFit="1" customWidth="1"/>
    <col min="7701" max="7703" width="6.75390625" style="15" bestFit="1" customWidth="1"/>
    <col min="7704" max="7704" width="5.25390625" style="15" bestFit="1" customWidth="1"/>
    <col min="7705" max="7705" width="3.00390625" style="15" bestFit="1" customWidth="1"/>
    <col min="7706" max="7706" width="6.00390625" style="15" bestFit="1" customWidth="1"/>
    <col min="7707" max="7708" width="6.75390625" style="15" bestFit="1" customWidth="1"/>
    <col min="7709" max="7709" width="3.00390625" style="15" bestFit="1" customWidth="1"/>
    <col min="7710" max="7710" width="6.00390625" style="15" bestFit="1" customWidth="1"/>
    <col min="7711" max="7712" width="6.75390625" style="15" bestFit="1" customWidth="1"/>
    <col min="7713" max="7715" width="3.00390625" style="15" bestFit="1" customWidth="1"/>
    <col min="7716" max="7716" width="2.25390625" style="15" bestFit="1" customWidth="1"/>
    <col min="7717" max="7718" width="4.50390625" style="15" bestFit="1" customWidth="1"/>
    <col min="7719" max="7719" width="3.00390625" style="15" bestFit="1" customWidth="1"/>
    <col min="7720" max="7720" width="6.00390625" style="15" bestFit="1" customWidth="1"/>
    <col min="7721" max="7721" width="6.75390625" style="15" bestFit="1" customWidth="1"/>
    <col min="7722" max="7722" width="4.50390625" style="15" bestFit="1" customWidth="1"/>
    <col min="7723" max="7723" width="3.25390625" style="15" bestFit="1" customWidth="1"/>
    <col min="7724" max="7936" width="5.75390625" style="15" customWidth="1"/>
    <col min="7937" max="7937" width="17.25390625" style="15" customWidth="1"/>
    <col min="7938" max="7939" width="9.00390625" style="15" bestFit="1" customWidth="1"/>
    <col min="7940" max="7940" width="6.75390625" style="15" bestFit="1" customWidth="1"/>
    <col min="7941" max="7942" width="8.25390625" style="15" bestFit="1" customWidth="1"/>
    <col min="7943" max="7943" width="6.75390625" style="15" bestFit="1" customWidth="1"/>
    <col min="7944" max="7945" width="6.00390625" style="15" bestFit="1" customWidth="1"/>
    <col min="7946" max="7946" width="2.75390625" style="15" customWidth="1"/>
    <col min="7947" max="7947" width="6.75390625" style="15" bestFit="1" customWidth="1"/>
    <col min="7948" max="7948" width="6.00390625" style="15" bestFit="1" customWidth="1"/>
    <col min="7949" max="7950" width="6.75390625" style="15" bestFit="1" customWidth="1"/>
    <col min="7951" max="7952" width="6.00390625" style="15" bestFit="1" customWidth="1"/>
    <col min="7953" max="7953" width="6.75390625" style="15" bestFit="1" customWidth="1"/>
    <col min="7954" max="7954" width="8.25390625" style="15" bestFit="1" customWidth="1"/>
    <col min="7955" max="7956" width="2.25390625" style="15" bestFit="1" customWidth="1"/>
    <col min="7957" max="7959" width="6.75390625" style="15" bestFit="1" customWidth="1"/>
    <col min="7960" max="7960" width="5.25390625" style="15" bestFit="1" customWidth="1"/>
    <col min="7961" max="7961" width="3.00390625" style="15" bestFit="1" customWidth="1"/>
    <col min="7962" max="7962" width="6.00390625" style="15" bestFit="1" customWidth="1"/>
    <col min="7963" max="7964" width="6.75390625" style="15" bestFit="1" customWidth="1"/>
    <col min="7965" max="7965" width="3.00390625" style="15" bestFit="1" customWidth="1"/>
    <col min="7966" max="7966" width="6.00390625" style="15" bestFit="1" customWidth="1"/>
    <col min="7967" max="7968" width="6.75390625" style="15" bestFit="1" customWidth="1"/>
    <col min="7969" max="7971" width="3.00390625" style="15" bestFit="1" customWidth="1"/>
    <col min="7972" max="7972" width="2.25390625" style="15" bestFit="1" customWidth="1"/>
    <col min="7973" max="7974" width="4.50390625" style="15" bestFit="1" customWidth="1"/>
    <col min="7975" max="7975" width="3.00390625" style="15" bestFit="1" customWidth="1"/>
    <col min="7976" max="7976" width="6.00390625" style="15" bestFit="1" customWidth="1"/>
    <col min="7977" max="7977" width="6.75390625" style="15" bestFit="1" customWidth="1"/>
    <col min="7978" max="7978" width="4.50390625" style="15" bestFit="1" customWidth="1"/>
    <col min="7979" max="7979" width="3.25390625" style="15" bestFit="1" customWidth="1"/>
    <col min="7980" max="8192" width="5.75390625" style="15" customWidth="1"/>
    <col min="8193" max="8193" width="17.25390625" style="15" customWidth="1"/>
    <col min="8194" max="8195" width="9.00390625" style="15" bestFit="1" customWidth="1"/>
    <col min="8196" max="8196" width="6.75390625" style="15" bestFit="1" customWidth="1"/>
    <col min="8197" max="8198" width="8.25390625" style="15" bestFit="1" customWidth="1"/>
    <col min="8199" max="8199" width="6.75390625" style="15" bestFit="1" customWidth="1"/>
    <col min="8200" max="8201" width="6.00390625" style="15" bestFit="1" customWidth="1"/>
    <col min="8202" max="8202" width="2.75390625" style="15" customWidth="1"/>
    <col min="8203" max="8203" width="6.75390625" style="15" bestFit="1" customWidth="1"/>
    <col min="8204" max="8204" width="6.00390625" style="15" bestFit="1" customWidth="1"/>
    <col min="8205" max="8206" width="6.75390625" style="15" bestFit="1" customWidth="1"/>
    <col min="8207" max="8208" width="6.00390625" style="15" bestFit="1" customWidth="1"/>
    <col min="8209" max="8209" width="6.75390625" style="15" bestFit="1" customWidth="1"/>
    <col min="8210" max="8210" width="8.25390625" style="15" bestFit="1" customWidth="1"/>
    <col min="8211" max="8212" width="2.25390625" style="15" bestFit="1" customWidth="1"/>
    <col min="8213" max="8215" width="6.75390625" style="15" bestFit="1" customWidth="1"/>
    <col min="8216" max="8216" width="5.25390625" style="15" bestFit="1" customWidth="1"/>
    <col min="8217" max="8217" width="3.00390625" style="15" bestFit="1" customWidth="1"/>
    <col min="8218" max="8218" width="6.00390625" style="15" bestFit="1" customWidth="1"/>
    <col min="8219" max="8220" width="6.75390625" style="15" bestFit="1" customWidth="1"/>
    <col min="8221" max="8221" width="3.00390625" style="15" bestFit="1" customWidth="1"/>
    <col min="8222" max="8222" width="6.00390625" style="15" bestFit="1" customWidth="1"/>
    <col min="8223" max="8224" width="6.75390625" style="15" bestFit="1" customWidth="1"/>
    <col min="8225" max="8227" width="3.00390625" style="15" bestFit="1" customWidth="1"/>
    <col min="8228" max="8228" width="2.25390625" style="15" bestFit="1" customWidth="1"/>
    <col min="8229" max="8230" width="4.50390625" style="15" bestFit="1" customWidth="1"/>
    <col min="8231" max="8231" width="3.00390625" style="15" bestFit="1" customWidth="1"/>
    <col min="8232" max="8232" width="6.00390625" style="15" bestFit="1" customWidth="1"/>
    <col min="8233" max="8233" width="6.75390625" style="15" bestFit="1" customWidth="1"/>
    <col min="8234" max="8234" width="4.50390625" style="15" bestFit="1" customWidth="1"/>
    <col min="8235" max="8235" width="3.25390625" style="15" bestFit="1" customWidth="1"/>
    <col min="8236" max="8448" width="5.75390625" style="15" customWidth="1"/>
    <col min="8449" max="8449" width="17.25390625" style="15" customWidth="1"/>
    <col min="8450" max="8451" width="9.00390625" style="15" bestFit="1" customWidth="1"/>
    <col min="8452" max="8452" width="6.75390625" style="15" bestFit="1" customWidth="1"/>
    <col min="8453" max="8454" width="8.25390625" style="15" bestFit="1" customWidth="1"/>
    <col min="8455" max="8455" width="6.75390625" style="15" bestFit="1" customWidth="1"/>
    <col min="8456" max="8457" width="6.00390625" style="15" bestFit="1" customWidth="1"/>
    <col min="8458" max="8458" width="2.75390625" style="15" customWidth="1"/>
    <col min="8459" max="8459" width="6.75390625" style="15" bestFit="1" customWidth="1"/>
    <col min="8460" max="8460" width="6.00390625" style="15" bestFit="1" customWidth="1"/>
    <col min="8461" max="8462" width="6.75390625" style="15" bestFit="1" customWidth="1"/>
    <col min="8463" max="8464" width="6.00390625" style="15" bestFit="1" customWidth="1"/>
    <col min="8465" max="8465" width="6.75390625" style="15" bestFit="1" customWidth="1"/>
    <col min="8466" max="8466" width="8.25390625" style="15" bestFit="1" customWidth="1"/>
    <col min="8467" max="8468" width="2.25390625" style="15" bestFit="1" customWidth="1"/>
    <col min="8469" max="8471" width="6.75390625" style="15" bestFit="1" customWidth="1"/>
    <col min="8472" max="8472" width="5.25390625" style="15" bestFit="1" customWidth="1"/>
    <col min="8473" max="8473" width="3.00390625" style="15" bestFit="1" customWidth="1"/>
    <col min="8474" max="8474" width="6.00390625" style="15" bestFit="1" customWidth="1"/>
    <col min="8475" max="8476" width="6.75390625" style="15" bestFit="1" customWidth="1"/>
    <col min="8477" max="8477" width="3.00390625" style="15" bestFit="1" customWidth="1"/>
    <col min="8478" max="8478" width="6.00390625" style="15" bestFit="1" customWidth="1"/>
    <col min="8479" max="8480" width="6.75390625" style="15" bestFit="1" customWidth="1"/>
    <col min="8481" max="8483" width="3.00390625" style="15" bestFit="1" customWidth="1"/>
    <col min="8484" max="8484" width="2.25390625" style="15" bestFit="1" customWidth="1"/>
    <col min="8485" max="8486" width="4.50390625" style="15" bestFit="1" customWidth="1"/>
    <col min="8487" max="8487" width="3.00390625" style="15" bestFit="1" customWidth="1"/>
    <col min="8488" max="8488" width="6.00390625" style="15" bestFit="1" customWidth="1"/>
    <col min="8489" max="8489" width="6.75390625" style="15" bestFit="1" customWidth="1"/>
    <col min="8490" max="8490" width="4.50390625" style="15" bestFit="1" customWidth="1"/>
    <col min="8491" max="8491" width="3.25390625" style="15" bestFit="1" customWidth="1"/>
    <col min="8492" max="8704" width="5.75390625" style="15" customWidth="1"/>
    <col min="8705" max="8705" width="17.25390625" style="15" customWidth="1"/>
    <col min="8706" max="8707" width="9.00390625" style="15" bestFit="1" customWidth="1"/>
    <col min="8708" max="8708" width="6.75390625" style="15" bestFit="1" customWidth="1"/>
    <col min="8709" max="8710" width="8.25390625" style="15" bestFit="1" customWidth="1"/>
    <col min="8711" max="8711" width="6.75390625" style="15" bestFit="1" customWidth="1"/>
    <col min="8712" max="8713" width="6.00390625" style="15" bestFit="1" customWidth="1"/>
    <col min="8714" max="8714" width="2.75390625" style="15" customWidth="1"/>
    <col min="8715" max="8715" width="6.75390625" style="15" bestFit="1" customWidth="1"/>
    <col min="8716" max="8716" width="6.00390625" style="15" bestFit="1" customWidth="1"/>
    <col min="8717" max="8718" width="6.75390625" style="15" bestFit="1" customWidth="1"/>
    <col min="8719" max="8720" width="6.00390625" style="15" bestFit="1" customWidth="1"/>
    <col min="8721" max="8721" width="6.75390625" style="15" bestFit="1" customWidth="1"/>
    <col min="8722" max="8722" width="8.25390625" style="15" bestFit="1" customWidth="1"/>
    <col min="8723" max="8724" width="2.25390625" style="15" bestFit="1" customWidth="1"/>
    <col min="8725" max="8727" width="6.75390625" style="15" bestFit="1" customWidth="1"/>
    <col min="8728" max="8728" width="5.25390625" style="15" bestFit="1" customWidth="1"/>
    <col min="8729" max="8729" width="3.00390625" style="15" bestFit="1" customWidth="1"/>
    <col min="8730" max="8730" width="6.00390625" style="15" bestFit="1" customWidth="1"/>
    <col min="8731" max="8732" width="6.75390625" style="15" bestFit="1" customWidth="1"/>
    <col min="8733" max="8733" width="3.00390625" style="15" bestFit="1" customWidth="1"/>
    <col min="8734" max="8734" width="6.00390625" style="15" bestFit="1" customWidth="1"/>
    <col min="8735" max="8736" width="6.75390625" style="15" bestFit="1" customWidth="1"/>
    <col min="8737" max="8739" width="3.00390625" style="15" bestFit="1" customWidth="1"/>
    <col min="8740" max="8740" width="2.25390625" style="15" bestFit="1" customWidth="1"/>
    <col min="8741" max="8742" width="4.50390625" style="15" bestFit="1" customWidth="1"/>
    <col min="8743" max="8743" width="3.00390625" style="15" bestFit="1" customWidth="1"/>
    <col min="8744" max="8744" width="6.00390625" style="15" bestFit="1" customWidth="1"/>
    <col min="8745" max="8745" width="6.75390625" style="15" bestFit="1" customWidth="1"/>
    <col min="8746" max="8746" width="4.50390625" style="15" bestFit="1" customWidth="1"/>
    <col min="8747" max="8747" width="3.25390625" style="15" bestFit="1" customWidth="1"/>
    <col min="8748" max="8960" width="5.75390625" style="15" customWidth="1"/>
    <col min="8961" max="8961" width="17.25390625" style="15" customWidth="1"/>
    <col min="8962" max="8963" width="9.00390625" style="15" bestFit="1" customWidth="1"/>
    <col min="8964" max="8964" width="6.75390625" style="15" bestFit="1" customWidth="1"/>
    <col min="8965" max="8966" width="8.25390625" style="15" bestFit="1" customWidth="1"/>
    <col min="8967" max="8967" width="6.75390625" style="15" bestFit="1" customWidth="1"/>
    <col min="8968" max="8969" width="6.00390625" style="15" bestFit="1" customWidth="1"/>
    <col min="8970" max="8970" width="2.75390625" style="15" customWidth="1"/>
    <col min="8971" max="8971" width="6.75390625" style="15" bestFit="1" customWidth="1"/>
    <col min="8972" max="8972" width="6.00390625" style="15" bestFit="1" customWidth="1"/>
    <col min="8973" max="8974" width="6.75390625" style="15" bestFit="1" customWidth="1"/>
    <col min="8975" max="8976" width="6.00390625" style="15" bestFit="1" customWidth="1"/>
    <col min="8977" max="8977" width="6.75390625" style="15" bestFit="1" customWidth="1"/>
    <col min="8978" max="8978" width="8.25390625" style="15" bestFit="1" customWidth="1"/>
    <col min="8979" max="8980" width="2.25390625" style="15" bestFit="1" customWidth="1"/>
    <col min="8981" max="8983" width="6.75390625" style="15" bestFit="1" customWidth="1"/>
    <col min="8984" max="8984" width="5.25390625" style="15" bestFit="1" customWidth="1"/>
    <col min="8985" max="8985" width="3.00390625" style="15" bestFit="1" customWidth="1"/>
    <col min="8986" max="8986" width="6.00390625" style="15" bestFit="1" customWidth="1"/>
    <col min="8987" max="8988" width="6.75390625" style="15" bestFit="1" customWidth="1"/>
    <col min="8989" max="8989" width="3.00390625" style="15" bestFit="1" customWidth="1"/>
    <col min="8990" max="8990" width="6.00390625" style="15" bestFit="1" customWidth="1"/>
    <col min="8991" max="8992" width="6.75390625" style="15" bestFit="1" customWidth="1"/>
    <col min="8993" max="8995" width="3.00390625" style="15" bestFit="1" customWidth="1"/>
    <col min="8996" max="8996" width="2.25390625" style="15" bestFit="1" customWidth="1"/>
    <col min="8997" max="8998" width="4.50390625" style="15" bestFit="1" customWidth="1"/>
    <col min="8999" max="8999" width="3.00390625" style="15" bestFit="1" customWidth="1"/>
    <col min="9000" max="9000" width="6.00390625" style="15" bestFit="1" customWidth="1"/>
    <col min="9001" max="9001" width="6.75390625" style="15" bestFit="1" customWidth="1"/>
    <col min="9002" max="9002" width="4.50390625" style="15" bestFit="1" customWidth="1"/>
    <col min="9003" max="9003" width="3.25390625" style="15" bestFit="1" customWidth="1"/>
    <col min="9004" max="9216" width="5.75390625" style="15" customWidth="1"/>
    <col min="9217" max="9217" width="17.25390625" style="15" customWidth="1"/>
    <col min="9218" max="9219" width="9.00390625" style="15" bestFit="1" customWidth="1"/>
    <col min="9220" max="9220" width="6.75390625" style="15" bestFit="1" customWidth="1"/>
    <col min="9221" max="9222" width="8.25390625" style="15" bestFit="1" customWidth="1"/>
    <col min="9223" max="9223" width="6.75390625" style="15" bestFit="1" customWidth="1"/>
    <col min="9224" max="9225" width="6.00390625" style="15" bestFit="1" customWidth="1"/>
    <col min="9226" max="9226" width="2.75390625" style="15" customWidth="1"/>
    <col min="9227" max="9227" width="6.75390625" style="15" bestFit="1" customWidth="1"/>
    <col min="9228" max="9228" width="6.00390625" style="15" bestFit="1" customWidth="1"/>
    <col min="9229" max="9230" width="6.75390625" style="15" bestFit="1" customWidth="1"/>
    <col min="9231" max="9232" width="6.00390625" style="15" bestFit="1" customWidth="1"/>
    <col min="9233" max="9233" width="6.75390625" style="15" bestFit="1" customWidth="1"/>
    <col min="9234" max="9234" width="8.25390625" style="15" bestFit="1" customWidth="1"/>
    <col min="9235" max="9236" width="2.25390625" style="15" bestFit="1" customWidth="1"/>
    <col min="9237" max="9239" width="6.75390625" style="15" bestFit="1" customWidth="1"/>
    <col min="9240" max="9240" width="5.25390625" style="15" bestFit="1" customWidth="1"/>
    <col min="9241" max="9241" width="3.00390625" style="15" bestFit="1" customWidth="1"/>
    <col min="9242" max="9242" width="6.00390625" style="15" bestFit="1" customWidth="1"/>
    <col min="9243" max="9244" width="6.75390625" style="15" bestFit="1" customWidth="1"/>
    <col min="9245" max="9245" width="3.00390625" style="15" bestFit="1" customWidth="1"/>
    <col min="9246" max="9246" width="6.00390625" style="15" bestFit="1" customWidth="1"/>
    <col min="9247" max="9248" width="6.75390625" style="15" bestFit="1" customWidth="1"/>
    <col min="9249" max="9251" width="3.00390625" style="15" bestFit="1" customWidth="1"/>
    <col min="9252" max="9252" width="2.25390625" style="15" bestFit="1" customWidth="1"/>
    <col min="9253" max="9254" width="4.50390625" style="15" bestFit="1" customWidth="1"/>
    <col min="9255" max="9255" width="3.00390625" style="15" bestFit="1" customWidth="1"/>
    <col min="9256" max="9256" width="6.00390625" style="15" bestFit="1" customWidth="1"/>
    <col min="9257" max="9257" width="6.75390625" style="15" bestFit="1" customWidth="1"/>
    <col min="9258" max="9258" width="4.50390625" style="15" bestFit="1" customWidth="1"/>
    <col min="9259" max="9259" width="3.25390625" style="15" bestFit="1" customWidth="1"/>
    <col min="9260" max="9472" width="5.75390625" style="15" customWidth="1"/>
    <col min="9473" max="9473" width="17.25390625" style="15" customWidth="1"/>
    <col min="9474" max="9475" width="9.00390625" style="15" bestFit="1" customWidth="1"/>
    <col min="9476" max="9476" width="6.75390625" style="15" bestFit="1" customWidth="1"/>
    <col min="9477" max="9478" width="8.25390625" style="15" bestFit="1" customWidth="1"/>
    <col min="9479" max="9479" width="6.75390625" style="15" bestFit="1" customWidth="1"/>
    <col min="9480" max="9481" width="6.00390625" style="15" bestFit="1" customWidth="1"/>
    <col min="9482" max="9482" width="2.75390625" style="15" customWidth="1"/>
    <col min="9483" max="9483" width="6.75390625" style="15" bestFit="1" customWidth="1"/>
    <col min="9484" max="9484" width="6.00390625" style="15" bestFit="1" customWidth="1"/>
    <col min="9485" max="9486" width="6.75390625" style="15" bestFit="1" customWidth="1"/>
    <col min="9487" max="9488" width="6.00390625" style="15" bestFit="1" customWidth="1"/>
    <col min="9489" max="9489" width="6.75390625" style="15" bestFit="1" customWidth="1"/>
    <col min="9490" max="9490" width="8.25390625" style="15" bestFit="1" customWidth="1"/>
    <col min="9491" max="9492" width="2.25390625" style="15" bestFit="1" customWidth="1"/>
    <col min="9493" max="9495" width="6.75390625" style="15" bestFit="1" customWidth="1"/>
    <col min="9496" max="9496" width="5.25390625" style="15" bestFit="1" customWidth="1"/>
    <col min="9497" max="9497" width="3.00390625" style="15" bestFit="1" customWidth="1"/>
    <col min="9498" max="9498" width="6.00390625" style="15" bestFit="1" customWidth="1"/>
    <col min="9499" max="9500" width="6.75390625" style="15" bestFit="1" customWidth="1"/>
    <col min="9501" max="9501" width="3.00390625" style="15" bestFit="1" customWidth="1"/>
    <col min="9502" max="9502" width="6.00390625" style="15" bestFit="1" customWidth="1"/>
    <col min="9503" max="9504" width="6.75390625" style="15" bestFit="1" customWidth="1"/>
    <col min="9505" max="9507" width="3.00390625" style="15" bestFit="1" customWidth="1"/>
    <col min="9508" max="9508" width="2.25390625" style="15" bestFit="1" customWidth="1"/>
    <col min="9509" max="9510" width="4.50390625" style="15" bestFit="1" customWidth="1"/>
    <col min="9511" max="9511" width="3.00390625" style="15" bestFit="1" customWidth="1"/>
    <col min="9512" max="9512" width="6.00390625" style="15" bestFit="1" customWidth="1"/>
    <col min="9513" max="9513" width="6.75390625" style="15" bestFit="1" customWidth="1"/>
    <col min="9514" max="9514" width="4.50390625" style="15" bestFit="1" customWidth="1"/>
    <col min="9515" max="9515" width="3.25390625" style="15" bestFit="1" customWidth="1"/>
    <col min="9516" max="9728" width="5.75390625" style="15" customWidth="1"/>
    <col min="9729" max="9729" width="17.25390625" style="15" customWidth="1"/>
    <col min="9730" max="9731" width="9.00390625" style="15" bestFit="1" customWidth="1"/>
    <col min="9732" max="9732" width="6.75390625" style="15" bestFit="1" customWidth="1"/>
    <col min="9733" max="9734" width="8.25390625" style="15" bestFit="1" customWidth="1"/>
    <col min="9735" max="9735" width="6.75390625" style="15" bestFit="1" customWidth="1"/>
    <col min="9736" max="9737" width="6.00390625" style="15" bestFit="1" customWidth="1"/>
    <col min="9738" max="9738" width="2.75390625" style="15" customWidth="1"/>
    <col min="9739" max="9739" width="6.75390625" style="15" bestFit="1" customWidth="1"/>
    <col min="9740" max="9740" width="6.00390625" style="15" bestFit="1" customWidth="1"/>
    <col min="9741" max="9742" width="6.75390625" style="15" bestFit="1" customWidth="1"/>
    <col min="9743" max="9744" width="6.00390625" style="15" bestFit="1" customWidth="1"/>
    <col min="9745" max="9745" width="6.75390625" style="15" bestFit="1" customWidth="1"/>
    <col min="9746" max="9746" width="8.25390625" style="15" bestFit="1" customWidth="1"/>
    <col min="9747" max="9748" width="2.25390625" style="15" bestFit="1" customWidth="1"/>
    <col min="9749" max="9751" width="6.75390625" style="15" bestFit="1" customWidth="1"/>
    <col min="9752" max="9752" width="5.25390625" style="15" bestFit="1" customWidth="1"/>
    <col min="9753" max="9753" width="3.00390625" style="15" bestFit="1" customWidth="1"/>
    <col min="9754" max="9754" width="6.00390625" style="15" bestFit="1" customWidth="1"/>
    <col min="9755" max="9756" width="6.75390625" style="15" bestFit="1" customWidth="1"/>
    <col min="9757" max="9757" width="3.00390625" style="15" bestFit="1" customWidth="1"/>
    <col min="9758" max="9758" width="6.00390625" style="15" bestFit="1" customWidth="1"/>
    <col min="9759" max="9760" width="6.75390625" style="15" bestFit="1" customWidth="1"/>
    <col min="9761" max="9763" width="3.00390625" style="15" bestFit="1" customWidth="1"/>
    <col min="9764" max="9764" width="2.25390625" style="15" bestFit="1" customWidth="1"/>
    <col min="9765" max="9766" width="4.50390625" style="15" bestFit="1" customWidth="1"/>
    <col min="9767" max="9767" width="3.00390625" style="15" bestFit="1" customWidth="1"/>
    <col min="9768" max="9768" width="6.00390625" style="15" bestFit="1" customWidth="1"/>
    <col min="9769" max="9769" width="6.75390625" style="15" bestFit="1" customWidth="1"/>
    <col min="9770" max="9770" width="4.50390625" style="15" bestFit="1" customWidth="1"/>
    <col min="9771" max="9771" width="3.25390625" style="15" bestFit="1" customWidth="1"/>
    <col min="9772" max="9984" width="5.75390625" style="15" customWidth="1"/>
    <col min="9985" max="9985" width="17.25390625" style="15" customWidth="1"/>
    <col min="9986" max="9987" width="9.00390625" style="15" bestFit="1" customWidth="1"/>
    <col min="9988" max="9988" width="6.75390625" style="15" bestFit="1" customWidth="1"/>
    <col min="9989" max="9990" width="8.25390625" style="15" bestFit="1" customWidth="1"/>
    <col min="9991" max="9991" width="6.75390625" style="15" bestFit="1" customWidth="1"/>
    <col min="9992" max="9993" width="6.00390625" style="15" bestFit="1" customWidth="1"/>
    <col min="9994" max="9994" width="2.75390625" style="15" customWidth="1"/>
    <col min="9995" max="9995" width="6.75390625" style="15" bestFit="1" customWidth="1"/>
    <col min="9996" max="9996" width="6.00390625" style="15" bestFit="1" customWidth="1"/>
    <col min="9997" max="9998" width="6.75390625" style="15" bestFit="1" customWidth="1"/>
    <col min="9999" max="10000" width="6.00390625" style="15" bestFit="1" customWidth="1"/>
    <col min="10001" max="10001" width="6.75390625" style="15" bestFit="1" customWidth="1"/>
    <col min="10002" max="10002" width="8.25390625" style="15" bestFit="1" customWidth="1"/>
    <col min="10003" max="10004" width="2.25390625" style="15" bestFit="1" customWidth="1"/>
    <col min="10005" max="10007" width="6.75390625" style="15" bestFit="1" customWidth="1"/>
    <col min="10008" max="10008" width="5.25390625" style="15" bestFit="1" customWidth="1"/>
    <col min="10009" max="10009" width="3.00390625" style="15" bestFit="1" customWidth="1"/>
    <col min="10010" max="10010" width="6.00390625" style="15" bestFit="1" customWidth="1"/>
    <col min="10011" max="10012" width="6.75390625" style="15" bestFit="1" customWidth="1"/>
    <col min="10013" max="10013" width="3.00390625" style="15" bestFit="1" customWidth="1"/>
    <col min="10014" max="10014" width="6.00390625" style="15" bestFit="1" customWidth="1"/>
    <col min="10015" max="10016" width="6.75390625" style="15" bestFit="1" customWidth="1"/>
    <col min="10017" max="10019" width="3.00390625" style="15" bestFit="1" customWidth="1"/>
    <col min="10020" max="10020" width="2.25390625" style="15" bestFit="1" customWidth="1"/>
    <col min="10021" max="10022" width="4.50390625" style="15" bestFit="1" customWidth="1"/>
    <col min="10023" max="10023" width="3.00390625" style="15" bestFit="1" customWidth="1"/>
    <col min="10024" max="10024" width="6.00390625" style="15" bestFit="1" customWidth="1"/>
    <col min="10025" max="10025" width="6.75390625" style="15" bestFit="1" customWidth="1"/>
    <col min="10026" max="10026" width="4.50390625" style="15" bestFit="1" customWidth="1"/>
    <col min="10027" max="10027" width="3.25390625" style="15" bestFit="1" customWidth="1"/>
    <col min="10028" max="10240" width="5.75390625" style="15" customWidth="1"/>
    <col min="10241" max="10241" width="17.25390625" style="15" customWidth="1"/>
    <col min="10242" max="10243" width="9.00390625" style="15" bestFit="1" customWidth="1"/>
    <col min="10244" max="10244" width="6.75390625" style="15" bestFit="1" customWidth="1"/>
    <col min="10245" max="10246" width="8.25390625" style="15" bestFit="1" customWidth="1"/>
    <col min="10247" max="10247" width="6.75390625" style="15" bestFit="1" customWidth="1"/>
    <col min="10248" max="10249" width="6.00390625" style="15" bestFit="1" customWidth="1"/>
    <col min="10250" max="10250" width="2.75390625" style="15" customWidth="1"/>
    <col min="10251" max="10251" width="6.75390625" style="15" bestFit="1" customWidth="1"/>
    <col min="10252" max="10252" width="6.00390625" style="15" bestFit="1" customWidth="1"/>
    <col min="10253" max="10254" width="6.75390625" style="15" bestFit="1" customWidth="1"/>
    <col min="10255" max="10256" width="6.00390625" style="15" bestFit="1" customWidth="1"/>
    <col min="10257" max="10257" width="6.75390625" style="15" bestFit="1" customWidth="1"/>
    <col min="10258" max="10258" width="8.25390625" style="15" bestFit="1" customWidth="1"/>
    <col min="10259" max="10260" width="2.25390625" style="15" bestFit="1" customWidth="1"/>
    <col min="10261" max="10263" width="6.75390625" style="15" bestFit="1" customWidth="1"/>
    <col min="10264" max="10264" width="5.25390625" style="15" bestFit="1" customWidth="1"/>
    <col min="10265" max="10265" width="3.00390625" style="15" bestFit="1" customWidth="1"/>
    <col min="10266" max="10266" width="6.00390625" style="15" bestFit="1" customWidth="1"/>
    <col min="10267" max="10268" width="6.75390625" style="15" bestFit="1" customWidth="1"/>
    <col min="10269" max="10269" width="3.00390625" style="15" bestFit="1" customWidth="1"/>
    <col min="10270" max="10270" width="6.00390625" style="15" bestFit="1" customWidth="1"/>
    <col min="10271" max="10272" width="6.75390625" style="15" bestFit="1" customWidth="1"/>
    <col min="10273" max="10275" width="3.00390625" style="15" bestFit="1" customWidth="1"/>
    <col min="10276" max="10276" width="2.25390625" style="15" bestFit="1" customWidth="1"/>
    <col min="10277" max="10278" width="4.50390625" style="15" bestFit="1" customWidth="1"/>
    <col min="10279" max="10279" width="3.00390625" style="15" bestFit="1" customWidth="1"/>
    <col min="10280" max="10280" width="6.00390625" style="15" bestFit="1" customWidth="1"/>
    <col min="10281" max="10281" width="6.75390625" style="15" bestFit="1" customWidth="1"/>
    <col min="10282" max="10282" width="4.50390625" style="15" bestFit="1" customWidth="1"/>
    <col min="10283" max="10283" width="3.25390625" style="15" bestFit="1" customWidth="1"/>
    <col min="10284" max="10496" width="5.75390625" style="15" customWidth="1"/>
    <col min="10497" max="10497" width="17.25390625" style="15" customWidth="1"/>
    <col min="10498" max="10499" width="9.00390625" style="15" bestFit="1" customWidth="1"/>
    <col min="10500" max="10500" width="6.75390625" style="15" bestFit="1" customWidth="1"/>
    <col min="10501" max="10502" width="8.25390625" style="15" bestFit="1" customWidth="1"/>
    <col min="10503" max="10503" width="6.75390625" style="15" bestFit="1" customWidth="1"/>
    <col min="10504" max="10505" width="6.00390625" style="15" bestFit="1" customWidth="1"/>
    <col min="10506" max="10506" width="2.75390625" style="15" customWidth="1"/>
    <col min="10507" max="10507" width="6.75390625" style="15" bestFit="1" customWidth="1"/>
    <col min="10508" max="10508" width="6.00390625" style="15" bestFit="1" customWidth="1"/>
    <col min="10509" max="10510" width="6.75390625" style="15" bestFit="1" customWidth="1"/>
    <col min="10511" max="10512" width="6.00390625" style="15" bestFit="1" customWidth="1"/>
    <col min="10513" max="10513" width="6.75390625" style="15" bestFit="1" customWidth="1"/>
    <col min="10514" max="10514" width="8.25390625" style="15" bestFit="1" customWidth="1"/>
    <col min="10515" max="10516" width="2.25390625" style="15" bestFit="1" customWidth="1"/>
    <col min="10517" max="10519" width="6.75390625" style="15" bestFit="1" customWidth="1"/>
    <col min="10520" max="10520" width="5.25390625" style="15" bestFit="1" customWidth="1"/>
    <col min="10521" max="10521" width="3.00390625" style="15" bestFit="1" customWidth="1"/>
    <col min="10522" max="10522" width="6.00390625" style="15" bestFit="1" customWidth="1"/>
    <col min="10523" max="10524" width="6.75390625" style="15" bestFit="1" customWidth="1"/>
    <col min="10525" max="10525" width="3.00390625" style="15" bestFit="1" customWidth="1"/>
    <col min="10526" max="10526" width="6.00390625" style="15" bestFit="1" customWidth="1"/>
    <col min="10527" max="10528" width="6.75390625" style="15" bestFit="1" customWidth="1"/>
    <col min="10529" max="10531" width="3.00390625" style="15" bestFit="1" customWidth="1"/>
    <col min="10532" max="10532" width="2.25390625" style="15" bestFit="1" customWidth="1"/>
    <col min="10533" max="10534" width="4.50390625" style="15" bestFit="1" customWidth="1"/>
    <col min="10535" max="10535" width="3.00390625" style="15" bestFit="1" customWidth="1"/>
    <col min="10536" max="10536" width="6.00390625" style="15" bestFit="1" customWidth="1"/>
    <col min="10537" max="10537" width="6.75390625" style="15" bestFit="1" customWidth="1"/>
    <col min="10538" max="10538" width="4.50390625" style="15" bestFit="1" customWidth="1"/>
    <col min="10539" max="10539" width="3.25390625" style="15" bestFit="1" customWidth="1"/>
    <col min="10540" max="10752" width="5.75390625" style="15" customWidth="1"/>
    <col min="10753" max="10753" width="17.25390625" style="15" customWidth="1"/>
    <col min="10754" max="10755" width="9.00390625" style="15" bestFit="1" customWidth="1"/>
    <col min="10756" max="10756" width="6.75390625" style="15" bestFit="1" customWidth="1"/>
    <col min="10757" max="10758" width="8.25390625" style="15" bestFit="1" customWidth="1"/>
    <col min="10759" max="10759" width="6.75390625" style="15" bestFit="1" customWidth="1"/>
    <col min="10760" max="10761" width="6.00390625" style="15" bestFit="1" customWidth="1"/>
    <col min="10762" max="10762" width="2.75390625" style="15" customWidth="1"/>
    <col min="10763" max="10763" width="6.75390625" style="15" bestFit="1" customWidth="1"/>
    <col min="10764" max="10764" width="6.00390625" style="15" bestFit="1" customWidth="1"/>
    <col min="10765" max="10766" width="6.75390625" style="15" bestFit="1" customWidth="1"/>
    <col min="10767" max="10768" width="6.00390625" style="15" bestFit="1" customWidth="1"/>
    <col min="10769" max="10769" width="6.75390625" style="15" bestFit="1" customWidth="1"/>
    <col min="10770" max="10770" width="8.25390625" style="15" bestFit="1" customWidth="1"/>
    <col min="10771" max="10772" width="2.25390625" style="15" bestFit="1" customWidth="1"/>
    <col min="10773" max="10775" width="6.75390625" style="15" bestFit="1" customWidth="1"/>
    <col min="10776" max="10776" width="5.25390625" style="15" bestFit="1" customWidth="1"/>
    <col min="10777" max="10777" width="3.00390625" style="15" bestFit="1" customWidth="1"/>
    <col min="10778" max="10778" width="6.00390625" style="15" bestFit="1" customWidth="1"/>
    <col min="10779" max="10780" width="6.75390625" style="15" bestFit="1" customWidth="1"/>
    <col min="10781" max="10781" width="3.00390625" style="15" bestFit="1" customWidth="1"/>
    <col min="10782" max="10782" width="6.00390625" style="15" bestFit="1" customWidth="1"/>
    <col min="10783" max="10784" width="6.75390625" style="15" bestFit="1" customWidth="1"/>
    <col min="10785" max="10787" width="3.00390625" style="15" bestFit="1" customWidth="1"/>
    <col min="10788" max="10788" width="2.25390625" style="15" bestFit="1" customWidth="1"/>
    <col min="10789" max="10790" width="4.50390625" style="15" bestFit="1" customWidth="1"/>
    <col min="10791" max="10791" width="3.00390625" style="15" bestFit="1" customWidth="1"/>
    <col min="10792" max="10792" width="6.00390625" style="15" bestFit="1" customWidth="1"/>
    <col min="10793" max="10793" width="6.75390625" style="15" bestFit="1" customWidth="1"/>
    <col min="10794" max="10794" width="4.50390625" style="15" bestFit="1" customWidth="1"/>
    <col min="10795" max="10795" width="3.25390625" style="15" bestFit="1" customWidth="1"/>
    <col min="10796" max="11008" width="5.75390625" style="15" customWidth="1"/>
    <col min="11009" max="11009" width="17.25390625" style="15" customWidth="1"/>
    <col min="11010" max="11011" width="9.00390625" style="15" bestFit="1" customWidth="1"/>
    <col min="11012" max="11012" width="6.75390625" style="15" bestFit="1" customWidth="1"/>
    <col min="11013" max="11014" width="8.25390625" style="15" bestFit="1" customWidth="1"/>
    <col min="11015" max="11015" width="6.75390625" style="15" bestFit="1" customWidth="1"/>
    <col min="11016" max="11017" width="6.00390625" style="15" bestFit="1" customWidth="1"/>
    <col min="11018" max="11018" width="2.75390625" style="15" customWidth="1"/>
    <col min="11019" max="11019" width="6.75390625" style="15" bestFit="1" customWidth="1"/>
    <col min="11020" max="11020" width="6.00390625" style="15" bestFit="1" customWidth="1"/>
    <col min="11021" max="11022" width="6.75390625" style="15" bestFit="1" customWidth="1"/>
    <col min="11023" max="11024" width="6.00390625" style="15" bestFit="1" customWidth="1"/>
    <col min="11025" max="11025" width="6.75390625" style="15" bestFit="1" customWidth="1"/>
    <col min="11026" max="11026" width="8.25390625" style="15" bestFit="1" customWidth="1"/>
    <col min="11027" max="11028" width="2.25390625" style="15" bestFit="1" customWidth="1"/>
    <col min="11029" max="11031" width="6.75390625" style="15" bestFit="1" customWidth="1"/>
    <col min="11032" max="11032" width="5.25390625" style="15" bestFit="1" customWidth="1"/>
    <col min="11033" max="11033" width="3.00390625" style="15" bestFit="1" customWidth="1"/>
    <col min="11034" max="11034" width="6.00390625" style="15" bestFit="1" customWidth="1"/>
    <col min="11035" max="11036" width="6.75390625" style="15" bestFit="1" customWidth="1"/>
    <col min="11037" max="11037" width="3.00390625" style="15" bestFit="1" customWidth="1"/>
    <col min="11038" max="11038" width="6.00390625" style="15" bestFit="1" customWidth="1"/>
    <col min="11039" max="11040" width="6.75390625" style="15" bestFit="1" customWidth="1"/>
    <col min="11041" max="11043" width="3.00390625" style="15" bestFit="1" customWidth="1"/>
    <col min="11044" max="11044" width="2.25390625" style="15" bestFit="1" customWidth="1"/>
    <col min="11045" max="11046" width="4.50390625" style="15" bestFit="1" customWidth="1"/>
    <col min="11047" max="11047" width="3.00390625" style="15" bestFit="1" customWidth="1"/>
    <col min="11048" max="11048" width="6.00390625" style="15" bestFit="1" customWidth="1"/>
    <col min="11049" max="11049" width="6.75390625" style="15" bestFit="1" customWidth="1"/>
    <col min="11050" max="11050" width="4.50390625" style="15" bestFit="1" customWidth="1"/>
    <col min="11051" max="11051" width="3.25390625" style="15" bestFit="1" customWidth="1"/>
    <col min="11052" max="11264" width="5.75390625" style="15" customWidth="1"/>
    <col min="11265" max="11265" width="17.25390625" style="15" customWidth="1"/>
    <col min="11266" max="11267" width="9.00390625" style="15" bestFit="1" customWidth="1"/>
    <col min="11268" max="11268" width="6.75390625" style="15" bestFit="1" customWidth="1"/>
    <col min="11269" max="11270" width="8.25390625" style="15" bestFit="1" customWidth="1"/>
    <col min="11271" max="11271" width="6.75390625" style="15" bestFit="1" customWidth="1"/>
    <col min="11272" max="11273" width="6.00390625" style="15" bestFit="1" customWidth="1"/>
    <col min="11274" max="11274" width="2.75390625" style="15" customWidth="1"/>
    <col min="11275" max="11275" width="6.75390625" style="15" bestFit="1" customWidth="1"/>
    <col min="11276" max="11276" width="6.00390625" style="15" bestFit="1" customWidth="1"/>
    <col min="11277" max="11278" width="6.75390625" style="15" bestFit="1" customWidth="1"/>
    <col min="11279" max="11280" width="6.00390625" style="15" bestFit="1" customWidth="1"/>
    <col min="11281" max="11281" width="6.75390625" style="15" bestFit="1" customWidth="1"/>
    <col min="11282" max="11282" width="8.25390625" style="15" bestFit="1" customWidth="1"/>
    <col min="11283" max="11284" width="2.25390625" style="15" bestFit="1" customWidth="1"/>
    <col min="11285" max="11287" width="6.75390625" style="15" bestFit="1" customWidth="1"/>
    <col min="11288" max="11288" width="5.25390625" style="15" bestFit="1" customWidth="1"/>
    <col min="11289" max="11289" width="3.00390625" style="15" bestFit="1" customWidth="1"/>
    <col min="11290" max="11290" width="6.00390625" style="15" bestFit="1" customWidth="1"/>
    <col min="11291" max="11292" width="6.75390625" style="15" bestFit="1" customWidth="1"/>
    <col min="11293" max="11293" width="3.00390625" style="15" bestFit="1" customWidth="1"/>
    <col min="11294" max="11294" width="6.00390625" style="15" bestFit="1" customWidth="1"/>
    <col min="11295" max="11296" width="6.75390625" style="15" bestFit="1" customWidth="1"/>
    <col min="11297" max="11299" width="3.00390625" style="15" bestFit="1" customWidth="1"/>
    <col min="11300" max="11300" width="2.25390625" style="15" bestFit="1" customWidth="1"/>
    <col min="11301" max="11302" width="4.50390625" style="15" bestFit="1" customWidth="1"/>
    <col min="11303" max="11303" width="3.00390625" style="15" bestFit="1" customWidth="1"/>
    <col min="11304" max="11304" width="6.00390625" style="15" bestFit="1" customWidth="1"/>
    <col min="11305" max="11305" width="6.75390625" style="15" bestFit="1" customWidth="1"/>
    <col min="11306" max="11306" width="4.50390625" style="15" bestFit="1" customWidth="1"/>
    <col min="11307" max="11307" width="3.25390625" style="15" bestFit="1" customWidth="1"/>
    <col min="11308" max="11520" width="5.75390625" style="15" customWidth="1"/>
    <col min="11521" max="11521" width="17.25390625" style="15" customWidth="1"/>
    <col min="11522" max="11523" width="9.00390625" style="15" bestFit="1" customWidth="1"/>
    <col min="11524" max="11524" width="6.75390625" style="15" bestFit="1" customWidth="1"/>
    <col min="11525" max="11526" width="8.25390625" style="15" bestFit="1" customWidth="1"/>
    <col min="11527" max="11527" width="6.75390625" style="15" bestFit="1" customWidth="1"/>
    <col min="11528" max="11529" width="6.00390625" style="15" bestFit="1" customWidth="1"/>
    <col min="11530" max="11530" width="2.75390625" style="15" customWidth="1"/>
    <col min="11531" max="11531" width="6.75390625" style="15" bestFit="1" customWidth="1"/>
    <col min="11532" max="11532" width="6.00390625" style="15" bestFit="1" customWidth="1"/>
    <col min="11533" max="11534" width="6.75390625" style="15" bestFit="1" customWidth="1"/>
    <col min="11535" max="11536" width="6.00390625" style="15" bestFit="1" customWidth="1"/>
    <col min="11537" max="11537" width="6.75390625" style="15" bestFit="1" customWidth="1"/>
    <col min="11538" max="11538" width="8.25390625" style="15" bestFit="1" customWidth="1"/>
    <col min="11539" max="11540" width="2.25390625" style="15" bestFit="1" customWidth="1"/>
    <col min="11541" max="11543" width="6.75390625" style="15" bestFit="1" customWidth="1"/>
    <col min="11544" max="11544" width="5.25390625" style="15" bestFit="1" customWidth="1"/>
    <col min="11545" max="11545" width="3.00390625" style="15" bestFit="1" customWidth="1"/>
    <col min="11546" max="11546" width="6.00390625" style="15" bestFit="1" customWidth="1"/>
    <col min="11547" max="11548" width="6.75390625" style="15" bestFit="1" customWidth="1"/>
    <col min="11549" max="11549" width="3.00390625" style="15" bestFit="1" customWidth="1"/>
    <col min="11550" max="11550" width="6.00390625" style="15" bestFit="1" customWidth="1"/>
    <col min="11551" max="11552" width="6.75390625" style="15" bestFit="1" customWidth="1"/>
    <col min="11553" max="11555" width="3.00390625" style="15" bestFit="1" customWidth="1"/>
    <col min="11556" max="11556" width="2.25390625" style="15" bestFit="1" customWidth="1"/>
    <col min="11557" max="11558" width="4.50390625" style="15" bestFit="1" customWidth="1"/>
    <col min="11559" max="11559" width="3.00390625" style="15" bestFit="1" customWidth="1"/>
    <col min="11560" max="11560" width="6.00390625" style="15" bestFit="1" customWidth="1"/>
    <col min="11561" max="11561" width="6.75390625" style="15" bestFit="1" customWidth="1"/>
    <col min="11562" max="11562" width="4.50390625" style="15" bestFit="1" customWidth="1"/>
    <col min="11563" max="11563" width="3.25390625" style="15" bestFit="1" customWidth="1"/>
    <col min="11564" max="11776" width="5.75390625" style="15" customWidth="1"/>
    <col min="11777" max="11777" width="17.25390625" style="15" customWidth="1"/>
    <col min="11778" max="11779" width="9.00390625" style="15" bestFit="1" customWidth="1"/>
    <col min="11780" max="11780" width="6.75390625" style="15" bestFit="1" customWidth="1"/>
    <col min="11781" max="11782" width="8.25390625" style="15" bestFit="1" customWidth="1"/>
    <col min="11783" max="11783" width="6.75390625" style="15" bestFit="1" customWidth="1"/>
    <col min="11784" max="11785" width="6.00390625" style="15" bestFit="1" customWidth="1"/>
    <col min="11786" max="11786" width="2.75390625" style="15" customWidth="1"/>
    <col min="11787" max="11787" width="6.75390625" style="15" bestFit="1" customWidth="1"/>
    <col min="11788" max="11788" width="6.00390625" style="15" bestFit="1" customWidth="1"/>
    <col min="11789" max="11790" width="6.75390625" style="15" bestFit="1" customWidth="1"/>
    <col min="11791" max="11792" width="6.00390625" style="15" bestFit="1" customWidth="1"/>
    <col min="11793" max="11793" width="6.75390625" style="15" bestFit="1" customWidth="1"/>
    <col min="11794" max="11794" width="8.25390625" style="15" bestFit="1" customWidth="1"/>
    <col min="11795" max="11796" width="2.25390625" style="15" bestFit="1" customWidth="1"/>
    <col min="11797" max="11799" width="6.75390625" style="15" bestFit="1" customWidth="1"/>
    <col min="11800" max="11800" width="5.25390625" style="15" bestFit="1" customWidth="1"/>
    <col min="11801" max="11801" width="3.00390625" style="15" bestFit="1" customWidth="1"/>
    <col min="11802" max="11802" width="6.00390625" style="15" bestFit="1" customWidth="1"/>
    <col min="11803" max="11804" width="6.75390625" style="15" bestFit="1" customWidth="1"/>
    <col min="11805" max="11805" width="3.00390625" style="15" bestFit="1" customWidth="1"/>
    <col min="11806" max="11806" width="6.00390625" style="15" bestFit="1" customWidth="1"/>
    <col min="11807" max="11808" width="6.75390625" style="15" bestFit="1" customWidth="1"/>
    <col min="11809" max="11811" width="3.00390625" style="15" bestFit="1" customWidth="1"/>
    <col min="11812" max="11812" width="2.25390625" style="15" bestFit="1" customWidth="1"/>
    <col min="11813" max="11814" width="4.50390625" style="15" bestFit="1" customWidth="1"/>
    <col min="11815" max="11815" width="3.00390625" style="15" bestFit="1" customWidth="1"/>
    <col min="11816" max="11816" width="6.00390625" style="15" bestFit="1" customWidth="1"/>
    <col min="11817" max="11817" width="6.75390625" style="15" bestFit="1" customWidth="1"/>
    <col min="11818" max="11818" width="4.50390625" style="15" bestFit="1" customWidth="1"/>
    <col min="11819" max="11819" width="3.25390625" style="15" bestFit="1" customWidth="1"/>
    <col min="11820" max="12032" width="5.75390625" style="15" customWidth="1"/>
    <col min="12033" max="12033" width="17.25390625" style="15" customWidth="1"/>
    <col min="12034" max="12035" width="9.00390625" style="15" bestFit="1" customWidth="1"/>
    <col min="12036" max="12036" width="6.75390625" style="15" bestFit="1" customWidth="1"/>
    <col min="12037" max="12038" width="8.25390625" style="15" bestFit="1" customWidth="1"/>
    <col min="12039" max="12039" width="6.75390625" style="15" bestFit="1" customWidth="1"/>
    <col min="12040" max="12041" width="6.00390625" style="15" bestFit="1" customWidth="1"/>
    <col min="12042" max="12042" width="2.75390625" style="15" customWidth="1"/>
    <col min="12043" max="12043" width="6.75390625" style="15" bestFit="1" customWidth="1"/>
    <col min="12044" max="12044" width="6.00390625" style="15" bestFit="1" customWidth="1"/>
    <col min="12045" max="12046" width="6.75390625" style="15" bestFit="1" customWidth="1"/>
    <col min="12047" max="12048" width="6.00390625" style="15" bestFit="1" customWidth="1"/>
    <col min="12049" max="12049" width="6.75390625" style="15" bestFit="1" customWidth="1"/>
    <col min="12050" max="12050" width="8.25390625" style="15" bestFit="1" customWidth="1"/>
    <col min="12051" max="12052" width="2.25390625" style="15" bestFit="1" customWidth="1"/>
    <col min="12053" max="12055" width="6.75390625" style="15" bestFit="1" customWidth="1"/>
    <col min="12056" max="12056" width="5.25390625" style="15" bestFit="1" customWidth="1"/>
    <col min="12057" max="12057" width="3.00390625" style="15" bestFit="1" customWidth="1"/>
    <col min="12058" max="12058" width="6.00390625" style="15" bestFit="1" customWidth="1"/>
    <col min="12059" max="12060" width="6.75390625" style="15" bestFit="1" customWidth="1"/>
    <col min="12061" max="12061" width="3.00390625" style="15" bestFit="1" customWidth="1"/>
    <col min="12062" max="12062" width="6.00390625" style="15" bestFit="1" customWidth="1"/>
    <col min="12063" max="12064" width="6.75390625" style="15" bestFit="1" customWidth="1"/>
    <col min="12065" max="12067" width="3.00390625" style="15" bestFit="1" customWidth="1"/>
    <col min="12068" max="12068" width="2.25390625" style="15" bestFit="1" customWidth="1"/>
    <col min="12069" max="12070" width="4.50390625" style="15" bestFit="1" customWidth="1"/>
    <col min="12071" max="12071" width="3.00390625" style="15" bestFit="1" customWidth="1"/>
    <col min="12072" max="12072" width="6.00390625" style="15" bestFit="1" customWidth="1"/>
    <col min="12073" max="12073" width="6.75390625" style="15" bestFit="1" customWidth="1"/>
    <col min="12074" max="12074" width="4.50390625" style="15" bestFit="1" customWidth="1"/>
    <col min="12075" max="12075" width="3.25390625" style="15" bestFit="1" customWidth="1"/>
    <col min="12076" max="12288" width="5.75390625" style="15" customWidth="1"/>
    <col min="12289" max="12289" width="17.25390625" style="15" customWidth="1"/>
    <col min="12290" max="12291" width="9.00390625" style="15" bestFit="1" customWidth="1"/>
    <col min="12292" max="12292" width="6.75390625" style="15" bestFit="1" customWidth="1"/>
    <col min="12293" max="12294" width="8.25390625" style="15" bestFit="1" customWidth="1"/>
    <col min="12295" max="12295" width="6.75390625" style="15" bestFit="1" customWidth="1"/>
    <col min="12296" max="12297" width="6.00390625" style="15" bestFit="1" customWidth="1"/>
    <col min="12298" max="12298" width="2.75390625" style="15" customWidth="1"/>
    <col min="12299" max="12299" width="6.75390625" style="15" bestFit="1" customWidth="1"/>
    <col min="12300" max="12300" width="6.00390625" style="15" bestFit="1" customWidth="1"/>
    <col min="12301" max="12302" width="6.75390625" style="15" bestFit="1" customWidth="1"/>
    <col min="12303" max="12304" width="6.00390625" style="15" bestFit="1" customWidth="1"/>
    <col min="12305" max="12305" width="6.75390625" style="15" bestFit="1" customWidth="1"/>
    <col min="12306" max="12306" width="8.25390625" style="15" bestFit="1" customWidth="1"/>
    <col min="12307" max="12308" width="2.25390625" style="15" bestFit="1" customWidth="1"/>
    <col min="12309" max="12311" width="6.75390625" style="15" bestFit="1" customWidth="1"/>
    <col min="12312" max="12312" width="5.25390625" style="15" bestFit="1" customWidth="1"/>
    <col min="12313" max="12313" width="3.00390625" style="15" bestFit="1" customWidth="1"/>
    <col min="12314" max="12314" width="6.00390625" style="15" bestFit="1" customWidth="1"/>
    <col min="12315" max="12316" width="6.75390625" style="15" bestFit="1" customWidth="1"/>
    <col min="12317" max="12317" width="3.00390625" style="15" bestFit="1" customWidth="1"/>
    <col min="12318" max="12318" width="6.00390625" style="15" bestFit="1" customWidth="1"/>
    <col min="12319" max="12320" width="6.75390625" style="15" bestFit="1" customWidth="1"/>
    <col min="12321" max="12323" width="3.00390625" style="15" bestFit="1" customWidth="1"/>
    <col min="12324" max="12324" width="2.25390625" style="15" bestFit="1" customWidth="1"/>
    <col min="12325" max="12326" width="4.50390625" style="15" bestFit="1" customWidth="1"/>
    <col min="12327" max="12327" width="3.00390625" style="15" bestFit="1" customWidth="1"/>
    <col min="12328" max="12328" width="6.00390625" style="15" bestFit="1" customWidth="1"/>
    <col min="12329" max="12329" width="6.75390625" style="15" bestFit="1" customWidth="1"/>
    <col min="12330" max="12330" width="4.50390625" style="15" bestFit="1" customWidth="1"/>
    <col min="12331" max="12331" width="3.25390625" style="15" bestFit="1" customWidth="1"/>
    <col min="12332" max="12544" width="5.75390625" style="15" customWidth="1"/>
    <col min="12545" max="12545" width="17.25390625" style="15" customWidth="1"/>
    <col min="12546" max="12547" width="9.00390625" style="15" bestFit="1" customWidth="1"/>
    <col min="12548" max="12548" width="6.75390625" style="15" bestFit="1" customWidth="1"/>
    <col min="12549" max="12550" width="8.25390625" style="15" bestFit="1" customWidth="1"/>
    <col min="12551" max="12551" width="6.75390625" style="15" bestFit="1" customWidth="1"/>
    <col min="12552" max="12553" width="6.00390625" style="15" bestFit="1" customWidth="1"/>
    <col min="12554" max="12554" width="2.75390625" style="15" customWidth="1"/>
    <col min="12555" max="12555" width="6.75390625" style="15" bestFit="1" customWidth="1"/>
    <col min="12556" max="12556" width="6.00390625" style="15" bestFit="1" customWidth="1"/>
    <col min="12557" max="12558" width="6.75390625" style="15" bestFit="1" customWidth="1"/>
    <col min="12559" max="12560" width="6.00390625" style="15" bestFit="1" customWidth="1"/>
    <col min="12561" max="12561" width="6.75390625" style="15" bestFit="1" customWidth="1"/>
    <col min="12562" max="12562" width="8.25390625" style="15" bestFit="1" customWidth="1"/>
    <col min="12563" max="12564" width="2.25390625" style="15" bestFit="1" customWidth="1"/>
    <col min="12565" max="12567" width="6.75390625" style="15" bestFit="1" customWidth="1"/>
    <col min="12568" max="12568" width="5.25390625" style="15" bestFit="1" customWidth="1"/>
    <col min="12569" max="12569" width="3.00390625" style="15" bestFit="1" customWidth="1"/>
    <col min="12570" max="12570" width="6.00390625" style="15" bestFit="1" customWidth="1"/>
    <col min="12571" max="12572" width="6.75390625" style="15" bestFit="1" customWidth="1"/>
    <col min="12573" max="12573" width="3.00390625" style="15" bestFit="1" customWidth="1"/>
    <col min="12574" max="12574" width="6.00390625" style="15" bestFit="1" customWidth="1"/>
    <col min="12575" max="12576" width="6.75390625" style="15" bestFit="1" customWidth="1"/>
    <col min="12577" max="12579" width="3.00390625" style="15" bestFit="1" customWidth="1"/>
    <col min="12580" max="12580" width="2.25390625" style="15" bestFit="1" customWidth="1"/>
    <col min="12581" max="12582" width="4.50390625" style="15" bestFit="1" customWidth="1"/>
    <col min="12583" max="12583" width="3.00390625" style="15" bestFit="1" customWidth="1"/>
    <col min="12584" max="12584" width="6.00390625" style="15" bestFit="1" customWidth="1"/>
    <col min="12585" max="12585" width="6.75390625" style="15" bestFit="1" customWidth="1"/>
    <col min="12586" max="12586" width="4.50390625" style="15" bestFit="1" customWidth="1"/>
    <col min="12587" max="12587" width="3.25390625" style="15" bestFit="1" customWidth="1"/>
    <col min="12588" max="12800" width="5.75390625" style="15" customWidth="1"/>
    <col min="12801" max="12801" width="17.25390625" style="15" customWidth="1"/>
    <col min="12802" max="12803" width="9.00390625" style="15" bestFit="1" customWidth="1"/>
    <col min="12804" max="12804" width="6.75390625" style="15" bestFit="1" customWidth="1"/>
    <col min="12805" max="12806" width="8.25390625" style="15" bestFit="1" customWidth="1"/>
    <col min="12807" max="12807" width="6.75390625" style="15" bestFit="1" customWidth="1"/>
    <col min="12808" max="12809" width="6.00390625" style="15" bestFit="1" customWidth="1"/>
    <col min="12810" max="12810" width="2.75390625" style="15" customWidth="1"/>
    <col min="12811" max="12811" width="6.75390625" style="15" bestFit="1" customWidth="1"/>
    <col min="12812" max="12812" width="6.00390625" style="15" bestFit="1" customWidth="1"/>
    <col min="12813" max="12814" width="6.75390625" style="15" bestFit="1" customWidth="1"/>
    <col min="12815" max="12816" width="6.00390625" style="15" bestFit="1" customWidth="1"/>
    <col min="12817" max="12817" width="6.75390625" style="15" bestFit="1" customWidth="1"/>
    <col min="12818" max="12818" width="8.25390625" style="15" bestFit="1" customWidth="1"/>
    <col min="12819" max="12820" width="2.25390625" style="15" bestFit="1" customWidth="1"/>
    <col min="12821" max="12823" width="6.75390625" style="15" bestFit="1" customWidth="1"/>
    <col min="12824" max="12824" width="5.25390625" style="15" bestFit="1" customWidth="1"/>
    <col min="12825" max="12825" width="3.00390625" style="15" bestFit="1" customWidth="1"/>
    <col min="12826" max="12826" width="6.00390625" style="15" bestFit="1" customWidth="1"/>
    <col min="12827" max="12828" width="6.75390625" style="15" bestFit="1" customWidth="1"/>
    <col min="12829" max="12829" width="3.00390625" style="15" bestFit="1" customWidth="1"/>
    <col min="12830" max="12830" width="6.00390625" style="15" bestFit="1" customWidth="1"/>
    <col min="12831" max="12832" width="6.75390625" style="15" bestFit="1" customWidth="1"/>
    <col min="12833" max="12835" width="3.00390625" style="15" bestFit="1" customWidth="1"/>
    <col min="12836" max="12836" width="2.25390625" style="15" bestFit="1" customWidth="1"/>
    <col min="12837" max="12838" width="4.50390625" style="15" bestFit="1" customWidth="1"/>
    <col min="12839" max="12839" width="3.00390625" style="15" bestFit="1" customWidth="1"/>
    <col min="12840" max="12840" width="6.00390625" style="15" bestFit="1" customWidth="1"/>
    <col min="12841" max="12841" width="6.75390625" style="15" bestFit="1" customWidth="1"/>
    <col min="12842" max="12842" width="4.50390625" style="15" bestFit="1" customWidth="1"/>
    <col min="12843" max="12843" width="3.25390625" style="15" bestFit="1" customWidth="1"/>
    <col min="12844" max="13056" width="5.75390625" style="15" customWidth="1"/>
    <col min="13057" max="13057" width="17.25390625" style="15" customWidth="1"/>
    <col min="13058" max="13059" width="9.00390625" style="15" bestFit="1" customWidth="1"/>
    <col min="13060" max="13060" width="6.75390625" style="15" bestFit="1" customWidth="1"/>
    <col min="13061" max="13062" width="8.25390625" style="15" bestFit="1" customWidth="1"/>
    <col min="13063" max="13063" width="6.75390625" style="15" bestFit="1" customWidth="1"/>
    <col min="13064" max="13065" width="6.00390625" style="15" bestFit="1" customWidth="1"/>
    <col min="13066" max="13066" width="2.75390625" style="15" customWidth="1"/>
    <col min="13067" max="13067" width="6.75390625" style="15" bestFit="1" customWidth="1"/>
    <col min="13068" max="13068" width="6.00390625" style="15" bestFit="1" customWidth="1"/>
    <col min="13069" max="13070" width="6.75390625" style="15" bestFit="1" customWidth="1"/>
    <col min="13071" max="13072" width="6.00390625" style="15" bestFit="1" customWidth="1"/>
    <col min="13073" max="13073" width="6.75390625" style="15" bestFit="1" customWidth="1"/>
    <col min="13074" max="13074" width="8.25390625" style="15" bestFit="1" customWidth="1"/>
    <col min="13075" max="13076" width="2.25390625" style="15" bestFit="1" customWidth="1"/>
    <col min="13077" max="13079" width="6.75390625" style="15" bestFit="1" customWidth="1"/>
    <col min="13080" max="13080" width="5.25390625" style="15" bestFit="1" customWidth="1"/>
    <col min="13081" max="13081" width="3.00390625" style="15" bestFit="1" customWidth="1"/>
    <col min="13082" max="13082" width="6.00390625" style="15" bestFit="1" customWidth="1"/>
    <col min="13083" max="13084" width="6.75390625" style="15" bestFit="1" customWidth="1"/>
    <col min="13085" max="13085" width="3.00390625" style="15" bestFit="1" customWidth="1"/>
    <col min="13086" max="13086" width="6.00390625" style="15" bestFit="1" customWidth="1"/>
    <col min="13087" max="13088" width="6.75390625" style="15" bestFit="1" customWidth="1"/>
    <col min="13089" max="13091" width="3.00390625" style="15" bestFit="1" customWidth="1"/>
    <col min="13092" max="13092" width="2.25390625" style="15" bestFit="1" customWidth="1"/>
    <col min="13093" max="13094" width="4.50390625" style="15" bestFit="1" customWidth="1"/>
    <col min="13095" max="13095" width="3.00390625" style="15" bestFit="1" customWidth="1"/>
    <col min="13096" max="13096" width="6.00390625" style="15" bestFit="1" customWidth="1"/>
    <col min="13097" max="13097" width="6.75390625" style="15" bestFit="1" customWidth="1"/>
    <col min="13098" max="13098" width="4.50390625" style="15" bestFit="1" customWidth="1"/>
    <col min="13099" max="13099" width="3.25390625" style="15" bestFit="1" customWidth="1"/>
    <col min="13100" max="13312" width="5.75390625" style="15" customWidth="1"/>
    <col min="13313" max="13313" width="17.25390625" style="15" customWidth="1"/>
    <col min="13314" max="13315" width="9.00390625" style="15" bestFit="1" customWidth="1"/>
    <col min="13316" max="13316" width="6.75390625" style="15" bestFit="1" customWidth="1"/>
    <col min="13317" max="13318" width="8.25390625" style="15" bestFit="1" customWidth="1"/>
    <col min="13319" max="13319" width="6.75390625" style="15" bestFit="1" customWidth="1"/>
    <col min="13320" max="13321" width="6.00390625" style="15" bestFit="1" customWidth="1"/>
    <col min="13322" max="13322" width="2.75390625" style="15" customWidth="1"/>
    <col min="13323" max="13323" width="6.75390625" style="15" bestFit="1" customWidth="1"/>
    <col min="13324" max="13324" width="6.00390625" style="15" bestFit="1" customWidth="1"/>
    <col min="13325" max="13326" width="6.75390625" style="15" bestFit="1" customWidth="1"/>
    <col min="13327" max="13328" width="6.00390625" style="15" bestFit="1" customWidth="1"/>
    <col min="13329" max="13329" width="6.75390625" style="15" bestFit="1" customWidth="1"/>
    <col min="13330" max="13330" width="8.25390625" style="15" bestFit="1" customWidth="1"/>
    <col min="13331" max="13332" width="2.25390625" style="15" bestFit="1" customWidth="1"/>
    <col min="13333" max="13335" width="6.75390625" style="15" bestFit="1" customWidth="1"/>
    <col min="13336" max="13336" width="5.25390625" style="15" bestFit="1" customWidth="1"/>
    <col min="13337" max="13337" width="3.00390625" style="15" bestFit="1" customWidth="1"/>
    <col min="13338" max="13338" width="6.00390625" style="15" bestFit="1" customWidth="1"/>
    <col min="13339" max="13340" width="6.75390625" style="15" bestFit="1" customWidth="1"/>
    <col min="13341" max="13341" width="3.00390625" style="15" bestFit="1" customWidth="1"/>
    <col min="13342" max="13342" width="6.00390625" style="15" bestFit="1" customWidth="1"/>
    <col min="13343" max="13344" width="6.75390625" style="15" bestFit="1" customWidth="1"/>
    <col min="13345" max="13347" width="3.00390625" style="15" bestFit="1" customWidth="1"/>
    <col min="13348" max="13348" width="2.25390625" style="15" bestFit="1" customWidth="1"/>
    <col min="13349" max="13350" width="4.50390625" style="15" bestFit="1" customWidth="1"/>
    <col min="13351" max="13351" width="3.00390625" style="15" bestFit="1" customWidth="1"/>
    <col min="13352" max="13352" width="6.00390625" style="15" bestFit="1" customWidth="1"/>
    <col min="13353" max="13353" width="6.75390625" style="15" bestFit="1" customWidth="1"/>
    <col min="13354" max="13354" width="4.50390625" style="15" bestFit="1" customWidth="1"/>
    <col min="13355" max="13355" width="3.25390625" style="15" bestFit="1" customWidth="1"/>
    <col min="13356" max="13568" width="5.75390625" style="15" customWidth="1"/>
    <col min="13569" max="13569" width="17.25390625" style="15" customWidth="1"/>
    <col min="13570" max="13571" width="9.00390625" style="15" bestFit="1" customWidth="1"/>
    <col min="13572" max="13572" width="6.75390625" style="15" bestFit="1" customWidth="1"/>
    <col min="13573" max="13574" width="8.25390625" style="15" bestFit="1" customWidth="1"/>
    <col min="13575" max="13575" width="6.75390625" style="15" bestFit="1" customWidth="1"/>
    <col min="13576" max="13577" width="6.00390625" style="15" bestFit="1" customWidth="1"/>
    <col min="13578" max="13578" width="2.75390625" style="15" customWidth="1"/>
    <col min="13579" max="13579" width="6.75390625" style="15" bestFit="1" customWidth="1"/>
    <col min="13580" max="13580" width="6.00390625" style="15" bestFit="1" customWidth="1"/>
    <col min="13581" max="13582" width="6.75390625" style="15" bestFit="1" customWidth="1"/>
    <col min="13583" max="13584" width="6.00390625" style="15" bestFit="1" customWidth="1"/>
    <col min="13585" max="13585" width="6.75390625" style="15" bestFit="1" customWidth="1"/>
    <col min="13586" max="13586" width="8.25390625" style="15" bestFit="1" customWidth="1"/>
    <col min="13587" max="13588" width="2.25390625" style="15" bestFit="1" customWidth="1"/>
    <col min="13589" max="13591" width="6.75390625" style="15" bestFit="1" customWidth="1"/>
    <col min="13592" max="13592" width="5.25390625" style="15" bestFit="1" customWidth="1"/>
    <col min="13593" max="13593" width="3.00390625" style="15" bestFit="1" customWidth="1"/>
    <col min="13594" max="13594" width="6.00390625" style="15" bestFit="1" customWidth="1"/>
    <col min="13595" max="13596" width="6.75390625" style="15" bestFit="1" customWidth="1"/>
    <col min="13597" max="13597" width="3.00390625" style="15" bestFit="1" customWidth="1"/>
    <col min="13598" max="13598" width="6.00390625" style="15" bestFit="1" customWidth="1"/>
    <col min="13599" max="13600" width="6.75390625" style="15" bestFit="1" customWidth="1"/>
    <col min="13601" max="13603" width="3.00390625" style="15" bestFit="1" customWidth="1"/>
    <col min="13604" max="13604" width="2.25390625" style="15" bestFit="1" customWidth="1"/>
    <col min="13605" max="13606" width="4.50390625" style="15" bestFit="1" customWidth="1"/>
    <col min="13607" max="13607" width="3.00390625" style="15" bestFit="1" customWidth="1"/>
    <col min="13608" max="13608" width="6.00390625" style="15" bestFit="1" customWidth="1"/>
    <col min="13609" max="13609" width="6.75390625" style="15" bestFit="1" customWidth="1"/>
    <col min="13610" max="13610" width="4.50390625" style="15" bestFit="1" customWidth="1"/>
    <col min="13611" max="13611" width="3.25390625" style="15" bestFit="1" customWidth="1"/>
    <col min="13612" max="13824" width="5.75390625" style="15" customWidth="1"/>
    <col min="13825" max="13825" width="17.25390625" style="15" customWidth="1"/>
    <col min="13826" max="13827" width="9.00390625" style="15" bestFit="1" customWidth="1"/>
    <col min="13828" max="13828" width="6.75390625" style="15" bestFit="1" customWidth="1"/>
    <col min="13829" max="13830" width="8.25390625" style="15" bestFit="1" customWidth="1"/>
    <col min="13831" max="13831" width="6.75390625" style="15" bestFit="1" customWidth="1"/>
    <col min="13832" max="13833" width="6.00390625" style="15" bestFit="1" customWidth="1"/>
    <col min="13834" max="13834" width="2.75390625" style="15" customWidth="1"/>
    <col min="13835" max="13835" width="6.75390625" style="15" bestFit="1" customWidth="1"/>
    <col min="13836" max="13836" width="6.00390625" style="15" bestFit="1" customWidth="1"/>
    <col min="13837" max="13838" width="6.75390625" style="15" bestFit="1" customWidth="1"/>
    <col min="13839" max="13840" width="6.00390625" style="15" bestFit="1" customWidth="1"/>
    <col min="13841" max="13841" width="6.75390625" style="15" bestFit="1" customWidth="1"/>
    <col min="13842" max="13842" width="8.25390625" style="15" bestFit="1" customWidth="1"/>
    <col min="13843" max="13844" width="2.25390625" style="15" bestFit="1" customWidth="1"/>
    <col min="13845" max="13847" width="6.75390625" style="15" bestFit="1" customWidth="1"/>
    <col min="13848" max="13848" width="5.25390625" style="15" bestFit="1" customWidth="1"/>
    <col min="13849" max="13849" width="3.00390625" style="15" bestFit="1" customWidth="1"/>
    <col min="13850" max="13850" width="6.00390625" style="15" bestFit="1" customWidth="1"/>
    <col min="13851" max="13852" width="6.75390625" style="15" bestFit="1" customWidth="1"/>
    <col min="13853" max="13853" width="3.00390625" style="15" bestFit="1" customWidth="1"/>
    <col min="13854" max="13854" width="6.00390625" style="15" bestFit="1" customWidth="1"/>
    <col min="13855" max="13856" width="6.75390625" style="15" bestFit="1" customWidth="1"/>
    <col min="13857" max="13859" width="3.00390625" style="15" bestFit="1" customWidth="1"/>
    <col min="13860" max="13860" width="2.25390625" style="15" bestFit="1" customWidth="1"/>
    <col min="13861" max="13862" width="4.50390625" style="15" bestFit="1" customWidth="1"/>
    <col min="13863" max="13863" width="3.00390625" style="15" bestFit="1" customWidth="1"/>
    <col min="13864" max="13864" width="6.00390625" style="15" bestFit="1" customWidth="1"/>
    <col min="13865" max="13865" width="6.75390625" style="15" bestFit="1" customWidth="1"/>
    <col min="13866" max="13866" width="4.50390625" style="15" bestFit="1" customWidth="1"/>
    <col min="13867" max="13867" width="3.25390625" style="15" bestFit="1" customWidth="1"/>
    <col min="13868" max="14080" width="5.75390625" style="15" customWidth="1"/>
    <col min="14081" max="14081" width="17.25390625" style="15" customWidth="1"/>
    <col min="14082" max="14083" width="9.00390625" style="15" bestFit="1" customWidth="1"/>
    <col min="14084" max="14084" width="6.75390625" style="15" bestFit="1" customWidth="1"/>
    <col min="14085" max="14086" width="8.25390625" style="15" bestFit="1" customWidth="1"/>
    <col min="14087" max="14087" width="6.75390625" style="15" bestFit="1" customWidth="1"/>
    <col min="14088" max="14089" width="6.00390625" style="15" bestFit="1" customWidth="1"/>
    <col min="14090" max="14090" width="2.75390625" style="15" customWidth="1"/>
    <col min="14091" max="14091" width="6.75390625" style="15" bestFit="1" customWidth="1"/>
    <col min="14092" max="14092" width="6.00390625" style="15" bestFit="1" customWidth="1"/>
    <col min="14093" max="14094" width="6.75390625" style="15" bestFit="1" customWidth="1"/>
    <col min="14095" max="14096" width="6.00390625" style="15" bestFit="1" customWidth="1"/>
    <col min="14097" max="14097" width="6.75390625" style="15" bestFit="1" customWidth="1"/>
    <col min="14098" max="14098" width="8.25390625" style="15" bestFit="1" customWidth="1"/>
    <col min="14099" max="14100" width="2.25390625" style="15" bestFit="1" customWidth="1"/>
    <col min="14101" max="14103" width="6.75390625" style="15" bestFit="1" customWidth="1"/>
    <col min="14104" max="14104" width="5.25390625" style="15" bestFit="1" customWidth="1"/>
    <col min="14105" max="14105" width="3.00390625" style="15" bestFit="1" customWidth="1"/>
    <col min="14106" max="14106" width="6.00390625" style="15" bestFit="1" customWidth="1"/>
    <col min="14107" max="14108" width="6.75390625" style="15" bestFit="1" customWidth="1"/>
    <col min="14109" max="14109" width="3.00390625" style="15" bestFit="1" customWidth="1"/>
    <col min="14110" max="14110" width="6.00390625" style="15" bestFit="1" customWidth="1"/>
    <col min="14111" max="14112" width="6.75390625" style="15" bestFit="1" customWidth="1"/>
    <col min="14113" max="14115" width="3.00390625" style="15" bestFit="1" customWidth="1"/>
    <col min="14116" max="14116" width="2.25390625" style="15" bestFit="1" customWidth="1"/>
    <col min="14117" max="14118" width="4.50390625" style="15" bestFit="1" customWidth="1"/>
    <col min="14119" max="14119" width="3.00390625" style="15" bestFit="1" customWidth="1"/>
    <col min="14120" max="14120" width="6.00390625" style="15" bestFit="1" customWidth="1"/>
    <col min="14121" max="14121" width="6.75390625" style="15" bestFit="1" customWidth="1"/>
    <col min="14122" max="14122" width="4.50390625" style="15" bestFit="1" customWidth="1"/>
    <col min="14123" max="14123" width="3.25390625" style="15" bestFit="1" customWidth="1"/>
    <col min="14124" max="14336" width="5.75390625" style="15" customWidth="1"/>
    <col min="14337" max="14337" width="17.25390625" style="15" customWidth="1"/>
    <col min="14338" max="14339" width="9.00390625" style="15" bestFit="1" customWidth="1"/>
    <col min="14340" max="14340" width="6.75390625" style="15" bestFit="1" customWidth="1"/>
    <col min="14341" max="14342" width="8.25390625" style="15" bestFit="1" customWidth="1"/>
    <col min="14343" max="14343" width="6.75390625" style="15" bestFit="1" customWidth="1"/>
    <col min="14344" max="14345" width="6.00390625" style="15" bestFit="1" customWidth="1"/>
    <col min="14346" max="14346" width="2.75390625" style="15" customWidth="1"/>
    <col min="14347" max="14347" width="6.75390625" style="15" bestFit="1" customWidth="1"/>
    <col min="14348" max="14348" width="6.00390625" style="15" bestFit="1" customWidth="1"/>
    <col min="14349" max="14350" width="6.75390625" style="15" bestFit="1" customWidth="1"/>
    <col min="14351" max="14352" width="6.00390625" style="15" bestFit="1" customWidth="1"/>
    <col min="14353" max="14353" width="6.75390625" style="15" bestFit="1" customWidth="1"/>
    <col min="14354" max="14354" width="8.25390625" style="15" bestFit="1" customWidth="1"/>
    <col min="14355" max="14356" width="2.25390625" style="15" bestFit="1" customWidth="1"/>
    <col min="14357" max="14359" width="6.75390625" style="15" bestFit="1" customWidth="1"/>
    <col min="14360" max="14360" width="5.25390625" style="15" bestFit="1" customWidth="1"/>
    <col min="14361" max="14361" width="3.00390625" style="15" bestFit="1" customWidth="1"/>
    <col min="14362" max="14362" width="6.00390625" style="15" bestFit="1" customWidth="1"/>
    <col min="14363" max="14364" width="6.75390625" style="15" bestFit="1" customWidth="1"/>
    <col min="14365" max="14365" width="3.00390625" style="15" bestFit="1" customWidth="1"/>
    <col min="14366" max="14366" width="6.00390625" style="15" bestFit="1" customWidth="1"/>
    <col min="14367" max="14368" width="6.75390625" style="15" bestFit="1" customWidth="1"/>
    <col min="14369" max="14371" width="3.00390625" style="15" bestFit="1" customWidth="1"/>
    <col min="14372" max="14372" width="2.25390625" style="15" bestFit="1" customWidth="1"/>
    <col min="14373" max="14374" width="4.50390625" style="15" bestFit="1" customWidth="1"/>
    <col min="14375" max="14375" width="3.00390625" style="15" bestFit="1" customWidth="1"/>
    <col min="14376" max="14376" width="6.00390625" style="15" bestFit="1" customWidth="1"/>
    <col min="14377" max="14377" width="6.75390625" style="15" bestFit="1" customWidth="1"/>
    <col min="14378" max="14378" width="4.50390625" style="15" bestFit="1" customWidth="1"/>
    <col min="14379" max="14379" width="3.25390625" style="15" bestFit="1" customWidth="1"/>
    <col min="14380" max="14592" width="5.75390625" style="15" customWidth="1"/>
    <col min="14593" max="14593" width="17.25390625" style="15" customWidth="1"/>
    <col min="14594" max="14595" width="9.00390625" style="15" bestFit="1" customWidth="1"/>
    <col min="14596" max="14596" width="6.75390625" style="15" bestFit="1" customWidth="1"/>
    <col min="14597" max="14598" width="8.25390625" style="15" bestFit="1" customWidth="1"/>
    <col min="14599" max="14599" width="6.75390625" style="15" bestFit="1" customWidth="1"/>
    <col min="14600" max="14601" width="6.00390625" style="15" bestFit="1" customWidth="1"/>
    <col min="14602" max="14602" width="2.75390625" style="15" customWidth="1"/>
    <col min="14603" max="14603" width="6.75390625" style="15" bestFit="1" customWidth="1"/>
    <col min="14604" max="14604" width="6.00390625" style="15" bestFit="1" customWidth="1"/>
    <col min="14605" max="14606" width="6.75390625" style="15" bestFit="1" customWidth="1"/>
    <col min="14607" max="14608" width="6.00390625" style="15" bestFit="1" customWidth="1"/>
    <col min="14609" max="14609" width="6.75390625" style="15" bestFit="1" customWidth="1"/>
    <col min="14610" max="14610" width="8.25390625" style="15" bestFit="1" customWidth="1"/>
    <col min="14611" max="14612" width="2.25390625" style="15" bestFit="1" customWidth="1"/>
    <col min="14613" max="14615" width="6.75390625" style="15" bestFit="1" customWidth="1"/>
    <col min="14616" max="14616" width="5.25390625" style="15" bestFit="1" customWidth="1"/>
    <col min="14617" max="14617" width="3.00390625" style="15" bestFit="1" customWidth="1"/>
    <col min="14618" max="14618" width="6.00390625" style="15" bestFit="1" customWidth="1"/>
    <col min="14619" max="14620" width="6.75390625" style="15" bestFit="1" customWidth="1"/>
    <col min="14621" max="14621" width="3.00390625" style="15" bestFit="1" customWidth="1"/>
    <col min="14622" max="14622" width="6.00390625" style="15" bestFit="1" customWidth="1"/>
    <col min="14623" max="14624" width="6.75390625" style="15" bestFit="1" customWidth="1"/>
    <col min="14625" max="14627" width="3.00390625" style="15" bestFit="1" customWidth="1"/>
    <col min="14628" max="14628" width="2.25390625" style="15" bestFit="1" customWidth="1"/>
    <col min="14629" max="14630" width="4.50390625" style="15" bestFit="1" customWidth="1"/>
    <col min="14631" max="14631" width="3.00390625" style="15" bestFit="1" customWidth="1"/>
    <col min="14632" max="14632" width="6.00390625" style="15" bestFit="1" customWidth="1"/>
    <col min="14633" max="14633" width="6.75390625" style="15" bestFit="1" customWidth="1"/>
    <col min="14634" max="14634" width="4.50390625" style="15" bestFit="1" customWidth="1"/>
    <col min="14635" max="14635" width="3.25390625" style="15" bestFit="1" customWidth="1"/>
    <col min="14636" max="14848" width="5.75390625" style="15" customWidth="1"/>
    <col min="14849" max="14849" width="17.25390625" style="15" customWidth="1"/>
    <col min="14850" max="14851" width="9.00390625" style="15" bestFit="1" customWidth="1"/>
    <col min="14852" max="14852" width="6.75390625" style="15" bestFit="1" customWidth="1"/>
    <col min="14853" max="14854" width="8.25390625" style="15" bestFit="1" customWidth="1"/>
    <col min="14855" max="14855" width="6.75390625" style="15" bestFit="1" customWidth="1"/>
    <col min="14856" max="14857" width="6.00390625" style="15" bestFit="1" customWidth="1"/>
    <col min="14858" max="14858" width="2.75390625" style="15" customWidth="1"/>
    <col min="14859" max="14859" width="6.75390625" style="15" bestFit="1" customWidth="1"/>
    <col min="14860" max="14860" width="6.00390625" style="15" bestFit="1" customWidth="1"/>
    <col min="14861" max="14862" width="6.75390625" style="15" bestFit="1" customWidth="1"/>
    <col min="14863" max="14864" width="6.00390625" style="15" bestFit="1" customWidth="1"/>
    <col min="14865" max="14865" width="6.75390625" style="15" bestFit="1" customWidth="1"/>
    <col min="14866" max="14866" width="8.25390625" style="15" bestFit="1" customWidth="1"/>
    <col min="14867" max="14868" width="2.25390625" style="15" bestFit="1" customWidth="1"/>
    <col min="14869" max="14871" width="6.75390625" style="15" bestFit="1" customWidth="1"/>
    <col min="14872" max="14872" width="5.25390625" style="15" bestFit="1" customWidth="1"/>
    <col min="14873" max="14873" width="3.00390625" style="15" bestFit="1" customWidth="1"/>
    <col min="14874" max="14874" width="6.00390625" style="15" bestFit="1" customWidth="1"/>
    <col min="14875" max="14876" width="6.75390625" style="15" bestFit="1" customWidth="1"/>
    <col min="14877" max="14877" width="3.00390625" style="15" bestFit="1" customWidth="1"/>
    <col min="14878" max="14878" width="6.00390625" style="15" bestFit="1" customWidth="1"/>
    <col min="14879" max="14880" width="6.75390625" style="15" bestFit="1" customWidth="1"/>
    <col min="14881" max="14883" width="3.00390625" style="15" bestFit="1" customWidth="1"/>
    <col min="14884" max="14884" width="2.25390625" style="15" bestFit="1" customWidth="1"/>
    <col min="14885" max="14886" width="4.50390625" style="15" bestFit="1" customWidth="1"/>
    <col min="14887" max="14887" width="3.00390625" style="15" bestFit="1" customWidth="1"/>
    <col min="14888" max="14888" width="6.00390625" style="15" bestFit="1" customWidth="1"/>
    <col min="14889" max="14889" width="6.75390625" style="15" bestFit="1" customWidth="1"/>
    <col min="14890" max="14890" width="4.50390625" style="15" bestFit="1" customWidth="1"/>
    <col min="14891" max="14891" width="3.25390625" style="15" bestFit="1" customWidth="1"/>
    <col min="14892" max="15104" width="5.75390625" style="15" customWidth="1"/>
    <col min="15105" max="15105" width="17.25390625" style="15" customWidth="1"/>
    <col min="15106" max="15107" width="9.00390625" style="15" bestFit="1" customWidth="1"/>
    <col min="15108" max="15108" width="6.75390625" style="15" bestFit="1" customWidth="1"/>
    <col min="15109" max="15110" width="8.25390625" style="15" bestFit="1" customWidth="1"/>
    <col min="15111" max="15111" width="6.75390625" style="15" bestFit="1" customWidth="1"/>
    <col min="15112" max="15113" width="6.00390625" style="15" bestFit="1" customWidth="1"/>
    <col min="15114" max="15114" width="2.75390625" style="15" customWidth="1"/>
    <col min="15115" max="15115" width="6.75390625" style="15" bestFit="1" customWidth="1"/>
    <col min="15116" max="15116" width="6.00390625" style="15" bestFit="1" customWidth="1"/>
    <col min="15117" max="15118" width="6.75390625" style="15" bestFit="1" customWidth="1"/>
    <col min="15119" max="15120" width="6.00390625" style="15" bestFit="1" customWidth="1"/>
    <col min="15121" max="15121" width="6.75390625" style="15" bestFit="1" customWidth="1"/>
    <col min="15122" max="15122" width="8.25390625" style="15" bestFit="1" customWidth="1"/>
    <col min="15123" max="15124" width="2.25390625" style="15" bestFit="1" customWidth="1"/>
    <col min="15125" max="15127" width="6.75390625" style="15" bestFit="1" customWidth="1"/>
    <col min="15128" max="15128" width="5.25390625" style="15" bestFit="1" customWidth="1"/>
    <col min="15129" max="15129" width="3.00390625" style="15" bestFit="1" customWidth="1"/>
    <col min="15130" max="15130" width="6.00390625" style="15" bestFit="1" customWidth="1"/>
    <col min="15131" max="15132" width="6.75390625" style="15" bestFit="1" customWidth="1"/>
    <col min="15133" max="15133" width="3.00390625" style="15" bestFit="1" customWidth="1"/>
    <col min="15134" max="15134" width="6.00390625" style="15" bestFit="1" customWidth="1"/>
    <col min="15135" max="15136" width="6.75390625" style="15" bestFit="1" customWidth="1"/>
    <col min="15137" max="15139" width="3.00390625" style="15" bestFit="1" customWidth="1"/>
    <col min="15140" max="15140" width="2.25390625" style="15" bestFit="1" customWidth="1"/>
    <col min="15141" max="15142" width="4.50390625" style="15" bestFit="1" customWidth="1"/>
    <col min="15143" max="15143" width="3.00390625" style="15" bestFit="1" customWidth="1"/>
    <col min="15144" max="15144" width="6.00390625" style="15" bestFit="1" customWidth="1"/>
    <col min="15145" max="15145" width="6.75390625" style="15" bestFit="1" customWidth="1"/>
    <col min="15146" max="15146" width="4.50390625" style="15" bestFit="1" customWidth="1"/>
    <col min="15147" max="15147" width="3.25390625" style="15" bestFit="1" customWidth="1"/>
    <col min="15148" max="15360" width="5.75390625" style="15" customWidth="1"/>
    <col min="15361" max="15361" width="17.25390625" style="15" customWidth="1"/>
    <col min="15362" max="15363" width="9.00390625" style="15" bestFit="1" customWidth="1"/>
    <col min="15364" max="15364" width="6.75390625" style="15" bestFit="1" customWidth="1"/>
    <col min="15365" max="15366" width="8.25390625" style="15" bestFit="1" customWidth="1"/>
    <col min="15367" max="15367" width="6.75390625" style="15" bestFit="1" customWidth="1"/>
    <col min="15368" max="15369" width="6.00390625" style="15" bestFit="1" customWidth="1"/>
    <col min="15370" max="15370" width="2.75390625" style="15" customWidth="1"/>
    <col min="15371" max="15371" width="6.75390625" style="15" bestFit="1" customWidth="1"/>
    <col min="15372" max="15372" width="6.00390625" style="15" bestFit="1" customWidth="1"/>
    <col min="15373" max="15374" width="6.75390625" style="15" bestFit="1" customWidth="1"/>
    <col min="15375" max="15376" width="6.00390625" style="15" bestFit="1" customWidth="1"/>
    <col min="15377" max="15377" width="6.75390625" style="15" bestFit="1" customWidth="1"/>
    <col min="15378" max="15378" width="8.25390625" style="15" bestFit="1" customWidth="1"/>
    <col min="15379" max="15380" width="2.25390625" style="15" bestFit="1" customWidth="1"/>
    <col min="15381" max="15383" width="6.75390625" style="15" bestFit="1" customWidth="1"/>
    <col min="15384" max="15384" width="5.25390625" style="15" bestFit="1" customWidth="1"/>
    <col min="15385" max="15385" width="3.00390625" style="15" bestFit="1" customWidth="1"/>
    <col min="15386" max="15386" width="6.00390625" style="15" bestFit="1" customWidth="1"/>
    <col min="15387" max="15388" width="6.75390625" style="15" bestFit="1" customWidth="1"/>
    <col min="15389" max="15389" width="3.00390625" style="15" bestFit="1" customWidth="1"/>
    <col min="15390" max="15390" width="6.00390625" style="15" bestFit="1" customWidth="1"/>
    <col min="15391" max="15392" width="6.75390625" style="15" bestFit="1" customWidth="1"/>
    <col min="15393" max="15395" width="3.00390625" style="15" bestFit="1" customWidth="1"/>
    <col min="15396" max="15396" width="2.25390625" style="15" bestFit="1" customWidth="1"/>
    <col min="15397" max="15398" width="4.50390625" style="15" bestFit="1" customWidth="1"/>
    <col min="15399" max="15399" width="3.00390625" style="15" bestFit="1" customWidth="1"/>
    <col min="15400" max="15400" width="6.00390625" style="15" bestFit="1" customWidth="1"/>
    <col min="15401" max="15401" width="6.75390625" style="15" bestFit="1" customWidth="1"/>
    <col min="15402" max="15402" width="4.50390625" style="15" bestFit="1" customWidth="1"/>
    <col min="15403" max="15403" width="3.25390625" style="15" bestFit="1" customWidth="1"/>
    <col min="15404" max="15616" width="5.75390625" style="15" customWidth="1"/>
    <col min="15617" max="15617" width="17.25390625" style="15" customWidth="1"/>
    <col min="15618" max="15619" width="9.00390625" style="15" bestFit="1" customWidth="1"/>
    <col min="15620" max="15620" width="6.75390625" style="15" bestFit="1" customWidth="1"/>
    <col min="15621" max="15622" width="8.25390625" style="15" bestFit="1" customWidth="1"/>
    <col min="15623" max="15623" width="6.75390625" style="15" bestFit="1" customWidth="1"/>
    <col min="15624" max="15625" width="6.00390625" style="15" bestFit="1" customWidth="1"/>
    <col min="15626" max="15626" width="2.75390625" style="15" customWidth="1"/>
    <col min="15627" max="15627" width="6.75390625" style="15" bestFit="1" customWidth="1"/>
    <col min="15628" max="15628" width="6.00390625" style="15" bestFit="1" customWidth="1"/>
    <col min="15629" max="15630" width="6.75390625" style="15" bestFit="1" customWidth="1"/>
    <col min="15631" max="15632" width="6.00390625" style="15" bestFit="1" customWidth="1"/>
    <col min="15633" max="15633" width="6.75390625" style="15" bestFit="1" customWidth="1"/>
    <col min="15634" max="15634" width="8.25390625" style="15" bestFit="1" customWidth="1"/>
    <col min="15635" max="15636" width="2.25390625" style="15" bestFit="1" customWidth="1"/>
    <col min="15637" max="15639" width="6.75390625" style="15" bestFit="1" customWidth="1"/>
    <col min="15640" max="15640" width="5.25390625" style="15" bestFit="1" customWidth="1"/>
    <col min="15641" max="15641" width="3.00390625" style="15" bestFit="1" customWidth="1"/>
    <col min="15642" max="15642" width="6.00390625" style="15" bestFit="1" customWidth="1"/>
    <col min="15643" max="15644" width="6.75390625" style="15" bestFit="1" customWidth="1"/>
    <col min="15645" max="15645" width="3.00390625" style="15" bestFit="1" customWidth="1"/>
    <col min="15646" max="15646" width="6.00390625" style="15" bestFit="1" customWidth="1"/>
    <col min="15647" max="15648" width="6.75390625" style="15" bestFit="1" customWidth="1"/>
    <col min="15649" max="15651" width="3.00390625" style="15" bestFit="1" customWidth="1"/>
    <col min="15652" max="15652" width="2.25390625" style="15" bestFit="1" customWidth="1"/>
    <col min="15653" max="15654" width="4.50390625" style="15" bestFit="1" customWidth="1"/>
    <col min="15655" max="15655" width="3.00390625" style="15" bestFit="1" customWidth="1"/>
    <col min="15656" max="15656" width="6.00390625" style="15" bestFit="1" customWidth="1"/>
    <col min="15657" max="15657" width="6.75390625" style="15" bestFit="1" customWidth="1"/>
    <col min="15658" max="15658" width="4.50390625" style="15" bestFit="1" customWidth="1"/>
    <col min="15659" max="15659" width="3.25390625" style="15" bestFit="1" customWidth="1"/>
    <col min="15660" max="15872" width="5.75390625" style="15" customWidth="1"/>
    <col min="15873" max="15873" width="17.25390625" style="15" customWidth="1"/>
    <col min="15874" max="15875" width="9.00390625" style="15" bestFit="1" customWidth="1"/>
    <col min="15876" max="15876" width="6.75390625" style="15" bestFit="1" customWidth="1"/>
    <col min="15877" max="15878" width="8.25390625" style="15" bestFit="1" customWidth="1"/>
    <col min="15879" max="15879" width="6.75390625" style="15" bestFit="1" customWidth="1"/>
    <col min="15880" max="15881" width="6.00390625" style="15" bestFit="1" customWidth="1"/>
    <col min="15882" max="15882" width="2.75390625" style="15" customWidth="1"/>
    <col min="15883" max="15883" width="6.75390625" style="15" bestFit="1" customWidth="1"/>
    <col min="15884" max="15884" width="6.00390625" style="15" bestFit="1" customWidth="1"/>
    <col min="15885" max="15886" width="6.75390625" style="15" bestFit="1" customWidth="1"/>
    <col min="15887" max="15888" width="6.00390625" style="15" bestFit="1" customWidth="1"/>
    <col min="15889" max="15889" width="6.75390625" style="15" bestFit="1" customWidth="1"/>
    <col min="15890" max="15890" width="8.25390625" style="15" bestFit="1" customWidth="1"/>
    <col min="15891" max="15892" width="2.25390625" style="15" bestFit="1" customWidth="1"/>
    <col min="15893" max="15895" width="6.75390625" style="15" bestFit="1" customWidth="1"/>
    <col min="15896" max="15896" width="5.25390625" style="15" bestFit="1" customWidth="1"/>
    <col min="15897" max="15897" width="3.00390625" style="15" bestFit="1" customWidth="1"/>
    <col min="15898" max="15898" width="6.00390625" style="15" bestFit="1" customWidth="1"/>
    <col min="15899" max="15900" width="6.75390625" style="15" bestFit="1" customWidth="1"/>
    <col min="15901" max="15901" width="3.00390625" style="15" bestFit="1" customWidth="1"/>
    <col min="15902" max="15902" width="6.00390625" style="15" bestFit="1" customWidth="1"/>
    <col min="15903" max="15904" width="6.75390625" style="15" bestFit="1" customWidth="1"/>
    <col min="15905" max="15907" width="3.00390625" style="15" bestFit="1" customWidth="1"/>
    <col min="15908" max="15908" width="2.25390625" style="15" bestFit="1" customWidth="1"/>
    <col min="15909" max="15910" width="4.50390625" style="15" bestFit="1" customWidth="1"/>
    <col min="15911" max="15911" width="3.00390625" style="15" bestFit="1" customWidth="1"/>
    <col min="15912" max="15912" width="6.00390625" style="15" bestFit="1" customWidth="1"/>
    <col min="15913" max="15913" width="6.75390625" style="15" bestFit="1" customWidth="1"/>
    <col min="15914" max="15914" width="4.50390625" style="15" bestFit="1" customWidth="1"/>
    <col min="15915" max="15915" width="3.25390625" style="15" bestFit="1" customWidth="1"/>
    <col min="15916" max="16128" width="5.75390625" style="15" customWidth="1"/>
    <col min="16129" max="16129" width="17.25390625" style="15" customWidth="1"/>
    <col min="16130" max="16131" width="9.00390625" style="15" bestFit="1" customWidth="1"/>
    <col min="16132" max="16132" width="6.75390625" style="15" bestFit="1" customWidth="1"/>
    <col min="16133" max="16134" width="8.25390625" style="15" bestFit="1" customWidth="1"/>
    <col min="16135" max="16135" width="6.75390625" style="15" bestFit="1" customWidth="1"/>
    <col min="16136" max="16137" width="6.00390625" style="15" bestFit="1" customWidth="1"/>
    <col min="16138" max="16138" width="2.75390625" style="15" customWidth="1"/>
    <col min="16139" max="16139" width="6.75390625" style="15" bestFit="1" customWidth="1"/>
    <col min="16140" max="16140" width="6.00390625" style="15" bestFit="1" customWidth="1"/>
    <col min="16141" max="16142" width="6.75390625" style="15" bestFit="1" customWidth="1"/>
    <col min="16143" max="16144" width="6.00390625" style="15" bestFit="1" customWidth="1"/>
    <col min="16145" max="16145" width="6.75390625" style="15" bestFit="1" customWidth="1"/>
    <col min="16146" max="16146" width="8.25390625" style="15" bestFit="1" customWidth="1"/>
    <col min="16147" max="16148" width="2.25390625" style="15" bestFit="1" customWidth="1"/>
    <col min="16149" max="16151" width="6.75390625" style="15" bestFit="1" customWidth="1"/>
    <col min="16152" max="16152" width="5.25390625" style="15" bestFit="1" customWidth="1"/>
    <col min="16153" max="16153" width="3.00390625" style="15" bestFit="1" customWidth="1"/>
    <col min="16154" max="16154" width="6.00390625" style="15" bestFit="1" customWidth="1"/>
    <col min="16155" max="16156" width="6.75390625" style="15" bestFit="1" customWidth="1"/>
    <col min="16157" max="16157" width="3.00390625" style="15" bestFit="1" customWidth="1"/>
    <col min="16158" max="16158" width="6.00390625" style="15" bestFit="1" customWidth="1"/>
    <col min="16159" max="16160" width="6.75390625" style="15" bestFit="1" customWidth="1"/>
    <col min="16161" max="16163" width="3.00390625" style="15" bestFit="1" customWidth="1"/>
    <col min="16164" max="16164" width="2.25390625" style="15" bestFit="1" customWidth="1"/>
    <col min="16165" max="16166" width="4.50390625" style="15" bestFit="1" customWidth="1"/>
    <col min="16167" max="16167" width="3.00390625" style="15" bestFit="1" customWidth="1"/>
    <col min="16168" max="16168" width="6.00390625" style="15" bestFit="1" customWidth="1"/>
    <col min="16169" max="16169" width="6.75390625" style="15" bestFit="1" customWidth="1"/>
    <col min="16170" max="16170" width="4.50390625" style="15" bestFit="1" customWidth="1"/>
    <col min="16171" max="16171" width="3.25390625" style="15" bestFit="1" customWidth="1"/>
    <col min="16172" max="16384" width="5.75390625" style="15" customWidth="1"/>
  </cols>
  <sheetData>
    <row r="1" ht="14.25">
      <c r="A1" s="168" t="s">
        <v>360</v>
      </c>
    </row>
    <row r="2" spans="1:43" ht="33.95" customHeight="1">
      <c r="A2" s="269" t="s">
        <v>1879</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row>
    <row r="3" spans="1:43" ht="17.1" customHeight="1">
      <c r="A3" s="299" t="s">
        <v>9</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row>
    <row r="4" spans="1:43" ht="31.5" customHeight="1">
      <c r="A4" s="285" t="s">
        <v>288</v>
      </c>
      <c r="B4" s="296" t="s">
        <v>361</v>
      </c>
      <c r="C4" s="298" t="s">
        <v>362</v>
      </c>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row>
    <row r="5" spans="1:43" ht="168.75">
      <c r="A5" s="287"/>
      <c r="B5" s="297"/>
      <c r="C5" s="170" t="s">
        <v>363</v>
      </c>
      <c r="D5" s="171" t="s">
        <v>1880</v>
      </c>
      <c r="E5" s="171" t="s">
        <v>1881</v>
      </c>
      <c r="F5" s="171" t="s">
        <v>364</v>
      </c>
      <c r="G5" s="171" t="s">
        <v>1882</v>
      </c>
      <c r="H5" s="171" t="s">
        <v>365</v>
      </c>
      <c r="I5" s="171" t="s">
        <v>366</v>
      </c>
      <c r="J5" s="171" t="s">
        <v>367</v>
      </c>
      <c r="K5" s="171" t="s">
        <v>368</v>
      </c>
      <c r="L5" s="171" t="s">
        <v>369</v>
      </c>
      <c r="M5" s="171" t="s">
        <v>370</v>
      </c>
      <c r="N5" s="171" t="s">
        <v>371</v>
      </c>
      <c r="O5" s="171" t="s">
        <v>372</v>
      </c>
      <c r="P5" s="171" t="s">
        <v>373</v>
      </c>
      <c r="Q5" s="171" t="s">
        <v>374</v>
      </c>
      <c r="R5" s="171" t="s">
        <v>375</v>
      </c>
      <c r="S5" s="171" t="s">
        <v>376</v>
      </c>
      <c r="T5" s="171" t="s">
        <v>377</v>
      </c>
      <c r="U5" s="171" t="s">
        <v>1883</v>
      </c>
      <c r="V5" s="171" t="s">
        <v>378</v>
      </c>
      <c r="W5" s="171" t="s">
        <v>379</v>
      </c>
      <c r="X5" s="172" t="s">
        <v>1884</v>
      </c>
      <c r="Y5" s="172" t="s">
        <v>1885</v>
      </c>
      <c r="Z5" s="172" t="s">
        <v>1886</v>
      </c>
      <c r="AA5" s="172" t="s">
        <v>1887</v>
      </c>
      <c r="AB5" s="172" t="s">
        <v>1888</v>
      </c>
      <c r="AC5" s="172" t="s">
        <v>1889</v>
      </c>
      <c r="AD5" s="172" t="s">
        <v>1890</v>
      </c>
      <c r="AE5" s="172" t="s">
        <v>1891</v>
      </c>
      <c r="AF5" s="172" t="s">
        <v>1892</v>
      </c>
      <c r="AG5" s="172" t="s">
        <v>1893</v>
      </c>
      <c r="AH5" s="172" t="s">
        <v>1894</v>
      </c>
      <c r="AI5" s="172" t="s">
        <v>1895</v>
      </c>
      <c r="AJ5" s="172" t="s">
        <v>1896</v>
      </c>
      <c r="AK5" s="172" t="s">
        <v>1897</v>
      </c>
      <c r="AL5" s="172" t="s">
        <v>1898</v>
      </c>
      <c r="AM5" s="172" t="s">
        <v>1899</v>
      </c>
      <c r="AN5" s="172" t="s">
        <v>1900</v>
      </c>
      <c r="AO5" s="172" t="s">
        <v>1901</v>
      </c>
      <c r="AP5" s="172" t="s">
        <v>1902</v>
      </c>
      <c r="AQ5" s="172" t="s">
        <v>1903</v>
      </c>
    </row>
    <row r="6" spans="1:43" s="159" customFormat="1" ht="17.25" customHeight="1">
      <c r="A6" s="173" t="s">
        <v>1790</v>
      </c>
      <c r="B6" s="174">
        <v>19604007</v>
      </c>
      <c r="C6" s="174">
        <f>SUM(D6:AQ6)</f>
        <v>16623382</v>
      </c>
      <c r="D6" s="174">
        <v>193723</v>
      </c>
      <c r="E6" s="174">
        <v>6265000</v>
      </c>
      <c r="F6" s="174">
        <v>978357</v>
      </c>
      <c r="G6" s="174">
        <v>163607</v>
      </c>
      <c r="H6" s="174">
        <v>11800</v>
      </c>
      <c r="I6" s="174">
        <v>95232</v>
      </c>
      <c r="J6" s="174">
        <v>182200</v>
      </c>
      <c r="K6" s="174"/>
      <c r="L6" s="174"/>
      <c r="M6" s="174"/>
      <c r="N6" s="174"/>
      <c r="O6" s="174"/>
      <c r="P6" s="174">
        <v>78914</v>
      </c>
      <c r="Q6" s="174">
        <v>424100</v>
      </c>
      <c r="R6" s="174">
        <v>2995063</v>
      </c>
      <c r="S6" s="174"/>
      <c r="T6" s="174">
        <v>1134418</v>
      </c>
      <c r="U6" s="174">
        <v>310900</v>
      </c>
      <c r="V6" s="174">
        <v>833575</v>
      </c>
      <c r="W6" s="174"/>
      <c r="X6" s="174"/>
      <c r="Y6" s="174"/>
      <c r="Z6" s="174"/>
      <c r="AA6" s="174">
        <v>167000</v>
      </c>
      <c r="AB6" s="174">
        <v>590035</v>
      </c>
      <c r="AC6" s="174"/>
      <c r="AD6" s="174"/>
      <c r="AE6" s="174">
        <v>1492150</v>
      </c>
      <c r="AF6" s="174">
        <v>499468</v>
      </c>
      <c r="AG6" s="174"/>
      <c r="AH6" s="174"/>
      <c r="AI6" s="174"/>
      <c r="AJ6" s="174"/>
      <c r="AK6" s="174"/>
      <c r="AL6" s="174"/>
      <c r="AM6" s="174"/>
      <c r="AN6" s="174"/>
      <c r="AO6" s="174">
        <v>207840</v>
      </c>
      <c r="AP6" s="174"/>
      <c r="AQ6" s="174"/>
    </row>
    <row r="7" spans="1:43" s="159" customFormat="1" ht="17.25" customHeight="1">
      <c r="A7" s="173" t="s">
        <v>316</v>
      </c>
      <c r="B7" s="174">
        <v>5590035</v>
      </c>
      <c r="C7" s="174">
        <v>5749111</v>
      </c>
      <c r="D7" s="174">
        <v>-139551</v>
      </c>
      <c r="E7" s="174">
        <v>4138244</v>
      </c>
      <c r="F7" s="174">
        <v>-138971</v>
      </c>
      <c r="G7" s="174">
        <v>15736</v>
      </c>
      <c r="H7" s="174">
        <v>0</v>
      </c>
      <c r="I7" s="174">
        <v>28961</v>
      </c>
      <c r="J7" s="174">
        <v>182200</v>
      </c>
      <c r="K7" s="174">
        <v>-101141</v>
      </c>
      <c r="L7" s="174">
        <v>-59162</v>
      </c>
      <c r="M7" s="174">
        <v>-292446</v>
      </c>
      <c r="N7" s="174">
        <v>-152224</v>
      </c>
      <c r="O7" s="174">
        <v>-42718</v>
      </c>
      <c r="P7" s="174">
        <v>10400</v>
      </c>
      <c r="Q7" s="174">
        <v>-43469</v>
      </c>
      <c r="R7" s="174">
        <v>34098</v>
      </c>
      <c r="S7" s="174">
        <v>0</v>
      </c>
      <c r="T7" s="174">
        <v>1134418</v>
      </c>
      <c r="U7" s="174">
        <v>99795</v>
      </c>
      <c r="V7" s="174">
        <v>86356</v>
      </c>
      <c r="W7" s="174">
        <v>-205220</v>
      </c>
      <c r="X7" s="174">
        <v>0</v>
      </c>
      <c r="Y7" s="174">
        <v>0</v>
      </c>
      <c r="Z7" s="174">
        <v>0</v>
      </c>
      <c r="AA7" s="174">
        <v>167000</v>
      </c>
      <c r="AB7" s="174">
        <v>163572</v>
      </c>
      <c r="AC7" s="174">
        <v>0</v>
      </c>
      <c r="AD7" s="174">
        <v>0</v>
      </c>
      <c r="AE7" s="174">
        <v>944660</v>
      </c>
      <c r="AF7" s="174">
        <v>123859</v>
      </c>
      <c r="AG7" s="174">
        <v>0</v>
      </c>
      <c r="AH7" s="174">
        <v>0</v>
      </c>
      <c r="AI7" s="174">
        <v>0</v>
      </c>
      <c r="AJ7" s="174">
        <v>0</v>
      </c>
      <c r="AK7" s="174">
        <v>0</v>
      </c>
      <c r="AL7" s="174">
        <v>0</v>
      </c>
      <c r="AM7" s="174">
        <v>0</v>
      </c>
      <c r="AN7" s="174">
        <v>0</v>
      </c>
      <c r="AO7" s="174">
        <v>49478</v>
      </c>
      <c r="AP7" s="174">
        <v>0</v>
      </c>
      <c r="AQ7" s="174">
        <v>0</v>
      </c>
    </row>
    <row r="8" spans="1:44" s="159" customFormat="1" ht="17.25" customHeight="1">
      <c r="A8" s="175" t="s">
        <v>317</v>
      </c>
      <c r="B8" s="174">
        <f>B9+B21+B28+B43+B53+B63+B70+B82+B94+B106+B113+B128+B139+B145</f>
        <v>14013972</v>
      </c>
      <c r="C8" s="174">
        <f aca="true" t="shared" si="0" ref="C8:AP8">C9+C21+C28+C43+C53+C63+C70+C82+C94+C106+C113+C128+C139+C145</f>
        <v>10874271</v>
      </c>
      <c r="D8" s="174">
        <f t="shared" si="0"/>
        <v>333274</v>
      </c>
      <c r="E8" s="174">
        <v>2126756</v>
      </c>
      <c r="F8" s="174">
        <f t="shared" si="0"/>
        <v>1117328</v>
      </c>
      <c r="G8" s="174">
        <f t="shared" si="0"/>
        <v>147871</v>
      </c>
      <c r="H8" s="174">
        <f t="shared" si="0"/>
        <v>11800</v>
      </c>
      <c r="I8" s="174">
        <f t="shared" si="0"/>
        <v>66271</v>
      </c>
      <c r="J8" s="174">
        <f t="shared" si="0"/>
        <v>0</v>
      </c>
      <c r="K8" s="174">
        <f t="shared" si="0"/>
        <v>101141</v>
      </c>
      <c r="L8" s="174">
        <f t="shared" si="0"/>
        <v>59162</v>
      </c>
      <c r="M8" s="174">
        <f t="shared" si="0"/>
        <v>292446</v>
      </c>
      <c r="N8" s="174">
        <f t="shared" si="0"/>
        <v>152224</v>
      </c>
      <c r="O8" s="174">
        <f t="shared" si="0"/>
        <v>42718</v>
      </c>
      <c r="P8" s="174">
        <f t="shared" si="0"/>
        <v>68514</v>
      </c>
      <c r="Q8" s="174">
        <f t="shared" si="0"/>
        <v>467569</v>
      </c>
      <c r="R8" s="174">
        <f t="shared" si="0"/>
        <v>2960965</v>
      </c>
      <c r="S8" s="174">
        <f t="shared" si="0"/>
        <v>0</v>
      </c>
      <c r="T8" s="174">
        <f t="shared" si="0"/>
        <v>0</v>
      </c>
      <c r="U8" s="174">
        <f t="shared" si="0"/>
        <v>211105</v>
      </c>
      <c r="V8" s="174">
        <f t="shared" si="0"/>
        <v>747219</v>
      </c>
      <c r="W8" s="174">
        <f t="shared" si="0"/>
        <v>205220</v>
      </c>
      <c r="X8" s="174"/>
      <c r="Y8" s="174"/>
      <c r="Z8" s="174"/>
      <c r="AA8" s="174"/>
      <c r="AB8" s="174">
        <f t="shared" si="0"/>
        <v>426463</v>
      </c>
      <c r="AC8" s="174">
        <f t="shared" si="0"/>
        <v>0</v>
      </c>
      <c r="AD8" s="174"/>
      <c r="AE8" s="174">
        <f t="shared" si="0"/>
        <v>547490</v>
      </c>
      <c r="AF8" s="174">
        <f t="shared" si="0"/>
        <v>375609</v>
      </c>
      <c r="AG8" s="174">
        <f t="shared" si="0"/>
        <v>0</v>
      </c>
      <c r="AH8" s="174">
        <f t="shared" si="0"/>
        <v>0</v>
      </c>
      <c r="AI8" s="174">
        <f t="shared" si="0"/>
        <v>0</v>
      </c>
      <c r="AJ8" s="174">
        <f t="shared" si="0"/>
        <v>0</v>
      </c>
      <c r="AK8" s="174">
        <f t="shared" si="0"/>
        <v>0</v>
      </c>
      <c r="AL8" s="174">
        <f t="shared" si="0"/>
        <v>0</v>
      </c>
      <c r="AM8" s="174">
        <f t="shared" si="0"/>
        <v>0</v>
      </c>
      <c r="AN8" s="174"/>
      <c r="AO8" s="174">
        <f t="shared" si="0"/>
        <v>158362</v>
      </c>
      <c r="AP8" s="174">
        <f t="shared" si="0"/>
        <v>0</v>
      </c>
      <c r="AQ8" s="174"/>
      <c r="AR8" s="176"/>
    </row>
    <row r="9" spans="1:44" s="159" customFormat="1" ht="17.25" customHeight="1">
      <c r="A9" s="177" t="s">
        <v>1904</v>
      </c>
      <c r="B9" s="178">
        <v>470276</v>
      </c>
      <c r="C9" s="178">
        <v>371788</v>
      </c>
      <c r="D9" s="178">
        <v>19996</v>
      </c>
      <c r="E9" s="178">
        <v>21469</v>
      </c>
      <c r="F9" s="178">
        <v>2802</v>
      </c>
      <c r="G9" s="178">
        <v>1820</v>
      </c>
      <c r="H9" s="178">
        <v>0</v>
      </c>
      <c r="I9" s="178">
        <v>13778</v>
      </c>
      <c r="J9" s="178">
        <v>0</v>
      </c>
      <c r="K9" s="178">
        <v>41601</v>
      </c>
      <c r="L9" s="178">
        <v>16949</v>
      </c>
      <c r="M9" s="178">
        <v>602</v>
      </c>
      <c r="N9" s="178">
        <v>5933</v>
      </c>
      <c r="O9" s="178">
        <v>1248</v>
      </c>
      <c r="P9" s="178">
        <v>0</v>
      </c>
      <c r="Q9" s="178">
        <v>0</v>
      </c>
      <c r="R9" s="178">
        <v>83153</v>
      </c>
      <c r="S9" s="178">
        <v>0</v>
      </c>
      <c r="T9" s="178">
        <v>0</v>
      </c>
      <c r="U9" s="178">
        <v>3113</v>
      </c>
      <c r="V9" s="178">
        <v>0</v>
      </c>
      <c r="W9" s="178">
        <v>13390</v>
      </c>
      <c r="X9" s="178"/>
      <c r="Y9" s="178"/>
      <c r="Z9" s="178"/>
      <c r="AA9" s="178"/>
      <c r="AB9" s="178">
        <v>5773</v>
      </c>
      <c r="AC9" s="178">
        <v>0</v>
      </c>
      <c r="AD9" s="178"/>
      <c r="AE9" s="178">
        <v>3585</v>
      </c>
      <c r="AF9" s="178">
        <v>33094</v>
      </c>
      <c r="AG9" s="178">
        <v>0</v>
      </c>
      <c r="AH9" s="178">
        <v>0</v>
      </c>
      <c r="AI9" s="178">
        <v>0</v>
      </c>
      <c r="AJ9" s="178">
        <v>0</v>
      </c>
      <c r="AK9" s="178">
        <v>0</v>
      </c>
      <c r="AL9" s="178">
        <v>0</v>
      </c>
      <c r="AM9" s="178">
        <v>0</v>
      </c>
      <c r="AN9" s="178"/>
      <c r="AO9" s="178">
        <v>90876</v>
      </c>
      <c r="AP9" s="178">
        <v>0</v>
      </c>
      <c r="AQ9" s="178"/>
      <c r="AR9" s="176"/>
    </row>
    <row r="10" spans="1:44" s="159" customFormat="1" ht="17.25" customHeight="1">
      <c r="A10" s="173" t="s">
        <v>1905</v>
      </c>
      <c r="B10" s="179">
        <v>274464</v>
      </c>
      <c r="C10" s="179">
        <v>175976</v>
      </c>
      <c r="D10" s="179">
        <v>-25229</v>
      </c>
      <c r="E10" s="179">
        <v>7844</v>
      </c>
      <c r="F10" s="179">
        <v>57</v>
      </c>
      <c r="G10" s="179">
        <v>-12520</v>
      </c>
      <c r="H10" s="179">
        <v>0</v>
      </c>
      <c r="I10" s="179">
        <v>10057</v>
      </c>
      <c r="J10" s="179">
        <v>0</v>
      </c>
      <c r="K10" s="179">
        <v>30272</v>
      </c>
      <c r="L10" s="179">
        <v>1573</v>
      </c>
      <c r="M10" s="179">
        <v>4</v>
      </c>
      <c r="N10" s="179">
        <v>5408</v>
      </c>
      <c r="O10" s="179">
        <v>130</v>
      </c>
      <c r="P10" s="179">
        <v>0</v>
      </c>
      <c r="Q10" s="179">
        <v>0</v>
      </c>
      <c r="R10" s="179">
        <v>32206</v>
      </c>
      <c r="S10" s="179">
        <v>0</v>
      </c>
      <c r="T10" s="179">
        <v>0</v>
      </c>
      <c r="U10" s="179">
        <v>0</v>
      </c>
      <c r="V10" s="179">
        <v>0</v>
      </c>
      <c r="W10" s="179">
        <v>-18202</v>
      </c>
      <c r="X10" s="179"/>
      <c r="Y10" s="179"/>
      <c r="Z10" s="179"/>
      <c r="AA10" s="179"/>
      <c r="AB10" s="179">
        <v>5088</v>
      </c>
      <c r="AC10" s="179">
        <v>0</v>
      </c>
      <c r="AD10" s="179"/>
      <c r="AE10" s="179">
        <v>3585</v>
      </c>
      <c r="AF10" s="179">
        <v>33094</v>
      </c>
      <c r="AG10" s="179">
        <v>0</v>
      </c>
      <c r="AH10" s="179">
        <v>0</v>
      </c>
      <c r="AI10" s="179">
        <v>0</v>
      </c>
      <c r="AJ10" s="179">
        <v>0</v>
      </c>
      <c r="AK10" s="179">
        <v>0</v>
      </c>
      <c r="AL10" s="179">
        <v>0</v>
      </c>
      <c r="AM10" s="179">
        <v>0</v>
      </c>
      <c r="AN10" s="179"/>
      <c r="AO10" s="179">
        <v>90876</v>
      </c>
      <c r="AP10" s="179">
        <v>0</v>
      </c>
      <c r="AQ10" s="179"/>
      <c r="AR10" s="176"/>
    </row>
    <row r="11" spans="1:44" s="159" customFormat="1" ht="17.25" customHeight="1">
      <c r="A11" s="173" t="s">
        <v>1906</v>
      </c>
      <c r="B11" s="179">
        <v>195812</v>
      </c>
      <c r="C11" s="179">
        <v>195812</v>
      </c>
      <c r="D11" s="179">
        <v>45225</v>
      </c>
      <c r="E11" s="179">
        <v>13625</v>
      </c>
      <c r="F11" s="179">
        <v>2745</v>
      </c>
      <c r="G11" s="179">
        <v>14340</v>
      </c>
      <c r="H11" s="179">
        <v>0</v>
      </c>
      <c r="I11" s="179">
        <v>3721</v>
      </c>
      <c r="J11" s="179">
        <v>0</v>
      </c>
      <c r="K11" s="179">
        <v>11329</v>
      </c>
      <c r="L11" s="179">
        <v>15376</v>
      </c>
      <c r="M11" s="179">
        <v>598</v>
      </c>
      <c r="N11" s="179">
        <v>525</v>
      </c>
      <c r="O11" s="179">
        <v>1118</v>
      </c>
      <c r="P11" s="179">
        <v>0</v>
      </c>
      <c r="Q11" s="179">
        <v>0</v>
      </c>
      <c r="R11" s="179">
        <v>50947</v>
      </c>
      <c r="S11" s="179">
        <v>0</v>
      </c>
      <c r="T11" s="179">
        <v>0</v>
      </c>
      <c r="U11" s="179">
        <v>3113</v>
      </c>
      <c r="V11" s="179">
        <v>0</v>
      </c>
      <c r="W11" s="179">
        <v>31592</v>
      </c>
      <c r="X11" s="179"/>
      <c r="Y11" s="179"/>
      <c r="Z11" s="179"/>
      <c r="AA11" s="179"/>
      <c r="AB11" s="179">
        <v>685</v>
      </c>
      <c r="AC11" s="179">
        <v>0</v>
      </c>
      <c r="AD11" s="179"/>
      <c r="AE11" s="179">
        <v>0</v>
      </c>
      <c r="AF11" s="179">
        <v>0</v>
      </c>
      <c r="AG11" s="179">
        <v>0</v>
      </c>
      <c r="AH11" s="179">
        <v>0</v>
      </c>
      <c r="AI11" s="179">
        <v>0</v>
      </c>
      <c r="AJ11" s="179">
        <v>0</v>
      </c>
      <c r="AK11" s="179">
        <v>0</v>
      </c>
      <c r="AL11" s="179">
        <v>0</v>
      </c>
      <c r="AM11" s="179">
        <v>0</v>
      </c>
      <c r="AN11" s="179"/>
      <c r="AO11" s="179">
        <v>0</v>
      </c>
      <c r="AP11" s="179">
        <v>0</v>
      </c>
      <c r="AQ11" s="179"/>
      <c r="AR11" s="176"/>
    </row>
    <row r="12" spans="1:44" s="159" customFormat="1" ht="17.25" customHeight="1">
      <c r="A12" s="173" t="s">
        <v>1907</v>
      </c>
      <c r="B12" s="179">
        <v>34160</v>
      </c>
      <c r="C12" s="179">
        <v>34160</v>
      </c>
      <c r="D12" s="179">
        <v>6061</v>
      </c>
      <c r="E12" s="179">
        <v>1721</v>
      </c>
      <c r="F12" s="179">
        <v>1</v>
      </c>
      <c r="G12" s="179"/>
      <c r="H12" s="179"/>
      <c r="I12" s="179">
        <v>200</v>
      </c>
      <c r="J12" s="179"/>
      <c r="K12" s="179">
        <v>4098</v>
      </c>
      <c r="L12" s="179">
        <v>4430</v>
      </c>
      <c r="M12" s="179">
        <v>175</v>
      </c>
      <c r="N12" s="179"/>
      <c r="O12" s="179">
        <v>165</v>
      </c>
      <c r="P12" s="179"/>
      <c r="Q12" s="179"/>
      <c r="R12" s="179">
        <v>10936</v>
      </c>
      <c r="S12" s="179"/>
      <c r="T12" s="179"/>
      <c r="U12" s="179"/>
      <c r="V12" s="179"/>
      <c r="W12" s="179">
        <v>6373</v>
      </c>
      <c r="X12" s="179"/>
      <c r="Y12" s="179"/>
      <c r="Z12" s="179"/>
      <c r="AA12" s="179"/>
      <c r="AB12" s="179"/>
      <c r="AC12" s="179"/>
      <c r="AD12" s="179"/>
      <c r="AE12" s="179"/>
      <c r="AF12" s="179"/>
      <c r="AG12" s="179"/>
      <c r="AH12" s="179"/>
      <c r="AI12" s="179"/>
      <c r="AJ12" s="179"/>
      <c r="AK12" s="179"/>
      <c r="AL12" s="179"/>
      <c r="AM12" s="179"/>
      <c r="AN12" s="179"/>
      <c r="AO12" s="179"/>
      <c r="AP12" s="179"/>
      <c r="AQ12" s="179"/>
      <c r="AR12" s="176"/>
    </row>
    <row r="13" spans="1:44" s="159" customFormat="1" ht="17.25" customHeight="1">
      <c r="A13" s="173" t="s">
        <v>1908</v>
      </c>
      <c r="B13" s="179">
        <v>32629</v>
      </c>
      <c r="C13" s="179">
        <v>32629</v>
      </c>
      <c r="D13" s="179">
        <v>5617</v>
      </c>
      <c r="E13" s="179">
        <v>3918</v>
      </c>
      <c r="F13" s="179">
        <v>3</v>
      </c>
      <c r="G13" s="179"/>
      <c r="H13" s="179"/>
      <c r="I13" s="179">
        <v>421</v>
      </c>
      <c r="J13" s="179"/>
      <c r="K13" s="179">
        <v>3555</v>
      </c>
      <c r="L13" s="179">
        <v>3581</v>
      </c>
      <c r="M13" s="179">
        <v>232</v>
      </c>
      <c r="N13" s="179"/>
      <c r="O13" s="179"/>
      <c r="P13" s="179"/>
      <c r="Q13" s="179"/>
      <c r="R13" s="179">
        <v>9805</v>
      </c>
      <c r="S13" s="179"/>
      <c r="T13" s="179"/>
      <c r="U13" s="179"/>
      <c r="V13" s="179"/>
      <c r="W13" s="179">
        <v>5497</v>
      </c>
      <c r="X13" s="179"/>
      <c r="Y13" s="179"/>
      <c r="Z13" s="179"/>
      <c r="AA13" s="179"/>
      <c r="AB13" s="179"/>
      <c r="AC13" s="179"/>
      <c r="AD13" s="179"/>
      <c r="AE13" s="179"/>
      <c r="AF13" s="179"/>
      <c r="AG13" s="179"/>
      <c r="AH13" s="179"/>
      <c r="AI13" s="179"/>
      <c r="AJ13" s="179"/>
      <c r="AK13" s="179"/>
      <c r="AL13" s="179"/>
      <c r="AM13" s="179"/>
      <c r="AN13" s="179"/>
      <c r="AO13" s="179"/>
      <c r="AP13" s="179"/>
      <c r="AQ13" s="179"/>
      <c r="AR13" s="176"/>
    </row>
    <row r="14" spans="1:44" s="159" customFormat="1" ht="17.25" customHeight="1">
      <c r="A14" s="173" t="s">
        <v>1909</v>
      </c>
      <c r="B14" s="179">
        <v>17189</v>
      </c>
      <c r="C14" s="179">
        <v>17189</v>
      </c>
      <c r="D14" s="179">
        <v>4767</v>
      </c>
      <c r="E14" s="179">
        <v>1252</v>
      </c>
      <c r="F14" s="179">
        <v>89</v>
      </c>
      <c r="G14" s="179"/>
      <c r="H14" s="179"/>
      <c r="I14" s="179">
        <v>422</v>
      </c>
      <c r="J14" s="179"/>
      <c r="K14" s="179"/>
      <c r="L14" s="179">
        <v>3871</v>
      </c>
      <c r="M14" s="179"/>
      <c r="N14" s="179"/>
      <c r="O14" s="179"/>
      <c r="P14" s="179"/>
      <c r="Q14" s="179"/>
      <c r="R14" s="179">
        <v>4202</v>
      </c>
      <c r="S14" s="179"/>
      <c r="T14" s="179"/>
      <c r="U14" s="179"/>
      <c r="V14" s="179"/>
      <c r="W14" s="179">
        <v>2586</v>
      </c>
      <c r="X14" s="179"/>
      <c r="Y14" s="179"/>
      <c r="Z14" s="179"/>
      <c r="AA14" s="179"/>
      <c r="AB14" s="179"/>
      <c r="AC14" s="179"/>
      <c r="AD14" s="179"/>
      <c r="AE14" s="179"/>
      <c r="AF14" s="179"/>
      <c r="AG14" s="179"/>
      <c r="AH14" s="179"/>
      <c r="AI14" s="179"/>
      <c r="AJ14" s="179"/>
      <c r="AK14" s="179"/>
      <c r="AL14" s="179"/>
      <c r="AM14" s="179"/>
      <c r="AN14" s="179"/>
      <c r="AO14" s="179"/>
      <c r="AP14" s="179"/>
      <c r="AQ14" s="179"/>
      <c r="AR14" s="176"/>
    </row>
    <row r="15" spans="1:44" s="159" customFormat="1" ht="17.25" customHeight="1">
      <c r="A15" s="173" t="s">
        <v>1910</v>
      </c>
      <c r="B15" s="179">
        <v>16425</v>
      </c>
      <c r="C15" s="179">
        <v>16425</v>
      </c>
      <c r="D15" s="179">
        <v>3179</v>
      </c>
      <c r="E15" s="179">
        <v>986</v>
      </c>
      <c r="F15" s="179">
        <v>28</v>
      </c>
      <c r="G15" s="179">
        <v>100</v>
      </c>
      <c r="H15" s="179"/>
      <c r="I15" s="179">
        <v>557</v>
      </c>
      <c r="J15" s="179"/>
      <c r="K15" s="179">
        <v>2395</v>
      </c>
      <c r="L15" s="179">
        <v>2040</v>
      </c>
      <c r="M15" s="179">
        <v>98</v>
      </c>
      <c r="N15" s="179"/>
      <c r="O15" s="179"/>
      <c r="P15" s="179"/>
      <c r="Q15" s="179"/>
      <c r="R15" s="179">
        <v>3118</v>
      </c>
      <c r="S15" s="179"/>
      <c r="T15" s="179"/>
      <c r="U15" s="179">
        <v>160</v>
      </c>
      <c r="V15" s="179"/>
      <c r="W15" s="179">
        <v>3764</v>
      </c>
      <c r="X15" s="179"/>
      <c r="Y15" s="179"/>
      <c r="Z15" s="179"/>
      <c r="AA15" s="179"/>
      <c r="AB15" s="179"/>
      <c r="AC15" s="179"/>
      <c r="AD15" s="179"/>
      <c r="AE15" s="179"/>
      <c r="AF15" s="179"/>
      <c r="AG15" s="179"/>
      <c r="AH15" s="179"/>
      <c r="AI15" s="179"/>
      <c r="AJ15" s="179"/>
      <c r="AK15" s="179"/>
      <c r="AL15" s="179"/>
      <c r="AM15" s="179"/>
      <c r="AN15" s="179"/>
      <c r="AO15" s="179"/>
      <c r="AP15" s="179"/>
      <c r="AQ15" s="179"/>
      <c r="AR15" s="176"/>
    </row>
    <row r="16" spans="1:44" s="159" customFormat="1" ht="17.25" customHeight="1">
      <c r="A16" s="173" t="s">
        <v>1911</v>
      </c>
      <c r="B16" s="179">
        <v>12422</v>
      </c>
      <c r="C16" s="179">
        <v>12422</v>
      </c>
      <c r="D16" s="179">
        <v>1694</v>
      </c>
      <c r="E16" s="179">
        <v>888</v>
      </c>
      <c r="F16" s="179">
        <v>5</v>
      </c>
      <c r="G16" s="179">
        <v>130</v>
      </c>
      <c r="H16" s="179"/>
      <c r="I16" s="179">
        <v>399</v>
      </c>
      <c r="J16" s="179"/>
      <c r="K16" s="179">
        <v>1281</v>
      </c>
      <c r="L16" s="179">
        <v>1454</v>
      </c>
      <c r="M16" s="179">
        <v>93</v>
      </c>
      <c r="N16" s="179"/>
      <c r="O16" s="179">
        <v>103</v>
      </c>
      <c r="P16" s="179"/>
      <c r="Q16" s="179"/>
      <c r="R16" s="179">
        <v>2583</v>
      </c>
      <c r="S16" s="179"/>
      <c r="T16" s="179"/>
      <c r="U16" s="179">
        <v>2953</v>
      </c>
      <c r="V16" s="179"/>
      <c r="W16" s="179">
        <v>839</v>
      </c>
      <c r="X16" s="179"/>
      <c r="Y16" s="179"/>
      <c r="Z16" s="179"/>
      <c r="AA16" s="179"/>
      <c r="AB16" s="179"/>
      <c r="AC16" s="179"/>
      <c r="AD16" s="179"/>
      <c r="AE16" s="179"/>
      <c r="AF16" s="179"/>
      <c r="AG16" s="179"/>
      <c r="AH16" s="179"/>
      <c r="AI16" s="179"/>
      <c r="AJ16" s="179"/>
      <c r="AK16" s="179"/>
      <c r="AL16" s="179"/>
      <c r="AM16" s="179"/>
      <c r="AN16" s="179"/>
      <c r="AO16" s="179"/>
      <c r="AP16" s="179"/>
      <c r="AQ16" s="179"/>
      <c r="AR16" s="176"/>
    </row>
    <row r="17" spans="1:44" s="159" customFormat="1" ht="17.25" customHeight="1">
      <c r="A17" s="173" t="s">
        <v>1912</v>
      </c>
      <c r="B17" s="179">
        <v>13711</v>
      </c>
      <c r="C17" s="179">
        <v>13711</v>
      </c>
      <c r="D17" s="179">
        <v>4054</v>
      </c>
      <c r="E17" s="179">
        <v>669</v>
      </c>
      <c r="F17" s="179">
        <v>105</v>
      </c>
      <c r="G17" s="179">
        <v>6010</v>
      </c>
      <c r="H17" s="179"/>
      <c r="I17" s="179"/>
      <c r="J17" s="179"/>
      <c r="K17" s="179"/>
      <c r="L17" s="179"/>
      <c r="M17" s="179"/>
      <c r="N17" s="179"/>
      <c r="O17" s="179"/>
      <c r="P17" s="179"/>
      <c r="Q17" s="179"/>
      <c r="R17" s="179">
        <v>2870</v>
      </c>
      <c r="S17" s="179"/>
      <c r="T17" s="179"/>
      <c r="U17" s="179"/>
      <c r="V17" s="179"/>
      <c r="W17" s="179">
        <v>3</v>
      </c>
      <c r="X17" s="179"/>
      <c r="Y17" s="179"/>
      <c r="Z17" s="179"/>
      <c r="AA17" s="179"/>
      <c r="AB17" s="179"/>
      <c r="AC17" s="179"/>
      <c r="AD17" s="179"/>
      <c r="AE17" s="179"/>
      <c r="AF17" s="179"/>
      <c r="AG17" s="179"/>
      <c r="AH17" s="179"/>
      <c r="AI17" s="179"/>
      <c r="AJ17" s="179"/>
      <c r="AK17" s="179"/>
      <c r="AL17" s="179"/>
      <c r="AM17" s="179"/>
      <c r="AN17" s="179"/>
      <c r="AO17" s="179"/>
      <c r="AP17" s="179"/>
      <c r="AQ17" s="179"/>
      <c r="AR17" s="176"/>
    </row>
    <row r="18" spans="1:44" s="159" customFormat="1" ht="15.95" customHeight="1">
      <c r="A18" s="173" t="s">
        <v>1913</v>
      </c>
      <c r="B18" s="179">
        <v>26204</v>
      </c>
      <c r="C18" s="179">
        <v>26204</v>
      </c>
      <c r="D18" s="179">
        <v>4124</v>
      </c>
      <c r="E18" s="179">
        <v>1514</v>
      </c>
      <c r="F18" s="179">
        <v>271</v>
      </c>
      <c r="G18" s="179">
        <v>8100</v>
      </c>
      <c r="H18" s="179"/>
      <c r="I18" s="179">
        <v>1722</v>
      </c>
      <c r="J18" s="179"/>
      <c r="K18" s="179"/>
      <c r="L18" s="179"/>
      <c r="M18" s="179"/>
      <c r="N18" s="179"/>
      <c r="O18" s="179"/>
      <c r="P18" s="179"/>
      <c r="Q18" s="179"/>
      <c r="R18" s="179">
        <v>10459</v>
      </c>
      <c r="S18" s="179"/>
      <c r="T18" s="179"/>
      <c r="U18" s="179"/>
      <c r="V18" s="179"/>
      <c r="W18" s="179">
        <v>14</v>
      </c>
      <c r="X18" s="179"/>
      <c r="Y18" s="179"/>
      <c r="Z18" s="179"/>
      <c r="AA18" s="179"/>
      <c r="AB18" s="179"/>
      <c r="AC18" s="179"/>
      <c r="AD18" s="179"/>
      <c r="AE18" s="179"/>
      <c r="AF18" s="179"/>
      <c r="AG18" s="179"/>
      <c r="AH18" s="179"/>
      <c r="AI18" s="179"/>
      <c r="AJ18" s="179"/>
      <c r="AK18" s="179"/>
      <c r="AL18" s="179"/>
      <c r="AM18" s="179"/>
      <c r="AN18" s="179"/>
      <c r="AO18" s="179"/>
      <c r="AP18" s="179"/>
      <c r="AQ18" s="179"/>
      <c r="AR18" s="176"/>
    </row>
    <row r="19" spans="1:44" s="159" customFormat="1" ht="15.95" customHeight="1">
      <c r="A19" s="173" t="s">
        <v>1914</v>
      </c>
      <c r="B19" s="179">
        <v>41072</v>
      </c>
      <c r="C19" s="179">
        <v>41072</v>
      </c>
      <c r="D19" s="179">
        <v>13729</v>
      </c>
      <c r="E19" s="179">
        <v>2677</v>
      </c>
      <c r="F19" s="179">
        <v>2243</v>
      </c>
      <c r="G19" s="179"/>
      <c r="H19" s="179"/>
      <c r="I19" s="179"/>
      <c r="J19" s="179"/>
      <c r="K19" s="179"/>
      <c r="L19" s="179"/>
      <c r="M19" s="179"/>
      <c r="N19" s="179">
        <v>525</v>
      </c>
      <c r="O19" s="179">
        <v>850</v>
      </c>
      <c r="P19" s="179"/>
      <c r="Q19" s="179"/>
      <c r="R19" s="179">
        <v>6974</v>
      </c>
      <c r="S19" s="179"/>
      <c r="T19" s="179"/>
      <c r="U19" s="179"/>
      <c r="V19" s="179"/>
      <c r="W19" s="179">
        <v>12516</v>
      </c>
      <c r="X19" s="179"/>
      <c r="Y19" s="179"/>
      <c r="Z19" s="179"/>
      <c r="AA19" s="179"/>
      <c r="AB19" s="179">
        <v>685</v>
      </c>
      <c r="AC19" s="179"/>
      <c r="AD19" s="179"/>
      <c r="AE19" s="179"/>
      <c r="AF19" s="179"/>
      <c r="AG19" s="179"/>
      <c r="AH19" s="179"/>
      <c r="AI19" s="179"/>
      <c r="AJ19" s="179"/>
      <c r="AK19" s="179"/>
      <c r="AL19" s="179"/>
      <c r="AM19" s="179"/>
      <c r="AN19" s="179"/>
      <c r="AO19" s="179"/>
      <c r="AP19" s="179"/>
      <c r="AQ19" s="179"/>
      <c r="AR19" s="176"/>
    </row>
    <row r="20" spans="1:44" s="159" customFormat="1" ht="15.95" customHeight="1">
      <c r="A20" s="173" t="s">
        <v>1915</v>
      </c>
      <c r="B20" s="179">
        <v>2000</v>
      </c>
      <c r="C20" s="179">
        <v>2000</v>
      </c>
      <c r="D20" s="179">
        <v>2000</v>
      </c>
      <c r="E20" s="179">
        <v>0</v>
      </c>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6"/>
    </row>
    <row r="21" spans="1:44" s="159" customFormat="1" ht="15.95" customHeight="1">
      <c r="A21" s="177" t="s">
        <v>1916</v>
      </c>
      <c r="B21" s="178">
        <v>98401</v>
      </c>
      <c r="C21" s="178">
        <v>77326</v>
      </c>
      <c r="D21" s="178">
        <v>5300</v>
      </c>
      <c r="E21" s="178">
        <v>4983</v>
      </c>
      <c r="F21" s="178">
        <v>64</v>
      </c>
      <c r="G21" s="178">
        <v>1247</v>
      </c>
      <c r="H21" s="178"/>
      <c r="I21" s="178">
        <v>31866</v>
      </c>
      <c r="J21" s="178"/>
      <c r="K21" s="178"/>
      <c r="L21" s="178"/>
      <c r="M21" s="178">
        <v>1256</v>
      </c>
      <c r="N21" s="178">
        <v>428</v>
      </c>
      <c r="O21" s="178">
        <v>103</v>
      </c>
      <c r="P21" s="178"/>
      <c r="Q21" s="178"/>
      <c r="R21" s="178">
        <v>20454</v>
      </c>
      <c r="S21" s="178"/>
      <c r="T21" s="178"/>
      <c r="U21" s="178">
        <v>151</v>
      </c>
      <c r="V21" s="178"/>
      <c r="W21" s="178"/>
      <c r="X21" s="178"/>
      <c r="Y21" s="178"/>
      <c r="Z21" s="178"/>
      <c r="AA21" s="178"/>
      <c r="AB21" s="178">
        <v>3967</v>
      </c>
      <c r="AC21" s="178"/>
      <c r="AD21" s="178"/>
      <c r="AE21" s="178">
        <v>864</v>
      </c>
      <c r="AF21" s="178">
        <v>2618</v>
      </c>
      <c r="AG21" s="178"/>
      <c r="AH21" s="178"/>
      <c r="AI21" s="178"/>
      <c r="AJ21" s="178"/>
      <c r="AK21" s="178"/>
      <c r="AL21" s="178"/>
      <c r="AM21" s="178"/>
      <c r="AN21" s="178"/>
      <c r="AO21" s="178">
        <v>106</v>
      </c>
      <c r="AP21" s="178"/>
      <c r="AQ21" s="178"/>
      <c r="AR21" s="176"/>
    </row>
    <row r="22" spans="1:44" s="159" customFormat="1" ht="15.95" customHeight="1">
      <c r="A22" s="173" t="s">
        <v>1905</v>
      </c>
      <c r="B22" s="179">
        <v>52210</v>
      </c>
      <c r="C22" s="179">
        <v>47339</v>
      </c>
      <c r="D22" s="179">
        <v>3054</v>
      </c>
      <c r="E22" s="179">
        <v>0</v>
      </c>
      <c r="F22" s="179">
        <v>0</v>
      </c>
      <c r="G22" s="179">
        <v>748</v>
      </c>
      <c r="H22" s="179">
        <v>0</v>
      </c>
      <c r="I22" s="179">
        <v>28003</v>
      </c>
      <c r="J22" s="179">
        <v>0</v>
      </c>
      <c r="K22" s="179">
        <v>0</v>
      </c>
      <c r="L22" s="179">
        <v>0</v>
      </c>
      <c r="M22" s="179">
        <v>1256</v>
      </c>
      <c r="N22" s="179">
        <v>428</v>
      </c>
      <c r="O22" s="179">
        <v>0</v>
      </c>
      <c r="P22" s="179">
        <v>0</v>
      </c>
      <c r="Q22" s="179">
        <v>0</v>
      </c>
      <c r="R22" s="179">
        <v>12146</v>
      </c>
      <c r="S22" s="179">
        <v>0</v>
      </c>
      <c r="T22" s="179">
        <v>0</v>
      </c>
      <c r="U22" s="179">
        <v>151</v>
      </c>
      <c r="V22" s="179">
        <v>0</v>
      </c>
      <c r="W22" s="179">
        <v>0</v>
      </c>
      <c r="X22" s="179"/>
      <c r="Y22" s="179"/>
      <c r="Z22" s="179"/>
      <c r="AA22" s="179"/>
      <c r="AB22" s="179">
        <v>1465</v>
      </c>
      <c r="AC22" s="179">
        <v>0</v>
      </c>
      <c r="AD22" s="179"/>
      <c r="AE22" s="179">
        <v>88</v>
      </c>
      <c r="AF22" s="179">
        <v>0</v>
      </c>
      <c r="AG22" s="179">
        <v>0</v>
      </c>
      <c r="AH22" s="179">
        <v>0</v>
      </c>
      <c r="AI22" s="179">
        <v>0</v>
      </c>
      <c r="AJ22" s="179">
        <v>0</v>
      </c>
      <c r="AK22" s="179">
        <v>0</v>
      </c>
      <c r="AL22" s="179">
        <v>0</v>
      </c>
      <c r="AM22" s="179">
        <v>0</v>
      </c>
      <c r="AN22" s="179"/>
      <c r="AO22" s="179">
        <v>0</v>
      </c>
      <c r="AP22" s="179">
        <v>0</v>
      </c>
      <c r="AQ22" s="179"/>
      <c r="AR22" s="176"/>
    </row>
    <row r="23" spans="1:44" s="159" customFormat="1" ht="15.95" customHeight="1">
      <c r="A23" s="173" t="s">
        <v>1906</v>
      </c>
      <c r="B23" s="179">
        <v>46191</v>
      </c>
      <c r="C23" s="179">
        <v>29987</v>
      </c>
      <c r="D23" s="179">
        <v>2246</v>
      </c>
      <c r="E23" s="179">
        <v>4983</v>
      </c>
      <c r="F23" s="179">
        <v>64</v>
      </c>
      <c r="G23" s="179">
        <v>499</v>
      </c>
      <c r="H23" s="179">
        <v>0</v>
      </c>
      <c r="I23" s="179">
        <v>3863</v>
      </c>
      <c r="J23" s="179">
        <v>0</v>
      </c>
      <c r="K23" s="179">
        <v>0</v>
      </c>
      <c r="L23" s="179">
        <v>0</v>
      </c>
      <c r="M23" s="179">
        <v>0</v>
      </c>
      <c r="N23" s="179">
        <v>0</v>
      </c>
      <c r="O23" s="179">
        <v>103</v>
      </c>
      <c r="P23" s="179">
        <v>0</v>
      </c>
      <c r="Q23" s="179">
        <v>0</v>
      </c>
      <c r="R23" s="179">
        <v>8308</v>
      </c>
      <c r="S23" s="179">
        <v>0</v>
      </c>
      <c r="T23" s="179">
        <v>0</v>
      </c>
      <c r="U23" s="179">
        <v>0</v>
      </c>
      <c r="V23" s="179">
        <v>0</v>
      </c>
      <c r="W23" s="179">
        <v>0</v>
      </c>
      <c r="X23" s="179"/>
      <c r="Y23" s="179"/>
      <c r="Z23" s="179"/>
      <c r="AA23" s="179"/>
      <c r="AB23" s="179">
        <v>2502</v>
      </c>
      <c r="AC23" s="179">
        <v>0</v>
      </c>
      <c r="AD23" s="179"/>
      <c r="AE23" s="179">
        <v>776</v>
      </c>
      <c r="AF23" s="179">
        <v>2618</v>
      </c>
      <c r="AG23" s="179">
        <v>0</v>
      </c>
      <c r="AH23" s="179">
        <v>0</v>
      </c>
      <c r="AI23" s="179">
        <v>0</v>
      </c>
      <c r="AJ23" s="179">
        <v>0</v>
      </c>
      <c r="AK23" s="179">
        <v>0</v>
      </c>
      <c r="AL23" s="179">
        <v>0</v>
      </c>
      <c r="AM23" s="179">
        <v>0</v>
      </c>
      <c r="AN23" s="179"/>
      <c r="AO23" s="179">
        <v>106</v>
      </c>
      <c r="AP23" s="179">
        <v>0</v>
      </c>
      <c r="AQ23" s="179"/>
      <c r="AR23" s="176"/>
    </row>
    <row r="24" spans="1:44" s="159" customFormat="1" ht="15.95" customHeight="1">
      <c r="A24" s="173" t="s">
        <v>1917</v>
      </c>
      <c r="B24" s="179">
        <v>20792</v>
      </c>
      <c r="C24" s="179">
        <v>13117</v>
      </c>
      <c r="D24" s="179">
        <v>1179</v>
      </c>
      <c r="E24" s="179">
        <v>2860</v>
      </c>
      <c r="F24" s="179">
        <v>44</v>
      </c>
      <c r="G24" s="179">
        <v>90</v>
      </c>
      <c r="H24" s="179"/>
      <c r="I24" s="179"/>
      <c r="J24" s="179"/>
      <c r="K24" s="179"/>
      <c r="L24" s="179"/>
      <c r="M24" s="179"/>
      <c r="N24" s="179"/>
      <c r="O24" s="179">
        <v>63</v>
      </c>
      <c r="P24" s="179"/>
      <c r="Q24" s="179"/>
      <c r="R24" s="179">
        <v>4126</v>
      </c>
      <c r="S24" s="179"/>
      <c r="T24" s="179"/>
      <c r="U24" s="179"/>
      <c r="V24" s="179"/>
      <c r="W24" s="179"/>
      <c r="X24" s="179"/>
      <c r="Y24" s="179"/>
      <c r="Z24" s="179"/>
      <c r="AA24" s="179"/>
      <c r="AB24" s="179">
        <v>1350</v>
      </c>
      <c r="AC24" s="179"/>
      <c r="AD24" s="179"/>
      <c r="AE24" s="179">
        <v>405</v>
      </c>
      <c r="AF24" s="179">
        <v>1000</v>
      </c>
      <c r="AG24" s="179"/>
      <c r="AH24" s="179"/>
      <c r="AI24" s="179"/>
      <c r="AJ24" s="179"/>
      <c r="AK24" s="179"/>
      <c r="AL24" s="179"/>
      <c r="AM24" s="179"/>
      <c r="AN24" s="179"/>
      <c r="AO24" s="179"/>
      <c r="AP24" s="179"/>
      <c r="AQ24" s="179"/>
      <c r="AR24" s="176"/>
    </row>
    <row r="25" spans="1:44" s="159" customFormat="1" ht="15.95" customHeight="1">
      <c r="A25" s="173" t="s">
        <v>1918</v>
      </c>
      <c r="B25" s="179">
        <v>11203</v>
      </c>
      <c r="C25" s="179">
        <v>9432</v>
      </c>
      <c r="D25" s="179">
        <v>634</v>
      </c>
      <c r="E25" s="179">
        <v>1000</v>
      </c>
      <c r="F25" s="179"/>
      <c r="G25" s="179">
        <v>231</v>
      </c>
      <c r="H25" s="179"/>
      <c r="I25" s="179">
        <v>3863</v>
      </c>
      <c r="J25" s="179"/>
      <c r="K25" s="179"/>
      <c r="L25" s="179"/>
      <c r="M25" s="179"/>
      <c r="N25" s="179"/>
      <c r="O25" s="179">
        <v>40</v>
      </c>
      <c r="P25" s="179"/>
      <c r="Q25" s="179"/>
      <c r="R25" s="179">
        <v>1548</v>
      </c>
      <c r="S25" s="179"/>
      <c r="T25" s="179"/>
      <c r="U25" s="179"/>
      <c r="V25" s="179"/>
      <c r="W25" s="179"/>
      <c r="X25" s="179"/>
      <c r="Y25" s="179"/>
      <c r="Z25" s="179"/>
      <c r="AA25" s="179"/>
      <c r="AB25" s="179">
        <v>483</v>
      </c>
      <c r="AC25" s="179"/>
      <c r="AD25" s="179"/>
      <c r="AE25" s="179">
        <v>155</v>
      </c>
      <c r="AF25" s="179">
        <v>600</v>
      </c>
      <c r="AG25" s="179"/>
      <c r="AH25" s="179"/>
      <c r="AI25" s="179"/>
      <c r="AJ25" s="179"/>
      <c r="AK25" s="179"/>
      <c r="AL25" s="179"/>
      <c r="AM25" s="179"/>
      <c r="AN25" s="179"/>
      <c r="AO25" s="179">
        <v>78</v>
      </c>
      <c r="AP25" s="179"/>
      <c r="AQ25" s="179"/>
      <c r="AR25" s="176"/>
    </row>
    <row r="26" spans="1:44" s="159" customFormat="1" ht="15.95" customHeight="1">
      <c r="A26" s="173" t="s">
        <v>1919</v>
      </c>
      <c r="B26" s="179">
        <v>10522</v>
      </c>
      <c r="C26" s="179">
        <v>5672</v>
      </c>
      <c r="D26" s="179">
        <v>379</v>
      </c>
      <c r="E26" s="179">
        <v>823</v>
      </c>
      <c r="F26" s="179"/>
      <c r="G26" s="179">
        <v>130</v>
      </c>
      <c r="H26" s="179"/>
      <c r="I26" s="179"/>
      <c r="J26" s="179"/>
      <c r="K26" s="179"/>
      <c r="L26" s="179"/>
      <c r="M26" s="179"/>
      <c r="N26" s="179"/>
      <c r="O26" s="179"/>
      <c r="P26" s="179"/>
      <c r="Q26" s="179"/>
      <c r="R26" s="179">
        <v>2159</v>
      </c>
      <c r="S26" s="179"/>
      <c r="T26" s="179"/>
      <c r="U26" s="179"/>
      <c r="V26" s="179"/>
      <c r="W26" s="179"/>
      <c r="X26" s="179"/>
      <c r="Y26" s="179"/>
      <c r="Z26" s="179"/>
      <c r="AA26" s="179"/>
      <c r="AB26" s="179">
        <v>648</v>
      </c>
      <c r="AC26" s="179"/>
      <c r="AD26" s="179"/>
      <c r="AE26" s="179">
        <v>155</v>
      </c>
      <c r="AF26" s="179">
        <v>600</v>
      </c>
      <c r="AG26" s="179"/>
      <c r="AH26" s="179"/>
      <c r="AI26" s="179"/>
      <c r="AJ26" s="179"/>
      <c r="AK26" s="179"/>
      <c r="AL26" s="179"/>
      <c r="AM26" s="179"/>
      <c r="AN26" s="179"/>
      <c r="AO26" s="179">
        <v>28</v>
      </c>
      <c r="AP26" s="179"/>
      <c r="AQ26" s="179"/>
      <c r="AR26" s="176"/>
    </row>
    <row r="27" spans="1:44" s="159" customFormat="1" ht="11.25">
      <c r="A27" s="173" t="s">
        <v>1920</v>
      </c>
      <c r="B27" s="179">
        <v>3674</v>
      </c>
      <c r="C27" s="179">
        <v>1766</v>
      </c>
      <c r="D27" s="179">
        <v>54</v>
      </c>
      <c r="E27" s="179">
        <v>300</v>
      </c>
      <c r="F27" s="179">
        <v>20</v>
      </c>
      <c r="G27" s="179">
        <v>48</v>
      </c>
      <c r="H27" s="179"/>
      <c r="I27" s="179"/>
      <c r="J27" s="179"/>
      <c r="K27" s="179"/>
      <c r="L27" s="179"/>
      <c r="M27" s="179"/>
      <c r="N27" s="179"/>
      <c r="O27" s="179"/>
      <c r="P27" s="179"/>
      <c r="Q27" s="179"/>
      <c r="R27" s="179">
        <v>475</v>
      </c>
      <c r="S27" s="179"/>
      <c r="T27" s="179"/>
      <c r="U27" s="179"/>
      <c r="V27" s="179"/>
      <c r="W27" s="179"/>
      <c r="X27" s="179"/>
      <c r="Y27" s="179"/>
      <c r="Z27" s="179"/>
      <c r="AA27" s="179"/>
      <c r="AB27" s="179">
        <v>21</v>
      </c>
      <c r="AC27" s="179"/>
      <c r="AD27" s="179"/>
      <c r="AE27" s="179">
        <v>61</v>
      </c>
      <c r="AF27" s="179">
        <v>418</v>
      </c>
      <c r="AG27" s="179"/>
      <c r="AH27" s="179"/>
      <c r="AI27" s="179"/>
      <c r="AJ27" s="179"/>
      <c r="AK27" s="179"/>
      <c r="AL27" s="179"/>
      <c r="AM27" s="179"/>
      <c r="AN27" s="179"/>
      <c r="AO27" s="179"/>
      <c r="AP27" s="179"/>
      <c r="AQ27" s="179"/>
      <c r="AR27" s="176"/>
    </row>
    <row r="28" spans="1:44" s="159" customFormat="1" ht="11.25">
      <c r="A28" s="177" t="s">
        <v>1921</v>
      </c>
      <c r="B28" s="178">
        <v>1503158</v>
      </c>
      <c r="C28" s="178">
        <v>1243094</v>
      </c>
      <c r="D28" s="178">
        <v>33645</v>
      </c>
      <c r="E28" s="178">
        <v>288391</v>
      </c>
      <c r="F28" s="178">
        <v>138218</v>
      </c>
      <c r="G28" s="178">
        <v>74106</v>
      </c>
      <c r="H28" s="178">
        <v>0</v>
      </c>
      <c r="I28" s="178">
        <v>539</v>
      </c>
      <c r="J28" s="178">
        <v>0</v>
      </c>
      <c r="K28" s="178">
        <v>5268</v>
      </c>
      <c r="L28" s="178">
        <v>9744</v>
      </c>
      <c r="M28" s="178">
        <v>36974</v>
      </c>
      <c r="N28" s="178">
        <v>17802</v>
      </c>
      <c r="O28" s="178">
        <v>6743</v>
      </c>
      <c r="P28" s="178">
        <v>11451</v>
      </c>
      <c r="Q28" s="178">
        <v>38043</v>
      </c>
      <c r="R28" s="178">
        <v>330256</v>
      </c>
      <c r="S28" s="178">
        <v>0</v>
      </c>
      <c r="T28" s="178">
        <v>0</v>
      </c>
      <c r="U28" s="178">
        <v>43036</v>
      </c>
      <c r="V28" s="178">
        <v>19561</v>
      </c>
      <c r="W28" s="178">
        <v>7662</v>
      </c>
      <c r="X28" s="178"/>
      <c r="Y28" s="178"/>
      <c r="Z28" s="178"/>
      <c r="AA28" s="178"/>
      <c r="AB28" s="178">
        <v>33501</v>
      </c>
      <c r="AC28" s="178">
        <v>0</v>
      </c>
      <c r="AD28" s="178"/>
      <c r="AE28" s="178">
        <v>59968</v>
      </c>
      <c r="AF28" s="178">
        <v>52241</v>
      </c>
      <c r="AG28" s="178">
        <v>0</v>
      </c>
      <c r="AH28" s="178">
        <v>0</v>
      </c>
      <c r="AI28" s="178">
        <v>0</v>
      </c>
      <c r="AJ28" s="178">
        <v>0</v>
      </c>
      <c r="AK28" s="178">
        <v>0</v>
      </c>
      <c r="AL28" s="178">
        <v>0</v>
      </c>
      <c r="AM28" s="178">
        <v>0</v>
      </c>
      <c r="AN28" s="178"/>
      <c r="AO28" s="178">
        <v>7600</v>
      </c>
      <c r="AP28" s="178"/>
      <c r="AQ28" s="178"/>
      <c r="AR28" s="176"/>
    </row>
    <row r="29" spans="1:44" s="159" customFormat="1" ht="11.25">
      <c r="A29" s="173" t="s">
        <v>1905</v>
      </c>
      <c r="B29" s="179">
        <v>148754</v>
      </c>
      <c r="C29" s="179">
        <v>129345</v>
      </c>
      <c r="D29" s="179">
        <v>-2416</v>
      </c>
      <c r="E29" s="179">
        <v>52398</v>
      </c>
      <c r="F29" s="179"/>
      <c r="G29" s="179">
        <v>2247</v>
      </c>
      <c r="H29" s="179"/>
      <c r="I29" s="179"/>
      <c r="J29" s="179"/>
      <c r="K29" s="179">
        <v>726</v>
      </c>
      <c r="L29" s="179">
        <v>23</v>
      </c>
      <c r="M29" s="179">
        <v>10708</v>
      </c>
      <c r="N29" s="179"/>
      <c r="O29" s="179">
        <v>508</v>
      </c>
      <c r="P29" s="179"/>
      <c r="Q29" s="179"/>
      <c r="R29" s="179">
        <v>41364</v>
      </c>
      <c r="S29" s="179"/>
      <c r="T29" s="179"/>
      <c r="U29" s="179">
        <v>17102</v>
      </c>
      <c r="V29" s="179">
        <v>134</v>
      </c>
      <c r="W29" s="179">
        <v>-402</v>
      </c>
      <c r="X29" s="179"/>
      <c r="Y29" s="179"/>
      <c r="Z29" s="179"/>
      <c r="AA29" s="179"/>
      <c r="AB29" s="179">
        <v>2988</v>
      </c>
      <c r="AC29" s="179"/>
      <c r="AD29" s="179"/>
      <c r="AE29" s="179">
        <v>1251</v>
      </c>
      <c r="AF29" s="179"/>
      <c r="AG29" s="179"/>
      <c r="AH29" s="179"/>
      <c r="AI29" s="179"/>
      <c r="AJ29" s="179"/>
      <c r="AK29" s="179"/>
      <c r="AL29" s="179"/>
      <c r="AM29" s="179"/>
      <c r="AN29" s="179"/>
      <c r="AO29" s="179"/>
      <c r="AP29" s="179"/>
      <c r="AQ29" s="179"/>
      <c r="AR29" s="176"/>
    </row>
    <row r="30" spans="1:44" s="159" customFormat="1" ht="11.25">
      <c r="A30" s="173" t="s">
        <v>1906</v>
      </c>
      <c r="B30" s="179">
        <v>1354404</v>
      </c>
      <c r="C30" s="179">
        <v>1113749</v>
      </c>
      <c r="D30" s="179">
        <v>36061</v>
      </c>
      <c r="E30" s="179">
        <v>235993</v>
      </c>
      <c r="F30" s="179">
        <v>138218</v>
      </c>
      <c r="G30" s="179">
        <v>71859</v>
      </c>
      <c r="H30" s="179">
        <v>0</v>
      </c>
      <c r="I30" s="179">
        <v>539</v>
      </c>
      <c r="J30" s="179">
        <v>0</v>
      </c>
      <c r="K30" s="179">
        <v>4542</v>
      </c>
      <c r="L30" s="179">
        <v>9721</v>
      </c>
      <c r="M30" s="179">
        <v>26266</v>
      </c>
      <c r="N30" s="179">
        <v>17802</v>
      </c>
      <c r="O30" s="179">
        <v>6235</v>
      </c>
      <c r="P30" s="179">
        <v>11451</v>
      </c>
      <c r="Q30" s="179">
        <v>38043</v>
      </c>
      <c r="R30" s="179">
        <v>288892</v>
      </c>
      <c r="S30" s="179">
        <v>0</v>
      </c>
      <c r="T30" s="179">
        <v>0</v>
      </c>
      <c r="U30" s="179">
        <v>25934</v>
      </c>
      <c r="V30" s="179">
        <v>19427</v>
      </c>
      <c r="W30" s="179">
        <v>8064</v>
      </c>
      <c r="X30" s="179"/>
      <c r="Y30" s="179"/>
      <c r="Z30" s="179"/>
      <c r="AA30" s="179"/>
      <c r="AB30" s="179">
        <v>30513</v>
      </c>
      <c r="AC30" s="179">
        <v>0</v>
      </c>
      <c r="AD30" s="179"/>
      <c r="AE30" s="179">
        <v>58717</v>
      </c>
      <c r="AF30" s="179">
        <v>52241</v>
      </c>
      <c r="AG30" s="179">
        <v>0</v>
      </c>
      <c r="AH30" s="179">
        <v>0</v>
      </c>
      <c r="AI30" s="179">
        <v>0</v>
      </c>
      <c r="AJ30" s="179">
        <v>0</v>
      </c>
      <c r="AK30" s="179">
        <v>0</v>
      </c>
      <c r="AL30" s="179">
        <v>0</v>
      </c>
      <c r="AM30" s="179">
        <v>0</v>
      </c>
      <c r="AN30" s="179"/>
      <c r="AO30" s="179">
        <v>7600</v>
      </c>
      <c r="AP30" s="179">
        <v>0</v>
      </c>
      <c r="AQ30" s="179"/>
      <c r="AR30" s="176"/>
    </row>
    <row r="31" spans="1:44" s="159" customFormat="1" ht="11.25">
      <c r="A31" s="173" t="s">
        <v>1922</v>
      </c>
      <c r="B31" s="179">
        <v>921</v>
      </c>
      <c r="C31" s="179">
        <v>921</v>
      </c>
      <c r="D31" s="179"/>
      <c r="E31" s="179">
        <v>0</v>
      </c>
      <c r="F31" s="179"/>
      <c r="G31" s="179"/>
      <c r="H31" s="179"/>
      <c r="I31" s="179"/>
      <c r="J31" s="179"/>
      <c r="K31" s="179"/>
      <c r="L31" s="179"/>
      <c r="M31" s="179"/>
      <c r="N31" s="179"/>
      <c r="O31" s="179"/>
      <c r="P31" s="179"/>
      <c r="Q31" s="179"/>
      <c r="R31" s="179"/>
      <c r="S31" s="179"/>
      <c r="T31" s="179"/>
      <c r="U31" s="179">
        <v>921</v>
      </c>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6"/>
    </row>
    <row r="32" spans="1:44" s="159" customFormat="1" ht="11.25">
      <c r="A32" s="173" t="s">
        <v>1923</v>
      </c>
      <c r="B32" s="179">
        <v>162966</v>
      </c>
      <c r="C32" s="179">
        <v>139605</v>
      </c>
      <c r="D32" s="179">
        <v>6139</v>
      </c>
      <c r="E32" s="179">
        <v>21352</v>
      </c>
      <c r="F32" s="179">
        <v>6309</v>
      </c>
      <c r="G32" s="179">
        <v>10202</v>
      </c>
      <c r="H32" s="179"/>
      <c r="I32" s="179"/>
      <c r="J32" s="179"/>
      <c r="K32" s="179">
        <v>918</v>
      </c>
      <c r="L32" s="179">
        <v>575</v>
      </c>
      <c r="M32" s="179">
        <v>4454</v>
      </c>
      <c r="N32" s="179">
        <v>1729</v>
      </c>
      <c r="O32" s="179">
        <v>711</v>
      </c>
      <c r="P32" s="179"/>
      <c r="Q32" s="179"/>
      <c r="R32" s="179">
        <v>41985</v>
      </c>
      <c r="S32" s="179"/>
      <c r="T32" s="179"/>
      <c r="U32" s="179"/>
      <c r="V32" s="179">
        <v>1144</v>
      </c>
      <c r="W32" s="179"/>
      <c r="X32" s="179"/>
      <c r="Y32" s="179"/>
      <c r="Z32" s="179"/>
      <c r="AA32" s="179"/>
      <c r="AB32" s="179">
        <v>6758</v>
      </c>
      <c r="AC32" s="179"/>
      <c r="AD32" s="179"/>
      <c r="AE32" s="179">
        <v>14480</v>
      </c>
      <c r="AF32" s="179">
        <v>10864</v>
      </c>
      <c r="AG32" s="179"/>
      <c r="AH32" s="179"/>
      <c r="AI32" s="179"/>
      <c r="AJ32" s="179"/>
      <c r="AK32" s="179"/>
      <c r="AL32" s="179"/>
      <c r="AM32" s="179"/>
      <c r="AN32" s="179"/>
      <c r="AO32" s="179">
        <v>3254</v>
      </c>
      <c r="AP32" s="179"/>
      <c r="AQ32" s="179"/>
      <c r="AR32" s="176"/>
    </row>
    <row r="33" spans="1:44" s="159" customFormat="1" ht="11.25">
      <c r="A33" s="173" t="s">
        <v>1924</v>
      </c>
      <c r="B33" s="179">
        <v>88739</v>
      </c>
      <c r="C33" s="179">
        <v>66699</v>
      </c>
      <c r="D33" s="179">
        <v>1705</v>
      </c>
      <c r="E33" s="179">
        <v>6603</v>
      </c>
      <c r="F33" s="179">
        <v>1951</v>
      </c>
      <c r="G33" s="179">
        <v>42626</v>
      </c>
      <c r="H33" s="179"/>
      <c r="I33" s="179">
        <v>539</v>
      </c>
      <c r="J33" s="179"/>
      <c r="K33" s="179">
        <v>311</v>
      </c>
      <c r="L33" s="179">
        <v>131</v>
      </c>
      <c r="M33" s="179"/>
      <c r="N33" s="179"/>
      <c r="O33" s="179"/>
      <c r="P33" s="179"/>
      <c r="Q33" s="179"/>
      <c r="R33" s="179">
        <v>12833</v>
      </c>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6"/>
    </row>
    <row r="34" spans="1:44" s="159" customFormat="1" ht="11.25">
      <c r="A34" s="173" t="s">
        <v>1925</v>
      </c>
      <c r="B34" s="179">
        <v>41391</v>
      </c>
      <c r="C34" s="179">
        <v>32072</v>
      </c>
      <c r="D34" s="179">
        <v>4030</v>
      </c>
      <c r="E34" s="179">
        <v>0</v>
      </c>
      <c r="F34" s="179">
        <v>1207</v>
      </c>
      <c r="G34" s="179">
        <v>14514</v>
      </c>
      <c r="H34" s="179"/>
      <c r="I34" s="179"/>
      <c r="J34" s="179"/>
      <c r="K34" s="179"/>
      <c r="L34" s="179"/>
      <c r="M34" s="179">
        <v>199</v>
      </c>
      <c r="N34" s="179">
        <v>139</v>
      </c>
      <c r="O34" s="179">
        <v>351</v>
      </c>
      <c r="P34" s="179"/>
      <c r="Q34" s="179"/>
      <c r="R34" s="179">
        <v>370</v>
      </c>
      <c r="S34" s="179"/>
      <c r="T34" s="179"/>
      <c r="U34" s="179">
        <v>7186</v>
      </c>
      <c r="V34" s="179">
        <v>810</v>
      </c>
      <c r="W34" s="179"/>
      <c r="X34" s="179"/>
      <c r="Y34" s="179"/>
      <c r="Z34" s="179"/>
      <c r="AA34" s="179"/>
      <c r="AB34" s="179">
        <v>388</v>
      </c>
      <c r="AC34" s="179"/>
      <c r="AD34" s="179"/>
      <c r="AE34" s="179">
        <v>951</v>
      </c>
      <c r="AF34" s="179">
        <v>1590</v>
      </c>
      <c r="AG34" s="179"/>
      <c r="AH34" s="179"/>
      <c r="AI34" s="179"/>
      <c r="AJ34" s="179"/>
      <c r="AK34" s="179"/>
      <c r="AL34" s="179"/>
      <c r="AM34" s="179"/>
      <c r="AN34" s="179"/>
      <c r="AO34" s="179"/>
      <c r="AP34" s="179"/>
      <c r="AQ34" s="179"/>
      <c r="AR34" s="176"/>
    </row>
    <row r="35" spans="1:44" s="159" customFormat="1" ht="11.25">
      <c r="A35" s="173" t="s">
        <v>1926</v>
      </c>
      <c r="B35" s="179">
        <v>183190</v>
      </c>
      <c r="C35" s="179">
        <v>154902</v>
      </c>
      <c r="D35" s="179">
        <v>3638</v>
      </c>
      <c r="E35" s="179">
        <v>40215</v>
      </c>
      <c r="F35" s="179">
        <v>22112</v>
      </c>
      <c r="G35" s="179">
        <v>214</v>
      </c>
      <c r="H35" s="179"/>
      <c r="I35" s="179"/>
      <c r="J35" s="179"/>
      <c r="K35" s="179">
        <v>446</v>
      </c>
      <c r="L35" s="179">
        <v>508</v>
      </c>
      <c r="M35" s="179">
        <v>3626</v>
      </c>
      <c r="N35" s="179">
        <v>1611</v>
      </c>
      <c r="O35" s="179">
        <v>822</v>
      </c>
      <c r="P35" s="179">
        <v>2739</v>
      </c>
      <c r="Q35" s="179">
        <v>5076</v>
      </c>
      <c r="R35" s="179">
        <v>37265</v>
      </c>
      <c r="S35" s="179"/>
      <c r="T35" s="179"/>
      <c r="U35" s="179"/>
      <c r="V35" s="179">
        <v>2556</v>
      </c>
      <c r="W35" s="179"/>
      <c r="X35" s="179"/>
      <c r="Y35" s="179"/>
      <c r="Z35" s="179"/>
      <c r="AA35" s="179"/>
      <c r="AB35" s="179">
        <v>6066</v>
      </c>
      <c r="AC35" s="179"/>
      <c r="AD35" s="179"/>
      <c r="AE35" s="179">
        <v>10030</v>
      </c>
      <c r="AF35" s="179">
        <v>9086</v>
      </c>
      <c r="AG35" s="179"/>
      <c r="AH35" s="179"/>
      <c r="AI35" s="179"/>
      <c r="AJ35" s="179"/>
      <c r="AK35" s="179"/>
      <c r="AL35" s="179"/>
      <c r="AM35" s="179"/>
      <c r="AN35" s="179"/>
      <c r="AO35" s="179">
        <v>1627</v>
      </c>
      <c r="AP35" s="179"/>
      <c r="AQ35" s="179"/>
      <c r="AR35" s="176"/>
    </row>
    <row r="36" spans="1:44" s="159" customFormat="1" ht="11.25">
      <c r="A36" s="173" t="s">
        <v>1927</v>
      </c>
      <c r="B36" s="179">
        <v>123507</v>
      </c>
      <c r="C36" s="179">
        <v>101661</v>
      </c>
      <c r="D36" s="179">
        <v>3865</v>
      </c>
      <c r="E36" s="179">
        <v>22476</v>
      </c>
      <c r="F36" s="179">
        <v>14010</v>
      </c>
      <c r="G36" s="179">
        <v>161</v>
      </c>
      <c r="H36" s="179"/>
      <c r="I36" s="179"/>
      <c r="J36" s="179"/>
      <c r="K36" s="179">
        <v>124</v>
      </c>
      <c r="L36" s="179">
        <v>254</v>
      </c>
      <c r="M36" s="179">
        <v>3328</v>
      </c>
      <c r="N36" s="179">
        <v>1443</v>
      </c>
      <c r="O36" s="179">
        <v>410</v>
      </c>
      <c r="P36" s="179">
        <v>2140</v>
      </c>
      <c r="Q36" s="179">
        <v>4249</v>
      </c>
      <c r="R36" s="179">
        <v>26347</v>
      </c>
      <c r="S36" s="179"/>
      <c r="T36" s="179"/>
      <c r="U36" s="179">
        <v>5323</v>
      </c>
      <c r="V36" s="179">
        <v>2368</v>
      </c>
      <c r="W36" s="179">
        <v>2284</v>
      </c>
      <c r="X36" s="179"/>
      <c r="Y36" s="179"/>
      <c r="Z36" s="179"/>
      <c r="AA36" s="179"/>
      <c r="AB36" s="179">
        <v>2321</v>
      </c>
      <c r="AC36" s="179"/>
      <c r="AD36" s="179"/>
      <c r="AE36" s="179">
        <v>5228</v>
      </c>
      <c r="AF36" s="179">
        <v>4764</v>
      </c>
      <c r="AG36" s="179"/>
      <c r="AH36" s="179"/>
      <c r="AI36" s="179"/>
      <c r="AJ36" s="179"/>
      <c r="AK36" s="179"/>
      <c r="AL36" s="179"/>
      <c r="AM36" s="179"/>
      <c r="AN36" s="179"/>
      <c r="AO36" s="179">
        <v>566</v>
      </c>
      <c r="AP36" s="179"/>
      <c r="AQ36" s="179"/>
      <c r="AR36" s="176"/>
    </row>
    <row r="37" spans="1:44" s="159" customFormat="1" ht="11.25">
      <c r="A37" s="173" t="s">
        <v>1928</v>
      </c>
      <c r="B37" s="179">
        <v>147838</v>
      </c>
      <c r="C37" s="179">
        <v>125582</v>
      </c>
      <c r="D37" s="179">
        <v>-1298</v>
      </c>
      <c r="E37" s="179">
        <v>26294</v>
      </c>
      <c r="F37" s="179">
        <v>19913</v>
      </c>
      <c r="G37" s="179">
        <v>3110</v>
      </c>
      <c r="H37" s="179"/>
      <c r="I37" s="179"/>
      <c r="J37" s="179"/>
      <c r="K37" s="179">
        <v>1640</v>
      </c>
      <c r="L37" s="179">
        <v>6826</v>
      </c>
      <c r="M37" s="179">
        <v>5729</v>
      </c>
      <c r="N37" s="179">
        <v>8687</v>
      </c>
      <c r="O37" s="179">
        <v>349</v>
      </c>
      <c r="P37" s="179">
        <v>1613</v>
      </c>
      <c r="Q37" s="179">
        <v>4752</v>
      </c>
      <c r="R37" s="179">
        <v>34130</v>
      </c>
      <c r="S37" s="179"/>
      <c r="T37" s="179"/>
      <c r="U37" s="179">
        <v>5781</v>
      </c>
      <c r="V37" s="179">
        <v>2276</v>
      </c>
      <c r="W37" s="179">
        <v>5780</v>
      </c>
      <c r="X37" s="179"/>
      <c r="Y37" s="179"/>
      <c r="Z37" s="179"/>
      <c r="AA37" s="179"/>
      <c r="AB37" s="179"/>
      <c r="AC37" s="179"/>
      <c r="AD37" s="179"/>
      <c r="AE37" s="179"/>
      <c r="AF37" s="179"/>
      <c r="AG37" s="179"/>
      <c r="AH37" s="179"/>
      <c r="AI37" s="179"/>
      <c r="AJ37" s="179"/>
      <c r="AK37" s="179"/>
      <c r="AL37" s="179"/>
      <c r="AM37" s="179"/>
      <c r="AN37" s="179"/>
      <c r="AO37" s="179"/>
      <c r="AP37" s="179"/>
      <c r="AQ37" s="179"/>
      <c r="AR37" s="176"/>
    </row>
    <row r="38" spans="1:44" s="159" customFormat="1" ht="11.25">
      <c r="A38" s="173" t="s">
        <v>1929</v>
      </c>
      <c r="B38" s="179">
        <v>112321</v>
      </c>
      <c r="C38" s="179">
        <v>86340</v>
      </c>
      <c r="D38" s="179">
        <v>3667</v>
      </c>
      <c r="E38" s="179">
        <v>18537</v>
      </c>
      <c r="F38" s="179">
        <v>12591</v>
      </c>
      <c r="G38" s="179">
        <v>163</v>
      </c>
      <c r="H38" s="179"/>
      <c r="I38" s="179"/>
      <c r="J38" s="179"/>
      <c r="K38" s="179">
        <v>259</v>
      </c>
      <c r="L38" s="179">
        <v>326</v>
      </c>
      <c r="M38" s="179">
        <v>2747</v>
      </c>
      <c r="N38" s="179">
        <v>1470</v>
      </c>
      <c r="O38" s="179">
        <v>681</v>
      </c>
      <c r="P38" s="179">
        <v>1228</v>
      </c>
      <c r="Q38" s="179">
        <v>5033</v>
      </c>
      <c r="R38" s="179">
        <v>23474</v>
      </c>
      <c r="S38" s="179"/>
      <c r="T38" s="179"/>
      <c r="U38" s="179"/>
      <c r="V38" s="179">
        <v>2369</v>
      </c>
      <c r="W38" s="179"/>
      <c r="X38" s="179"/>
      <c r="Y38" s="179"/>
      <c r="Z38" s="179"/>
      <c r="AA38" s="179"/>
      <c r="AB38" s="179">
        <v>2617</v>
      </c>
      <c r="AC38" s="179"/>
      <c r="AD38" s="179"/>
      <c r="AE38" s="179">
        <v>4604</v>
      </c>
      <c r="AF38" s="179">
        <v>4516</v>
      </c>
      <c r="AG38" s="179"/>
      <c r="AH38" s="179"/>
      <c r="AI38" s="179"/>
      <c r="AJ38" s="179"/>
      <c r="AK38" s="179"/>
      <c r="AL38" s="179"/>
      <c r="AM38" s="179"/>
      <c r="AN38" s="179"/>
      <c r="AO38" s="179">
        <v>127</v>
      </c>
      <c r="AP38" s="179"/>
      <c r="AQ38" s="179"/>
      <c r="AR38" s="176"/>
    </row>
    <row r="39" spans="1:44" s="159" customFormat="1" ht="11.25">
      <c r="A39" s="173" t="s">
        <v>1930</v>
      </c>
      <c r="B39" s="179">
        <v>120147</v>
      </c>
      <c r="C39" s="179">
        <v>98751</v>
      </c>
      <c r="D39" s="179">
        <v>3470</v>
      </c>
      <c r="E39" s="179">
        <v>26529</v>
      </c>
      <c r="F39" s="179">
        <v>17015</v>
      </c>
      <c r="G39" s="179">
        <v>194</v>
      </c>
      <c r="H39" s="179">
        <v>0</v>
      </c>
      <c r="I39" s="179">
        <v>0</v>
      </c>
      <c r="J39" s="179">
        <v>0</v>
      </c>
      <c r="K39" s="179">
        <v>207</v>
      </c>
      <c r="L39" s="179">
        <v>280</v>
      </c>
      <c r="M39" s="179">
        <v>1955</v>
      </c>
      <c r="N39" s="179">
        <v>801</v>
      </c>
      <c r="O39" s="179">
        <v>951</v>
      </c>
      <c r="P39" s="179">
        <v>1613</v>
      </c>
      <c r="Q39" s="179">
        <v>4375</v>
      </c>
      <c r="R39" s="179">
        <v>25426</v>
      </c>
      <c r="S39" s="179">
        <v>0</v>
      </c>
      <c r="T39" s="179">
        <v>0</v>
      </c>
      <c r="U39" s="179">
        <v>0</v>
      </c>
      <c r="V39" s="179">
        <v>1262</v>
      </c>
      <c r="W39" s="179">
        <v>0</v>
      </c>
      <c r="X39" s="179"/>
      <c r="Y39" s="179"/>
      <c r="Z39" s="179"/>
      <c r="AA39" s="179"/>
      <c r="AB39" s="179">
        <v>2538</v>
      </c>
      <c r="AC39" s="179">
        <v>0</v>
      </c>
      <c r="AD39" s="179"/>
      <c r="AE39" s="179">
        <v>4824</v>
      </c>
      <c r="AF39" s="179">
        <v>4930</v>
      </c>
      <c r="AG39" s="179"/>
      <c r="AH39" s="179"/>
      <c r="AI39" s="179"/>
      <c r="AJ39" s="179"/>
      <c r="AK39" s="179"/>
      <c r="AL39" s="179"/>
      <c r="AM39" s="179"/>
      <c r="AN39" s="179"/>
      <c r="AO39" s="179">
        <v>283</v>
      </c>
      <c r="AP39" s="179"/>
      <c r="AQ39" s="179"/>
      <c r="AR39" s="176"/>
    </row>
    <row r="40" spans="1:44" s="159" customFormat="1" ht="11.25">
      <c r="A40" s="173" t="s">
        <v>1931</v>
      </c>
      <c r="B40" s="179">
        <v>130317</v>
      </c>
      <c r="C40" s="179">
        <v>104770</v>
      </c>
      <c r="D40" s="179">
        <v>4334</v>
      </c>
      <c r="E40" s="179">
        <v>16027</v>
      </c>
      <c r="F40" s="179">
        <v>15174</v>
      </c>
      <c r="G40" s="179">
        <v>122</v>
      </c>
      <c r="H40" s="179"/>
      <c r="I40" s="179"/>
      <c r="J40" s="179"/>
      <c r="K40" s="179">
        <v>316</v>
      </c>
      <c r="L40" s="179">
        <v>351</v>
      </c>
      <c r="M40" s="179"/>
      <c r="N40" s="179"/>
      <c r="O40" s="179">
        <v>679</v>
      </c>
      <c r="P40" s="179">
        <v>2118</v>
      </c>
      <c r="Q40" s="179">
        <v>5184</v>
      </c>
      <c r="R40" s="179">
        <v>32152</v>
      </c>
      <c r="S40" s="179"/>
      <c r="T40" s="179"/>
      <c r="U40" s="179"/>
      <c r="V40" s="179">
        <v>1609</v>
      </c>
      <c r="W40" s="179"/>
      <c r="X40" s="179"/>
      <c r="Y40" s="179"/>
      <c r="Z40" s="179"/>
      <c r="AA40" s="179"/>
      <c r="AB40" s="179">
        <v>4111</v>
      </c>
      <c r="AC40" s="179"/>
      <c r="AD40" s="179"/>
      <c r="AE40" s="179">
        <v>9276</v>
      </c>
      <c r="AF40" s="179">
        <v>8798</v>
      </c>
      <c r="AG40" s="179"/>
      <c r="AH40" s="179"/>
      <c r="AI40" s="179"/>
      <c r="AJ40" s="179"/>
      <c r="AK40" s="179"/>
      <c r="AL40" s="179"/>
      <c r="AM40" s="179"/>
      <c r="AN40" s="179"/>
      <c r="AO40" s="179">
        <v>1319</v>
      </c>
      <c r="AP40" s="179"/>
      <c r="AQ40" s="179"/>
      <c r="AR40" s="176"/>
    </row>
    <row r="41" spans="1:44" s="159" customFormat="1" ht="11.25">
      <c r="A41" s="173" t="s">
        <v>1932</v>
      </c>
      <c r="B41" s="179">
        <v>116772</v>
      </c>
      <c r="C41" s="179">
        <v>98648</v>
      </c>
      <c r="D41" s="179">
        <v>3870</v>
      </c>
      <c r="E41" s="179">
        <v>29192</v>
      </c>
      <c r="F41" s="179">
        <v>14188</v>
      </c>
      <c r="G41" s="179">
        <v>122</v>
      </c>
      <c r="H41" s="179"/>
      <c r="I41" s="179"/>
      <c r="J41" s="179"/>
      <c r="K41" s="179">
        <v>222</v>
      </c>
      <c r="L41" s="179">
        <v>229</v>
      </c>
      <c r="M41" s="179">
        <v>2084</v>
      </c>
      <c r="N41" s="179">
        <v>659</v>
      </c>
      <c r="O41" s="179">
        <v>481</v>
      </c>
      <c r="P41" s="179"/>
      <c r="Q41" s="179">
        <v>4275</v>
      </c>
      <c r="R41" s="179">
        <v>26394</v>
      </c>
      <c r="S41" s="179"/>
      <c r="T41" s="179"/>
      <c r="U41" s="179"/>
      <c r="V41" s="179">
        <v>2648</v>
      </c>
      <c r="W41" s="179"/>
      <c r="X41" s="179"/>
      <c r="Y41" s="179"/>
      <c r="Z41" s="179"/>
      <c r="AA41" s="179"/>
      <c r="AB41" s="179">
        <v>3590</v>
      </c>
      <c r="AC41" s="179"/>
      <c r="AD41" s="179"/>
      <c r="AE41" s="179">
        <v>4793</v>
      </c>
      <c r="AF41" s="179">
        <v>3984</v>
      </c>
      <c r="AG41" s="179"/>
      <c r="AH41" s="179"/>
      <c r="AI41" s="179"/>
      <c r="AJ41" s="179"/>
      <c r="AK41" s="179"/>
      <c r="AL41" s="179"/>
      <c r="AM41" s="179"/>
      <c r="AN41" s="179"/>
      <c r="AO41" s="179">
        <v>424</v>
      </c>
      <c r="AP41" s="179"/>
      <c r="AQ41" s="179"/>
      <c r="AR41" s="176"/>
    </row>
    <row r="42" spans="1:44" s="159" customFormat="1" ht="11.25">
      <c r="A42" s="173" t="s">
        <v>1933</v>
      </c>
      <c r="B42" s="179">
        <v>126295</v>
      </c>
      <c r="C42" s="179">
        <v>103798</v>
      </c>
      <c r="D42" s="179">
        <v>2641</v>
      </c>
      <c r="E42" s="179">
        <v>28768</v>
      </c>
      <c r="F42" s="179">
        <v>13748</v>
      </c>
      <c r="G42" s="179">
        <v>431</v>
      </c>
      <c r="H42" s="179"/>
      <c r="I42" s="179"/>
      <c r="J42" s="179"/>
      <c r="K42" s="179">
        <v>99</v>
      </c>
      <c r="L42" s="179">
        <v>241</v>
      </c>
      <c r="M42" s="179">
        <v>2144</v>
      </c>
      <c r="N42" s="179">
        <v>1263</v>
      </c>
      <c r="O42" s="179">
        <v>800</v>
      </c>
      <c r="P42" s="179"/>
      <c r="Q42" s="179">
        <v>5099</v>
      </c>
      <c r="R42" s="179">
        <v>28516</v>
      </c>
      <c r="S42" s="179"/>
      <c r="T42" s="179"/>
      <c r="U42" s="179">
        <v>6723</v>
      </c>
      <c r="V42" s="179">
        <v>2385</v>
      </c>
      <c r="W42" s="179"/>
      <c r="X42" s="179"/>
      <c r="Y42" s="179"/>
      <c r="Z42" s="179"/>
      <c r="AA42" s="179"/>
      <c r="AB42" s="179">
        <v>2124</v>
      </c>
      <c r="AC42" s="179"/>
      <c r="AD42" s="179"/>
      <c r="AE42" s="179">
        <v>4531</v>
      </c>
      <c r="AF42" s="179">
        <v>3709</v>
      </c>
      <c r="AG42" s="179"/>
      <c r="AH42" s="179"/>
      <c r="AI42" s="179"/>
      <c r="AJ42" s="179"/>
      <c r="AK42" s="179"/>
      <c r="AL42" s="179"/>
      <c r="AM42" s="179"/>
      <c r="AN42" s="179"/>
      <c r="AO42" s="179"/>
      <c r="AP42" s="179"/>
      <c r="AQ42" s="179"/>
      <c r="AR42" s="176"/>
    </row>
    <row r="43" spans="1:44" s="159" customFormat="1" ht="11.25">
      <c r="A43" s="177" t="s">
        <v>1934</v>
      </c>
      <c r="B43" s="178">
        <v>690443</v>
      </c>
      <c r="C43" s="178">
        <v>556802</v>
      </c>
      <c r="D43" s="178">
        <v>19914</v>
      </c>
      <c r="E43" s="178">
        <v>123105</v>
      </c>
      <c r="F43" s="178">
        <v>74781</v>
      </c>
      <c r="G43" s="178">
        <v>1988</v>
      </c>
      <c r="H43" s="178">
        <v>7224</v>
      </c>
      <c r="I43" s="178">
        <v>0</v>
      </c>
      <c r="J43" s="178">
        <v>0</v>
      </c>
      <c r="K43" s="178">
        <v>1395</v>
      </c>
      <c r="L43" s="178">
        <v>1712</v>
      </c>
      <c r="M43" s="178">
        <v>25245</v>
      </c>
      <c r="N43" s="178">
        <v>5488</v>
      </c>
      <c r="O43" s="178">
        <v>4511</v>
      </c>
      <c r="P43" s="178">
        <v>15307</v>
      </c>
      <c r="Q43" s="178">
        <v>21901</v>
      </c>
      <c r="R43" s="178">
        <v>159727</v>
      </c>
      <c r="S43" s="178">
        <v>0</v>
      </c>
      <c r="T43" s="178">
        <v>0</v>
      </c>
      <c r="U43" s="178">
        <v>24909</v>
      </c>
      <c r="V43" s="178">
        <v>10218</v>
      </c>
      <c r="W43" s="178">
        <v>0</v>
      </c>
      <c r="X43" s="178"/>
      <c r="Y43" s="178"/>
      <c r="Z43" s="178"/>
      <c r="AA43" s="178"/>
      <c r="AB43" s="178">
        <v>14057</v>
      </c>
      <c r="AC43" s="178">
        <v>0</v>
      </c>
      <c r="AD43" s="178"/>
      <c r="AE43" s="178">
        <v>13918</v>
      </c>
      <c r="AF43" s="178">
        <v>21153</v>
      </c>
      <c r="AG43" s="178">
        <v>0</v>
      </c>
      <c r="AH43" s="178">
        <v>0</v>
      </c>
      <c r="AI43" s="178">
        <v>0</v>
      </c>
      <c r="AJ43" s="178">
        <v>0</v>
      </c>
      <c r="AK43" s="178">
        <v>0</v>
      </c>
      <c r="AL43" s="178">
        <v>0</v>
      </c>
      <c r="AM43" s="178">
        <v>0</v>
      </c>
      <c r="AN43" s="178"/>
      <c r="AO43" s="178">
        <v>2756</v>
      </c>
      <c r="AP43" s="178">
        <v>0</v>
      </c>
      <c r="AQ43" s="178"/>
      <c r="AR43" s="176"/>
    </row>
    <row r="44" spans="1:44" s="159" customFormat="1" ht="11.25">
      <c r="A44" s="173" t="s">
        <v>1905</v>
      </c>
      <c r="B44" s="179">
        <v>68557</v>
      </c>
      <c r="C44" s="179">
        <v>57961</v>
      </c>
      <c r="D44" s="179">
        <v>4993</v>
      </c>
      <c r="E44" s="179">
        <v>24462</v>
      </c>
      <c r="F44" s="179">
        <v>40</v>
      </c>
      <c r="G44" s="179">
        <v>298</v>
      </c>
      <c r="H44" s="179"/>
      <c r="I44" s="179"/>
      <c r="J44" s="179"/>
      <c r="K44" s="179"/>
      <c r="L44" s="179">
        <v>64</v>
      </c>
      <c r="M44" s="179">
        <v>6265</v>
      </c>
      <c r="N44" s="179"/>
      <c r="O44" s="179">
        <v>412</v>
      </c>
      <c r="P44" s="179"/>
      <c r="Q44" s="179"/>
      <c r="R44" s="179">
        <v>17325</v>
      </c>
      <c r="S44" s="179"/>
      <c r="T44" s="179"/>
      <c r="U44" s="179">
        <v>2237</v>
      </c>
      <c r="V44" s="179">
        <v>146</v>
      </c>
      <c r="W44" s="179"/>
      <c r="X44" s="179"/>
      <c r="Y44" s="179"/>
      <c r="Z44" s="179"/>
      <c r="AA44" s="179"/>
      <c r="AB44" s="179">
        <v>604</v>
      </c>
      <c r="AC44" s="179"/>
      <c r="AD44" s="179"/>
      <c r="AE44" s="179">
        <v>105</v>
      </c>
      <c r="AF44" s="179"/>
      <c r="AG44" s="179"/>
      <c r="AH44" s="179"/>
      <c r="AI44" s="179"/>
      <c r="AJ44" s="179"/>
      <c r="AK44" s="179"/>
      <c r="AL44" s="179"/>
      <c r="AM44" s="179"/>
      <c r="AN44" s="179"/>
      <c r="AO44" s="179"/>
      <c r="AP44" s="179"/>
      <c r="AQ44" s="179"/>
      <c r="AR44" s="176"/>
    </row>
    <row r="45" spans="1:44" s="159" customFormat="1" ht="11.25">
      <c r="A45" s="173" t="s">
        <v>1906</v>
      </c>
      <c r="B45" s="179">
        <v>621886</v>
      </c>
      <c r="C45" s="179">
        <v>498841</v>
      </c>
      <c r="D45" s="179">
        <v>14921</v>
      </c>
      <c r="E45" s="179">
        <v>98643</v>
      </c>
      <c r="F45" s="179">
        <v>74741</v>
      </c>
      <c r="G45" s="179">
        <v>1690</v>
      </c>
      <c r="H45" s="179">
        <v>7224</v>
      </c>
      <c r="I45" s="179">
        <v>0</v>
      </c>
      <c r="J45" s="179">
        <v>0</v>
      </c>
      <c r="K45" s="179">
        <v>1395</v>
      </c>
      <c r="L45" s="179">
        <v>1648</v>
      </c>
      <c r="M45" s="179">
        <v>18980</v>
      </c>
      <c r="N45" s="179">
        <v>5488</v>
      </c>
      <c r="O45" s="179">
        <v>4099</v>
      </c>
      <c r="P45" s="179">
        <v>15307</v>
      </c>
      <c r="Q45" s="179">
        <v>21901</v>
      </c>
      <c r="R45" s="179">
        <v>142402</v>
      </c>
      <c r="S45" s="179">
        <v>0</v>
      </c>
      <c r="T45" s="179">
        <v>0</v>
      </c>
      <c r="U45" s="179">
        <v>22672</v>
      </c>
      <c r="V45" s="179">
        <v>10072</v>
      </c>
      <c r="W45" s="179">
        <v>0</v>
      </c>
      <c r="X45" s="179"/>
      <c r="Y45" s="179"/>
      <c r="Z45" s="179"/>
      <c r="AA45" s="179"/>
      <c r="AB45" s="179">
        <v>13453</v>
      </c>
      <c r="AC45" s="179">
        <v>0</v>
      </c>
      <c r="AD45" s="179"/>
      <c r="AE45" s="179">
        <v>13813</v>
      </c>
      <c r="AF45" s="179">
        <v>21153</v>
      </c>
      <c r="AG45" s="179">
        <v>0</v>
      </c>
      <c r="AH45" s="179">
        <v>0</v>
      </c>
      <c r="AI45" s="179">
        <v>0</v>
      </c>
      <c r="AJ45" s="179">
        <v>0</v>
      </c>
      <c r="AK45" s="179">
        <v>0</v>
      </c>
      <c r="AL45" s="179">
        <v>0</v>
      </c>
      <c r="AM45" s="179">
        <v>0</v>
      </c>
      <c r="AN45" s="179"/>
      <c r="AO45" s="179">
        <v>2756</v>
      </c>
      <c r="AP45" s="179">
        <v>0</v>
      </c>
      <c r="AQ45" s="179"/>
      <c r="AR45" s="176"/>
    </row>
    <row r="46" spans="1:44" s="159" customFormat="1" ht="11.25">
      <c r="A46" s="173" t="s">
        <v>1935</v>
      </c>
      <c r="B46" s="179">
        <v>101460</v>
      </c>
      <c r="C46" s="179">
        <v>79161</v>
      </c>
      <c r="D46" s="179">
        <v>1870</v>
      </c>
      <c r="E46" s="179">
        <v>14948</v>
      </c>
      <c r="F46" s="179">
        <v>13681</v>
      </c>
      <c r="G46" s="179">
        <v>295</v>
      </c>
      <c r="H46" s="179"/>
      <c r="I46" s="179"/>
      <c r="J46" s="179"/>
      <c r="K46" s="179">
        <v>222</v>
      </c>
      <c r="L46" s="179">
        <v>163</v>
      </c>
      <c r="M46" s="179">
        <v>2337</v>
      </c>
      <c r="N46" s="179">
        <v>1032</v>
      </c>
      <c r="O46" s="179">
        <v>664</v>
      </c>
      <c r="P46" s="179">
        <v>4199</v>
      </c>
      <c r="Q46" s="179">
        <v>4002</v>
      </c>
      <c r="R46" s="179">
        <v>19597</v>
      </c>
      <c r="S46" s="179"/>
      <c r="T46" s="179"/>
      <c r="U46" s="179">
        <v>5159</v>
      </c>
      <c r="V46" s="179">
        <v>2592</v>
      </c>
      <c r="W46" s="179"/>
      <c r="X46" s="179"/>
      <c r="Y46" s="179"/>
      <c r="Z46" s="179"/>
      <c r="AA46" s="179"/>
      <c r="AB46" s="179">
        <v>1588</v>
      </c>
      <c r="AC46" s="179"/>
      <c r="AD46" s="179"/>
      <c r="AE46" s="179">
        <v>2227</v>
      </c>
      <c r="AF46" s="179">
        <v>3118</v>
      </c>
      <c r="AG46" s="179"/>
      <c r="AH46" s="179"/>
      <c r="AI46" s="179"/>
      <c r="AJ46" s="179"/>
      <c r="AK46" s="179"/>
      <c r="AL46" s="179"/>
      <c r="AM46" s="179"/>
      <c r="AN46" s="179"/>
      <c r="AO46" s="179">
        <v>453</v>
      </c>
      <c r="AP46" s="179"/>
      <c r="AQ46" s="179"/>
      <c r="AR46" s="176"/>
    </row>
    <row r="47" spans="1:44" s="159" customFormat="1" ht="11.25">
      <c r="A47" s="173" t="s">
        <v>1936</v>
      </c>
      <c r="B47" s="179">
        <v>121195</v>
      </c>
      <c r="C47" s="179">
        <v>97744</v>
      </c>
      <c r="D47" s="179">
        <v>2813</v>
      </c>
      <c r="E47" s="179">
        <v>20710</v>
      </c>
      <c r="F47" s="179">
        <v>15578</v>
      </c>
      <c r="G47" s="179">
        <v>235</v>
      </c>
      <c r="H47" s="179"/>
      <c r="I47" s="179"/>
      <c r="J47" s="179"/>
      <c r="K47" s="179">
        <v>156</v>
      </c>
      <c r="L47" s="179">
        <v>354</v>
      </c>
      <c r="M47" s="179">
        <v>2769</v>
      </c>
      <c r="N47" s="179">
        <v>1244</v>
      </c>
      <c r="O47" s="179">
        <v>879</v>
      </c>
      <c r="P47" s="179">
        <v>4559</v>
      </c>
      <c r="Q47" s="179">
        <v>3281</v>
      </c>
      <c r="R47" s="179">
        <v>26209</v>
      </c>
      <c r="S47" s="179"/>
      <c r="T47" s="179"/>
      <c r="U47" s="179">
        <v>6210</v>
      </c>
      <c r="V47" s="179">
        <v>2311</v>
      </c>
      <c r="W47" s="179"/>
      <c r="X47" s="179"/>
      <c r="Y47" s="179"/>
      <c r="Z47" s="179"/>
      <c r="AA47" s="179"/>
      <c r="AB47" s="179">
        <v>2732</v>
      </c>
      <c r="AC47" s="179"/>
      <c r="AD47" s="179"/>
      <c r="AE47" s="179">
        <v>2258</v>
      </c>
      <c r="AF47" s="179">
        <v>3716</v>
      </c>
      <c r="AG47" s="179"/>
      <c r="AH47" s="179"/>
      <c r="AI47" s="179"/>
      <c r="AJ47" s="179"/>
      <c r="AK47" s="179"/>
      <c r="AL47" s="179"/>
      <c r="AM47" s="179"/>
      <c r="AN47" s="179"/>
      <c r="AO47" s="179">
        <v>778</v>
      </c>
      <c r="AP47" s="179"/>
      <c r="AQ47" s="179"/>
      <c r="AR47" s="176"/>
    </row>
    <row r="48" spans="1:44" s="159" customFormat="1" ht="11.25">
      <c r="A48" s="173" t="s">
        <v>1937</v>
      </c>
      <c r="B48" s="179">
        <v>105832</v>
      </c>
      <c r="C48" s="179">
        <v>82219</v>
      </c>
      <c r="D48" s="179">
        <v>1775</v>
      </c>
      <c r="E48" s="179">
        <v>16332</v>
      </c>
      <c r="F48" s="179">
        <v>11262</v>
      </c>
      <c r="G48" s="179">
        <v>321</v>
      </c>
      <c r="H48" s="179"/>
      <c r="I48" s="179"/>
      <c r="J48" s="179"/>
      <c r="K48" s="179">
        <v>248</v>
      </c>
      <c r="L48" s="179">
        <v>497</v>
      </c>
      <c r="M48" s="179">
        <v>5734</v>
      </c>
      <c r="N48" s="179">
        <v>806</v>
      </c>
      <c r="O48" s="179">
        <v>665</v>
      </c>
      <c r="P48" s="179">
        <v>2004</v>
      </c>
      <c r="Q48" s="179">
        <v>5479</v>
      </c>
      <c r="R48" s="179">
        <v>25236</v>
      </c>
      <c r="S48" s="179"/>
      <c r="T48" s="179"/>
      <c r="U48" s="179"/>
      <c r="V48" s="179">
        <v>325</v>
      </c>
      <c r="W48" s="179"/>
      <c r="X48" s="179"/>
      <c r="Y48" s="179"/>
      <c r="Z48" s="179"/>
      <c r="AA48" s="179"/>
      <c r="AB48" s="179">
        <v>2465</v>
      </c>
      <c r="AC48" s="179"/>
      <c r="AD48" s="179"/>
      <c r="AE48" s="179">
        <v>2999</v>
      </c>
      <c r="AF48" s="179">
        <v>4404</v>
      </c>
      <c r="AG48" s="179"/>
      <c r="AH48" s="179"/>
      <c r="AI48" s="179"/>
      <c r="AJ48" s="179"/>
      <c r="AK48" s="179"/>
      <c r="AL48" s="179"/>
      <c r="AM48" s="179"/>
      <c r="AN48" s="179"/>
      <c r="AO48" s="179">
        <v>424</v>
      </c>
      <c r="AP48" s="179"/>
      <c r="AQ48" s="179"/>
      <c r="AR48" s="176"/>
    </row>
    <row r="49" spans="1:44" s="159" customFormat="1" ht="11.25">
      <c r="A49" s="173" t="s">
        <v>1938</v>
      </c>
      <c r="B49" s="179">
        <v>96803</v>
      </c>
      <c r="C49" s="179">
        <v>73273</v>
      </c>
      <c r="D49" s="179">
        <v>441</v>
      </c>
      <c r="E49" s="179">
        <v>14409</v>
      </c>
      <c r="F49" s="179">
        <v>13015</v>
      </c>
      <c r="G49" s="179">
        <v>150</v>
      </c>
      <c r="H49" s="179"/>
      <c r="I49" s="179"/>
      <c r="J49" s="179"/>
      <c r="K49" s="179">
        <v>494</v>
      </c>
      <c r="L49" s="179">
        <v>307</v>
      </c>
      <c r="M49" s="179">
        <v>3185</v>
      </c>
      <c r="N49" s="179">
        <v>836</v>
      </c>
      <c r="O49" s="179">
        <v>723</v>
      </c>
      <c r="P49" s="179">
        <v>1911</v>
      </c>
      <c r="Q49" s="179"/>
      <c r="R49" s="179">
        <v>25657</v>
      </c>
      <c r="S49" s="179"/>
      <c r="T49" s="179"/>
      <c r="U49" s="179"/>
      <c r="V49" s="179">
        <v>251</v>
      </c>
      <c r="W49" s="179"/>
      <c r="X49" s="179"/>
      <c r="Y49" s="179"/>
      <c r="Z49" s="179"/>
      <c r="AA49" s="179"/>
      <c r="AB49" s="179">
        <v>2657</v>
      </c>
      <c r="AC49" s="179"/>
      <c r="AD49" s="179"/>
      <c r="AE49" s="179">
        <v>2792</v>
      </c>
      <c r="AF49" s="179">
        <v>5089</v>
      </c>
      <c r="AG49" s="179"/>
      <c r="AH49" s="179"/>
      <c r="AI49" s="179"/>
      <c r="AJ49" s="179"/>
      <c r="AK49" s="179"/>
      <c r="AL49" s="179"/>
      <c r="AM49" s="179"/>
      <c r="AN49" s="179"/>
      <c r="AO49" s="179">
        <v>212</v>
      </c>
      <c r="AP49" s="179"/>
      <c r="AQ49" s="179"/>
      <c r="AR49" s="176"/>
    </row>
    <row r="50" spans="1:44" s="159" customFormat="1" ht="11.25">
      <c r="A50" s="173" t="s">
        <v>1939</v>
      </c>
      <c r="B50" s="179">
        <v>87434</v>
      </c>
      <c r="C50" s="179">
        <v>75840</v>
      </c>
      <c r="D50" s="179">
        <v>3040</v>
      </c>
      <c r="E50" s="179">
        <v>14039</v>
      </c>
      <c r="F50" s="179">
        <v>9793</v>
      </c>
      <c r="G50" s="179">
        <v>234</v>
      </c>
      <c r="H50" s="179">
        <v>7224</v>
      </c>
      <c r="I50" s="179"/>
      <c r="J50" s="179"/>
      <c r="K50" s="179">
        <v>132</v>
      </c>
      <c r="L50" s="179">
        <v>214</v>
      </c>
      <c r="M50" s="179">
        <v>2327</v>
      </c>
      <c r="N50" s="179">
        <v>783</v>
      </c>
      <c r="O50" s="179">
        <v>475</v>
      </c>
      <c r="P50" s="179">
        <v>1131</v>
      </c>
      <c r="Q50" s="179">
        <v>4417</v>
      </c>
      <c r="R50" s="179">
        <v>18091</v>
      </c>
      <c r="S50" s="179"/>
      <c r="T50" s="179"/>
      <c r="U50" s="179">
        <v>4405</v>
      </c>
      <c r="V50" s="179">
        <v>1694</v>
      </c>
      <c r="W50" s="179"/>
      <c r="X50" s="179"/>
      <c r="Y50" s="179"/>
      <c r="Z50" s="179"/>
      <c r="AA50" s="179"/>
      <c r="AB50" s="179">
        <v>2342</v>
      </c>
      <c r="AC50" s="179"/>
      <c r="AD50" s="179"/>
      <c r="AE50" s="179">
        <v>1821</v>
      </c>
      <c r="AF50" s="179">
        <v>2436</v>
      </c>
      <c r="AG50" s="179"/>
      <c r="AH50" s="179"/>
      <c r="AI50" s="179"/>
      <c r="AJ50" s="179"/>
      <c r="AK50" s="179"/>
      <c r="AL50" s="179"/>
      <c r="AM50" s="179"/>
      <c r="AN50" s="179"/>
      <c r="AO50" s="179">
        <v>507</v>
      </c>
      <c r="AP50" s="179"/>
      <c r="AQ50" s="179"/>
      <c r="AR50" s="176"/>
    </row>
    <row r="51" spans="1:44" s="159" customFormat="1" ht="11.25">
      <c r="A51" s="173" t="s">
        <v>1940</v>
      </c>
      <c r="B51" s="179">
        <v>67141</v>
      </c>
      <c r="C51" s="179">
        <v>56532</v>
      </c>
      <c r="D51" s="179">
        <v>3067</v>
      </c>
      <c r="E51" s="179">
        <v>12457</v>
      </c>
      <c r="F51" s="179">
        <v>9557</v>
      </c>
      <c r="G51" s="179">
        <v>191</v>
      </c>
      <c r="H51" s="179"/>
      <c r="I51" s="179"/>
      <c r="J51" s="179"/>
      <c r="K51" s="179">
        <v>29</v>
      </c>
      <c r="L51" s="179">
        <v>19</v>
      </c>
      <c r="M51" s="179">
        <v>1426</v>
      </c>
      <c r="N51" s="179">
        <v>405</v>
      </c>
      <c r="O51" s="179">
        <v>244</v>
      </c>
      <c r="P51" s="179">
        <v>1384</v>
      </c>
      <c r="Q51" s="179">
        <v>4722</v>
      </c>
      <c r="R51" s="179">
        <v>13188</v>
      </c>
      <c r="S51" s="179"/>
      <c r="T51" s="179"/>
      <c r="U51" s="179">
        <v>4436</v>
      </c>
      <c r="V51" s="179">
        <v>1556</v>
      </c>
      <c r="W51" s="179"/>
      <c r="X51" s="179"/>
      <c r="Y51" s="179"/>
      <c r="Z51" s="179"/>
      <c r="AA51" s="179"/>
      <c r="AB51" s="179">
        <v>824</v>
      </c>
      <c r="AC51" s="179"/>
      <c r="AD51" s="179"/>
      <c r="AE51" s="179">
        <v>1049</v>
      </c>
      <c r="AF51" s="179">
        <v>1225</v>
      </c>
      <c r="AG51" s="179"/>
      <c r="AH51" s="179"/>
      <c r="AI51" s="179"/>
      <c r="AJ51" s="179"/>
      <c r="AK51" s="179"/>
      <c r="AL51" s="179"/>
      <c r="AM51" s="179"/>
      <c r="AN51" s="179"/>
      <c r="AO51" s="179">
        <v>170</v>
      </c>
      <c r="AP51" s="179"/>
      <c r="AQ51" s="179"/>
      <c r="AR51" s="176"/>
    </row>
    <row r="52" spans="1:44" s="159" customFormat="1" ht="11.25">
      <c r="A52" s="173" t="s">
        <v>1941</v>
      </c>
      <c r="B52" s="179">
        <v>42021</v>
      </c>
      <c r="C52" s="179">
        <v>34072</v>
      </c>
      <c r="D52" s="179">
        <v>1915</v>
      </c>
      <c r="E52" s="179">
        <v>5748</v>
      </c>
      <c r="F52" s="179">
        <v>1855</v>
      </c>
      <c r="G52" s="179">
        <v>264</v>
      </c>
      <c r="H52" s="179">
        <v>0</v>
      </c>
      <c r="I52" s="179">
        <v>0</v>
      </c>
      <c r="J52" s="179">
        <v>0</v>
      </c>
      <c r="K52" s="179">
        <v>114</v>
      </c>
      <c r="L52" s="179">
        <v>94</v>
      </c>
      <c r="M52" s="179">
        <v>1202</v>
      </c>
      <c r="N52" s="179">
        <v>382</v>
      </c>
      <c r="O52" s="179">
        <v>449</v>
      </c>
      <c r="P52" s="179">
        <v>119</v>
      </c>
      <c r="Q52" s="179">
        <v>0</v>
      </c>
      <c r="R52" s="179">
        <v>14424</v>
      </c>
      <c r="S52" s="179">
        <v>0</v>
      </c>
      <c r="T52" s="179">
        <v>0</v>
      </c>
      <c r="U52" s="179">
        <v>2462</v>
      </c>
      <c r="V52" s="179">
        <v>1343</v>
      </c>
      <c r="W52" s="179">
        <v>0</v>
      </c>
      <c r="X52" s="179"/>
      <c r="Y52" s="179"/>
      <c r="Z52" s="179"/>
      <c r="AA52" s="179"/>
      <c r="AB52" s="179">
        <v>845</v>
      </c>
      <c r="AC52" s="179">
        <v>0</v>
      </c>
      <c r="AD52" s="179"/>
      <c r="AE52" s="179">
        <v>667</v>
      </c>
      <c r="AF52" s="179">
        <v>1165</v>
      </c>
      <c r="AG52" s="179">
        <v>0</v>
      </c>
      <c r="AH52" s="179">
        <v>0</v>
      </c>
      <c r="AI52" s="179">
        <v>0</v>
      </c>
      <c r="AJ52" s="179">
        <v>0</v>
      </c>
      <c r="AK52" s="179">
        <v>0</v>
      </c>
      <c r="AL52" s="179">
        <v>0</v>
      </c>
      <c r="AM52" s="179">
        <v>0</v>
      </c>
      <c r="AN52" s="179"/>
      <c r="AO52" s="179">
        <v>212</v>
      </c>
      <c r="AP52" s="179">
        <v>0</v>
      </c>
      <c r="AQ52" s="179"/>
      <c r="AR52" s="176"/>
    </row>
    <row r="53" spans="1:44" s="159" customFormat="1" ht="11.25">
      <c r="A53" s="177" t="s">
        <v>1942</v>
      </c>
      <c r="B53" s="178">
        <v>660833</v>
      </c>
      <c r="C53" s="178">
        <v>532672</v>
      </c>
      <c r="D53" s="178">
        <v>34670</v>
      </c>
      <c r="E53" s="178">
        <v>128168</v>
      </c>
      <c r="F53" s="178">
        <v>61765</v>
      </c>
      <c r="G53" s="178">
        <v>2461</v>
      </c>
      <c r="H53" s="178">
        <v>3020</v>
      </c>
      <c r="I53" s="178">
        <v>623</v>
      </c>
      <c r="J53" s="178">
        <v>0</v>
      </c>
      <c r="K53" s="178">
        <v>1094</v>
      </c>
      <c r="L53" s="178">
        <v>1323</v>
      </c>
      <c r="M53" s="178">
        <v>21892</v>
      </c>
      <c r="N53" s="178">
        <v>4392</v>
      </c>
      <c r="O53" s="178">
        <v>1985</v>
      </c>
      <c r="P53" s="178">
        <v>418</v>
      </c>
      <c r="Q53" s="178">
        <v>54136</v>
      </c>
      <c r="R53" s="178">
        <v>144349</v>
      </c>
      <c r="S53" s="178">
        <v>0</v>
      </c>
      <c r="T53" s="178">
        <v>0</v>
      </c>
      <c r="U53" s="178">
        <v>35380</v>
      </c>
      <c r="V53" s="178">
        <v>12963</v>
      </c>
      <c r="W53" s="178">
        <v>0</v>
      </c>
      <c r="X53" s="178"/>
      <c r="Y53" s="178"/>
      <c r="Z53" s="178"/>
      <c r="AA53" s="178"/>
      <c r="AB53" s="178">
        <v>0</v>
      </c>
      <c r="AC53" s="178">
        <v>0</v>
      </c>
      <c r="AD53" s="178"/>
      <c r="AE53" s="178">
        <v>13136</v>
      </c>
      <c r="AF53" s="178">
        <v>0</v>
      </c>
      <c r="AG53" s="178">
        <v>0</v>
      </c>
      <c r="AH53" s="178">
        <v>0</v>
      </c>
      <c r="AI53" s="178">
        <v>0</v>
      </c>
      <c r="AJ53" s="178">
        <v>0</v>
      </c>
      <c r="AK53" s="178">
        <v>0</v>
      </c>
      <c r="AL53" s="178">
        <v>0</v>
      </c>
      <c r="AM53" s="178">
        <v>0</v>
      </c>
      <c r="AN53" s="178"/>
      <c r="AO53" s="178">
        <v>0</v>
      </c>
      <c r="AP53" s="178">
        <v>0</v>
      </c>
      <c r="AQ53" s="178"/>
      <c r="AR53" s="176"/>
    </row>
    <row r="54" spans="1:44" s="159" customFormat="1" ht="11.25">
      <c r="A54" s="173" t="s">
        <v>1905</v>
      </c>
      <c r="B54" s="179">
        <v>81845</v>
      </c>
      <c r="C54" s="179">
        <v>73639</v>
      </c>
      <c r="D54" s="179">
        <v>14760</v>
      </c>
      <c r="E54" s="179">
        <v>23660</v>
      </c>
      <c r="F54" s="179">
        <v>122</v>
      </c>
      <c r="G54" s="179">
        <v>640</v>
      </c>
      <c r="H54" s="179"/>
      <c r="I54" s="179"/>
      <c r="J54" s="179"/>
      <c r="K54" s="179"/>
      <c r="L54" s="179">
        <v>35</v>
      </c>
      <c r="M54" s="179">
        <v>4447</v>
      </c>
      <c r="N54" s="179"/>
      <c r="O54" s="179">
        <v>30</v>
      </c>
      <c r="P54" s="179">
        <v>93</v>
      </c>
      <c r="Q54" s="179"/>
      <c r="R54" s="179">
        <v>23437</v>
      </c>
      <c r="S54" s="179"/>
      <c r="T54" s="179"/>
      <c r="U54" s="179">
        <v>5111</v>
      </c>
      <c r="V54" s="179">
        <v>354</v>
      </c>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6"/>
    </row>
    <row r="55" spans="1:44" s="159" customFormat="1" ht="11.25">
      <c r="A55" s="173" t="s">
        <v>1906</v>
      </c>
      <c r="B55" s="179"/>
      <c r="C55" s="179"/>
      <c r="D55" s="179"/>
      <c r="E55" s="179">
        <v>0</v>
      </c>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6"/>
    </row>
    <row r="56" spans="1:44" s="159" customFormat="1" ht="11.25">
      <c r="A56" s="173" t="s">
        <v>1943</v>
      </c>
      <c r="B56" s="179">
        <v>122101</v>
      </c>
      <c r="C56" s="179">
        <v>98187</v>
      </c>
      <c r="D56" s="179">
        <v>2381</v>
      </c>
      <c r="E56" s="179">
        <v>27766</v>
      </c>
      <c r="F56" s="179">
        <v>13194</v>
      </c>
      <c r="G56" s="179">
        <v>305</v>
      </c>
      <c r="H56" s="179"/>
      <c r="I56" s="179">
        <v>151</v>
      </c>
      <c r="J56" s="179"/>
      <c r="K56" s="179">
        <v>388</v>
      </c>
      <c r="L56" s="179">
        <v>312</v>
      </c>
      <c r="M56" s="179">
        <v>4446</v>
      </c>
      <c r="N56" s="179">
        <v>1064</v>
      </c>
      <c r="O56" s="179">
        <v>703</v>
      </c>
      <c r="P56" s="179">
        <v>65</v>
      </c>
      <c r="Q56" s="179">
        <v>7162</v>
      </c>
      <c r="R56" s="179">
        <v>28599</v>
      </c>
      <c r="S56" s="179"/>
      <c r="T56" s="179"/>
      <c r="U56" s="179">
        <v>4314</v>
      </c>
      <c r="V56" s="179">
        <v>1949</v>
      </c>
      <c r="W56" s="179"/>
      <c r="X56" s="179"/>
      <c r="Y56" s="179"/>
      <c r="Z56" s="179"/>
      <c r="AA56" s="179"/>
      <c r="AB56" s="179"/>
      <c r="AC56" s="179"/>
      <c r="AD56" s="179"/>
      <c r="AE56" s="179">
        <v>3190</v>
      </c>
      <c r="AF56" s="179"/>
      <c r="AG56" s="179"/>
      <c r="AH56" s="179"/>
      <c r="AI56" s="179"/>
      <c r="AJ56" s="179"/>
      <c r="AK56" s="179"/>
      <c r="AL56" s="179"/>
      <c r="AM56" s="179"/>
      <c r="AN56" s="179"/>
      <c r="AO56" s="179"/>
      <c r="AP56" s="179"/>
      <c r="AQ56" s="179"/>
      <c r="AR56" s="176"/>
    </row>
    <row r="57" spans="1:44" s="159" customFormat="1" ht="11.25">
      <c r="A57" s="173" t="s">
        <v>1944</v>
      </c>
      <c r="B57" s="179">
        <v>75066</v>
      </c>
      <c r="C57" s="179">
        <v>59434</v>
      </c>
      <c r="D57" s="179">
        <v>2411</v>
      </c>
      <c r="E57" s="179">
        <v>13436</v>
      </c>
      <c r="F57" s="179">
        <v>9198</v>
      </c>
      <c r="G57" s="179">
        <v>257</v>
      </c>
      <c r="H57" s="179"/>
      <c r="I57" s="179"/>
      <c r="J57" s="179"/>
      <c r="K57" s="179">
        <v>142</v>
      </c>
      <c r="L57" s="179">
        <v>159</v>
      </c>
      <c r="M57" s="179">
        <v>2093</v>
      </c>
      <c r="N57" s="179">
        <v>585</v>
      </c>
      <c r="O57" s="179">
        <v>199</v>
      </c>
      <c r="P57" s="179"/>
      <c r="Q57" s="179">
        <v>7776</v>
      </c>
      <c r="R57" s="179">
        <v>14429</v>
      </c>
      <c r="S57" s="179"/>
      <c r="T57" s="179"/>
      <c r="U57" s="179">
        <v>3918</v>
      </c>
      <c r="V57" s="179">
        <v>1838</v>
      </c>
      <c r="W57" s="179"/>
      <c r="X57" s="179"/>
      <c r="Y57" s="179"/>
      <c r="Z57" s="179"/>
      <c r="AA57" s="179"/>
      <c r="AB57" s="179"/>
      <c r="AC57" s="179"/>
      <c r="AD57" s="179"/>
      <c r="AE57" s="179">
        <v>1784</v>
      </c>
      <c r="AF57" s="179"/>
      <c r="AG57" s="179"/>
      <c r="AH57" s="179"/>
      <c r="AI57" s="179"/>
      <c r="AJ57" s="179"/>
      <c r="AK57" s="179"/>
      <c r="AL57" s="179"/>
      <c r="AM57" s="179"/>
      <c r="AN57" s="179"/>
      <c r="AO57" s="179"/>
      <c r="AP57" s="179"/>
      <c r="AQ57" s="179"/>
      <c r="AR57" s="176"/>
    </row>
    <row r="58" spans="1:44" s="159" customFormat="1" ht="11.25">
      <c r="A58" s="173" t="s">
        <v>1945</v>
      </c>
      <c r="B58" s="179">
        <v>75728</v>
      </c>
      <c r="C58" s="179">
        <v>60189</v>
      </c>
      <c r="D58" s="179">
        <v>2669</v>
      </c>
      <c r="E58" s="179">
        <v>13647</v>
      </c>
      <c r="F58" s="179">
        <v>6952</v>
      </c>
      <c r="G58" s="179">
        <v>195</v>
      </c>
      <c r="H58" s="179"/>
      <c r="I58" s="179"/>
      <c r="J58" s="179"/>
      <c r="K58" s="179">
        <v>55</v>
      </c>
      <c r="L58" s="179">
        <v>220</v>
      </c>
      <c r="M58" s="179">
        <v>2348</v>
      </c>
      <c r="N58" s="179">
        <v>677</v>
      </c>
      <c r="O58" s="179">
        <v>230</v>
      </c>
      <c r="P58" s="179"/>
      <c r="Q58" s="179">
        <v>7084</v>
      </c>
      <c r="R58" s="179">
        <v>15594</v>
      </c>
      <c r="S58" s="179"/>
      <c r="T58" s="179"/>
      <c r="U58" s="179">
        <v>4789</v>
      </c>
      <c r="V58" s="179">
        <v>2040</v>
      </c>
      <c r="W58" s="179"/>
      <c r="X58" s="179"/>
      <c r="Y58" s="179"/>
      <c r="Z58" s="179"/>
      <c r="AA58" s="179"/>
      <c r="AB58" s="179"/>
      <c r="AC58" s="179"/>
      <c r="AD58" s="179"/>
      <c r="AE58" s="179">
        <v>2023</v>
      </c>
      <c r="AF58" s="179"/>
      <c r="AG58" s="179"/>
      <c r="AH58" s="179"/>
      <c r="AI58" s="179"/>
      <c r="AJ58" s="179"/>
      <c r="AK58" s="179"/>
      <c r="AL58" s="179"/>
      <c r="AM58" s="179"/>
      <c r="AN58" s="179"/>
      <c r="AO58" s="179"/>
      <c r="AP58" s="179"/>
      <c r="AQ58" s="179"/>
      <c r="AR58" s="176"/>
    </row>
    <row r="59" spans="1:44" s="159" customFormat="1" ht="11.25">
      <c r="A59" s="173" t="s">
        <v>1946</v>
      </c>
      <c r="B59" s="179">
        <v>66700</v>
      </c>
      <c r="C59" s="179">
        <v>54230</v>
      </c>
      <c r="D59" s="179">
        <v>2678</v>
      </c>
      <c r="E59" s="179">
        <v>11542</v>
      </c>
      <c r="F59" s="179">
        <v>8198</v>
      </c>
      <c r="G59" s="179">
        <v>335</v>
      </c>
      <c r="H59" s="179"/>
      <c r="I59" s="179"/>
      <c r="J59" s="179"/>
      <c r="K59" s="179">
        <v>82</v>
      </c>
      <c r="L59" s="179">
        <v>76</v>
      </c>
      <c r="M59" s="179">
        <v>1934</v>
      </c>
      <c r="N59" s="179">
        <v>269</v>
      </c>
      <c r="O59" s="179">
        <v>150</v>
      </c>
      <c r="P59" s="179"/>
      <c r="Q59" s="179">
        <v>6342</v>
      </c>
      <c r="R59" s="179">
        <v>15239</v>
      </c>
      <c r="S59" s="179"/>
      <c r="T59" s="179"/>
      <c r="U59" s="179">
        <v>4142</v>
      </c>
      <c r="V59" s="179">
        <v>1899</v>
      </c>
      <c r="W59" s="179"/>
      <c r="X59" s="179"/>
      <c r="Y59" s="179"/>
      <c r="Z59" s="179"/>
      <c r="AA59" s="179"/>
      <c r="AB59" s="179"/>
      <c r="AC59" s="179"/>
      <c r="AD59" s="179"/>
      <c r="AE59" s="179">
        <v>766</v>
      </c>
      <c r="AF59" s="179"/>
      <c r="AG59" s="179"/>
      <c r="AH59" s="179"/>
      <c r="AI59" s="179"/>
      <c r="AJ59" s="179"/>
      <c r="AK59" s="179"/>
      <c r="AL59" s="179"/>
      <c r="AM59" s="179"/>
      <c r="AN59" s="179"/>
      <c r="AO59" s="179"/>
      <c r="AP59" s="179"/>
      <c r="AQ59" s="179"/>
      <c r="AR59" s="176"/>
    </row>
    <row r="60" spans="1:44" s="159" customFormat="1" ht="11.25">
      <c r="A60" s="173" t="s">
        <v>1947</v>
      </c>
      <c r="B60" s="179">
        <v>72271</v>
      </c>
      <c r="C60" s="179">
        <v>56947</v>
      </c>
      <c r="D60" s="179">
        <v>4723</v>
      </c>
      <c r="E60" s="179">
        <v>10983</v>
      </c>
      <c r="F60" s="179">
        <v>6535</v>
      </c>
      <c r="G60" s="179">
        <v>202</v>
      </c>
      <c r="H60" s="179"/>
      <c r="I60" s="179"/>
      <c r="J60" s="179"/>
      <c r="K60" s="179">
        <v>214</v>
      </c>
      <c r="L60" s="179">
        <v>139</v>
      </c>
      <c r="M60" s="179">
        <v>2499</v>
      </c>
      <c r="N60" s="179">
        <v>491</v>
      </c>
      <c r="O60" s="179">
        <v>433</v>
      </c>
      <c r="P60" s="179">
        <v>66</v>
      </c>
      <c r="Q60" s="179">
        <v>7516</v>
      </c>
      <c r="R60" s="179">
        <v>14917</v>
      </c>
      <c r="S60" s="179"/>
      <c r="T60" s="179"/>
      <c r="U60" s="179">
        <v>4061</v>
      </c>
      <c r="V60" s="179">
        <v>1521</v>
      </c>
      <c r="W60" s="179"/>
      <c r="X60" s="179"/>
      <c r="Y60" s="179"/>
      <c r="Z60" s="179"/>
      <c r="AA60" s="179"/>
      <c r="AB60" s="179"/>
      <c r="AC60" s="179"/>
      <c r="AD60" s="179"/>
      <c r="AE60" s="179">
        <v>1518</v>
      </c>
      <c r="AF60" s="179"/>
      <c r="AG60" s="179"/>
      <c r="AH60" s="179"/>
      <c r="AI60" s="179"/>
      <c r="AJ60" s="179"/>
      <c r="AK60" s="179"/>
      <c r="AL60" s="179"/>
      <c r="AM60" s="179"/>
      <c r="AN60" s="179"/>
      <c r="AO60" s="179"/>
      <c r="AP60" s="179"/>
      <c r="AQ60" s="179"/>
      <c r="AR60" s="176"/>
    </row>
    <row r="61" spans="1:44" s="159" customFormat="1" ht="11.25">
      <c r="A61" s="173" t="s">
        <v>1948</v>
      </c>
      <c r="B61" s="179">
        <v>89934</v>
      </c>
      <c r="C61" s="179">
        <v>71026</v>
      </c>
      <c r="D61" s="179">
        <v>2226</v>
      </c>
      <c r="E61" s="179">
        <v>13942</v>
      </c>
      <c r="F61" s="179">
        <v>10910</v>
      </c>
      <c r="G61" s="179">
        <v>237</v>
      </c>
      <c r="H61" s="179">
        <v>3020</v>
      </c>
      <c r="I61" s="179">
        <v>472</v>
      </c>
      <c r="J61" s="179"/>
      <c r="K61" s="179">
        <v>158</v>
      </c>
      <c r="L61" s="179">
        <v>252</v>
      </c>
      <c r="M61" s="179">
        <v>2308</v>
      </c>
      <c r="N61" s="179">
        <v>793</v>
      </c>
      <c r="O61" s="179">
        <v>111</v>
      </c>
      <c r="P61" s="179" t="s">
        <v>0</v>
      </c>
      <c r="Q61" s="179">
        <v>10485</v>
      </c>
      <c r="R61" s="179">
        <v>15530</v>
      </c>
      <c r="S61" s="179" t="s">
        <v>0</v>
      </c>
      <c r="T61" s="179" t="s">
        <v>0</v>
      </c>
      <c r="U61" s="179">
        <v>4838</v>
      </c>
      <c r="V61" s="179">
        <v>1458</v>
      </c>
      <c r="W61" s="179"/>
      <c r="X61" s="179"/>
      <c r="Y61" s="179"/>
      <c r="Z61" s="179"/>
      <c r="AA61" s="179"/>
      <c r="AB61" s="179"/>
      <c r="AC61" s="179"/>
      <c r="AD61" s="179"/>
      <c r="AE61" s="179">
        <v>2337</v>
      </c>
      <c r="AF61" s="179"/>
      <c r="AG61" s="179"/>
      <c r="AH61" s="179"/>
      <c r="AI61" s="179"/>
      <c r="AJ61" s="179"/>
      <c r="AK61" s="179"/>
      <c r="AL61" s="179"/>
      <c r="AM61" s="179"/>
      <c r="AN61" s="179"/>
      <c r="AO61" s="179"/>
      <c r="AP61" s="179"/>
      <c r="AQ61" s="179"/>
      <c r="AR61" s="176"/>
    </row>
    <row r="62" spans="1:44" s="159" customFormat="1" ht="11.25">
      <c r="A62" s="173" t="s">
        <v>1949</v>
      </c>
      <c r="B62" s="179">
        <v>77188</v>
      </c>
      <c r="C62" s="179">
        <v>59020</v>
      </c>
      <c r="D62" s="179">
        <v>2822</v>
      </c>
      <c r="E62" s="179">
        <v>13192</v>
      </c>
      <c r="F62" s="179">
        <v>6656</v>
      </c>
      <c r="G62" s="179">
        <v>290</v>
      </c>
      <c r="H62" s="179"/>
      <c r="I62" s="179"/>
      <c r="J62" s="179"/>
      <c r="K62" s="179">
        <v>55</v>
      </c>
      <c r="L62" s="179">
        <v>130</v>
      </c>
      <c r="M62" s="179">
        <v>1817</v>
      </c>
      <c r="N62" s="179">
        <v>513</v>
      </c>
      <c r="O62" s="179">
        <v>129</v>
      </c>
      <c r="P62" s="179">
        <v>194</v>
      </c>
      <c r="Q62" s="179">
        <v>7771</v>
      </c>
      <c r="R62" s="179">
        <v>16604</v>
      </c>
      <c r="S62" s="179"/>
      <c r="T62" s="179"/>
      <c r="U62" s="179">
        <v>4207</v>
      </c>
      <c r="V62" s="179">
        <v>1904</v>
      </c>
      <c r="W62" s="179"/>
      <c r="X62" s="179"/>
      <c r="Y62" s="179"/>
      <c r="Z62" s="179"/>
      <c r="AA62" s="179"/>
      <c r="AB62" s="179"/>
      <c r="AC62" s="179"/>
      <c r="AD62" s="179"/>
      <c r="AE62" s="179">
        <v>1518</v>
      </c>
      <c r="AF62" s="179"/>
      <c r="AG62" s="179"/>
      <c r="AH62" s="179"/>
      <c r="AI62" s="179"/>
      <c r="AJ62" s="179"/>
      <c r="AK62" s="179"/>
      <c r="AL62" s="179"/>
      <c r="AM62" s="179"/>
      <c r="AN62" s="179"/>
      <c r="AO62" s="179"/>
      <c r="AP62" s="179"/>
      <c r="AQ62" s="179"/>
      <c r="AR62" s="176"/>
    </row>
    <row r="63" spans="1:44" s="159" customFormat="1" ht="11.25">
      <c r="A63" s="177" t="s">
        <v>1950</v>
      </c>
      <c r="B63" s="178">
        <v>382030</v>
      </c>
      <c r="C63" s="178">
        <v>298805</v>
      </c>
      <c r="D63" s="178">
        <v>9272</v>
      </c>
      <c r="E63" s="178">
        <v>66761</v>
      </c>
      <c r="F63" s="178">
        <v>36744</v>
      </c>
      <c r="G63" s="178">
        <v>1223</v>
      </c>
      <c r="H63" s="178">
        <v>0</v>
      </c>
      <c r="I63" s="178">
        <v>47</v>
      </c>
      <c r="J63" s="178">
        <v>0</v>
      </c>
      <c r="K63" s="178">
        <v>1264</v>
      </c>
      <c r="L63" s="178">
        <v>1390</v>
      </c>
      <c r="M63" s="178">
        <v>7329</v>
      </c>
      <c r="N63" s="178">
        <v>5765</v>
      </c>
      <c r="O63" s="178">
        <v>1557</v>
      </c>
      <c r="P63" s="178">
        <v>3087</v>
      </c>
      <c r="Q63" s="178">
        <v>17517</v>
      </c>
      <c r="R63" s="178">
        <v>70070</v>
      </c>
      <c r="S63" s="178">
        <v>0</v>
      </c>
      <c r="T63" s="178">
        <v>0</v>
      </c>
      <c r="U63" s="178">
        <v>39171</v>
      </c>
      <c r="V63" s="178">
        <v>4596</v>
      </c>
      <c r="W63" s="178">
        <v>0</v>
      </c>
      <c r="X63" s="178"/>
      <c r="Y63" s="178"/>
      <c r="Z63" s="178"/>
      <c r="AA63" s="178"/>
      <c r="AB63" s="178">
        <v>4214</v>
      </c>
      <c r="AC63" s="178">
        <v>0</v>
      </c>
      <c r="AD63" s="178"/>
      <c r="AE63" s="178">
        <v>7013</v>
      </c>
      <c r="AF63" s="178">
        <v>8725</v>
      </c>
      <c r="AG63" s="178">
        <v>0</v>
      </c>
      <c r="AH63" s="178">
        <v>0</v>
      </c>
      <c r="AI63" s="178">
        <v>0</v>
      </c>
      <c r="AJ63" s="178">
        <v>0</v>
      </c>
      <c r="AK63" s="178">
        <v>0</v>
      </c>
      <c r="AL63" s="178">
        <v>0</v>
      </c>
      <c r="AM63" s="178">
        <v>0</v>
      </c>
      <c r="AN63" s="178"/>
      <c r="AO63" s="178">
        <v>10487</v>
      </c>
      <c r="AP63" s="178">
        <v>0</v>
      </c>
      <c r="AQ63" s="178"/>
      <c r="AR63" s="176"/>
    </row>
    <row r="64" spans="1:44" s="159" customFormat="1" ht="11.25">
      <c r="A64" s="173" t="s">
        <v>1905</v>
      </c>
      <c r="B64" s="179">
        <v>97580</v>
      </c>
      <c r="C64" s="179">
        <v>62002</v>
      </c>
      <c r="D64" s="179">
        <v>5081</v>
      </c>
      <c r="E64" s="179">
        <v>12088</v>
      </c>
      <c r="F64" s="179"/>
      <c r="G64" s="179">
        <v>435</v>
      </c>
      <c r="H64" s="179"/>
      <c r="I64" s="179">
        <v>47</v>
      </c>
      <c r="J64" s="179"/>
      <c r="K64" s="179">
        <v>973</v>
      </c>
      <c r="L64" s="179">
        <v>635</v>
      </c>
      <c r="M64" s="179">
        <v>4354</v>
      </c>
      <c r="N64" s="179">
        <v>2941</v>
      </c>
      <c r="O64" s="179"/>
      <c r="P64" s="179"/>
      <c r="Q64" s="179"/>
      <c r="R64" s="179">
        <v>15227</v>
      </c>
      <c r="S64" s="179"/>
      <c r="T64" s="179"/>
      <c r="U64" s="179">
        <v>20221</v>
      </c>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6"/>
    </row>
    <row r="65" spans="1:44" s="159" customFormat="1" ht="11.25">
      <c r="A65" s="173" t="s">
        <v>1906</v>
      </c>
      <c r="B65" s="179">
        <v>284450</v>
      </c>
      <c r="C65" s="179">
        <v>236803</v>
      </c>
      <c r="D65" s="179">
        <v>4191</v>
      </c>
      <c r="E65" s="179">
        <v>54673</v>
      </c>
      <c r="F65" s="179">
        <v>36744</v>
      </c>
      <c r="G65" s="179">
        <v>788</v>
      </c>
      <c r="H65" s="179">
        <v>0</v>
      </c>
      <c r="I65" s="179">
        <v>0</v>
      </c>
      <c r="J65" s="179">
        <v>0</v>
      </c>
      <c r="K65" s="179">
        <v>291</v>
      </c>
      <c r="L65" s="179">
        <v>755</v>
      </c>
      <c r="M65" s="179">
        <v>2975</v>
      </c>
      <c r="N65" s="179">
        <v>2824</v>
      </c>
      <c r="O65" s="179">
        <v>1557</v>
      </c>
      <c r="P65" s="179">
        <v>3087</v>
      </c>
      <c r="Q65" s="179">
        <v>17517</v>
      </c>
      <c r="R65" s="179">
        <v>54843</v>
      </c>
      <c r="S65" s="179">
        <v>0</v>
      </c>
      <c r="T65" s="179">
        <v>0</v>
      </c>
      <c r="U65" s="179">
        <v>18950</v>
      </c>
      <c r="V65" s="179">
        <v>4596</v>
      </c>
      <c r="W65" s="179">
        <v>0</v>
      </c>
      <c r="X65" s="179"/>
      <c r="Y65" s="179"/>
      <c r="Z65" s="179"/>
      <c r="AA65" s="179"/>
      <c r="AB65" s="179">
        <v>4214</v>
      </c>
      <c r="AC65" s="179">
        <v>0</v>
      </c>
      <c r="AD65" s="179"/>
      <c r="AE65" s="179">
        <v>7013</v>
      </c>
      <c r="AF65" s="179">
        <v>8725</v>
      </c>
      <c r="AG65" s="179">
        <v>0</v>
      </c>
      <c r="AH65" s="179">
        <v>0</v>
      </c>
      <c r="AI65" s="179">
        <v>0</v>
      </c>
      <c r="AJ65" s="179">
        <v>0</v>
      </c>
      <c r="AK65" s="179">
        <v>0</v>
      </c>
      <c r="AL65" s="179">
        <v>0</v>
      </c>
      <c r="AM65" s="179">
        <v>0</v>
      </c>
      <c r="AN65" s="179"/>
      <c r="AO65" s="179">
        <v>10487</v>
      </c>
      <c r="AP65" s="179">
        <v>0</v>
      </c>
      <c r="AQ65" s="179"/>
      <c r="AR65" s="176"/>
    </row>
    <row r="66" spans="1:44" s="159" customFormat="1" ht="11.25">
      <c r="A66" s="173" t="s">
        <v>1951</v>
      </c>
      <c r="B66" s="179">
        <v>109035</v>
      </c>
      <c r="C66" s="179">
        <v>90520</v>
      </c>
      <c r="D66" s="179">
        <v>683</v>
      </c>
      <c r="E66" s="179">
        <v>19320</v>
      </c>
      <c r="F66" s="179">
        <v>13553</v>
      </c>
      <c r="G66" s="179">
        <v>261</v>
      </c>
      <c r="H66" s="179"/>
      <c r="I66" s="179"/>
      <c r="J66" s="179"/>
      <c r="K66" s="179">
        <v>113</v>
      </c>
      <c r="L66" s="179">
        <v>266</v>
      </c>
      <c r="M66" s="179">
        <v>697</v>
      </c>
      <c r="N66" s="179">
        <v>1382</v>
      </c>
      <c r="O66" s="179">
        <v>187</v>
      </c>
      <c r="P66" s="179">
        <v>1543</v>
      </c>
      <c r="Q66" s="179">
        <v>4603</v>
      </c>
      <c r="R66" s="179">
        <v>21954</v>
      </c>
      <c r="S66" s="179"/>
      <c r="T66" s="179"/>
      <c r="U66" s="179">
        <v>6022</v>
      </c>
      <c r="V66" s="179">
        <v>1981</v>
      </c>
      <c r="W66" s="179"/>
      <c r="X66" s="179"/>
      <c r="Y66" s="179"/>
      <c r="Z66" s="179"/>
      <c r="AA66" s="179"/>
      <c r="AB66" s="179">
        <v>2122</v>
      </c>
      <c r="AC66" s="179"/>
      <c r="AD66" s="179"/>
      <c r="AE66" s="179">
        <v>3384</v>
      </c>
      <c r="AF66" s="179">
        <v>4227</v>
      </c>
      <c r="AG66" s="179"/>
      <c r="AH66" s="179"/>
      <c r="AI66" s="179"/>
      <c r="AJ66" s="179"/>
      <c r="AK66" s="179"/>
      <c r="AL66" s="179"/>
      <c r="AM66" s="179"/>
      <c r="AN66" s="179"/>
      <c r="AO66" s="179">
        <v>7148</v>
      </c>
      <c r="AP66" s="179"/>
      <c r="AQ66" s="179"/>
      <c r="AR66" s="176"/>
    </row>
    <row r="67" spans="1:44" s="159" customFormat="1" ht="11.25">
      <c r="A67" s="173" t="s">
        <v>1952</v>
      </c>
      <c r="B67" s="179">
        <v>16453</v>
      </c>
      <c r="C67" s="179">
        <v>11711</v>
      </c>
      <c r="D67" s="179">
        <v>205</v>
      </c>
      <c r="E67" s="179">
        <v>262</v>
      </c>
      <c r="F67" s="179">
        <v>1739</v>
      </c>
      <c r="G67" s="179">
        <v>138</v>
      </c>
      <c r="H67" s="179"/>
      <c r="I67" s="179"/>
      <c r="J67" s="179"/>
      <c r="K67" s="179"/>
      <c r="L67" s="179"/>
      <c r="M67" s="179">
        <v>22</v>
      </c>
      <c r="N67" s="179">
        <v>30</v>
      </c>
      <c r="O67" s="179"/>
      <c r="P67" s="179"/>
      <c r="Q67" s="179">
        <v>450</v>
      </c>
      <c r="R67" s="179">
        <v>464</v>
      </c>
      <c r="S67" s="179"/>
      <c r="T67" s="179"/>
      <c r="U67" s="179">
        <v>7520</v>
      </c>
      <c r="V67" s="179">
        <v>500</v>
      </c>
      <c r="W67" s="179"/>
      <c r="X67" s="179"/>
      <c r="Y67" s="179"/>
      <c r="Z67" s="179"/>
      <c r="AA67" s="179"/>
      <c r="AB67" s="179">
        <v>188</v>
      </c>
      <c r="AC67" s="179"/>
      <c r="AD67" s="179"/>
      <c r="AE67" s="179">
        <v>16</v>
      </c>
      <c r="AF67" s="179">
        <v>177</v>
      </c>
      <c r="AG67" s="179"/>
      <c r="AH67" s="179"/>
      <c r="AI67" s="179"/>
      <c r="AJ67" s="179"/>
      <c r="AK67" s="179"/>
      <c r="AL67" s="179"/>
      <c r="AM67" s="179"/>
      <c r="AN67" s="179"/>
      <c r="AO67" s="179"/>
      <c r="AP67" s="179"/>
      <c r="AQ67" s="179"/>
      <c r="AR67" s="176"/>
    </row>
    <row r="68" spans="1:44" s="159" customFormat="1" ht="11.25">
      <c r="A68" s="173" t="s">
        <v>1953</v>
      </c>
      <c r="B68" s="179">
        <v>84504</v>
      </c>
      <c r="C68" s="179">
        <v>74191</v>
      </c>
      <c r="D68" s="179">
        <v>1186</v>
      </c>
      <c r="E68" s="179">
        <v>20751</v>
      </c>
      <c r="F68" s="179">
        <v>11730</v>
      </c>
      <c r="G68" s="179">
        <v>219</v>
      </c>
      <c r="H68" s="179">
        <v>0</v>
      </c>
      <c r="I68" s="179">
        <v>0</v>
      </c>
      <c r="J68" s="179">
        <v>0</v>
      </c>
      <c r="K68" s="179">
        <v>151</v>
      </c>
      <c r="L68" s="179">
        <v>341</v>
      </c>
      <c r="M68" s="179">
        <v>1495</v>
      </c>
      <c r="N68" s="179">
        <v>954</v>
      </c>
      <c r="O68" s="179">
        <v>529</v>
      </c>
      <c r="P68" s="179">
        <v>0</v>
      </c>
      <c r="Q68" s="179">
        <v>7891</v>
      </c>
      <c r="R68" s="179">
        <v>18224</v>
      </c>
      <c r="S68" s="179">
        <v>0</v>
      </c>
      <c r="T68" s="179">
        <v>0</v>
      </c>
      <c r="U68" s="179">
        <v>676</v>
      </c>
      <c r="V68" s="179">
        <v>262</v>
      </c>
      <c r="W68" s="179">
        <v>0</v>
      </c>
      <c r="X68" s="179"/>
      <c r="Y68" s="179"/>
      <c r="Z68" s="179"/>
      <c r="AA68" s="179"/>
      <c r="AB68" s="179">
        <v>1255</v>
      </c>
      <c r="AC68" s="179">
        <v>0</v>
      </c>
      <c r="AD68" s="179"/>
      <c r="AE68" s="179">
        <v>2622</v>
      </c>
      <c r="AF68" s="179">
        <v>2919</v>
      </c>
      <c r="AG68" s="179">
        <v>0</v>
      </c>
      <c r="AH68" s="179">
        <v>0</v>
      </c>
      <c r="AI68" s="179">
        <v>0</v>
      </c>
      <c r="AJ68" s="179">
        <v>0</v>
      </c>
      <c r="AK68" s="179">
        <v>0</v>
      </c>
      <c r="AL68" s="179">
        <v>0</v>
      </c>
      <c r="AM68" s="179">
        <v>0</v>
      </c>
      <c r="AN68" s="179"/>
      <c r="AO68" s="179">
        <v>2122</v>
      </c>
      <c r="AP68" s="179">
        <v>0</v>
      </c>
      <c r="AQ68" s="179"/>
      <c r="AR68" s="176"/>
    </row>
    <row r="69" spans="1:44" s="159" customFormat="1" ht="11.25">
      <c r="A69" s="173" t="s">
        <v>1954</v>
      </c>
      <c r="B69" s="179">
        <v>74458</v>
      </c>
      <c r="C69" s="179">
        <v>60381</v>
      </c>
      <c r="D69" s="179">
        <v>2117</v>
      </c>
      <c r="E69" s="179">
        <v>14340</v>
      </c>
      <c r="F69" s="179">
        <v>9722</v>
      </c>
      <c r="G69" s="179">
        <v>170</v>
      </c>
      <c r="H69" s="179"/>
      <c r="I69" s="179"/>
      <c r="J69" s="179"/>
      <c r="K69" s="179">
        <v>27</v>
      </c>
      <c r="L69" s="179">
        <v>148</v>
      </c>
      <c r="M69" s="179">
        <v>761</v>
      </c>
      <c r="N69" s="179">
        <v>458</v>
      </c>
      <c r="O69" s="179">
        <v>841</v>
      </c>
      <c r="P69" s="179">
        <v>1544</v>
      </c>
      <c r="Q69" s="179">
        <v>4573</v>
      </c>
      <c r="R69" s="179">
        <v>14201</v>
      </c>
      <c r="S69" s="179"/>
      <c r="T69" s="179"/>
      <c r="U69" s="179">
        <v>4732</v>
      </c>
      <c r="V69" s="179">
        <v>1853</v>
      </c>
      <c r="W69" s="179"/>
      <c r="X69" s="179"/>
      <c r="Y69" s="179"/>
      <c r="Z69" s="179"/>
      <c r="AA69" s="179"/>
      <c r="AB69" s="179">
        <v>649</v>
      </c>
      <c r="AC69" s="179"/>
      <c r="AD69" s="179"/>
      <c r="AE69" s="179">
        <v>991</v>
      </c>
      <c r="AF69" s="179">
        <v>1402</v>
      </c>
      <c r="AG69" s="179"/>
      <c r="AH69" s="179"/>
      <c r="AI69" s="179"/>
      <c r="AJ69" s="179"/>
      <c r="AK69" s="179"/>
      <c r="AL69" s="179"/>
      <c r="AM69" s="179"/>
      <c r="AN69" s="179"/>
      <c r="AO69" s="179">
        <v>1217</v>
      </c>
      <c r="AP69" s="179"/>
      <c r="AQ69" s="179"/>
      <c r="AR69" s="176"/>
    </row>
    <row r="70" spans="1:44" s="159" customFormat="1" ht="11.25">
      <c r="A70" s="177" t="s">
        <v>1955</v>
      </c>
      <c r="B70" s="178">
        <v>581682</v>
      </c>
      <c r="C70" s="178">
        <v>574343</v>
      </c>
      <c r="D70" s="178">
        <v>20295</v>
      </c>
      <c r="E70" s="178">
        <v>92293</v>
      </c>
      <c r="F70" s="178">
        <v>61179</v>
      </c>
      <c r="G70" s="178">
        <v>1245</v>
      </c>
      <c r="H70" s="178">
        <v>0</v>
      </c>
      <c r="I70" s="178">
        <v>1139</v>
      </c>
      <c r="J70" s="178">
        <v>0</v>
      </c>
      <c r="K70" s="178">
        <v>7557</v>
      </c>
      <c r="L70" s="178">
        <v>7049</v>
      </c>
      <c r="M70" s="178">
        <v>13119</v>
      </c>
      <c r="N70" s="178">
        <v>5234</v>
      </c>
      <c r="O70" s="178">
        <v>1992</v>
      </c>
      <c r="P70" s="178">
        <v>1513</v>
      </c>
      <c r="Q70" s="178">
        <v>6794</v>
      </c>
      <c r="R70" s="178">
        <v>149493</v>
      </c>
      <c r="S70" s="178">
        <v>0</v>
      </c>
      <c r="T70" s="178">
        <v>0</v>
      </c>
      <c r="U70" s="178">
        <v>5412</v>
      </c>
      <c r="V70" s="178">
        <v>494</v>
      </c>
      <c r="W70" s="178">
        <v>172287</v>
      </c>
      <c r="X70" s="178"/>
      <c r="Y70" s="178"/>
      <c r="Z70" s="178"/>
      <c r="AA70" s="178"/>
      <c r="AB70" s="178">
        <v>2353</v>
      </c>
      <c r="AC70" s="178">
        <v>0</v>
      </c>
      <c r="AD70" s="178"/>
      <c r="AE70" s="178">
        <v>0</v>
      </c>
      <c r="AF70" s="178">
        <v>24895</v>
      </c>
      <c r="AG70" s="178">
        <v>0</v>
      </c>
      <c r="AH70" s="178">
        <v>0</v>
      </c>
      <c r="AI70" s="178">
        <v>0</v>
      </c>
      <c r="AJ70" s="178">
        <v>0</v>
      </c>
      <c r="AK70" s="178">
        <v>0</v>
      </c>
      <c r="AL70" s="178">
        <v>0</v>
      </c>
      <c r="AM70" s="178">
        <v>0</v>
      </c>
      <c r="AN70" s="178"/>
      <c r="AO70" s="178">
        <v>0</v>
      </c>
      <c r="AP70" s="178">
        <v>0</v>
      </c>
      <c r="AQ70" s="178"/>
      <c r="AR70" s="176"/>
    </row>
    <row r="71" spans="1:44" s="159" customFormat="1" ht="11.25">
      <c r="A71" s="173" t="s">
        <v>1905</v>
      </c>
      <c r="B71" s="179">
        <v>129665</v>
      </c>
      <c r="C71" s="179">
        <v>123667</v>
      </c>
      <c r="D71" s="179">
        <v>4671</v>
      </c>
      <c r="E71" s="179">
        <v>12692</v>
      </c>
      <c r="F71" s="179">
        <v>0</v>
      </c>
      <c r="G71" s="179">
        <v>1132</v>
      </c>
      <c r="H71" s="179">
        <v>0</v>
      </c>
      <c r="I71" s="179">
        <v>1108</v>
      </c>
      <c r="J71" s="179">
        <v>0</v>
      </c>
      <c r="K71" s="179">
        <v>42</v>
      </c>
      <c r="L71" s="179">
        <v>124</v>
      </c>
      <c r="M71" s="179">
        <v>9672</v>
      </c>
      <c r="N71" s="179">
        <v>5234</v>
      </c>
      <c r="O71" s="179">
        <v>0</v>
      </c>
      <c r="P71" s="179">
        <v>0</v>
      </c>
      <c r="Q71" s="179">
        <v>0</v>
      </c>
      <c r="R71" s="179">
        <v>22849</v>
      </c>
      <c r="S71" s="179">
        <v>0</v>
      </c>
      <c r="T71" s="179">
        <v>0</v>
      </c>
      <c r="U71" s="179">
        <v>982</v>
      </c>
      <c r="V71" s="179">
        <v>0</v>
      </c>
      <c r="W71" s="179">
        <v>37913</v>
      </c>
      <c r="X71" s="179"/>
      <c r="Y71" s="179"/>
      <c r="Z71" s="179"/>
      <c r="AA71" s="179"/>
      <c r="AB71" s="179">
        <v>2353</v>
      </c>
      <c r="AC71" s="179">
        <v>0</v>
      </c>
      <c r="AD71" s="179"/>
      <c r="AE71" s="179">
        <v>0</v>
      </c>
      <c r="AF71" s="179">
        <v>24895</v>
      </c>
      <c r="AG71" s="179">
        <v>0</v>
      </c>
      <c r="AH71" s="179">
        <v>0</v>
      </c>
      <c r="AI71" s="179">
        <v>0</v>
      </c>
      <c r="AJ71" s="179">
        <v>0</v>
      </c>
      <c r="AK71" s="179">
        <v>0</v>
      </c>
      <c r="AL71" s="179">
        <v>0</v>
      </c>
      <c r="AM71" s="179">
        <v>0</v>
      </c>
      <c r="AN71" s="179"/>
      <c r="AO71" s="179">
        <v>0</v>
      </c>
      <c r="AP71" s="179">
        <v>0</v>
      </c>
      <c r="AQ71" s="179"/>
      <c r="AR71" s="176"/>
    </row>
    <row r="72" spans="1:44" s="159" customFormat="1" ht="11.25">
      <c r="A72" s="173" t="s">
        <v>1906</v>
      </c>
      <c r="B72" s="179">
        <v>452017</v>
      </c>
      <c r="C72" s="179">
        <v>450676</v>
      </c>
      <c r="D72" s="179">
        <v>15624</v>
      </c>
      <c r="E72" s="179">
        <v>79601</v>
      </c>
      <c r="F72" s="179">
        <v>61179</v>
      </c>
      <c r="G72" s="179">
        <v>113</v>
      </c>
      <c r="H72" s="179">
        <v>0</v>
      </c>
      <c r="I72" s="179">
        <v>31</v>
      </c>
      <c r="J72" s="179">
        <v>0</v>
      </c>
      <c r="K72" s="179">
        <v>7515</v>
      </c>
      <c r="L72" s="179">
        <v>6925</v>
      </c>
      <c r="M72" s="179">
        <v>3447</v>
      </c>
      <c r="N72" s="179">
        <v>0</v>
      </c>
      <c r="O72" s="179">
        <v>1992</v>
      </c>
      <c r="P72" s="179">
        <v>1513</v>
      </c>
      <c r="Q72" s="179">
        <v>6794</v>
      </c>
      <c r="R72" s="179">
        <v>126644</v>
      </c>
      <c r="S72" s="179">
        <v>0</v>
      </c>
      <c r="T72" s="179">
        <v>0</v>
      </c>
      <c r="U72" s="179">
        <v>4430</v>
      </c>
      <c r="V72" s="179">
        <v>494</v>
      </c>
      <c r="W72" s="179">
        <v>134374</v>
      </c>
      <c r="X72" s="179"/>
      <c r="Y72" s="179"/>
      <c r="Z72" s="179"/>
      <c r="AA72" s="179"/>
      <c r="AB72" s="179">
        <v>0</v>
      </c>
      <c r="AC72" s="179">
        <v>0</v>
      </c>
      <c r="AD72" s="179"/>
      <c r="AE72" s="179">
        <v>0</v>
      </c>
      <c r="AF72" s="179">
        <v>0</v>
      </c>
      <c r="AG72" s="179">
        <v>0</v>
      </c>
      <c r="AH72" s="179">
        <v>0</v>
      </c>
      <c r="AI72" s="179">
        <v>0</v>
      </c>
      <c r="AJ72" s="179">
        <v>0</v>
      </c>
      <c r="AK72" s="179">
        <v>0</v>
      </c>
      <c r="AL72" s="179">
        <v>0</v>
      </c>
      <c r="AM72" s="179">
        <v>0</v>
      </c>
      <c r="AN72" s="179"/>
      <c r="AO72" s="179">
        <v>0</v>
      </c>
      <c r="AP72" s="179">
        <v>0</v>
      </c>
      <c r="AQ72" s="179"/>
      <c r="AR72" s="176"/>
    </row>
    <row r="73" spans="1:44" s="159" customFormat="1" ht="11.25">
      <c r="A73" s="173" t="s">
        <v>1956</v>
      </c>
      <c r="B73" s="179">
        <v>43460</v>
      </c>
      <c r="C73" s="179">
        <v>43460</v>
      </c>
      <c r="D73" s="179">
        <v>3104</v>
      </c>
      <c r="E73" s="179">
        <v>9176</v>
      </c>
      <c r="F73" s="179">
        <v>8804</v>
      </c>
      <c r="G73" s="179"/>
      <c r="H73" s="179"/>
      <c r="I73" s="179"/>
      <c r="J73" s="179"/>
      <c r="K73" s="179">
        <v>202</v>
      </c>
      <c r="L73" s="179">
        <v>271</v>
      </c>
      <c r="M73" s="179"/>
      <c r="N73" s="179"/>
      <c r="O73" s="179">
        <v>240</v>
      </c>
      <c r="P73" s="179"/>
      <c r="Q73" s="179">
        <v>3390</v>
      </c>
      <c r="R73" s="179">
        <v>18273</v>
      </c>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6"/>
    </row>
    <row r="74" spans="1:44" s="159" customFormat="1" ht="11.25">
      <c r="A74" s="173" t="s">
        <v>1957</v>
      </c>
      <c r="B74" s="179">
        <v>48045</v>
      </c>
      <c r="C74" s="179">
        <v>48045</v>
      </c>
      <c r="D74" s="179">
        <v>2247</v>
      </c>
      <c r="E74" s="179">
        <v>9393</v>
      </c>
      <c r="F74" s="179">
        <v>12203</v>
      </c>
      <c r="G74" s="179">
        <v>21</v>
      </c>
      <c r="H74" s="179"/>
      <c r="I74" s="179"/>
      <c r="J74" s="179"/>
      <c r="K74" s="179">
        <v>1338</v>
      </c>
      <c r="L74" s="179">
        <v>1796</v>
      </c>
      <c r="M74" s="179">
        <v>951</v>
      </c>
      <c r="N74" s="179"/>
      <c r="O74" s="179">
        <v>770</v>
      </c>
      <c r="P74" s="179">
        <v>1513</v>
      </c>
      <c r="Q74" s="179"/>
      <c r="R74" s="179">
        <v>17712</v>
      </c>
      <c r="S74" s="179"/>
      <c r="T74" s="179"/>
      <c r="U74" s="179"/>
      <c r="V74" s="179">
        <v>101</v>
      </c>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6"/>
    </row>
    <row r="75" spans="1:44" s="159" customFormat="1" ht="11.25">
      <c r="A75" s="173" t="s">
        <v>1958</v>
      </c>
      <c r="B75" s="179">
        <v>45000</v>
      </c>
      <c r="C75" s="179">
        <v>45000</v>
      </c>
      <c r="D75" s="179">
        <v>1966</v>
      </c>
      <c r="E75" s="179">
        <v>10000</v>
      </c>
      <c r="F75" s="179">
        <v>3400</v>
      </c>
      <c r="G75" s="179">
        <v>100</v>
      </c>
      <c r="H75" s="179"/>
      <c r="I75" s="179">
        <v>31</v>
      </c>
      <c r="J75" s="179"/>
      <c r="K75" s="179">
        <v>4000</v>
      </c>
      <c r="L75" s="179">
        <v>3000</v>
      </c>
      <c r="M75" s="179">
        <v>1254</v>
      </c>
      <c r="N75" s="179"/>
      <c r="O75" s="179"/>
      <c r="P75" s="179"/>
      <c r="Q75" s="179"/>
      <c r="R75" s="179">
        <v>21249</v>
      </c>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6"/>
    </row>
    <row r="76" spans="1:44" s="159" customFormat="1" ht="11.25">
      <c r="A76" s="173" t="s">
        <v>1959</v>
      </c>
      <c r="B76" s="179">
        <v>32283</v>
      </c>
      <c r="C76" s="179">
        <v>32283</v>
      </c>
      <c r="D76" s="179">
        <v>1531</v>
      </c>
      <c r="E76" s="179">
        <v>8217</v>
      </c>
      <c r="F76" s="179">
        <v>3944</v>
      </c>
      <c r="G76" s="179"/>
      <c r="H76" s="179"/>
      <c r="I76" s="179"/>
      <c r="J76" s="179"/>
      <c r="K76" s="179">
        <v>1672</v>
      </c>
      <c r="L76" s="179">
        <v>1485</v>
      </c>
      <c r="M76" s="179">
        <v>1242</v>
      </c>
      <c r="N76" s="179"/>
      <c r="O76" s="179">
        <v>894</v>
      </c>
      <c r="P76" s="179"/>
      <c r="Q76" s="179"/>
      <c r="R76" s="179">
        <v>12905</v>
      </c>
      <c r="S76" s="179"/>
      <c r="T76" s="179"/>
      <c r="U76" s="179"/>
      <c r="V76" s="179">
        <v>393</v>
      </c>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6"/>
    </row>
    <row r="77" spans="1:44" s="159" customFormat="1" ht="11.25">
      <c r="A77" s="173" t="s">
        <v>1960</v>
      </c>
      <c r="B77" s="179">
        <v>149573</v>
      </c>
      <c r="C77" s="179">
        <v>149573</v>
      </c>
      <c r="D77" s="179">
        <v>950</v>
      </c>
      <c r="E77" s="179">
        <v>10361</v>
      </c>
      <c r="F77" s="179">
        <v>8820</v>
      </c>
      <c r="G77" s="179">
        <v>-4</v>
      </c>
      <c r="H77" s="179"/>
      <c r="I77" s="179"/>
      <c r="J77" s="179"/>
      <c r="K77" s="179">
        <v>147</v>
      </c>
      <c r="L77" s="179">
        <v>194</v>
      </c>
      <c r="M77" s="179"/>
      <c r="N77" s="179"/>
      <c r="O77" s="179"/>
      <c r="P77" s="179"/>
      <c r="Q77" s="179"/>
      <c r="R77" s="179">
        <v>15367</v>
      </c>
      <c r="S77" s="179"/>
      <c r="T77" s="179"/>
      <c r="U77" s="179"/>
      <c r="V77" s="179"/>
      <c r="W77" s="179">
        <v>113738</v>
      </c>
      <c r="X77" s="179"/>
      <c r="Y77" s="179"/>
      <c r="Z77" s="179"/>
      <c r="AA77" s="179"/>
      <c r="AB77" s="179"/>
      <c r="AC77" s="179"/>
      <c r="AD77" s="179"/>
      <c r="AE77" s="179"/>
      <c r="AF77" s="179"/>
      <c r="AG77" s="179"/>
      <c r="AH77" s="179"/>
      <c r="AI77" s="179"/>
      <c r="AJ77" s="179"/>
      <c r="AK77" s="179"/>
      <c r="AL77" s="179"/>
      <c r="AM77" s="179"/>
      <c r="AN77" s="179"/>
      <c r="AO77" s="179"/>
      <c r="AP77" s="179"/>
      <c r="AQ77" s="179"/>
      <c r="AR77" s="176"/>
    </row>
    <row r="78" spans="1:44" s="159" customFormat="1" ht="11.25">
      <c r="A78" s="173" t="s">
        <v>1961</v>
      </c>
      <c r="B78" s="179">
        <v>70010</v>
      </c>
      <c r="C78" s="179">
        <v>70010</v>
      </c>
      <c r="D78" s="179">
        <v>2786</v>
      </c>
      <c r="E78" s="179">
        <v>18070</v>
      </c>
      <c r="F78" s="179">
        <v>12120</v>
      </c>
      <c r="G78" s="179">
        <v>-4</v>
      </c>
      <c r="H78" s="179"/>
      <c r="I78" s="179"/>
      <c r="J78" s="179"/>
      <c r="K78" s="179"/>
      <c r="L78" s="179"/>
      <c r="M78" s="179"/>
      <c r="N78" s="179"/>
      <c r="O78" s="179"/>
      <c r="P78" s="179"/>
      <c r="Q78" s="179"/>
      <c r="R78" s="179">
        <v>23258</v>
      </c>
      <c r="S78" s="179"/>
      <c r="T78" s="179"/>
      <c r="U78" s="179"/>
      <c r="V78" s="179"/>
      <c r="W78" s="179">
        <v>13780</v>
      </c>
      <c r="X78" s="179"/>
      <c r="Y78" s="179"/>
      <c r="Z78" s="179"/>
      <c r="AA78" s="179"/>
      <c r="AB78" s="179"/>
      <c r="AC78" s="179"/>
      <c r="AD78" s="179"/>
      <c r="AE78" s="179"/>
      <c r="AF78" s="179"/>
      <c r="AG78" s="179"/>
      <c r="AH78" s="179"/>
      <c r="AI78" s="179"/>
      <c r="AJ78" s="179"/>
      <c r="AK78" s="179"/>
      <c r="AL78" s="179"/>
      <c r="AM78" s="179"/>
      <c r="AN78" s="179"/>
      <c r="AO78" s="179"/>
      <c r="AP78" s="179"/>
      <c r="AQ78" s="179"/>
      <c r="AR78" s="176"/>
    </row>
    <row r="79" spans="1:44" s="159" customFormat="1" ht="11.25">
      <c r="A79" s="173" t="s">
        <v>1962</v>
      </c>
      <c r="B79" s="179">
        <v>58809</v>
      </c>
      <c r="C79" s="179">
        <v>57468</v>
      </c>
      <c r="D79" s="179">
        <v>2787</v>
      </c>
      <c r="E79" s="179">
        <v>14366</v>
      </c>
      <c r="F79" s="179">
        <v>11888</v>
      </c>
      <c r="G79" s="179"/>
      <c r="H79" s="179"/>
      <c r="I79" s="179"/>
      <c r="J79" s="179"/>
      <c r="K79" s="179">
        <v>156</v>
      </c>
      <c r="L79" s="179">
        <v>179</v>
      </c>
      <c r="M79" s="179"/>
      <c r="N79" s="179"/>
      <c r="O79" s="179">
        <v>88</v>
      </c>
      <c r="P79" s="179"/>
      <c r="Q79" s="179">
        <v>3404</v>
      </c>
      <c r="R79" s="179">
        <v>17814</v>
      </c>
      <c r="S79" s="179"/>
      <c r="T79" s="179"/>
      <c r="U79" s="179">
        <v>4430</v>
      </c>
      <c r="V79" s="179"/>
      <c r="W79" s="179">
        <v>2356</v>
      </c>
      <c r="X79" s="179"/>
      <c r="Y79" s="179"/>
      <c r="Z79" s="179"/>
      <c r="AA79" s="179"/>
      <c r="AB79" s="179"/>
      <c r="AC79" s="179"/>
      <c r="AD79" s="179"/>
      <c r="AE79" s="179"/>
      <c r="AF79" s="179"/>
      <c r="AG79" s="179"/>
      <c r="AH79" s="179"/>
      <c r="AI79" s="179"/>
      <c r="AJ79" s="179"/>
      <c r="AK79" s="179"/>
      <c r="AL79" s="179"/>
      <c r="AM79" s="179"/>
      <c r="AN79" s="179"/>
      <c r="AO79" s="179"/>
      <c r="AP79" s="179"/>
      <c r="AQ79" s="179"/>
      <c r="AR79" s="176"/>
    </row>
    <row r="80" spans="1:44" s="159" customFormat="1" ht="11.25">
      <c r="A80" s="173" t="s">
        <v>1963</v>
      </c>
      <c r="B80" s="179">
        <v>292</v>
      </c>
      <c r="C80" s="179">
        <v>292</v>
      </c>
      <c r="D80" s="179">
        <v>234</v>
      </c>
      <c r="E80" s="179">
        <v>18</v>
      </c>
      <c r="F80" s="179"/>
      <c r="G80" s="179"/>
      <c r="H80" s="179"/>
      <c r="I80" s="179"/>
      <c r="J80" s="179"/>
      <c r="K80" s="179"/>
      <c r="L80" s="179"/>
      <c r="M80" s="179"/>
      <c r="N80" s="179"/>
      <c r="O80" s="179"/>
      <c r="P80" s="179"/>
      <c r="Q80" s="179"/>
      <c r="R80" s="179">
        <v>40</v>
      </c>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6"/>
    </row>
    <row r="81" spans="1:44" s="159" customFormat="1" ht="11.25">
      <c r="A81" s="173" t="s">
        <v>1964</v>
      </c>
      <c r="B81" s="179">
        <v>4545</v>
      </c>
      <c r="C81" s="179">
        <v>4545</v>
      </c>
      <c r="D81" s="179">
        <v>19</v>
      </c>
      <c r="E81" s="179">
        <v>0</v>
      </c>
      <c r="F81" s="179">
        <v>0</v>
      </c>
      <c r="G81" s="179">
        <v>0</v>
      </c>
      <c r="H81" s="179">
        <v>0</v>
      </c>
      <c r="I81" s="179">
        <v>0</v>
      </c>
      <c r="J81" s="179">
        <v>0</v>
      </c>
      <c r="K81" s="179">
        <v>0</v>
      </c>
      <c r="L81" s="179">
        <v>0</v>
      </c>
      <c r="M81" s="179">
        <v>0</v>
      </c>
      <c r="N81" s="179">
        <v>0</v>
      </c>
      <c r="O81" s="179">
        <v>0</v>
      </c>
      <c r="P81" s="179">
        <v>0</v>
      </c>
      <c r="Q81" s="179">
        <v>0</v>
      </c>
      <c r="R81" s="179">
        <v>26</v>
      </c>
      <c r="S81" s="179">
        <v>0</v>
      </c>
      <c r="T81" s="179">
        <v>0</v>
      </c>
      <c r="U81" s="179">
        <v>0</v>
      </c>
      <c r="V81" s="179">
        <v>0</v>
      </c>
      <c r="W81" s="179">
        <v>4500</v>
      </c>
      <c r="X81" s="179"/>
      <c r="Y81" s="179"/>
      <c r="Z81" s="179"/>
      <c r="AA81" s="179"/>
      <c r="AB81" s="179"/>
      <c r="AC81" s="179"/>
      <c r="AD81" s="179"/>
      <c r="AE81" s="179"/>
      <c r="AF81" s="179"/>
      <c r="AG81" s="179"/>
      <c r="AH81" s="179"/>
      <c r="AI81" s="179"/>
      <c r="AJ81" s="179"/>
      <c r="AK81" s="179"/>
      <c r="AL81" s="179"/>
      <c r="AM81" s="179"/>
      <c r="AN81" s="179"/>
      <c r="AO81" s="179"/>
      <c r="AP81" s="179"/>
      <c r="AQ81" s="179"/>
      <c r="AR81" s="176"/>
    </row>
    <row r="82" spans="1:44" s="159" customFormat="1" ht="11.25">
      <c r="A82" s="177" t="s">
        <v>1965</v>
      </c>
      <c r="B82" s="178">
        <v>750027</v>
      </c>
      <c r="C82" s="178">
        <v>578379</v>
      </c>
      <c r="D82" s="178">
        <v>22252</v>
      </c>
      <c r="E82" s="178">
        <v>149197</v>
      </c>
      <c r="F82" s="178">
        <v>69265</v>
      </c>
      <c r="G82" s="178">
        <v>23289</v>
      </c>
      <c r="H82" s="178">
        <v>0</v>
      </c>
      <c r="I82" s="178">
        <v>8228</v>
      </c>
      <c r="J82" s="178">
        <v>0</v>
      </c>
      <c r="K82" s="178">
        <v>2032</v>
      </c>
      <c r="L82" s="178">
        <v>2123</v>
      </c>
      <c r="M82" s="178">
        <v>25408</v>
      </c>
      <c r="N82" s="178">
        <v>4184</v>
      </c>
      <c r="O82" s="178">
        <v>4236</v>
      </c>
      <c r="P82" s="178">
        <v>0</v>
      </c>
      <c r="Q82" s="178">
        <v>35947</v>
      </c>
      <c r="R82" s="178">
        <v>177333</v>
      </c>
      <c r="S82" s="178">
        <v>0</v>
      </c>
      <c r="T82" s="178">
        <v>0</v>
      </c>
      <c r="U82" s="178">
        <v>272</v>
      </c>
      <c r="V82" s="178">
        <v>11225</v>
      </c>
      <c r="W82" s="178">
        <v>0</v>
      </c>
      <c r="X82" s="178"/>
      <c r="Y82" s="178"/>
      <c r="Z82" s="178"/>
      <c r="AA82" s="178"/>
      <c r="AB82" s="178">
        <v>0</v>
      </c>
      <c r="AC82" s="178">
        <v>0</v>
      </c>
      <c r="AD82" s="178"/>
      <c r="AE82" s="178">
        <v>25807</v>
      </c>
      <c r="AF82" s="178">
        <v>0</v>
      </c>
      <c r="AG82" s="178">
        <v>0</v>
      </c>
      <c r="AH82" s="178">
        <v>0</v>
      </c>
      <c r="AI82" s="178">
        <v>0</v>
      </c>
      <c r="AJ82" s="178">
        <v>0</v>
      </c>
      <c r="AK82" s="178">
        <v>0</v>
      </c>
      <c r="AL82" s="178">
        <v>0</v>
      </c>
      <c r="AM82" s="178">
        <v>0</v>
      </c>
      <c r="AN82" s="178"/>
      <c r="AO82" s="178">
        <v>0</v>
      </c>
      <c r="AP82" s="178">
        <v>0</v>
      </c>
      <c r="AQ82" s="178"/>
      <c r="AR82" s="176"/>
    </row>
    <row r="83" spans="1:44" s="159" customFormat="1" ht="11.25">
      <c r="A83" s="173" t="s">
        <v>1905</v>
      </c>
      <c r="B83" s="179">
        <v>93822</v>
      </c>
      <c r="C83" s="179">
        <v>73082</v>
      </c>
      <c r="D83" s="179">
        <v>4112</v>
      </c>
      <c r="E83" s="179">
        <v>17347</v>
      </c>
      <c r="F83" s="179">
        <v>88</v>
      </c>
      <c r="G83" s="179">
        <v>1632</v>
      </c>
      <c r="H83" s="179">
        <v>0</v>
      </c>
      <c r="I83" s="179">
        <v>7038</v>
      </c>
      <c r="J83" s="179">
        <v>0</v>
      </c>
      <c r="K83" s="179">
        <v>0</v>
      </c>
      <c r="L83" s="179">
        <v>800</v>
      </c>
      <c r="M83" s="179">
        <v>9492</v>
      </c>
      <c r="N83" s="179">
        <v>81</v>
      </c>
      <c r="O83" s="179">
        <v>1559</v>
      </c>
      <c r="P83" s="179">
        <v>0</v>
      </c>
      <c r="Q83" s="179">
        <v>0</v>
      </c>
      <c r="R83" s="179">
        <v>27019</v>
      </c>
      <c r="S83" s="179">
        <v>0</v>
      </c>
      <c r="T83" s="179">
        <v>0</v>
      </c>
      <c r="U83" s="179">
        <v>272</v>
      </c>
      <c r="V83" s="179">
        <v>0</v>
      </c>
      <c r="W83" s="179">
        <v>0</v>
      </c>
      <c r="X83" s="179"/>
      <c r="Y83" s="179"/>
      <c r="Z83" s="179"/>
      <c r="AA83" s="179"/>
      <c r="AB83" s="179">
        <v>0</v>
      </c>
      <c r="AC83" s="179">
        <v>0</v>
      </c>
      <c r="AD83" s="179"/>
      <c r="AE83" s="179">
        <v>496</v>
      </c>
      <c r="AF83" s="179">
        <v>0</v>
      </c>
      <c r="AG83" s="179">
        <v>0</v>
      </c>
      <c r="AH83" s="179">
        <v>0</v>
      </c>
      <c r="AI83" s="179">
        <v>0</v>
      </c>
      <c r="AJ83" s="179">
        <v>0</v>
      </c>
      <c r="AK83" s="179">
        <v>0</v>
      </c>
      <c r="AL83" s="179">
        <v>0</v>
      </c>
      <c r="AM83" s="179">
        <v>0</v>
      </c>
      <c r="AN83" s="179"/>
      <c r="AO83" s="179">
        <v>0</v>
      </c>
      <c r="AP83" s="179">
        <v>0</v>
      </c>
      <c r="AQ83" s="179"/>
      <c r="AR83" s="176"/>
    </row>
    <row r="84" spans="1:44" s="159" customFormat="1" ht="11.25">
      <c r="A84" s="173" t="s">
        <v>1906</v>
      </c>
      <c r="B84" s="179">
        <v>656205</v>
      </c>
      <c r="C84" s="179">
        <v>505297</v>
      </c>
      <c r="D84" s="179">
        <v>18140</v>
      </c>
      <c r="E84" s="179">
        <v>131850</v>
      </c>
      <c r="F84" s="179">
        <v>69177</v>
      </c>
      <c r="G84" s="179">
        <v>21657</v>
      </c>
      <c r="H84" s="179">
        <v>0</v>
      </c>
      <c r="I84" s="179">
        <v>1190</v>
      </c>
      <c r="J84" s="179">
        <v>0</v>
      </c>
      <c r="K84" s="179">
        <v>2032</v>
      </c>
      <c r="L84" s="179">
        <v>1323</v>
      </c>
      <c r="M84" s="179">
        <v>15916</v>
      </c>
      <c r="N84" s="179">
        <v>4103</v>
      </c>
      <c r="O84" s="179">
        <v>2677</v>
      </c>
      <c r="P84" s="179">
        <v>0</v>
      </c>
      <c r="Q84" s="179">
        <v>35947</v>
      </c>
      <c r="R84" s="179">
        <v>150314</v>
      </c>
      <c r="S84" s="179">
        <v>0</v>
      </c>
      <c r="T84" s="179">
        <v>0</v>
      </c>
      <c r="U84" s="179">
        <v>0</v>
      </c>
      <c r="V84" s="179">
        <v>11225</v>
      </c>
      <c r="W84" s="179">
        <v>0</v>
      </c>
      <c r="X84" s="179"/>
      <c r="Y84" s="179"/>
      <c r="Z84" s="179"/>
      <c r="AA84" s="179"/>
      <c r="AB84" s="179">
        <v>0</v>
      </c>
      <c r="AC84" s="179">
        <v>0</v>
      </c>
      <c r="AD84" s="179"/>
      <c r="AE84" s="179">
        <v>25311</v>
      </c>
      <c r="AF84" s="179">
        <v>0</v>
      </c>
      <c r="AG84" s="179">
        <v>0</v>
      </c>
      <c r="AH84" s="179">
        <v>0</v>
      </c>
      <c r="AI84" s="179">
        <v>0</v>
      </c>
      <c r="AJ84" s="179">
        <v>0</v>
      </c>
      <c r="AK84" s="179">
        <v>0</v>
      </c>
      <c r="AL84" s="179">
        <v>0</v>
      </c>
      <c r="AM84" s="179">
        <v>0</v>
      </c>
      <c r="AN84" s="179"/>
      <c r="AO84" s="179">
        <v>0</v>
      </c>
      <c r="AP84" s="179">
        <v>0</v>
      </c>
      <c r="AQ84" s="179"/>
      <c r="AR84" s="176"/>
    </row>
    <row r="85" spans="1:44" s="159" customFormat="1" ht="11.25">
      <c r="A85" s="173" t="s">
        <v>1966</v>
      </c>
      <c r="B85" s="179">
        <v>106432</v>
      </c>
      <c r="C85" s="179">
        <v>81525</v>
      </c>
      <c r="D85" s="179">
        <v>2197</v>
      </c>
      <c r="E85" s="179">
        <v>21897</v>
      </c>
      <c r="F85" s="179">
        <v>3046</v>
      </c>
      <c r="G85" s="179">
        <v>543</v>
      </c>
      <c r="H85" s="179"/>
      <c r="I85" s="179">
        <v>1077</v>
      </c>
      <c r="J85" s="179"/>
      <c r="K85" s="179">
        <v>710</v>
      </c>
      <c r="L85" s="179">
        <v>50</v>
      </c>
      <c r="M85" s="179">
        <v>3857</v>
      </c>
      <c r="N85" s="179">
        <v>1503</v>
      </c>
      <c r="O85" s="179">
        <v>694</v>
      </c>
      <c r="P85" s="179"/>
      <c r="Q85" s="179"/>
      <c r="R85" s="179">
        <v>31168</v>
      </c>
      <c r="S85" s="179"/>
      <c r="T85" s="179"/>
      <c r="U85" s="179"/>
      <c r="V85" s="179">
        <v>184</v>
      </c>
      <c r="W85" s="179"/>
      <c r="X85" s="179"/>
      <c r="Y85" s="179"/>
      <c r="Z85" s="179"/>
      <c r="AA85" s="179"/>
      <c r="AB85" s="179"/>
      <c r="AC85" s="179"/>
      <c r="AD85" s="179"/>
      <c r="AE85" s="179">
        <v>9417</v>
      </c>
      <c r="AF85" s="179"/>
      <c r="AG85" s="179"/>
      <c r="AH85" s="179"/>
      <c r="AI85" s="179"/>
      <c r="AJ85" s="179"/>
      <c r="AK85" s="179"/>
      <c r="AL85" s="179"/>
      <c r="AM85" s="179"/>
      <c r="AN85" s="179"/>
      <c r="AO85" s="179"/>
      <c r="AP85" s="179"/>
      <c r="AQ85" s="179"/>
      <c r="AR85" s="176"/>
    </row>
    <row r="86" spans="1:44" s="159" customFormat="1" ht="11.25">
      <c r="A86" s="173" t="s">
        <v>1967</v>
      </c>
      <c r="B86" s="179">
        <v>62325</v>
      </c>
      <c r="C86" s="179">
        <v>42857</v>
      </c>
      <c r="D86" s="179">
        <v>2595</v>
      </c>
      <c r="E86" s="179">
        <v>10770</v>
      </c>
      <c r="F86" s="179">
        <v>4225</v>
      </c>
      <c r="G86" s="179">
        <v>472</v>
      </c>
      <c r="H86" s="179"/>
      <c r="I86" s="179"/>
      <c r="J86" s="179"/>
      <c r="K86" s="179">
        <v>272</v>
      </c>
      <c r="L86" s="179">
        <v>50</v>
      </c>
      <c r="M86" s="179">
        <v>2103</v>
      </c>
      <c r="N86" s="179">
        <v>531</v>
      </c>
      <c r="O86" s="179">
        <v>273</v>
      </c>
      <c r="P86" s="179"/>
      <c r="Q86" s="179"/>
      <c r="R86" s="179">
        <v>14062</v>
      </c>
      <c r="S86" s="179"/>
      <c r="T86" s="179"/>
      <c r="U86" s="179"/>
      <c r="V86" s="179">
        <v>2294</v>
      </c>
      <c r="W86" s="179"/>
      <c r="X86" s="179"/>
      <c r="Y86" s="179"/>
      <c r="Z86" s="179"/>
      <c r="AA86" s="179"/>
      <c r="AB86" s="179"/>
      <c r="AC86" s="179"/>
      <c r="AD86" s="179"/>
      <c r="AE86" s="179">
        <v>3320</v>
      </c>
      <c r="AF86" s="179"/>
      <c r="AG86" s="179"/>
      <c r="AH86" s="179"/>
      <c r="AI86" s="179"/>
      <c r="AJ86" s="179"/>
      <c r="AK86" s="179"/>
      <c r="AL86" s="179"/>
      <c r="AM86" s="179"/>
      <c r="AN86" s="179"/>
      <c r="AO86" s="179"/>
      <c r="AP86" s="179"/>
      <c r="AQ86" s="179"/>
      <c r="AR86" s="176"/>
    </row>
    <row r="87" spans="1:44" s="159" customFormat="1" ht="11.25">
      <c r="A87" s="173" t="s">
        <v>1968</v>
      </c>
      <c r="B87" s="179">
        <v>63484</v>
      </c>
      <c r="C87" s="179">
        <v>47797</v>
      </c>
      <c r="D87" s="179">
        <v>1788</v>
      </c>
      <c r="E87" s="179">
        <v>13408</v>
      </c>
      <c r="F87" s="179">
        <v>7932</v>
      </c>
      <c r="G87" s="179">
        <v>4711</v>
      </c>
      <c r="H87" s="179"/>
      <c r="I87" s="179"/>
      <c r="J87" s="179"/>
      <c r="K87" s="179">
        <v>153</v>
      </c>
      <c r="L87" s="179">
        <v>200</v>
      </c>
      <c r="M87" s="179">
        <v>728</v>
      </c>
      <c r="N87" s="179">
        <v>274</v>
      </c>
      <c r="O87" s="179">
        <v>83</v>
      </c>
      <c r="P87" s="179"/>
      <c r="Q87" s="179"/>
      <c r="R87" s="179">
        <v>15376</v>
      </c>
      <c r="S87" s="179"/>
      <c r="T87" s="179"/>
      <c r="U87" s="179"/>
      <c r="V87" s="179">
        <v>594</v>
      </c>
      <c r="W87" s="179"/>
      <c r="X87" s="179"/>
      <c r="Y87" s="179"/>
      <c r="Z87" s="179"/>
      <c r="AA87" s="179"/>
      <c r="AB87" s="179"/>
      <c r="AC87" s="179"/>
      <c r="AD87" s="179"/>
      <c r="AE87" s="179">
        <v>1724</v>
      </c>
      <c r="AF87" s="179"/>
      <c r="AG87" s="179"/>
      <c r="AH87" s="179"/>
      <c r="AI87" s="179"/>
      <c r="AJ87" s="179"/>
      <c r="AK87" s="179"/>
      <c r="AL87" s="179"/>
      <c r="AM87" s="179"/>
      <c r="AN87" s="179"/>
      <c r="AO87" s="179"/>
      <c r="AP87" s="179"/>
      <c r="AQ87" s="179"/>
      <c r="AR87" s="176"/>
    </row>
    <row r="88" spans="1:44" s="159" customFormat="1" ht="11.25">
      <c r="A88" s="173" t="s">
        <v>1969</v>
      </c>
      <c r="B88" s="179">
        <v>64341</v>
      </c>
      <c r="C88" s="179">
        <v>50910</v>
      </c>
      <c r="D88" s="179">
        <v>1082</v>
      </c>
      <c r="E88" s="179">
        <v>11512</v>
      </c>
      <c r="F88" s="179">
        <v>8647</v>
      </c>
      <c r="G88" s="179">
        <v>150</v>
      </c>
      <c r="H88" s="179"/>
      <c r="I88" s="179"/>
      <c r="J88" s="179"/>
      <c r="K88" s="179">
        <v>257</v>
      </c>
      <c r="L88" s="179">
        <v>150</v>
      </c>
      <c r="M88" s="179">
        <v>1573</v>
      </c>
      <c r="N88" s="179">
        <v>268</v>
      </c>
      <c r="O88" s="179">
        <v>400</v>
      </c>
      <c r="P88" s="179"/>
      <c r="Q88" s="179">
        <v>7003</v>
      </c>
      <c r="R88" s="179">
        <v>15633</v>
      </c>
      <c r="S88" s="179"/>
      <c r="T88" s="179"/>
      <c r="U88" s="179"/>
      <c r="V88" s="179">
        <v>1927</v>
      </c>
      <c r="W88" s="179"/>
      <c r="X88" s="179"/>
      <c r="Y88" s="179"/>
      <c r="Z88" s="179"/>
      <c r="AA88" s="179"/>
      <c r="AB88" s="179"/>
      <c r="AC88" s="179"/>
      <c r="AD88" s="179"/>
      <c r="AE88" s="179">
        <v>1636</v>
      </c>
      <c r="AF88" s="179"/>
      <c r="AG88" s="179"/>
      <c r="AH88" s="179"/>
      <c r="AI88" s="179"/>
      <c r="AJ88" s="179"/>
      <c r="AK88" s="179"/>
      <c r="AL88" s="179"/>
      <c r="AM88" s="179"/>
      <c r="AN88" s="179"/>
      <c r="AO88" s="179"/>
      <c r="AP88" s="179"/>
      <c r="AQ88" s="179"/>
      <c r="AR88" s="176"/>
    </row>
    <row r="89" spans="1:44" s="159" customFormat="1" ht="11.25">
      <c r="A89" s="173" t="s">
        <v>1970</v>
      </c>
      <c r="B89" s="179">
        <v>53648</v>
      </c>
      <c r="C89" s="179">
        <v>39074</v>
      </c>
      <c r="D89" s="179">
        <v>1427</v>
      </c>
      <c r="E89" s="179">
        <v>4955</v>
      </c>
      <c r="F89" s="179">
        <v>4398</v>
      </c>
      <c r="G89" s="179">
        <v>4024</v>
      </c>
      <c r="H89" s="179"/>
      <c r="I89" s="179"/>
      <c r="J89" s="179"/>
      <c r="K89" s="179">
        <v>103</v>
      </c>
      <c r="L89" s="179">
        <v>50</v>
      </c>
      <c r="M89" s="179">
        <v>1043</v>
      </c>
      <c r="N89" s="179">
        <v>104</v>
      </c>
      <c r="O89" s="179">
        <v>122</v>
      </c>
      <c r="P89" s="179"/>
      <c r="Q89" s="179">
        <v>11731</v>
      </c>
      <c r="R89" s="179">
        <v>9507</v>
      </c>
      <c r="S89" s="179"/>
      <c r="T89" s="179"/>
      <c r="U89" s="179"/>
      <c r="V89" s="179">
        <v>487</v>
      </c>
      <c r="W89" s="179"/>
      <c r="X89" s="179"/>
      <c r="Y89" s="179"/>
      <c r="Z89" s="179"/>
      <c r="AA89" s="179"/>
      <c r="AB89" s="179"/>
      <c r="AC89" s="179"/>
      <c r="AD89" s="179"/>
      <c r="AE89" s="179">
        <v>618</v>
      </c>
      <c r="AF89" s="179"/>
      <c r="AG89" s="179"/>
      <c r="AH89" s="179"/>
      <c r="AI89" s="179"/>
      <c r="AJ89" s="179"/>
      <c r="AK89" s="179"/>
      <c r="AL89" s="179"/>
      <c r="AM89" s="179"/>
      <c r="AN89" s="179"/>
      <c r="AO89" s="179"/>
      <c r="AP89" s="179"/>
      <c r="AQ89" s="179"/>
      <c r="AR89" s="176"/>
    </row>
    <row r="90" spans="1:44" s="159" customFormat="1" ht="11.25">
      <c r="A90" s="173" t="s">
        <v>1971</v>
      </c>
      <c r="B90" s="179">
        <v>77297</v>
      </c>
      <c r="C90" s="179">
        <v>60925</v>
      </c>
      <c r="D90" s="179">
        <v>2431</v>
      </c>
      <c r="E90" s="179">
        <v>18590</v>
      </c>
      <c r="F90" s="179">
        <v>12213</v>
      </c>
      <c r="G90" s="179">
        <v>271</v>
      </c>
      <c r="H90" s="179"/>
      <c r="I90" s="179"/>
      <c r="J90" s="179"/>
      <c r="K90" s="179">
        <v>190</v>
      </c>
      <c r="L90" s="179">
        <v>200</v>
      </c>
      <c r="M90" s="179">
        <v>2191</v>
      </c>
      <c r="N90" s="179">
        <v>492</v>
      </c>
      <c r="O90" s="179">
        <v>239</v>
      </c>
      <c r="P90" s="179"/>
      <c r="Q90" s="179">
        <v>2684</v>
      </c>
      <c r="R90" s="179">
        <v>15958</v>
      </c>
      <c r="S90" s="179"/>
      <c r="T90" s="179"/>
      <c r="U90" s="179"/>
      <c r="V90" s="179">
        <v>901</v>
      </c>
      <c r="W90" s="179"/>
      <c r="X90" s="179"/>
      <c r="Y90" s="179"/>
      <c r="Z90" s="179"/>
      <c r="AA90" s="179"/>
      <c r="AB90" s="179"/>
      <c r="AC90" s="179"/>
      <c r="AD90" s="179"/>
      <c r="AE90" s="179">
        <v>2997</v>
      </c>
      <c r="AF90" s="179"/>
      <c r="AG90" s="179"/>
      <c r="AH90" s="179"/>
      <c r="AI90" s="179"/>
      <c r="AJ90" s="179"/>
      <c r="AK90" s="179"/>
      <c r="AL90" s="179"/>
      <c r="AM90" s="179"/>
      <c r="AN90" s="179"/>
      <c r="AO90" s="179"/>
      <c r="AP90" s="179"/>
      <c r="AQ90" s="179"/>
      <c r="AR90" s="176"/>
    </row>
    <row r="91" spans="1:44" s="159" customFormat="1" ht="11.25">
      <c r="A91" s="173" t="s">
        <v>1972</v>
      </c>
      <c r="B91" s="179">
        <v>110005</v>
      </c>
      <c r="C91" s="179">
        <v>85420</v>
      </c>
      <c r="D91" s="179">
        <v>2790</v>
      </c>
      <c r="E91" s="179">
        <v>25160</v>
      </c>
      <c r="F91" s="179">
        <v>10554</v>
      </c>
      <c r="G91" s="179">
        <v>4343</v>
      </c>
      <c r="H91" s="179"/>
      <c r="I91" s="179">
        <v>113</v>
      </c>
      <c r="J91" s="179"/>
      <c r="K91" s="179">
        <v>188</v>
      </c>
      <c r="L91" s="179">
        <v>136</v>
      </c>
      <c r="M91" s="179">
        <v>2233</v>
      </c>
      <c r="N91" s="179">
        <v>531</v>
      </c>
      <c r="O91" s="179">
        <v>591</v>
      </c>
      <c r="P91" s="179"/>
      <c r="Q91" s="179">
        <v>5029</v>
      </c>
      <c r="R91" s="179">
        <v>25317</v>
      </c>
      <c r="S91" s="179"/>
      <c r="T91" s="179"/>
      <c r="U91" s="179"/>
      <c r="V91" s="179">
        <v>2807</v>
      </c>
      <c r="W91" s="179"/>
      <c r="X91" s="179"/>
      <c r="Y91" s="179"/>
      <c r="Z91" s="179"/>
      <c r="AA91" s="179"/>
      <c r="AB91" s="179"/>
      <c r="AC91" s="179"/>
      <c r="AD91" s="179"/>
      <c r="AE91" s="179">
        <v>3152</v>
      </c>
      <c r="AF91" s="179"/>
      <c r="AG91" s="179"/>
      <c r="AH91" s="179"/>
      <c r="AI91" s="179"/>
      <c r="AJ91" s="179"/>
      <c r="AK91" s="179"/>
      <c r="AL91" s="179"/>
      <c r="AM91" s="179"/>
      <c r="AN91" s="179"/>
      <c r="AO91" s="179"/>
      <c r="AP91" s="179"/>
      <c r="AQ91" s="179"/>
      <c r="AR91" s="176"/>
    </row>
    <row r="92" spans="1:44" s="159" customFormat="1" ht="11.25">
      <c r="A92" s="173" t="s">
        <v>1973</v>
      </c>
      <c r="B92" s="179">
        <v>61138</v>
      </c>
      <c r="C92" s="179">
        <v>50147</v>
      </c>
      <c r="D92" s="179">
        <v>2126</v>
      </c>
      <c r="E92" s="179">
        <v>13567</v>
      </c>
      <c r="F92" s="179">
        <v>8420</v>
      </c>
      <c r="G92" s="179">
        <v>3939</v>
      </c>
      <c r="H92" s="179"/>
      <c r="I92" s="179"/>
      <c r="J92" s="179"/>
      <c r="K92" s="179">
        <v>84</v>
      </c>
      <c r="L92" s="179">
        <v>137</v>
      </c>
      <c r="M92" s="179">
        <v>1106</v>
      </c>
      <c r="N92" s="179">
        <v>206</v>
      </c>
      <c r="O92" s="179">
        <v>189</v>
      </c>
      <c r="P92" s="179"/>
      <c r="Q92" s="179">
        <v>4839</v>
      </c>
      <c r="R92" s="179">
        <v>12528</v>
      </c>
      <c r="S92" s="179"/>
      <c r="T92" s="179"/>
      <c r="U92" s="179"/>
      <c r="V92" s="179">
        <v>1074</v>
      </c>
      <c r="W92" s="179"/>
      <c r="X92" s="179"/>
      <c r="Y92" s="179"/>
      <c r="Z92" s="179"/>
      <c r="AA92" s="179"/>
      <c r="AB92" s="179"/>
      <c r="AC92" s="179"/>
      <c r="AD92" s="179"/>
      <c r="AE92" s="179">
        <v>1284</v>
      </c>
      <c r="AF92" s="179"/>
      <c r="AG92" s="179"/>
      <c r="AH92" s="179"/>
      <c r="AI92" s="179"/>
      <c r="AJ92" s="179"/>
      <c r="AK92" s="179"/>
      <c r="AL92" s="179"/>
      <c r="AM92" s="179"/>
      <c r="AN92" s="179"/>
      <c r="AO92" s="179"/>
      <c r="AP92" s="179"/>
      <c r="AQ92" s="179"/>
      <c r="AR92" s="176"/>
    </row>
    <row r="93" spans="1:44" s="159" customFormat="1" ht="11.25">
      <c r="A93" s="173" t="s">
        <v>1974</v>
      </c>
      <c r="B93" s="179">
        <v>57535</v>
      </c>
      <c r="C93" s="179">
        <v>46642</v>
      </c>
      <c r="D93" s="179">
        <v>1704</v>
      </c>
      <c r="E93" s="179">
        <v>11991</v>
      </c>
      <c r="F93" s="179">
        <v>9742</v>
      </c>
      <c r="G93" s="179">
        <v>3204</v>
      </c>
      <c r="H93" s="179"/>
      <c r="I93" s="179"/>
      <c r="J93" s="179"/>
      <c r="K93" s="179">
        <v>75</v>
      </c>
      <c r="L93" s="179">
        <v>350</v>
      </c>
      <c r="M93" s="179">
        <v>1082</v>
      </c>
      <c r="N93" s="179">
        <v>194</v>
      </c>
      <c r="O93" s="179">
        <v>86</v>
      </c>
      <c r="P93" s="179"/>
      <c r="Q93" s="179">
        <v>4661</v>
      </c>
      <c r="R93" s="179">
        <v>10765</v>
      </c>
      <c r="S93" s="179"/>
      <c r="T93" s="179"/>
      <c r="U93" s="179"/>
      <c r="V93" s="179">
        <v>957</v>
      </c>
      <c r="W93" s="179"/>
      <c r="X93" s="179"/>
      <c r="Y93" s="179"/>
      <c r="Z93" s="179"/>
      <c r="AA93" s="179"/>
      <c r="AB93" s="179"/>
      <c r="AC93" s="179"/>
      <c r="AD93" s="179"/>
      <c r="AE93" s="179">
        <v>1163</v>
      </c>
      <c r="AF93" s="179"/>
      <c r="AG93" s="179"/>
      <c r="AH93" s="179"/>
      <c r="AI93" s="179"/>
      <c r="AJ93" s="179"/>
      <c r="AK93" s="179"/>
      <c r="AL93" s="179"/>
      <c r="AM93" s="179"/>
      <c r="AN93" s="179"/>
      <c r="AO93" s="179"/>
      <c r="AP93" s="179"/>
      <c r="AQ93" s="179"/>
      <c r="AR93" s="176"/>
    </row>
    <row r="94" spans="1:44" s="159" customFormat="1" ht="11.25">
      <c r="A94" s="177" t="s">
        <v>1975</v>
      </c>
      <c r="B94" s="178">
        <f>B95+B96</f>
        <v>1514004</v>
      </c>
      <c r="C94" s="178">
        <f aca="true" t="shared" si="1" ref="C94:AP94">C95+C96</f>
        <v>688009</v>
      </c>
      <c r="D94" s="178">
        <f t="shared" si="1"/>
        <v>36943</v>
      </c>
      <c r="E94" s="178">
        <v>171257</v>
      </c>
      <c r="F94" s="178">
        <f t="shared" si="1"/>
        <v>103274</v>
      </c>
      <c r="G94" s="178">
        <f t="shared" si="1"/>
        <v>0</v>
      </c>
      <c r="H94" s="178">
        <f t="shared" si="1"/>
        <v>0</v>
      </c>
      <c r="I94" s="178">
        <f t="shared" si="1"/>
        <v>98</v>
      </c>
      <c r="J94" s="178">
        <f t="shared" si="1"/>
        <v>0</v>
      </c>
      <c r="K94" s="178">
        <f t="shared" si="1"/>
        <v>5243</v>
      </c>
      <c r="L94" s="178">
        <f t="shared" si="1"/>
        <v>3528</v>
      </c>
      <c r="M94" s="178">
        <f t="shared" si="1"/>
        <v>0</v>
      </c>
      <c r="N94" s="178">
        <f t="shared" si="1"/>
        <v>0</v>
      </c>
      <c r="O94" s="178">
        <f t="shared" si="1"/>
        <v>2272</v>
      </c>
      <c r="P94" s="178">
        <f t="shared" si="1"/>
        <v>0</v>
      </c>
      <c r="Q94" s="178">
        <f t="shared" si="1"/>
        <v>69307</v>
      </c>
      <c r="R94" s="178">
        <f t="shared" si="1"/>
        <v>296087</v>
      </c>
      <c r="S94" s="178">
        <f t="shared" si="1"/>
        <v>0</v>
      </c>
      <c r="T94" s="178">
        <f t="shared" si="1"/>
        <v>0</v>
      </c>
      <c r="U94" s="178">
        <f t="shared" si="1"/>
        <v>0</v>
      </c>
      <c r="V94" s="178">
        <f t="shared" si="1"/>
        <v>0</v>
      </c>
      <c r="W94" s="178">
        <f t="shared" si="1"/>
        <v>0</v>
      </c>
      <c r="X94" s="178"/>
      <c r="Y94" s="178"/>
      <c r="Z94" s="178"/>
      <c r="AA94" s="178"/>
      <c r="AB94" s="178">
        <f t="shared" si="1"/>
        <v>0</v>
      </c>
      <c r="AC94" s="178">
        <f t="shared" si="1"/>
        <v>0</v>
      </c>
      <c r="AD94" s="178"/>
      <c r="AE94" s="178">
        <f t="shared" si="1"/>
        <v>0</v>
      </c>
      <c r="AF94" s="178">
        <f t="shared" si="1"/>
        <v>0</v>
      </c>
      <c r="AG94" s="178">
        <f t="shared" si="1"/>
        <v>0</v>
      </c>
      <c r="AH94" s="178">
        <f t="shared" si="1"/>
        <v>0</v>
      </c>
      <c r="AI94" s="178">
        <f t="shared" si="1"/>
        <v>0</v>
      </c>
      <c r="AJ94" s="178">
        <f t="shared" si="1"/>
        <v>0</v>
      </c>
      <c r="AK94" s="178">
        <f t="shared" si="1"/>
        <v>0</v>
      </c>
      <c r="AL94" s="178">
        <f t="shared" si="1"/>
        <v>0</v>
      </c>
      <c r="AM94" s="178">
        <f t="shared" si="1"/>
        <v>0</v>
      </c>
      <c r="AN94" s="178"/>
      <c r="AO94" s="178">
        <f t="shared" si="1"/>
        <v>0</v>
      </c>
      <c r="AP94" s="178">
        <f t="shared" si="1"/>
        <v>0</v>
      </c>
      <c r="AQ94" s="178"/>
      <c r="AR94" s="176"/>
    </row>
    <row r="95" spans="1:44" s="159" customFormat="1" ht="11.25">
      <c r="A95" s="173" t="s">
        <v>1905</v>
      </c>
      <c r="B95" s="179">
        <v>114598</v>
      </c>
      <c r="C95" s="179">
        <v>64856</v>
      </c>
      <c r="D95" s="179">
        <v>5898</v>
      </c>
      <c r="E95" s="179">
        <v>19075</v>
      </c>
      <c r="F95" s="179"/>
      <c r="G95" s="179"/>
      <c r="H95" s="179"/>
      <c r="I95" s="179">
        <v>-4293</v>
      </c>
      <c r="J95" s="179"/>
      <c r="K95" s="179">
        <v>173</v>
      </c>
      <c r="L95" s="179"/>
      <c r="M95" s="179"/>
      <c r="N95" s="179"/>
      <c r="O95" s="179">
        <v>874</v>
      </c>
      <c r="P95" s="179"/>
      <c r="Q95" s="179">
        <v>43129</v>
      </c>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6"/>
    </row>
    <row r="96" spans="1:44" s="159" customFormat="1" ht="11.25">
      <c r="A96" s="173" t="s">
        <v>1906</v>
      </c>
      <c r="B96" s="179">
        <v>1399406</v>
      </c>
      <c r="C96" s="179">
        <v>623153</v>
      </c>
      <c r="D96" s="179">
        <v>31045</v>
      </c>
      <c r="E96" s="179">
        <v>152182</v>
      </c>
      <c r="F96" s="179">
        <v>103274</v>
      </c>
      <c r="G96" s="179">
        <v>0</v>
      </c>
      <c r="H96" s="179">
        <v>0</v>
      </c>
      <c r="I96" s="179">
        <v>4391</v>
      </c>
      <c r="J96" s="179">
        <v>0</v>
      </c>
      <c r="K96" s="179">
        <v>5070</v>
      </c>
      <c r="L96" s="179">
        <v>3528</v>
      </c>
      <c r="M96" s="179">
        <v>0</v>
      </c>
      <c r="N96" s="179">
        <v>0</v>
      </c>
      <c r="O96" s="179">
        <v>1398</v>
      </c>
      <c r="P96" s="179">
        <v>0</v>
      </c>
      <c r="Q96" s="179">
        <v>26178</v>
      </c>
      <c r="R96" s="179">
        <v>296087</v>
      </c>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6"/>
    </row>
    <row r="97" spans="1:44" s="159" customFormat="1" ht="11.25">
      <c r="A97" s="173" t="s">
        <v>1976</v>
      </c>
      <c r="B97" s="179">
        <v>179611</v>
      </c>
      <c r="C97" s="179">
        <v>72735</v>
      </c>
      <c r="D97" s="179">
        <v>1499</v>
      </c>
      <c r="E97" s="179">
        <v>17320</v>
      </c>
      <c r="F97" s="179">
        <v>6576</v>
      </c>
      <c r="G97" s="179"/>
      <c r="H97" s="179"/>
      <c r="I97" s="179">
        <v>4391</v>
      </c>
      <c r="J97" s="179"/>
      <c r="K97" s="179">
        <v>826</v>
      </c>
      <c r="L97" s="179">
        <v>433</v>
      </c>
      <c r="M97" s="179"/>
      <c r="N97" s="179"/>
      <c r="O97" s="179">
        <v>56</v>
      </c>
      <c r="P97" s="179"/>
      <c r="Q97" s="179">
        <v>467</v>
      </c>
      <c r="R97" s="179">
        <v>41167</v>
      </c>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6"/>
    </row>
    <row r="98" spans="1:44" s="159" customFormat="1" ht="11.25">
      <c r="A98" s="173" t="s">
        <v>1977</v>
      </c>
      <c r="B98" s="179">
        <v>164236</v>
      </c>
      <c r="C98" s="179">
        <v>73520</v>
      </c>
      <c r="D98" s="179">
        <v>4120</v>
      </c>
      <c r="E98" s="179">
        <v>18494</v>
      </c>
      <c r="F98" s="179">
        <v>15511</v>
      </c>
      <c r="G98" s="179"/>
      <c r="H98" s="179"/>
      <c r="I98" s="179"/>
      <c r="J98" s="179"/>
      <c r="K98" s="179">
        <v>295</v>
      </c>
      <c r="L98" s="179">
        <v>415</v>
      </c>
      <c r="M98" s="179"/>
      <c r="N98" s="179"/>
      <c r="O98" s="179">
        <v>774</v>
      </c>
      <c r="P98" s="179"/>
      <c r="Q98" s="179">
        <v>3499</v>
      </c>
      <c r="R98" s="179">
        <v>30412</v>
      </c>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6"/>
    </row>
    <row r="99" spans="1:44" s="159" customFormat="1" ht="11.25">
      <c r="A99" s="173" t="s">
        <v>1978</v>
      </c>
      <c r="B99" s="179">
        <v>205324</v>
      </c>
      <c r="C99" s="179">
        <v>73924</v>
      </c>
      <c r="D99" s="179">
        <v>4626</v>
      </c>
      <c r="E99" s="179">
        <v>14451</v>
      </c>
      <c r="F99" s="179">
        <v>7205</v>
      </c>
      <c r="G99" s="179"/>
      <c r="H99" s="179"/>
      <c r="I99" s="179"/>
      <c r="J99" s="179"/>
      <c r="K99" s="179">
        <v>1052</v>
      </c>
      <c r="L99" s="179">
        <v>683</v>
      </c>
      <c r="M99" s="179"/>
      <c r="N99" s="179"/>
      <c r="O99" s="179">
        <v>404</v>
      </c>
      <c r="P99" s="179"/>
      <c r="Q99" s="179"/>
      <c r="R99" s="179">
        <v>45503</v>
      </c>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6"/>
    </row>
    <row r="100" spans="1:44" s="159" customFormat="1" ht="11.25">
      <c r="A100" s="173" t="s">
        <v>1979</v>
      </c>
      <c r="B100" s="179">
        <v>138947</v>
      </c>
      <c r="C100" s="179">
        <v>56667</v>
      </c>
      <c r="D100" s="179">
        <v>3088</v>
      </c>
      <c r="E100" s="179">
        <v>10767</v>
      </c>
      <c r="F100" s="179">
        <v>10826</v>
      </c>
      <c r="G100" s="179"/>
      <c r="H100" s="179"/>
      <c r="I100" s="179"/>
      <c r="J100" s="179"/>
      <c r="K100" s="179">
        <v>493</v>
      </c>
      <c r="L100" s="179">
        <v>385</v>
      </c>
      <c r="M100" s="179"/>
      <c r="N100" s="179"/>
      <c r="O100" s="179">
        <v>49</v>
      </c>
      <c r="P100" s="179"/>
      <c r="Q100" s="179">
        <v>3250</v>
      </c>
      <c r="R100" s="179">
        <v>27809</v>
      </c>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6"/>
    </row>
    <row r="101" spans="1:44" s="159" customFormat="1" ht="11.25">
      <c r="A101" s="173" t="s">
        <v>1980</v>
      </c>
      <c r="B101" s="179">
        <v>117877</v>
      </c>
      <c r="C101" s="179">
        <v>54797</v>
      </c>
      <c r="D101" s="179">
        <v>3468</v>
      </c>
      <c r="E101" s="179">
        <v>12828</v>
      </c>
      <c r="F101" s="179">
        <v>11426</v>
      </c>
      <c r="G101" s="179"/>
      <c r="H101" s="179"/>
      <c r="I101" s="179"/>
      <c r="J101" s="179"/>
      <c r="K101" s="179">
        <v>345</v>
      </c>
      <c r="L101" s="179">
        <v>304</v>
      </c>
      <c r="M101" s="179"/>
      <c r="N101" s="179"/>
      <c r="O101" s="179"/>
      <c r="P101" s="179"/>
      <c r="Q101" s="179"/>
      <c r="R101" s="179">
        <v>26426</v>
      </c>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6"/>
    </row>
    <row r="102" spans="1:44" s="159" customFormat="1" ht="11.25">
      <c r="A102" s="173" t="s">
        <v>1981</v>
      </c>
      <c r="B102" s="179">
        <v>139504</v>
      </c>
      <c r="C102" s="179">
        <v>65548</v>
      </c>
      <c r="D102" s="179">
        <v>4248</v>
      </c>
      <c r="E102" s="179">
        <v>15778</v>
      </c>
      <c r="F102" s="179">
        <v>7440</v>
      </c>
      <c r="G102" s="179"/>
      <c r="H102" s="179"/>
      <c r="I102" s="179"/>
      <c r="J102" s="179"/>
      <c r="K102" s="179">
        <v>536</v>
      </c>
      <c r="L102" s="179">
        <v>450</v>
      </c>
      <c r="M102" s="179"/>
      <c r="N102" s="179"/>
      <c r="O102" s="179">
        <v>80</v>
      </c>
      <c r="P102" s="179"/>
      <c r="Q102" s="179"/>
      <c r="R102" s="179">
        <v>37016</v>
      </c>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6"/>
    </row>
    <row r="103" spans="1:44" s="159" customFormat="1" ht="11.25">
      <c r="A103" s="173" t="s">
        <v>1982</v>
      </c>
      <c r="B103" s="179">
        <v>199655</v>
      </c>
      <c r="C103" s="179">
        <v>86353</v>
      </c>
      <c r="D103" s="179">
        <v>3726</v>
      </c>
      <c r="E103" s="179">
        <v>24342</v>
      </c>
      <c r="F103" s="179">
        <v>16889</v>
      </c>
      <c r="G103" s="179"/>
      <c r="H103" s="179"/>
      <c r="I103" s="179"/>
      <c r="J103" s="179"/>
      <c r="K103" s="179">
        <v>644</v>
      </c>
      <c r="L103" s="179">
        <v>344</v>
      </c>
      <c r="M103" s="179"/>
      <c r="N103" s="179"/>
      <c r="O103" s="179"/>
      <c r="P103" s="179"/>
      <c r="Q103" s="179">
        <v>7440</v>
      </c>
      <c r="R103" s="179">
        <v>32968</v>
      </c>
      <c r="S103" s="179"/>
      <c r="T103" s="179"/>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76"/>
    </row>
    <row r="104" spans="1:44" s="159" customFormat="1" ht="11.25">
      <c r="A104" s="173" t="s">
        <v>1983</v>
      </c>
      <c r="B104" s="179">
        <v>173795</v>
      </c>
      <c r="C104" s="179">
        <v>93646</v>
      </c>
      <c r="D104" s="179">
        <v>3519</v>
      </c>
      <c r="E104" s="179">
        <v>25329</v>
      </c>
      <c r="F104" s="179">
        <v>19133</v>
      </c>
      <c r="G104" s="179"/>
      <c r="H104" s="179"/>
      <c r="I104" s="179"/>
      <c r="J104" s="179"/>
      <c r="K104" s="179">
        <v>690</v>
      </c>
      <c r="L104" s="179">
        <v>392</v>
      </c>
      <c r="M104" s="179"/>
      <c r="N104" s="179"/>
      <c r="O104" s="179">
        <v>35</v>
      </c>
      <c r="P104" s="179"/>
      <c r="Q104" s="179">
        <v>6395</v>
      </c>
      <c r="R104" s="179">
        <v>38153</v>
      </c>
      <c r="S104" s="179"/>
      <c r="T104" s="179"/>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c r="AP104" s="179"/>
      <c r="AQ104" s="179"/>
      <c r="AR104" s="176"/>
    </row>
    <row r="105" spans="1:44" s="159" customFormat="1" ht="11.25">
      <c r="A105" s="173" t="s">
        <v>1984</v>
      </c>
      <c r="B105" s="179">
        <v>80457</v>
      </c>
      <c r="C105" s="179">
        <v>45963</v>
      </c>
      <c r="D105" s="179">
        <v>2751</v>
      </c>
      <c r="E105" s="179">
        <v>12873</v>
      </c>
      <c r="F105" s="179">
        <v>8268</v>
      </c>
      <c r="G105" s="179"/>
      <c r="H105" s="179"/>
      <c r="I105" s="179"/>
      <c r="J105" s="179"/>
      <c r="K105" s="179">
        <v>189</v>
      </c>
      <c r="L105" s="179">
        <v>122</v>
      </c>
      <c r="M105" s="179"/>
      <c r="N105" s="179"/>
      <c r="O105" s="179"/>
      <c r="P105" s="179"/>
      <c r="Q105" s="179">
        <v>5127</v>
      </c>
      <c r="R105" s="179">
        <v>16633</v>
      </c>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6"/>
    </row>
    <row r="106" spans="1:44" s="159" customFormat="1" ht="11.25">
      <c r="A106" s="177" t="s">
        <v>1985</v>
      </c>
      <c r="B106" s="178">
        <v>895356</v>
      </c>
      <c r="C106" s="178">
        <v>755366</v>
      </c>
      <c r="D106" s="178">
        <v>22815</v>
      </c>
      <c r="E106" s="178">
        <v>150761</v>
      </c>
      <c r="F106" s="178">
        <v>71743</v>
      </c>
      <c r="G106" s="178">
        <v>8366</v>
      </c>
      <c r="H106" s="178">
        <v>1556</v>
      </c>
      <c r="I106" s="178">
        <v>0</v>
      </c>
      <c r="J106" s="178">
        <v>0</v>
      </c>
      <c r="K106" s="178">
        <v>1982</v>
      </c>
      <c r="L106" s="178">
        <v>1136</v>
      </c>
      <c r="M106" s="178">
        <v>18176</v>
      </c>
      <c r="N106" s="178">
        <v>6684</v>
      </c>
      <c r="O106" s="178">
        <v>1537</v>
      </c>
      <c r="P106" s="178">
        <v>4076</v>
      </c>
      <c r="Q106" s="178">
        <v>27482</v>
      </c>
      <c r="R106" s="178">
        <v>242719</v>
      </c>
      <c r="S106" s="178">
        <v>0</v>
      </c>
      <c r="T106" s="178">
        <v>0</v>
      </c>
      <c r="U106" s="178">
        <v>21157</v>
      </c>
      <c r="V106" s="178">
        <v>79085</v>
      </c>
      <c r="W106" s="178">
        <v>0</v>
      </c>
      <c r="X106" s="178"/>
      <c r="Y106" s="178"/>
      <c r="Z106" s="178"/>
      <c r="AA106" s="178"/>
      <c r="AB106" s="178">
        <v>28392</v>
      </c>
      <c r="AC106" s="178">
        <v>0</v>
      </c>
      <c r="AD106" s="178"/>
      <c r="AE106" s="178">
        <v>35079</v>
      </c>
      <c r="AF106" s="178">
        <v>15942</v>
      </c>
      <c r="AG106" s="178">
        <v>0</v>
      </c>
      <c r="AH106" s="178">
        <v>0</v>
      </c>
      <c r="AI106" s="178">
        <v>0</v>
      </c>
      <c r="AJ106" s="178">
        <v>0</v>
      </c>
      <c r="AK106" s="178">
        <v>0</v>
      </c>
      <c r="AL106" s="178">
        <v>0</v>
      </c>
      <c r="AM106" s="178">
        <v>0</v>
      </c>
      <c r="AN106" s="178"/>
      <c r="AO106" s="178">
        <v>372</v>
      </c>
      <c r="AP106" s="178">
        <v>0</v>
      </c>
      <c r="AQ106" s="178"/>
      <c r="AR106" s="176"/>
    </row>
    <row r="107" spans="1:44" s="159" customFormat="1" ht="11.25">
      <c r="A107" s="173" t="s">
        <v>1986</v>
      </c>
      <c r="B107" s="179">
        <v>122216</v>
      </c>
      <c r="C107" s="179">
        <v>111287</v>
      </c>
      <c r="D107" s="179">
        <v>9161</v>
      </c>
      <c r="E107" s="179">
        <v>42378</v>
      </c>
      <c r="F107" s="179"/>
      <c r="G107" s="179">
        <v>6564</v>
      </c>
      <c r="H107" s="179"/>
      <c r="I107" s="179"/>
      <c r="J107" s="179"/>
      <c r="K107" s="179"/>
      <c r="L107" s="179"/>
      <c r="M107" s="179">
        <v>3800</v>
      </c>
      <c r="N107" s="179"/>
      <c r="O107" s="179"/>
      <c r="P107" s="179"/>
      <c r="Q107" s="179"/>
      <c r="R107" s="179">
        <v>45341</v>
      </c>
      <c r="S107" s="179"/>
      <c r="T107" s="179"/>
      <c r="U107" s="179">
        <v>3832</v>
      </c>
      <c r="V107" s="179">
        <v>211</v>
      </c>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6"/>
    </row>
    <row r="108" spans="1:44" s="159" customFormat="1" ht="11.25">
      <c r="A108" s="173" t="s">
        <v>1987</v>
      </c>
      <c r="B108" s="179">
        <v>773140</v>
      </c>
      <c r="C108" s="179">
        <v>644079</v>
      </c>
      <c r="D108" s="179">
        <v>13654</v>
      </c>
      <c r="E108" s="179">
        <v>108383</v>
      </c>
      <c r="F108" s="179">
        <v>71743</v>
      </c>
      <c r="G108" s="179">
        <v>1802</v>
      </c>
      <c r="H108" s="179">
        <v>1556</v>
      </c>
      <c r="I108" s="179">
        <v>0</v>
      </c>
      <c r="J108" s="179">
        <v>0</v>
      </c>
      <c r="K108" s="179">
        <v>1982</v>
      </c>
      <c r="L108" s="179">
        <v>1136</v>
      </c>
      <c r="M108" s="179">
        <v>14376</v>
      </c>
      <c r="N108" s="179">
        <v>6684</v>
      </c>
      <c r="O108" s="179">
        <v>1537</v>
      </c>
      <c r="P108" s="179">
        <v>4076</v>
      </c>
      <c r="Q108" s="179">
        <v>27482</v>
      </c>
      <c r="R108" s="179">
        <v>197378</v>
      </c>
      <c r="S108" s="179">
        <v>0</v>
      </c>
      <c r="T108" s="179">
        <v>0</v>
      </c>
      <c r="U108" s="179">
        <v>17325</v>
      </c>
      <c r="V108" s="179">
        <v>78874</v>
      </c>
      <c r="W108" s="179">
        <v>0</v>
      </c>
      <c r="X108" s="179"/>
      <c r="Y108" s="179"/>
      <c r="Z108" s="179"/>
      <c r="AA108" s="179"/>
      <c r="AB108" s="179">
        <v>28392</v>
      </c>
      <c r="AC108" s="179">
        <v>0</v>
      </c>
      <c r="AD108" s="179"/>
      <c r="AE108" s="179">
        <v>35079</v>
      </c>
      <c r="AF108" s="179">
        <v>15942</v>
      </c>
      <c r="AG108" s="179">
        <v>0</v>
      </c>
      <c r="AH108" s="179">
        <v>0</v>
      </c>
      <c r="AI108" s="179">
        <v>0</v>
      </c>
      <c r="AJ108" s="179">
        <v>0</v>
      </c>
      <c r="AK108" s="179">
        <v>0</v>
      </c>
      <c r="AL108" s="179">
        <v>0</v>
      </c>
      <c r="AM108" s="179">
        <v>0</v>
      </c>
      <c r="AN108" s="179"/>
      <c r="AO108" s="179">
        <v>372</v>
      </c>
      <c r="AP108" s="179">
        <v>0</v>
      </c>
      <c r="AQ108" s="179"/>
      <c r="AR108" s="176"/>
    </row>
    <row r="109" spans="1:44" s="159" customFormat="1" ht="11.25">
      <c r="A109" s="173" t="s">
        <v>1988</v>
      </c>
      <c r="B109" s="179">
        <v>259605</v>
      </c>
      <c r="C109" s="179">
        <v>211493</v>
      </c>
      <c r="D109" s="179">
        <v>4241</v>
      </c>
      <c r="E109" s="179">
        <v>37608</v>
      </c>
      <c r="F109" s="179">
        <v>22892</v>
      </c>
      <c r="G109" s="179">
        <v>694</v>
      </c>
      <c r="H109" s="179"/>
      <c r="I109" s="179"/>
      <c r="J109" s="179"/>
      <c r="K109" s="179">
        <v>697</v>
      </c>
      <c r="L109" s="179">
        <v>467</v>
      </c>
      <c r="M109" s="179">
        <v>5376</v>
      </c>
      <c r="N109" s="179">
        <v>2407</v>
      </c>
      <c r="O109" s="179">
        <v>370</v>
      </c>
      <c r="P109" s="179">
        <v>1244</v>
      </c>
      <c r="Q109" s="179">
        <v>5344</v>
      </c>
      <c r="R109" s="179">
        <v>54767</v>
      </c>
      <c r="S109" s="179"/>
      <c r="T109" s="179"/>
      <c r="U109" s="179">
        <v>5299</v>
      </c>
      <c r="V109" s="179">
        <v>32398</v>
      </c>
      <c r="W109" s="179"/>
      <c r="X109" s="179"/>
      <c r="Y109" s="179"/>
      <c r="Z109" s="179"/>
      <c r="AA109" s="179"/>
      <c r="AB109" s="179">
        <v>9500</v>
      </c>
      <c r="AC109" s="179"/>
      <c r="AD109" s="179"/>
      <c r="AE109" s="179">
        <v>14878</v>
      </c>
      <c r="AF109" s="179">
        <v>6939</v>
      </c>
      <c r="AG109" s="179"/>
      <c r="AH109" s="179"/>
      <c r="AI109" s="179"/>
      <c r="AJ109" s="179"/>
      <c r="AK109" s="179"/>
      <c r="AL109" s="179"/>
      <c r="AM109" s="179"/>
      <c r="AN109" s="179"/>
      <c r="AO109" s="179">
        <v>172</v>
      </c>
      <c r="AP109" s="179"/>
      <c r="AQ109" s="179"/>
      <c r="AR109" s="176"/>
    </row>
    <row r="110" spans="1:44" s="159" customFormat="1" ht="11.25">
      <c r="A110" s="173" t="s">
        <v>1989</v>
      </c>
      <c r="B110" s="179">
        <v>272273</v>
      </c>
      <c r="C110" s="179">
        <v>239843</v>
      </c>
      <c r="D110" s="179">
        <v>4031</v>
      </c>
      <c r="E110" s="179">
        <v>38129</v>
      </c>
      <c r="F110" s="179">
        <v>27519</v>
      </c>
      <c r="G110" s="179">
        <v>460</v>
      </c>
      <c r="H110" s="179"/>
      <c r="I110" s="179"/>
      <c r="J110" s="179"/>
      <c r="K110" s="179">
        <v>1061</v>
      </c>
      <c r="L110" s="179">
        <v>488</v>
      </c>
      <c r="M110" s="179">
        <v>5300</v>
      </c>
      <c r="N110" s="179">
        <v>2400</v>
      </c>
      <c r="O110" s="179">
        <v>706</v>
      </c>
      <c r="P110" s="179">
        <v>1732</v>
      </c>
      <c r="Q110" s="179">
        <v>9871</v>
      </c>
      <c r="R110" s="179">
        <v>71399</v>
      </c>
      <c r="S110" s="179"/>
      <c r="T110" s="179"/>
      <c r="U110" s="179">
        <v>4737</v>
      </c>
      <c r="V110" s="179">
        <v>31970</v>
      </c>
      <c r="W110" s="179"/>
      <c r="X110" s="179"/>
      <c r="Y110" s="179"/>
      <c r="Z110" s="179"/>
      <c r="AA110" s="179"/>
      <c r="AB110" s="179">
        <v>10300</v>
      </c>
      <c r="AC110" s="179"/>
      <c r="AD110" s="179"/>
      <c r="AE110" s="179">
        <v>14960</v>
      </c>
      <c r="AF110" s="179">
        <v>6480</v>
      </c>
      <c r="AG110" s="179"/>
      <c r="AH110" s="179"/>
      <c r="AI110" s="179"/>
      <c r="AJ110" s="179"/>
      <c r="AK110" s="179"/>
      <c r="AL110" s="179"/>
      <c r="AM110" s="179"/>
      <c r="AN110" s="179"/>
      <c r="AO110" s="179">
        <v>200</v>
      </c>
      <c r="AP110" s="179"/>
      <c r="AQ110" s="179"/>
      <c r="AR110" s="176"/>
    </row>
    <row r="111" spans="1:44" s="159" customFormat="1" ht="11.25">
      <c r="A111" s="173" t="s">
        <v>1990</v>
      </c>
      <c r="B111" s="179">
        <v>131348</v>
      </c>
      <c r="C111" s="179">
        <v>101921</v>
      </c>
      <c r="D111" s="179">
        <v>2937</v>
      </c>
      <c r="E111" s="179">
        <v>17127</v>
      </c>
      <c r="F111" s="179">
        <v>8530</v>
      </c>
      <c r="G111" s="179">
        <v>426</v>
      </c>
      <c r="H111" s="179">
        <v>1556</v>
      </c>
      <c r="I111" s="179"/>
      <c r="J111" s="179"/>
      <c r="K111" s="179">
        <v>163</v>
      </c>
      <c r="L111" s="179">
        <v>89</v>
      </c>
      <c r="M111" s="179">
        <v>1900</v>
      </c>
      <c r="N111" s="179">
        <v>1165</v>
      </c>
      <c r="O111" s="179">
        <v>177</v>
      </c>
      <c r="P111" s="179">
        <v>615</v>
      </c>
      <c r="Q111" s="179">
        <v>6308</v>
      </c>
      <c r="R111" s="179">
        <v>39107</v>
      </c>
      <c r="S111" s="179"/>
      <c r="T111" s="179"/>
      <c r="U111" s="179">
        <v>3704</v>
      </c>
      <c r="V111" s="179">
        <v>7750</v>
      </c>
      <c r="W111" s="179"/>
      <c r="X111" s="179"/>
      <c r="Y111" s="179"/>
      <c r="Z111" s="179"/>
      <c r="AA111" s="179"/>
      <c r="AB111" s="179">
        <v>4792</v>
      </c>
      <c r="AC111" s="179"/>
      <c r="AD111" s="179"/>
      <c r="AE111" s="179">
        <v>2915</v>
      </c>
      <c r="AF111" s="179">
        <v>1360</v>
      </c>
      <c r="AG111" s="179"/>
      <c r="AH111" s="179"/>
      <c r="AI111" s="179"/>
      <c r="AJ111" s="179"/>
      <c r="AK111" s="179"/>
      <c r="AL111" s="179"/>
      <c r="AM111" s="179"/>
      <c r="AN111" s="179"/>
      <c r="AO111" s="179"/>
      <c r="AP111" s="179"/>
      <c r="AQ111" s="179"/>
      <c r="AR111" s="176"/>
    </row>
    <row r="112" spans="1:44" s="159" customFormat="1" ht="11.25">
      <c r="A112" s="173" t="s">
        <v>1991</v>
      </c>
      <c r="B112" s="179">
        <v>109914</v>
      </c>
      <c r="C112" s="179">
        <v>90822</v>
      </c>
      <c r="D112" s="179">
        <v>2445</v>
      </c>
      <c r="E112" s="179">
        <v>15519</v>
      </c>
      <c r="F112" s="179">
        <v>12802</v>
      </c>
      <c r="G112" s="179">
        <v>222</v>
      </c>
      <c r="H112" s="179"/>
      <c r="I112" s="179"/>
      <c r="J112" s="179"/>
      <c r="K112" s="179">
        <v>61</v>
      </c>
      <c r="L112" s="179">
        <v>92</v>
      </c>
      <c r="M112" s="179">
        <v>1800</v>
      </c>
      <c r="N112" s="179">
        <v>712</v>
      </c>
      <c r="O112" s="179">
        <v>284</v>
      </c>
      <c r="P112" s="179">
        <v>485</v>
      </c>
      <c r="Q112" s="179">
        <v>5959</v>
      </c>
      <c r="R112" s="179">
        <v>32105</v>
      </c>
      <c r="S112" s="179"/>
      <c r="T112" s="179"/>
      <c r="U112" s="179">
        <v>3585</v>
      </c>
      <c r="V112" s="179">
        <v>6756</v>
      </c>
      <c r="W112" s="179"/>
      <c r="X112" s="179"/>
      <c r="Y112" s="179"/>
      <c r="Z112" s="179"/>
      <c r="AA112" s="179"/>
      <c r="AB112" s="179">
        <v>3800</v>
      </c>
      <c r="AC112" s="179"/>
      <c r="AD112" s="179"/>
      <c r="AE112" s="179">
        <v>2326</v>
      </c>
      <c r="AF112" s="179">
        <v>1163</v>
      </c>
      <c r="AG112" s="179"/>
      <c r="AH112" s="179"/>
      <c r="AI112" s="179"/>
      <c r="AJ112" s="179"/>
      <c r="AK112" s="179"/>
      <c r="AL112" s="179"/>
      <c r="AM112" s="179"/>
      <c r="AN112" s="179"/>
      <c r="AO112" s="179"/>
      <c r="AP112" s="179"/>
      <c r="AQ112" s="179"/>
      <c r="AR112" s="176"/>
    </row>
    <row r="113" spans="1:44" s="159" customFormat="1" ht="11.25">
      <c r="A113" s="177" t="s">
        <v>1992</v>
      </c>
      <c r="B113" s="178">
        <v>3602742</v>
      </c>
      <c r="C113" s="178">
        <v>2911070</v>
      </c>
      <c r="D113" s="178">
        <v>55579</v>
      </c>
      <c r="E113" s="178">
        <v>495541</v>
      </c>
      <c r="F113" s="178">
        <v>268081</v>
      </c>
      <c r="G113" s="178">
        <v>25560</v>
      </c>
      <c r="H113" s="178">
        <v>0</v>
      </c>
      <c r="I113" s="178">
        <v>759</v>
      </c>
      <c r="J113" s="178">
        <v>0</v>
      </c>
      <c r="K113" s="178">
        <v>15491</v>
      </c>
      <c r="L113" s="178">
        <v>6141</v>
      </c>
      <c r="M113" s="178">
        <v>74148</v>
      </c>
      <c r="N113" s="178">
        <v>54674</v>
      </c>
      <c r="O113" s="178">
        <v>8850</v>
      </c>
      <c r="P113" s="178">
        <v>22085</v>
      </c>
      <c r="Q113" s="178">
        <v>115041</v>
      </c>
      <c r="R113" s="178">
        <v>709663</v>
      </c>
      <c r="S113" s="178">
        <v>0</v>
      </c>
      <c r="T113" s="178">
        <v>0</v>
      </c>
      <c r="U113" s="178">
        <v>14838</v>
      </c>
      <c r="V113" s="178">
        <v>334923</v>
      </c>
      <c r="W113" s="178">
        <v>0</v>
      </c>
      <c r="X113" s="178"/>
      <c r="Y113" s="178"/>
      <c r="Z113" s="178"/>
      <c r="AA113" s="178"/>
      <c r="AB113" s="178">
        <v>217596</v>
      </c>
      <c r="AC113" s="178">
        <v>0</v>
      </c>
      <c r="AD113" s="178"/>
      <c r="AE113" s="178">
        <v>246883</v>
      </c>
      <c r="AF113" s="178">
        <v>130132</v>
      </c>
      <c r="AG113" s="178">
        <v>0</v>
      </c>
      <c r="AH113" s="178">
        <v>0</v>
      </c>
      <c r="AI113" s="178">
        <v>0</v>
      </c>
      <c r="AJ113" s="178">
        <v>0</v>
      </c>
      <c r="AK113" s="178">
        <v>0</v>
      </c>
      <c r="AL113" s="178">
        <v>0</v>
      </c>
      <c r="AM113" s="178">
        <v>0</v>
      </c>
      <c r="AN113" s="178"/>
      <c r="AO113" s="178">
        <v>20315</v>
      </c>
      <c r="AP113" s="178">
        <v>0</v>
      </c>
      <c r="AQ113" s="178"/>
      <c r="AR113" s="176"/>
    </row>
    <row r="114" spans="1:44" s="159" customFormat="1" ht="11.25">
      <c r="A114" s="173" t="s">
        <v>1905</v>
      </c>
      <c r="B114" s="179">
        <v>234352</v>
      </c>
      <c r="C114" s="179">
        <v>198985</v>
      </c>
      <c r="D114" s="179">
        <v>12447</v>
      </c>
      <c r="E114" s="179">
        <v>71801</v>
      </c>
      <c r="F114" s="179">
        <v>0</v>
      </c>
      <c r="G114" s="179">
        <v>21842</v>
      </c>
      <c r="H114" s="179">
        <v>0</v>
      </c>
      <c r="I114" s="179">
        <v>759</v>
      </c>
      <c r="J114" s="179">
        <v>0</v>
      </c>
      <c r="K114" s="179">
        <v>361</v>
      </c>
      <c r="L114" s="179">
        <v>123</v>
      </c>
      <c r="M114" s="179">
        <v>7806</v>
      </c>
      <c r="N114" s="179">
        <v>0</v>
      </c>
      <c r="O114" s="179">
        <v>0</v>
      </c>
      <c r="P114" s="179">
        <v>0</v>
      </c>
      <c r="Q114" s="179">
        <v>0</v>
      </c>
      <c r="R114" s="179">
        <v>59945</v>
      </c>
      <c r="S114" s="179">
        <v>0</v>
      </c>
      <c r="T114" s="179">
        <v>0</v>
      </c>
      <c r="U114" s="179">
        <v>3889</v>
      </c>
      <c r="V114" s="179">
        <v>113</v>
      </c>
      <c r="W114" s="179">
        <v>0</v>
      </c>
      <c r="X114" s="179"/>
      <c r="Y114" s="179"/>
      <c r="Z114" s="179"/>
      <c r="AA114" s="179"/>
      <c r="AB114" s="179">
        <v>7902</v>
      </c>
      <c r="AC114" s="179">
        <v>0</v>
      </c>
      <c r="AD114" s="179"/>
      <c r="AE114" s="179">
        <v>177</v>
      </c>
      <c r="AF114" s="179">
        <v>0</v>
      </c>
      <c r="AG114" s="179">
        <v>0</v>
      </c>
      <c r="AH114" s="179">
        <v>0</v>
      </c>
      <c r="AI114" s="179">
        <v>0</v>
      </c>
      <c r="AJ114" s="179">
        <v>0</v>
      </c>
      <c r="AK114" s="179">
        <v>0</v>
      </c>
      <c r="AL114" s="179">
        <v>0</v>
      </c>
      <c r="AM114" s="179">
        <v>0</v>
      </c>
      <c r="AN114" s="179"/>
      <c r="AO114" s="179">
        <v>0</v>
      </c>
      <c r="AP114" s="179">
        <v>0</v>
      </c>
      <c r="AQ114" s="179"/>
      <c r="AR114" s="176"/>
    </row>
    <row r="115" spans="1:44" s="159" customFormat="1" ht="11.25">
      <c r="A115" s="173" t="s">
        <v>1906</v>
      </c>
      <c r="B115" s="179">
        <v>3368390</v>
      </c>
      <c r="C115" s="179">
        <v>2712085</v>
      </c>
      <c r="D115" s="179">
        <v>43132</v>
      </c>
      <c r="E115" s="179">
        <v>423740</v>
      </c>
      <c r="F115" s="179">
        <v>268081</v>
      </c>
      <c r="G115" s="179">
        <v>3718</v>
      </c>
      <c r="H115" s="179">
        <v>0</v>
      </c>
      <c r="I115" s="179">
        <v>0</v>
      </c>
      <c r="J115" s="179">
        <v>0</v>
      </c>
      <c r="K115" s="179">
        <v>15130</v>
      </c>
      <c r="L115" s="179">
        <v>6018</v>
      </c>
      <c r="M115" s="179">
        <v>66342</v>
      </c>
      <c r="N115" s="179">
        <v>54674</v>
      </c>
      <c r="O115" s="179">
        <v>8850</v>
      </c>
      <c r="P115" s="179">
        <v>22085</v>
      </c>
      <c r="Q115" s="179">
        <v>115041</v>
      </c>
      <c r="R115" s="179">
        <v>649718</v>
      </c>
      <c r="S115" s="179">
        <v>0</v>
      </c>
      <c r="T115" s="179">
        <v>0</v>
      </c>
      <c r="U115" s="179">
        <v>10949</v>
      </c>
      <c r="V115" s="179">
        <v>334810</v>
      </c>
      <c r="W115" s="179">
        <v>0</v>
      </c>
      <c r="X115" s="179"/>
      <c r="Y115" s="179"/>
      <c r="Z115" s="179"/>
      <c r="AA115" s="179"/>
      <c r="AB115" s="179">
        <v>209694</v>
      </c>
      <c r="AC115" s="179">
        <v>0</v>
      </c>
      <c r="AD115" s="179"/>
      <c r="AE115" s="179">
        <v>246706</v>
      </c>
      <c r="AF115" s="179">
        <v>130132</v>
      </c>
      <c r="AG115" s="179">
        <v>0</v>
      </c>
      <c r="AH115" s="179">
        <v>0</v>
      </c>
      <c r="AI115" s="179">
        <v>0</v>
      </c>
      <c r="AJ115" s="179">
        <v>0</v>
      </c>
      <c r="AK115" s="179">
        <v>0</v>
      </c>
      <c r="AL115" s="179">
        <v>0</v>
      </c>
      <c r="AM115" s="179">
        <v>0</v>
      </c>
      <c r="AN115" s="179"/>
      <c r="AO115" s="179">
        <v>20315</v>
      </c>
      <c r="AP115" s="179">
        <v>0</v>
      </c>
      <c r="AQ115" s="179"/>
      <c r="AR115" s="176"/>
    </row>
    <row r="116" spans="1:44" s="159" customFormat="1" ht="11.25">
      <c r="A116" s="173" t="s">
        <v>1993</v>
      </c>
      <c r="B116" s="179">
        <v>319159</v>
      </c>
      <c r="C116" s="179">
        <v>258417</v>
      </c>
      <c r="D116" s="179">
        <v>2366</v>
      </c>
      <c r="E116" s="179">
        <v>33241</v>
      </c>
      <c r="F116" s="179">
        <v>18769</v>
      </c>
      <c r="G116" s="179">
        <v>538</v>
      </c>
      <c r="H116" s="179"/>
      <c r="I116" s="179"/>
      <c r="J116" s="179"/>
      <c r="K116" s="179">
        <v>1806</v>
      </c>
      <c r="L116" s="179">
        <v>718</v>
      </c>
      <c r="M116" s="179">
        <v>7629</v>
      </c>
      <c r="N116" s="179">
        <v>6828</v>
      </c>
      <c r="O116" s="179">
        <v>738</v>
      </c>
      <c r="P116" s="179">
        <v>1688</v>
      </c>
      <c r="Q116" s="179">
        <v>5460</v>
      </c>
      <c r="R116" s="179">
        <v>71269</v>
      </c>
      <c r="S116" s="179"/>
      <c r="T116" s="179"/>
      <c r="U116" s="179"/>
      <c r="V116" s="179">
        <v>22444</v>
      </c>
      <c r="W116" s="179"/>
      <c r="X116" s="179"/>
      <c r="Y116" s="179"/>
      <c r="Z116" s="179"/>
      <c r="AA116" s="179"/>
      <c r="AB116" s="179">
        <v>25596</v>
      </c>
      <c r="AC116" s="179"/>
      <c r="AD116" s="179"/>
      <c r="AE116" s="179">
        <v>23703</v>
      </c>
      <c r="AF116" s="179">
        <v>16281</v>
      </c>
      <c r="AG116" s="179"/>
      <c r="AH116" s="179"/>
      <c r="AI116" s="179"/>
      <c r="AJ116" s="179"/>
      <c r="AK116" s="179"/>
      <c r="AL116" s="179"/>
      <c r="AM116" s="179"/>
      <c r="AN116" s="179"/>
      <c r="AO116" s="179"/>
      <c r="AP116" s="179"/>
      <c r="AQ116" s="179"/>
      <c r="AR116" s="176"/>
    </row>
    <row r="117" spans="1:44" s="159" customFormat="1" ht="11.25">
      <c r="A117" s="173" t="s">
        <v>1994</v>
      </c>
      <c r="B117" s="179">
        <v>249644</v>
      </c>
      <c r="C117" s="179">
        <v>199079</v>
      </c>
      <c r="D117" s="179">
        <v>5312</v>
      </c>
      <c r="E117" s="179">
        <v>33145</v>
      </c>
      <c r="F117" s="179">
        <v>20057</v>
      </c>
      <c r="G117" s="179">
        <v>205</v>
      </c>
      <c r="H117" s="179"/>
      <c r="I117" s="179"/>
      <c r="J117" s="179"/>
      <c r="K117" s="179">
        <v>1017</v>
      </c>
      <c r="L117" s="179">
        <v>546</v>
      </c>
      <c r="M117" s="179">
        <v>4746</v>
      </c>
      <c r="N117" s="179">
        <v>3546</v>
      </c>
      <c r="O117" s="179">
        <v>709</v>
      </c>
      <c r="P117" s="179">
        <v>2297</v>
      </c>
      <c r="Q117" s="179">
        <v>7703</v>
      </c>
      <c r="R117" s="179">
        <v>46609</v>
      </c>
      <c r="S117" s="179"/>
      <c r="T117" s="179"/>
      <c r="U117" s="179">
        <v>0</v>
      </c>
      <c r="V117" s="179">
        <v>28655</v>
      </c>
      <c r="W117" s="179"/>
      <c r="X117" s="179"/>
      <c r="Y117" s="179"/>
      <c r="Z117" s="179"/>
      <c r="AA117" s="179"/>
      <c r="AB117" s="179">
        <v>12545</v>
      </c>
      <c r="AC117" s="179"/>
      <c r="AD117" s="179"/>
      <c r="AE117" s="179">
        <v>13820</v>
      </c>
      <c r="AF117" s="179">
        <v>8455</v>
      </c>
      <c r="AG117" s="179"/>
      <c r="AH117" s="179"/>
      <c r="AI117" s="179"/>
      <c r="AJ117" s="179"/>
      <c r="AK117" s="179"/>
      <c r="AL117" s="179"/>
      <c r="AM117" s="179"/>
      <c r="AN117" s="179"/>
      <c r="AO117" s="179"/>
      <c r="AP117" s="179"/>
      <c r="AQ117" s="179"/>
      <c r="AR117" s="176"/>
    </row>
    <row r="118" spans="1:44" s="159" customFormat="1" ht="11.25">
      <c r="A118" s="173" t="s">
        <v>1995</v>
      </c>
      <c r="B118" s="179">
        <v>285126</v>
      </c>
      <c r="C118" s="179">
        <v>229150</v>
      </c>
      <c r="D118" s="179">
        <v>3701</v>
      </c>
      <c r="E118" s="179">
        <v>34689</v>
      </c>
      <c r="F118" s="179">
        <v>25936</v>
      </c>
      <c r="G118" s="179">
        <v>238</v>
      </c>
      <c r="H118" s="179"/>
      <c r="I118" s="179"/>
      <c r="J118" s="179"/>
      <c r="K118" s="179">
        <v>1294</v>
      </c>
      <c r="L118" s="179">
        <v>463</v>
      </c>
      <c r="M118" s="179">
        <v>4810</v>
      </c>
      <c r="N118" s="179">
        <v>4596</v>
      </c>
      <c r="O118" s="179">
        <v>1098</v>
      </c>
      <c r="P118" s="179">
        <v>2180</v>
      </c>
      <c r="Q118" s="179">
        <v>8760</v>
      </c>
      <c r="R118" s="179">
        <v>49475</v>
      </c>
      <c r="S118" s="179"/>
      <c r="T118" s="179"/>
      <c r="U118" s="179"/>
      <c r="V118" s="179">
        <v>44047</v>
      </c>
      <c r="W118" s="179"/>
      <c r="X118" s="179"/>
      <c r="Y118" s="179"/>
      <c r="Z118" s="179"/>
      <c r="AA118" s="179"/>
      <c r="AB118" s="179">
        <v>16276</v>
      </c>
      <c r="AC118" s="179"/>
      <c r="AD118" s="179"/>
      <c r="AE118" s="179">
        <v>16001</v>
      </c>
      <c r="AF118" s="179">
        <v>10959</v>
      </c>
      <c r="AG118" s="179"/>
      <c r="AH118" s="179"/>
      <c r="AI118" s="179"/>
      <c r="AJ118" s="179"/>
      <c r="AK118" s="179"/>
      <c r="AL118" s="179"/>
      <c r="AM118" s="179"/>
      <c r="AN118" s="179"/>
      <c r="AO118" s="179">
        <v>707</v>
      </c>
      <c r="AP118" s="179"/>
      <c r="AQ118" s="179"/>
      <c r="AR118" s="176"/>
    </row>
    <row r="119" spans="1:44" s="159" customFormat="1" ht="11.25">
      <c r="A119" s="173" t="s">
        <v>1996</v>
      </c>
      <c r="B119" s="179">
        <v>267637</v>
      </c>
      <c r="C119" s="179">
        <v>213000</v>
      </c>
      <c r="D119" s="179">
        <v>3283</v>
      </c>
      <c r="E119" s="179">
        <v>30703</v>
      </c>
      <c r="F119" s="179">
        <v>23945</v>
      </c>
      <c r="G119" s="179">
        <v>213</v>
      </c>
      <c r="H119" s="179"/>
      <c r="I119" s="179"/>
      <c r="J119" s="179"/>
      <c r="K119" s="179">
        <v>1040</v>
      </c>
      <c r="L119" s="179">
        <v>447</v>
      </c>
      <c r="M119" s="179">
        <v>4400</v>
      </c>
      <c r="N119" s="179">
        <v>3690</v>
      </c>
      <c r="O119" s="179">
        <v>654</v>
      </c>
      <c r="P119" s="179">
        <v>1483</v>
      </c>
      <c r="Q119" s="179">
        <v>10760</v>
      </c>
      <c r="R119" s="179">
        <v>39883</v>
      </c>
      <c r="S119" s="179"/>
      <c r="T119" s="179"/>
      <c r="U119" s="179"/>
      <c r="V119" s="179">
        <v>40737</v>
      </c>
      <c r="W119" s="179"/>
      <c r="X119" s="179"/>
      <c r="Y119" s="179"/>
      <c r="Z119" s="179"/>
      <c r="AA119" s="179"/>
      <c r="AB119" s="179">
        <v>15134</v>
      </c>
      <c r="AC119" s="179"/>
      <c r="AD119" s="179"/>
      <c r="AE119" s="179">
        <v>22913</v>
      </c>
      <c r="AF119" s="179">
        <v>8799</v>
      </c>
      <c r="AG119" s="179"/>
      <c r="AH119" s="179"/>
      <c r="AI119" s="179"/>
      <c r="AJ119" s="179"/>
      <c r="AK119" s="179"/>
      <c r="AL119" s="179"/>
      <c r="AM119" s="179"/>
      <c r="AN119" s="179"/>
      <c r="AO119" s="179"/>
      <c r="AP119" s="179"/>
      <c r="AQ119" s="179"/>
      <c r="AR119" s="176"/>
    </row>
    <row r="120" spans="1:44" s="159" customFormat="1" ht="11.25">
      <c r="A120" s="173" t="s">
        <v>1997</v>
      </c>
      <c r="B120" s="179">
        <v>155072</v>
      </c>
      <c r="C120" s="179">
        <v>125152</v>
      </c>
      <c r="D120" s="179">
        <v>1210</v>
      </c>
      <c r="E120" s="179">
        <v>21128</v>
      </c>
      <c r="F120" s="179">
        <v>13366</v>
      </c>
      <c r="G120" s="179">
        <v>218</v>
      </c>
      <c r="H120" s="179"/>
      <c r="I120" s="179"/>
      <c r="J120" s="179"/>
      <c r="K120" s="179">
        <v>970</v>
      </c>
      <c r="L120" s="179">
        <v>328</v>
      </c>
      <c r="M120" s="179">
        <v>2836</v>
      </c>
      <c r="N120" s="179">
        <v>2536</v>
      </c>
      <c r="O120" s="179">
        <v>525</v>
      </c>
      <c r="P120" s="179">
        <v>733</v>
      </c>
      <c r="Q120" s="179">
        <v>6193</v>
      </c>
      <c r="R120" s="179">
        <v>35068</v>
      </c>
      <c r="S120" s="179"/>
      <c r="T120" s="179"/>
      <c r="U120" s="179"/>
      <c r="V120" s="179">
        <v>8574</v>
      </c>
      <c r="W120" s="179"/>
      <c r="X120" s="179"/>
      <c r="Y120" s="179"/>
      <c r="Z120" s="179"/>
      <c r="AA120" s="179"/>
      <c r="AB120" s="179">
        <v>9524</v>
      </c>
      <c r="AC120" s="179"/>
      <c r="AD120" s="179"/>
      <c r="AE120" s="179">
        <v>10387</v>
      </c>
      <c r="AF120" s="179">
        <v>6047</v>
      </c>
      <c r="AG120" s="179"/>
      <c r="AH120" s="179"/>
      <c r="AI120" s="179"/>
      <c r="AJ120" s="179"/>
      <c r="AK120" s="179"/>
      <c r="AL120" s="179"/>
      <c r="AM120" s="179"/>
      <c r="AN120" s="179"/>
      <c r="AO120" s="179">
        <v>707</v>
      </c>
      <c r="AP120" s="179"/>
      <c r="AQ120" s="179"/>
      <c r="AR120" s="176"/>
    </row>
    <row r="121" spans="1:44" s="159" customFormat="1" ht="11.25">
      <c r="A121" s="173" t="s">
        <v>1998</v>
      </c>
      <c r="B121" s="179">
        <v>608918</v>
      </c>
      <c r="C121" s="179">
        <v>490802</v>
      </c>
      <c r="D121" s="179">
        <v>6031</v>
      </c>
      <c r="E121" s="179">
        <v>82763</v>
      </c>
      <c r="F121" s="179">
        <v>46239</v>
      </c>
      <c r="G121" s="179">
        <v>606</v>
      </c>
      <c r="H121" s="179">
        <v>0</v>
      </c>
      <c r="I121" s="179">
        <v>0</v>
      </c>
      <c r="J121" s="179">
        <v>0</v>
      </c>
      <c r="K121" s="179">
        <v>2668</v>
      </c>
      <c r="L121" s="179">
        <v>1106</v>
      </c>
      <c r="M121" s="179">
        <v>12756</v>
      </c>
      <c r="N121" s="179">
        <v>11197</v>
      </c>
      <c r="O121" s="179">
        <v>1337</v>
      </c>
      <c r="P121" s="179">
        <v>4401</v>
      </c>
      <c r="Q121" s="179">
        <v>16124</v>
      </c>
      <c r="R121" s="179">
        <v>115913</v>
      </c>
      <c r="S121" s="179">
        <v>0</v>
      </c>
      <c r="T121" s="179">
        <v>0</v>
      </c>
      <c r="U121" s="179"/>
      <c r="V121" s="179">
        <v>45678</v>
      </c>
      <c r="W121" s="179">
        <v>0</v>
      </c>
      <c r="X121" s="179"/>
      <c r="Y121" s="179"/>
      <c r="Z121" s="179"/>
      <c r="AA121" s="179"/>
      <c r="AB121" s="179">
        <v>46668</v>
      </c>
      <c r="AC121" s="179">
        <v>0</v>
      </c>
      <c r="AD121" s="179"/>
      <c r="AE121" s="179">
        <v>53884</v>
      </c>
      <c r="AF121" s="179">
        <v>26700</v>
      </c>
      <c r="AG121" s="179">
        <v>0</v>
      </c>
      <c r="AH121" s="179">
        <v>0</v>
      </c>
      <c r="AI121" s="179">
        <v>0</v>
      </c>
      <c r="AJ121" s="179">
        <v>0</v>
      </c>
      <c r="AK121" s="179">
        <v>0</v>
      </c>
      <c r="AL121" s="179">
        <v>0</v>
      </c>
      <c r="AM121" s="179">
        <v>0</v>
      </c>
      <c r="AN121" s="179"/>
      <c r="AO121" s="179">
        <v>7160</v>
      </c>
      <c r="AP121" s="179"/>
      <c r="AQ121" s="179"/>
      <c r="AR121" s="176"/>
    </row>
    <row r="122" spans="1:44" s="159" customFormat="1" ht="11.25">
      <c r="A122" s="173" t="s">
        <v>1999</v>
      </c>
      <c r="B122" s="179">
        <v>446780</v>
      </c>
      <c r="C122" s="179">
        <v>362881</v>
      </c>
      <c r="D122" s="179">
        <v>4553</v>
      </c>
      <c r="E122" s="179">
        <v>49934</v>
      </c>
      <c r="F122" s="179">
        <v>33418</v>
      </c>
      <c r="G122" s="179">
        <v>370</v>
      </c>
      <c r="H122" s="179"/>
      <c r="I122" s="179"/>
      <c r="J122" s="179"/>
      <c r="K122" s="179">
        <v>2050</v>
      </c>
      <c r="L122" s="179">
        <v>667</v>
      </c>
      <c r="M122" s="179">
        <v>9047</v>
      </c>
      <c r="N122" s="179">
        <v>6799</v>
      </c>
      <c r="O122" s="179">
        <v>1111</v>
      </c>
      <c r="P122" s="179">
        <v>3340</v>
      </c>
      <c r="Q122" s="179">
        <v>12151</v>
      </c>
      <c r="R122" s="179">
        <v>100372</v>
      </c>
      <c r="S122" s="179"/>
      <c r="T122" s="179"/>
      <c r="U122" s="179">
        <v>4980</v>
      </c>
      <c r="V122" s="179">
        <v>40216</v>
      </c>
      <c r="W122" s="179"/>
      <c r="X122" s="179"/>
      <c r="Y122" s="179"/>
      <c r="Z122" s="179"/>
      <c r="AA122" s="179"/>
      <c r="AB122" s="179">
        <v>26807</v>
      </c>
      <c r="AC122" s="179"/>
      <c r="AD122" s="179"/>
      <c r="AE122" s="179">
        <v>35977</v>
      </c>
      <c r="AF122" s="179">
        <v>16212</v>
      </c>
      <c r="AG122" s="179"/>
      <c r="AH122" s="179"/>
      <c r="AI122" s="179"/>
      <c r="AJ122" s="179"/>
      <c r="AK122" s="179"/>
      <c r="AL122" s="179"/>
      <c r="AM122" s="179"/>
      <c r="AN122" s="179"/>
      <c r="AO122" s="179">
        <v>4667</v>
      </c>
      <c r="AP122" s="179"/>
      <c r="AQ122" s="179"/>
      <c r="AR122" s="176"/>
    </row>
    <row r="123" spans="1:44" s="159" customFormat="1" ht="11.25">
      <c r="A123" s="173" t="s">
        <v>2000</v>
      </c>
      <c r="B123" s="179">
        <v>186407</v>
      </c>
      <c r="C123" s="179">
        <v>149594</v>
      </c>
      <c r="D123" s="179">
        <v>2765</v>
      </c>
      <c r="E123" s="179">
        <v>24811</v>
      </c>
      <c r="F123" s="179">
        <v>15795</v>
      </c>
      <c r="G123" s="179">
        <v>252</v>
      </c>
      <c r="H123" s="179"/>
      <c r="I123" s="179"/>
      <c r="J123" s="179"/>
      <c r="K123" s="179">
        <v>789</v>
      </c>
      <c r="L123" s="179">
        <v>345</v>
      </c>
      <c r="M123" s="179">
        <v>3312</v>
      </c>
      <c r="N123" s="179">
        <v>2860</v>
      </c>
      <c r="O123" s="179">
        <v>440</v>
      </c>
      <c r="P123" s="179">
        <v>795</v>
      </c>
      <c r="Q123" s="179">
        <v>9830</v>
      </c>
      <c r="R123" s="179">
        <v>36840</v>
      </c>
      <c r="S123" s="179"/>
      <c r="T123" s="179"/>
      <c r="U123" s="179"/>
      <c r="V123" s="179">
        <v>14418</v>
      </c>
      <c r="W123" s="179"/>
      <c r="X123" s="179"/>
      <c r="Y123" s="179"/>
      <c r="Z123" s="179"/>
      <c r="AA123" s="179"/>
      <c r="AB123" s="179">
        <v>10873</v>
      </c>
      <c r="AC123" s="179"/>
      <c r="AD123" s="179"/>
      <c r="AE123" s="179">
        <v>9261</v>
      </c>
      <c r="AF123" s="179">
        <v>6584</v>
      </c>
      <c r="AG123" s="179"/>
      <c r="AH123" s="179"/>
      <c r="AI123" s="179"/>
      <c r="AJ123" s="179"/>
      <c r="AK123" s="179"/>
      <c r="AL123" s="179"/>
      <c r="AM123" s="179"/>
      <c r="AN123" s="179"/>
      <c r="AO123" s="179">
        <v>5376</v>
      </c>
      <c r="AP123" s="179"/>
      <c r="AQ123" s="179"/>
      <c r="AR123" s="176"/>
    </row>
    <row r="124" spans="1:44" s="159" customFormat="1" ht="11.25">
      <c r="A124" s="173" t="s">
        <v>2001</v>
      </c>
      <c r="B124" s="179">
        <v>159385</v>
      </c>
      <c r="C124" s="179">
        <v>128846</v>
      </c>
      <c r="D124" s="179">
        <v>3889</v>
      </c>
      <c r="E124" s="179">
        <v>20330</v>
      </c>
      <c r="F124" s="179">
        <v>15788</v>
      </c>
      <c r="G124" s="179">
        <v>341</v>
      </c>
      <c r="H124" s="179"/>
      <c r="I124" s="179"/>
      <c r="J124" s="179"/>
      <c r="K124" s="179">
        <v>545</v>
      </c>
      <c r="L124" s="179">
        <v>265</v>
      </c>
      <c r="M124" s="179">
        <v>3399</v>
      </c>
      <c r="N124" s="179">
        <v>2116</v>
      </c>
      <c r="O124" s="179">
        <v>595</v>
      </c>
      <c r="P124" s="179">
        <v>629</v>
      </c>
      <c r="Q124" s="179">
        <v>8359</v>
      </c>
      <c r="R124" s="179">
        <v>29947</v>
      </c>
      <c r="S124" s="179"/>
      <c r="T124" s="179"/>
      <c r="U124" s="179"/>
      <c r="V124" s="179">
        <v>20180</v>
      </c>
      <c r="W124" s="179"/>
      <c r="X124" s="179"/>
      <c r="Y124" s="179"/>
      <c r="Z124" s="179"/>
      <c r="AA124" s="179"/>
      <c r="AB124" s="179">
        <v>6436</v>
      </c>
      <c r="AC124" s="179"/>
      <c r="AD124" s="179"/>
      <c r="AE124" s="179">
        <v>9878</v>
      </c>
      <c r="AF124" s="179">
        <v>5045</v>
      </c>
      <c r="AG124" s="179"/>
      <c r="AH124" s="179"/>
      <c r="AI124" s="179"/>
      <c r="AJ124" s="179"/>
      <c r="AK124" s="179"/>
      <c r="AL124" s="179"/>
      <c r="AM124" s="179"/>
      <c r="AN124" s="179"/>
      <c r="AO124" s="179"/>
      <c r="AP124" s="179"/>
      <c r="AQ124" s="179"/>
      <c r="AR124" s="176"/>
    </row>
    <row r="125" spans="1:44" s="159" customFormat="1" ht="11.25">
      <c r="A125" s="173" t="s">
        <v>2002</v>
      </c>
      <c r="B125" s="179">
        <v>309925</v>
      </c>
      <c r="C125" s="179">
        <v>248066</v>
      </c>
      <c r="D125" s="179">
        <v>4558</v>
      </c>
      <c r="E125" s="179">
        <v>39900</v>
      </c>
      <c r="F125" s="179">
        <v>26660</v>
      </c>
      <c r="G125" s="179">
        <v>265</v>
      </c>
      <c r="H125" s="179"/>
      <c r="I125" s="179"/>
      <c r="J125" s="179"/>
      <c r="K125" s="179">
        <v>1635</v>
      </c>
      <c r="L125" s="179">
        <v>542</v>
      </c>
      <c r="M125" s="179">
        <v>5727</v>
      </c>
      <c r="N125" s="179">
        <v>5499</v>
      </c>
      <c r="O125" s="179">
        <v>718</v>
      </c>
      <c r="P125" s="179">
        <v>2309</v>
      </c>
      <c r="Q125" s="179">
        <v>11577</v>
      </c>
      <c r="R125" s="179">
        <v>52103</v>
      </c>
      <c r="S125" s="179"/>
      <c r="T125" s="179"/>
      <c r="U125" s="179"/>
      <c r="V125" s="179">
        <v>31631</v>
      </c>
      <c r="W125" s="179"/>
      <c r="X125" s="179"/>
      <c r="Y125" s="179"/>
      <c r="Z125" s="179"/>
      <c r="AA125" s="179"/>
      <c r="AB125" s="179">
        <v>21521</v>
      </c>
      <c r="AC125" s="179"/>
      <c r="AD125" s="179"/>
      <c r="AE125" s="179">
        <v>21341</v>
      </c>
      <c r="AF125" s="179">
        <v>13113</v>
      </c>
      <c r="AG125" s="179"/>
      <c r="AH125" s="179"/>
      <c r="AI125" s="179"/>
      <c r="AJ125" s="179"/>
      <c r="AK125" s="179"/>
      <c r="AL125" s="179"/>
      <c r="AM125" s="179"/>
      <c r="AN125" s="179"/>
      <c r="AO125" s="179"/>
      <c r="AP125" s="179"/>
      <c r="AQ125" s="179"/>
      <c r="AR125" s="176"/>
    </row>
    <row r="126" spans="1:44" s="159" customFormat="1" ht="11.25">
      <c r="A126" s="173" t="s">
        <v>2003</v>
      </c>
      <c r="B126" s="179">
        <v>271439</v>
      </c>
      <c r="C126" s="179">
        <v>220493</v>
      </c>
      <c r="D126" s="179">
        <v>3214</v>
      </c>
      <c r="E126" s="179">
        <v>40388</v>
      </c>
      <c r="F126" s="179">
        <v>19886</v>
      </c>
      <c r="G126" s="179">
        <v>299</v>
      </c>
      <c r="H126" s="179"/>
      <c r="I126" s="179"/>
      <c r="J126" s="179"/>
      <c r="K126" s="179">
        <v>1172</v>
      </c>
      <c r="L126" s="179">
        <v>491</v>
      </c>
      <c r="M126" s="179">
        <v>5521</v>
      </c>
      <c r="N126" s="179">
        <v>4543</v>
      </c>
      <c r="O126" s="179">
        <v>756</v>
      </c>
      <c r="P126" s="179">
        <v>1939</v>
      </c>
      <c r="Q126" s="179">
        <v>11659</v>
      </c>
      <c r="R126" s="179">
        <v>47794</v>
      </c>
      <c r="S126" s="179"/>
      <c r="T126" s="179"/>
      <c r="U126" s="179"/>
      <c r="V126" s="179">
        <v>23674</v>
      </c>
      <c r="W126" s="179"/>
      <c r="X126" s="179"/>
      <c r="Y126" s="179"/>
      <c r="Z126" s="179"/>
      <c r="AA126" s="179"/>
      <c r="AB126" s="179">
        <v>15934</v>
      </c>
      <c r="AC126" s="179"/>
      <c r="AD126" s="179"/>
      <c r="AE126" s="179">
        <v>25185</v>
      </c>
      <c r="AF126" s="179">
        <v>10832</v>
      </c>
      <c r="AG126" s="179"/>
      <c r="AH126" s="179"/>
      <c r="AI126" s="179"/>
      <c r="AJ126" s="179"/>
      <c r="AK126" s="179"/>
      <c r="AL126" s="179"/>
      <c r="AM126" s="179"/>
      <c r="AN126" s="179"/>
      <c r="AO126" s="179">
        <v>1698</v>
      </c>
      <c r="AP126" s="179"/>
      <c r="AQ126" s="179"/>
      <c r="AR126" s="176"/>
    </row>
    <row r="127" spans="1:44" s="159" customFormat="1" ht="11.25">
      <c r="A127" s="173" t="s">
        <v>2004</v>
      </c>
      <c r="B127" s="179">
        <v>108898</v>
      </c>
      <c r="C127" s="179">
        <v>86605</v>
      </c>
      <c r="D127" s="179">
        <v>2250</v>
      </c>
      <c r="E127" s="179">
        <v>12708</v>
      </c>
      <c r="F127" s="179">
        <v>8222</v>
      </c>
      <c r="G127" s="179">
        <v>173</v>
      </c>
      <c r="H127" s="179"/>
      <c r="I127" s="179"/>
      <c r="J127" s="179"/>
      <c r="K127" s="179">
        <v>144</v>
      </c>
      <c r="L127" s="179">
        <v>100</v>
      </c>
      <c r="M127" s="179">
        <v>2159</v>
      </c>
      <c r="N127" s="179">
        <v>464</v>
      </c>
      <c r="O127" s="179">
        <v>169</v>
      </c>
      <c r="P127" s="179">
        <v>291</v>
      </c>
      <c r="Q127" s="179">
        <v>6465</v>
      </c>
      <c r="R127" s="179">
        <v>24445</v>
      </c>
      <c r="S127" s="179"/>
      <c r="T127" s="179"/>
      <c r="U127" s="179">
        <v>5969</v>
      </c>
      <c r="V127" s="179">
        <v>14556</v>
      </c>
      <c r="W127" s="179"/>
      <c r="X127" s="179"/>
      <c r="Y127" s="179"/>
      <c r="Z127" s="179"/>
      <c r="AA127" s="179"/>
      <c r="AB127" s="179">
        <v>2380</v>
      </c>
      <c r="AC127" s="179"/>
      <c r="AD127" s="179"/>
      <c r="AE127" s="179">
        <v>4356</v>
      </c>
      <c r="AF127" s="179">
        <v>1105</v>
      </c>
      <c r="AG127" s="179"/>
      <c r="AH127" s="179"/>
      <c r="AI127" s="179"/>
      <c r="AJ127" s="179"/>
      <c r="AK127" s="179"/>
      <c r="AL127" s="179"/>
      <c r="AM127" s="179"/>
      <c r="AN127" s="179"/>
      <c r="AO127" s="179"/>
      <c r="AP127" s="179"/>
      <c r="AQ127" s="179"/>
      <c r="AR127" s="176"/>
    </row>
    <row r="128" spans="1:44" s="159" customFormat="1" ht="11.25">
      <c r="A128" s="177" t="s">
        <v>2005</v>
      </c>
      <c r="B128" s="178">
        <v>2265725</v>
      </c>
      <c r="C128" s="178">
        <v>1798018</v>
      </c>
      <c r="D128" s="178">
        <v>35755</v>
      </c>
      <c r="E128" s="178">
        <v>333890</v>
      </c>
      <c r="F128" s="178">
        <v>183392</v>
      </c>
      <c r="G128" s="178">
        <v>4390</v>
      </c>
      <c r="H128" s="178">
        <v>0</v>
      </c>
      <c r="I128" s="178">
        <v>0</v>
      </c>
      <c r="J128" s="178">
        <v>0</v>
      </c>
      <c r="K128" s="178">
        <v>9067</v>
      </c>
      <c r="L128" s="178">
        <v>2741</v>
      </c>
      <c r="M128" s="178">
        <v>38768</v>
      </c>
      <c r="N128" s="178">
        <v>29903</v>
      </c>
      <c r="O128" s="178">
        <v>5338</v>
      </c>
      <c r="P128" s="178">
        <v>10577</v>
      </c>
      <c r="Q128" s="178">
        <v>77878</v>
      </c>
      <c r="R128" s="178">
        <v>415748</v>
      </c>
      <c r="S128" s="178">
        <v>0</v>
      </c>
      <c r="T128" s="178">
        <v>0</v>
      </c>
      <c r="U128" s="178">
        <v>10396</v>
      </c>
      <c r="V128" s="178">
        <v>269220</v>
      </c>
      <c r="W128" s="178">
        <v>1246</v>
      </c>
      <c r="X128" s="178"/>
      <c r="Y128" s="178"/>
      <c r="Z128" s="178"/>
      <c r="AA128" s="178"/>
      <c r="AB128" s="178">
        <v>104580</v>
      </c>
      <c r="AC128" s="178">
        <v>0</v>
      </c>
      <c r="AD128" s="178"/>
      <c r="AE128" s="178">
        <v>127970</v>
      </c>
      <c r="AF128" s="178">
        <v>71299</v>
      </c>
      <c r="AG128" s="178">
        <v>0</v>
      </c>
      <c r="AH128" s="178">
        <v>0</v>
      </c>
      <c r="AI128" s="178">
        <v>0</v>
      </c>
      <c r="AJ128" s="178">
        <v>0</v>
      </c>
      <c r="AK128" s="178">
        <v>0</v>
      </c>
      <c r="AL128" s="178">
        <v>0</v>
      </c>
      <c r="AM128" s="178">
        <v>0</v>
      </c>
      <c r="AN128" s="178"/>
      <c r="AO128" s="178">
        <v>13073</v>
      </c>
      <c r="AP128" s="178">
        <v>0</v>
      </c>
      <c r="AQ128" s="178"/>
      <c r="AR128" s="176"/>
    </row>
    <row r="129" spans="1:44" s="159" customFormat="1" ht="11.25">
      <c r="A129" s="173" t="s">
        <v>1905</v>
      </c>
      <c r="B129" s="179">
        <v>146420</v>
      </c>
      <c r="C129" s="179">
        <v>131791</v>
      </c>
      <c r="D129" s="179">
        <v>7890</v>
      </c>
      <c r="E129" s="179">
        <v>54832</v>
      </c>
      <c r="F129" s="179"/>
      <c r="G129" s="179">
        <v>2482</v>
      </c>
      <c r="H129" s="179"/>
      <c r="I129" s="179"/>
      <c r="J129" s="179"/>
      <c r="K129" s="179">
        <v>114</v>
      </c>
      <c r="L129" s="179">
        <v>696</v>
      </c>
      <c r="M129" s="179"/>
      <c r="N129" s="179"/>
      <c r="O129" s="179"/>
      <c r="P129" s="179"/>
      <c r="Q129" s="179"/>
      <c r="R129" s="179">
        <v>55852</v>
      </c>
      <c r="S129" s="179"/>
      <c r="T129" s="179"/>
      <c r="U129" s="179">
        <v>853</v>
      </c>
      <c r="V129" s="179"/>
      <c r="W129" s="179"/>
      <c r="X129" s="179"/>
      <c r="Y129" s="179"/>
      <c r="Z129" s="179"/>
      <c r="AA129" s="179"/>
      <c r="AB129" s="179">
        <v>7827</v>
      </c>
      <c r="AC129" s="179"/>
      <c r="AD129" s="179"/>
      <c r="AE129" s="179"/>
      <c r="AF129" s="179"/>
      <c r="AG129" s="179"/>
      <c r="AH129" s="179"/>
      <c r="AI129" s="179"/>
      <c r="AJ129" s="179"/>
      <c r="AK129" s="179"/>
      <c r="AL129" s="179"/>
      <c r="AM129" s="179"/>
      <c r="AN129" s="179"/>
      <c r="AO129" s="179"/>
      <c r="AP129" s="179"/>
      <c r="AQ129" s="179"/>
      <c r="AR129" s="176"/>
    </row>
    <row r="130" spans="1:44" s="159" customFormat="1" ht="11.25">
      <c r="A130" s="173" t="s">
        <v>1906</v>
      </c>
      <c r="B130" s="179">
        <v>2119305</v>
      </c>
      <c r="C130" s="179">
        <v>1666227</v>
      </c>
      <c r="D130" s="179">
        <v>27865</v>
      </c>
      <c r="E130" s="179">
        <v>279058</v>
      </c>
      <c r="F130" s="179">
        <v>183392</v>
      </c>
      <c r="G130" s="179">
        <v>1908</v>
      </c>
      <c r="H130" s="179">
        <v>0</v>
      </c>
      <c r="I130" s="179">
        <v>0</v>
      </c>
      <c r="J130" s="179">
        <v>0</v>
      </c>
      <c r="K130" s="179">
        <v>8953</v>
      </c>
      <c r="L130" s="179">
        <v>2045</v>
      </c>
      <c r="M130" s="179">
        <v>38768</v>
      </c>
      <c r="N130" s="179">
        <v>29903</v>
      </c>
      <c r="O130" s="179">
        <v>5338</v>
      </c>
      <c r="P130" s="179">
        <v>10577</v>
      </c>
      <c r="Q130" s="179">
        <v>77878</v>
      </c>
      <c r="R130" s="179">
        <v>359896</v>
      </c>
      <c r="S130" s="179">
        <v>0</v>
      </c>
      <c r="T130" s="179">
        <v>0</v>
      </c>
      <c r="U130" s="179">
        <v>9543</v>
      </c>
      <c r="V130" s="179">
        <v>269220</v>
      </c>
      <c r="W130" s="179">
        <v>1246</v>
      </c>
      <c r="X130" s="179"/>
      <c r="Y130" s="179"/>
      <c r="Z130" s="179"/>
      <c r="AA130" s="179"/>
      <c r="AB130" s="179">
        <v>96753</v>
      </c>
      <c r="AC130" s="179">
        <v>0</v>
      </c>
      <c r="AD130" s="179"/>
      <c r="AE130" s="179">
        <v>127970</v>
      </c>
      <c r="AF130" s="179">
        <v>71299</v>
      </c>
      <c r="AG130" s="179">
        <v>0</v>
      </c>
      <c r="AH130" s="179">
        <v>0</v>
      </c>
      <c r="AI130" s="179">
        <v>0</v>
      </c>
      <c r="AJ130" s="179">
        <v>0</v>
      </c>
      <c r="AK130" s="179">
        <v>0</v>
      </c>
      <c r="AL130" s="179">
        <v>0</v>
      </c>
      <c r="AM130" s="179">
        <v>0</v>
      </c>
      <c r="AN130" s="179"/>
      <c r="AO130" s="179">
        <v>13073</v>
      </c>
      <c r="AP130" s="179">
        <v>0</v>
      </c>
      <c r="AQ130" s="179"/>
      <c r="AR130" s="176"/>
    </row>
    <row r="131" spans="1:44" s="159" customFormat="1" ht="11.25">
      <c r="A131" s="173" t="s">
        <v>2006</v>
      </c>
      <c r="B131" s="179">
        <v>272489</v>
      </c>
      <c r="C131" s="179">
        <v>216044</v>
      </c>
      <c r="D131" s="179">
        <v>1233</v>
      </c>
      <c r="E131" s="179">
        <v>29822</v>
      </c>
      <c r="F131" s="179">
        <v>21525</v>
      </c>
      <c r="G131" s="179">
        <v>342</v>
      </c>
      <c r="H131" s="179"/>
      <c r="I131" s="179"/>
      <c r="J131" s="179"/>
      <c r="K131" s="179">
        <v>1519</v>
      </c>
      <c r="L131" s="179">
        <v>295</v>
      </c>
      <c r="M131" s="179">
        <v>5782</v>
      </c>
      <c r="N131" s="179">
        <v>3306</v>
      </c>
      <c r="O131" s="179">
        <v>673</v>
      </c>
      <c r="P131" s="179">
        <v>1310</v>
      </c>
      <c r="Q131" s="179">
        <v>6502</v>
      </c>
      <c r="R131" s="179">
        <v>51697</v>
      </c>
      <c r="S131" s="179"/>
      <c r="T131" s="179"/>
      <c r="U131" s="179"/>
      <c r="V131" s="179">
        <v>34823</v>
      </c>
      <c r="W131" s="179"/>
      <c r="X131" s="179"/>
      <c r="Y131" s="179"/>
      <c r="Z131" s="179"/>
      <c r="AA131" s="179"/>
      <c r="AB131" s="179">
        <v>14331</v>
      </c>
      <c r="AC131" s="179"/>
      <c r="AD131" s="179"/>
      <c r="AE131" s="179">
        <v>18449</v>
      </c>
      <c r="AF131" s="179">
        <v>14009</v>
      </c>
      <c r="AG131" s="179"/>
      <c r="AH131" s="179"/>
      <c r="AI131" s="179"/>
      <c r="AJ131" s="179"/>
      <c r="AK131" s="179"/>
      <c r="AL131" s="179"/>
      <c r="AM131" s="179"/>
      <c r="AN131" s="179"/>
      <c r="AO131" s="179">
        <v>3962</v>
      </c>
      <c r="AP131" s="179"/>
      <c r="AQ131" s="179"/>
      <c r="AR131" s="176"/>
    </row>
    <row r="132" spans="1:44" s="159" customFormat="1" ht="11.25">
      <c r="A132" s="173" t="s">
        <v>2007</v>
      </c>
      <c r="B132" s="179">
        <v>310884</v>
      </c>
      <c r="C132" s="179">
        <v>247678</v>
      </c>
      <c r="D132" s="179">
        <v>4005</v>
      </c>
      <c r="E132" s="179">
        <v>37961</v>
      </c>
      <c r="F132" s="179">
        <v>25184</v>
      </c>
      <c r="G132" s="179">
        <v>188</v>
      </c>
      <c r="H132" s="179"/>
      <c r="I132" s="179"/>
      <c r="J132" s="179"/>
      <c r="K132" s="179">
        <v>1002</v>
      </c>
      <c r="L132" s="179">
        <v>264</v>
      </c>
      <c r="M132" s="179">
        <v>6452</v>
      </c>
      <c r="N132" s="179">
        <v>4659</v>
      </c>
      <c r="O132" s="179">
        <v>873</v>
      </c>
      <c r="P132" s="179">
        <v>1434</v>
      </c>
      <c r="Q132" s="179">
        <v>8914</v>
      </c>
      <c r="R132" s="179">
        <v>47600</v>
      </c>
      <c r="S132" s="179"/>
      <c r="T132" s="179"/>
      <c r="U132" s="179">
        <v>5450</v>
      </c>
      <c r="V132" s="179">
        <v>51766</v>
      </c>
      <c r="W132" s="179"/>
      <c r="X132" s="179"/>
      <c r="Y132" s="179"/>
      <c r="Z132" s="179"/>
      <c r="AA132" s="179"/>
      <c r="AB132" s="179">
        <v>14709</v>
      </c>
      <c r="AC132" s="179"/>
      <c r="AD132" s="179"/>
      <c r="AE132" s="179">
        <v>18419</v>
      </c>
      <c r="AF132" s="179">
        <v>11222</v>
      </c>
      <c r="AG132" s="179"/>
      <c r="AH132" s="179"/>
      <c r="AI132" s="179"/>
      <c r="AJ132" s="179"/>
      <c r="AK132" s="179"/>
      <c r="AL132" s="179"/>
      <c r="AM132" s="179"/>
      <c r="AN132" s="179"/>
      <c r="AO132" s="179"/>
      <c r="AP132" s="179"/>
      <c r="AQ132" s="179"/>
      <c r="AR132" s="176"/>
    </row>
    <row r="133" spans="1:44" s="159" customFormat="1" ht="11.25">
      <c r="A133" s="173" t="s">
        <v>2008</v>
      </c>
      <c r="B133" s="179">
        <v>480581</v>
      </c>
      <c r="C133" s="179">
        <v>379466</v>
      </c>
      <c r="D133" s="179">
        <v>5680</v>
      </c>
      <c r="E133" s="179">
        <v>62335</v>
      </c>
      <c r="F133" s="179">
        <v>43218</v>
      </c>
      <c r="G133" s="179">
        <v>146</v>
      </c>
      <c r="H133" s="179"/>
      <c r="I133" s="179"/>
      <c r="J133" s="179"/>
      <c r="K133" s="179">
        <v>2090</v>
      </c>
      <c r="L133" s="179">
        <v>409</v>
      </c>
      <c r="M133" s="179">
        <v>8405</v>
      </c>
      <c r="N133" s="179">
        <v>8575</v>
      </c>
      <c r="O133" s="179">
        <v>1264</v>
      </c>
      <c r="P133" s="179">
        <v>3435</v>
      </c>
      <c r="Q133" s="179">
        <v>15544</v>
      </c>
      <c r="R133" s="179">
        <v>77734</v>
      </c>
      <c r="S133" s="179"/>
      <c r="T133" s="179"/>
      <c r="U133" s="179"/>
      <c r="V133" s="179">
        <v>58463</v>
      </c>
      <c r="W133" s="179"/>
      <c r="X133" s="179"/>
      <c r="Y133" s="179"/>
      <c r="Z133" s="179"/>
      <c r="AA133" s="179"/>
      <c r="AB133" s="179">
        <v>25799</v>
      </c>
      <c r="AC133" s="179"/>
      <c r="AD133" s="179"/>
      <c r="AE133" s="179">
        <v>32905</v>
      </c>
      <c r="AF133" s="179">
        <v>14179</v>
      </c>
      <c r="AG133" s="179"/>
      <c r="AH133" s="179"/>
      <c r="AI133" s="179"/>
      <c r="AJ133" s="179"/>
      <c r="AK133" s="179"/>
      <c r="AL133" s="179"/>
      <c r="AM133" s="179"/>
      <c r="AN133" s="179"/>
      <c r="AO133" s="179">
        <v>7074</v>
      </c>
      <c r="AP133" s="179"/>
      <c r="AQ133" s="179"/>
      <c r="AR133" s="176"/>
    </row>
    <row r="134" spans="1:44" s="159" customFormat="1" ht="11.25">
      <c r="A134" s="173" t="s">
        <v>2009</v>
      </c>
      <c r="B134" s="179">
        <v>260037</v>
      </c>
      <c r="C134" s="179">
        <v>202715</v>
      </c>
      <c r="D134" s="179">
        <v>3970</v>
      </c>
      <c r="E134" s="179">
        <v>35001</v>
      </c>
      <c r="F134" s="179">
        <v>23770</v>
      </c>
      <c r="G134" s="179">
        <v>158</v>
      </c>
      <c r="H134" s="179"/>
      <c r="I134" s="179"/>
      <c r="J134" s="179"/>
      <c r="K134" s="179">
        <v>1219</v>
      </c>
      <c r="L134" s="179">
        <v>248</v>
      </c>
      <c r="M134" s="179">
        <v>4992</v>
      </c>
      <c r="N134" s="179">
        <v>3033</v>
      </c>
      <c r="O134" s="179">
        <v>683</v>
      </c>
      <c r="P134" s="179">
        <v>1102</v>
      </c>
      <c r="Q134" s="179">
        <v>11026</v>
      </c>
      <c r="R134" s="179">
        <v>41626</v>
      </c>
      <c r="S134" s="179"/>
      <c r="T134" s="179"/>
      <c r="U134" s="179">
        <v>4093</v>
      </c>
      <c r="V134" s="179">
        <v>28934</v>
      </c>
      <c r="W134" s="179"/>
      <c r="X134" s="179"/>
      <c r="Y134" s="179"/>
      <c r="Z134" s="179"/>
      <c r="AA134" s="179"/>
      <c r="AB134" s="179">
        <v>11129</v>
      </c>
      <c r="AC134" s="179"/>
      <c r="AD134" s="179"/>
      <c r="AE134" s="179">
        <v>14398</v>
      </c>
      <c r="AF134" s="179">
        <v>9316</v>
      </c>
      <c r="AG134" s="179"/>
      <c r="AH134" s="179"/>
      <c r="AI134" s="179"/>
      <c r="AJ134" s="179"/>
      <c r="AK134" s="179"/>
      <c r="AL134" s="179"/>
      <c r="AM134" s="179"/>
      <c r="AN134" s="179"/>
      <c r="AO134" s="179">
        <v>707</v>
      </c>
      <c r="AP134" s="179"/>
      <c r="AQ134" s="179"/>
      <c r="AR134" s="176"/>
    </row>
    <row r="135" spans="1:44" s="159" customFormat="1" ht="11.25">
      <c r="A135" s="173" t="s">
        <v>2010</v>
      </c>
      <c r="B135" s="179">
        <v>264672</v>
      </c>
      <c r="C135" s="179">
        <v>200402</v>
      </c>
      <c r="D135" s="179">
        <v>4132</v>
      </c>
      <c r="E135" s="179">
        <v>33067</v>
      </c>
      <c r="F135" s="179">
        <v>24236</v>
      </c>
      <c r="G135" s="179">
        <v>246</v>
      </c>
      <c r="H135" s="179"/>
      <c r="I135" s="179"/>
      <c r="J135" s="179"/>
      <c r="K135" s="179">
        <v>1146</v>
      </c>
      <c r="L135" s="179">
        <v>262</v>
      </c>
      <c r="M135" s="179">
        <v>4148</v>
      </c>
      <c r="N135" s="179">
        <v>3805</v>
      </c>
      <c r="O135" s="179">
        <v>694</v>
      </c>
      <c r="P135" s="179">
        <v>1129</v>
      </c>
      <c r="Q135" s="179">
        <v>10089</v>
      </c>
      <c r="R135" s="179">
        <v>44826</v>
      </c>
      <c r="S135" s="179"/>
      <c r="T135" s="179"/>
      <c r="U135" s="179"/>
      <c r="V135" s="179">
        <v>30400</v>
      </c>
      <c r="W135" s="179"/>
      <c r="X135" s="179"/>
      <c r="Y135" s="179"/>
      <c r="Z135" s="179"/>
      <c r="AA135" s="179"/>
      <c r="AB135" s="179">
        <v>12167</v>
      </c>
      <c r="AC135" s="179"/>
      <c r="AD135" s="179"/>
      <c r="AE135" s="179">
        <v>15170</v>
      </c>
      <c r="AF135" s="179">
        <v>7542</v>
      </c>
      <c r="AG135" s="179"/>
      <c r="AH135" s="179"/>
      <c r="AI135" s="179"/>
      <c r="AJ135" s="179"/>
      <c r="AK135" s="179"/>
      <c r="AL135" s="179"/>
      <c r="AM135" s="179"/>
      <c r="AN135" s="179"/>
      <c r="AO135" s="179">
        <v>764</v>
      </c>
      <c r="AP135" s="179"/>
      <c r="AQ135" s="179"/>
      <c r="AR135" s="176"/>
    </row>
    <row r="136" spans="1:44" s="159" customFormat="1" ht="11.25">
      <c r="A136" s="173" t="s">
        <v>2011</v>
      </c>
      <c r="B136" s="179">
        <v>196760</v>
      </c>
      <c r="C136" s="179">
        <v>153352</v>
      </c>
      <c r="D136" s="179">
        <v>3128</v>
      </c>
      <c r="E136" s="179">
        <v>26527</v>
      </c>
      <c r="F136" s="179">
        <v>16775</v>
      </c>
      <c r="G136" s="179">
        <v>250</v>
      </c>
      <c r="H136" s="179"/>
      <c r="I136" s="179"/>
      <c r="J136" s="179"/>
      <c r="K136" s="179">
        <v>651</v>
      </c>
      <c r="L136" s="179">
        <v>197</v>
      </c>
      <c r="M136" s="179">
        <v>3803</v>
      </c>
      <c r="N136" s="179">
        <v>2313</v>
      </c>
      <c r="O136" s="179">
        <v>383</v>
      </c>
      <c r="P136" s="179">
        <v>766</v>
      </c>
      <c r="Q136" s="179">
        <v>8917</v>
      </c>
      <c r="R136" s="179">
        <v>32292</v>
      </c>
      <c r="S136" s="179"/>
      <c r="T136" s="179"/>
      <c r="U136" s="179"/>
      <c r="V136" s="179">
        <v>29834</v>
      </c>
      <c r="W136" s="179"/>
      <c r="X136" s="179"/>
      <c r="Y136" s="179"/>
      <c r="Z136" s="179"/>
      <c r="AA136" s="179"/>
      <c r="AB136" s="179">
        <v>6366</v>
      </c>
      <c r="AC136" s="179"/>
      <c r="AD136" s="179"/>
      <c r="AE136" s="179">
        <v>10176</v>
      </c>
      <c r="AF136" s="179">
        <v>6126</v>
      </c>
      <c r="AG136" s="179"/>
      <c r="AH136" s="179"/>
      <c r="AI136" s="179"/>
      <c r="AJ136" s="179"/>
      <c r="AK136" s="179"/>
      <c r="AL136" s="179"/>
      <c r="AM136" s="179"/>
      <c r="AN136" s="179"/>
      <c r="AO136" s="179">
        <v>283</v>
      </c>
      <c r="AP136" s="179"/>
      <c r="AQ136" s="179"/>
      <c r="AR136" s="176"/>
    </row>
    <row r="137" spans="1:44" s="159" customFormat="1" ht="11.25">
      <c r="A137" s="173" t="s">
        <v>2012</v>
      </c>
      <c r="B137" s="179">
        <v>269376</v>
      </c>
      <c r="C137" s="179">
        <v>211636</v>
      </c>
      <c r="D137" s="179">
        <v>3663</v>
      </c>
      <c r="E137" s="179">
        <v>41826</v>
      </c>
      <c r="F137" s="179">
        <v>22096</v>
      </c>
      <c r="G137" s="179">
        <v>182</v>
      </c>
      <c r="H137" s="179"/>
      <c r="I137" s="179"/>
      <c r="J137" s="179"/>
      <c r="K137" s="179">
        <v>1092</v>
      </c>
      <c r="L137" s="179">
        <v>270</v>
      </c>
      <c r="M137" s="179">
        <v>4633</v>
      </c>
      <c r="N137" s="179">
        <v>3811</v>
      </c>
      <c r="O137" s="179">
        <v>714</v>
      </c>
      <c r="P137" s="179">
        <v>1327</v>
      </c>
      <c r="Q137" s="179">
        <v>10584</v>
      </c>
      <c r="R137" s="179">
        <v>46580</v>
      </c>
      <c r="S137" s="179"/>
      <c r="T137" s="179"/>
      <c r="U137" s="179"/>
      <c r="V137" s="179">
        <v>32670</v>
      </c>
      <c r="W137" s="179"/>
      <c r="X137" s="179"/>
      <c r="Y137" s="179"/>
      <c r="Z137" s="179"/>
      <c r="AA137" s="179"/>
      <c r="AB137" s="179">
        <v>11028</v>
      </c>
      <c r="AC137" s="179"/>
      <c r="AD137" s="179"/>
      <c r="AE137" s="179">
        <v>16586</v>
      </c>
      <c r="AF137" s="179">
        <v>8256</v>
      </c>
      <c r="AG137" s="179"/>
      <c r="AH137" s="179"/>
      <c r="AI137" s="179"/>
      <c r="AJ137" s="179"/>
      <c r="AK137" s="179"/>
      <c r="AL137" s="179"/>
      <c r="AM137" s="179"/>
      <c r="AN137" s="179"/>
      <c r="AO137" s="179">
        <v>283</v>
      </c>
      <c r="AP137" s="179"/>
      <c r="AQ137" s="179"/>
      <c r="AR137" s="176"/>
    </row>
    <row r="138" spans="1:44" s="159" customFormat="1" ht="11.25">
      <c r="A138" s="173" t="s">
        <v>2013</v>
      </c>
      <c r="B138" s="179">
        <v>64506</v>
      </c>
      <c r="C138" s="179">
        <v>54934</v>
      </c>
      <c r="D138" s="179">
        <v>2054</v>
      </c>
      <c r="E138" s="179">
        <v>12519</v>
      </c>
      <c r="F138" s="179">
        <v>6588</v>
      </c>
      <c r="G138" s="179">
        <v>396</v>
      </c>
      <c r="H138" s="179"/>
      <c r="I138" s="179"/>
      <c r="J138" s="179"/>
      <c r="K138" s="179">
        <v>234</v>
      </c>
      <c r="L138" s="179">
        <v>100</v>
      </c>
      <c r="M138" s="179">
        <v>553</v>
      </c>
      <c r="N138" s="179">
        <v>401</v>
      </c>
      <c r="O138" s="179">
        <v>54</v>
      </c>
      <c r="P138" s="179">
        <v>74</v>
      </c>
      <c r="Q138" s="179">
        <v>6302</v>
      </c>
      <c r="R138" s="179">
        <v>17541</v>
      </c>
      <c r="S138" s="179"/>
      <c r="T138" s="179"/>
      <c r="U138" s="179"/>
      <c r="V138" s="179">
        <v>2330</v>
      </c>
      <c r="W138" s="179">
        <v>1246</v>
      </c>
      <c r="X138" s="179"/>
      <c r="Y138" s="179"/>
      <c r="Z138" s="179"/>
      <c r="AA138" s="179"/>
      <c r="AB138" s="179">
        <v>1224</v>
      </c>
      <c r="AC138" s="179"/>
      <c r="AD138" s="179"/>
      <c r="AE138" s="179">
        <v>1867</v>
      </c>
      <c r="AF138" s="179">
        <v>649</v>
      </c>
      <c r="AG138" s="179"/>
      <c r="AH138" s="179"/>
      <c r="AI138" s="179"/>
      <c r="AJ138" s="179"/>
      <c r="AK138" s="179"/>
      <c r="AL138" s="179"/>
      <c r="AM138" s="179"/>
      <c r="AN138" s="179"/>
      <c r="AO138" s="179"/>
      <c r="AP138" s="179"/>
      <c r="AQ138" s="179"/>
      <c r="AR138" s="176"/>
    </row>
    <row r="139" spans="1:44" s="159" customFormat="1" ht="11.25">
      <c r="A139" s="177" t="s">
        <v>2014</v>
      </c>
      <c r="B139" s="178">
        <v>270141</v>
      </c>
      <c r="C139" s="178">
        <v>219681</v>
      </c>
      <c r="D139" s="178">
        <v>5668</v>
      </c>
      <c r="E139" s="178">
        <v>42196</v>
      </c>
      <c r="F139" s="178">
        <v>26018</v>
      </c>
      <c r="G139" s="178">
        <v>1013</v>
      </c>
      <c r="H139" s="178">
        <v>0</v>
      </c>
      <c r="I139" s="178">
        <v>909</v>
      </c>
      <c r="J139" s="178">
        <v>0</v>
      </c>
      <c r="K139" s="178">
        <v>2517</v>
      </c>
      <c r="L139" s="178">
        <v>4458</v>
      </c>
      <c r="M139" s="178">
        <v>13871</v>
      </c>
      <c r="N139" s="178">
        <v>9884</v>
      </c>
      <c r="O139" s="178">
        <v>1341</v>
      </c>
      <c r="P139" s="178">
        <v>0</v>
      </c>
      <c r="Q139" s="178">
        <v>0</v>
      </c>
      <c r="R139" s="178">
        <v>71894</v>
      </c>
      <c r="S139" s="178">
        <v>0</v>
      </c>
      <c r="T139" s="178">
        <v>0</v>
      </c>
      <c r="U139" s="178">
        <v>157</v>
      </c>
      <c r="V139" s="178">
        <v>2913</v>
      </c>
      <c r="W139" s="178">
        <v>0</v>
      </c>
      <c r="X139" s="178"/>
      <c r="Y139" s="178"/>
      <c r="Z139" s="178"/>
      <c r="AA139" s="178"/>
      <c r="AB139" s="178">
        <v>6392</v>
      </c>
      <c r="AC139" s="178">
        <v>0</v>
      </c>
      <c r="AD139" s="178"/>
      <c r="AE139" s="178">
        <v>6813</v>
      </c>
      <c r="AF139" s="178">
        <v>8780</v>
      </c>
      <c r="AG139" s="178">
        <v>0</v>
      </c>
      <c r="AH139" s="178">
        <v>0</v>
      </c>
      <c r="AI139" s="178">
        <v>0</v>
      </c>
      <c r="AJ139" s="178">
        <v>0</v>
      </c>
      <c r="AK139" s="178">
        <v>0</v>
      </c>
      <c r="AL139" s="178">
        <v>0</v>
      </c>
      <c r="AM139" s="178">
        <v>0</v>
      </c>
      <c r="AN139" s="178"/>
      <c r="AO139" s="178">
        <v>11291</v>
      </c>
      <c r="AP139" s="178">
        <v>0</v>
      </c>
      <c r="AQ139" s="178"/>
      <c r="AR139" s="176"/>
    </row>
    <row r="140" spans="1:44" s="159" customFormat="1" ht="11.25">
      <c r="A140" s="173" t="s">
        <v>1905</v>
      </c>
      <c r="B140" s="179">
        <v>34478</v>
      </c>
      <c r="C140" s="179">
        <v>27707</v>
      </c>
      <c r="D140" s="179">
        <v>3523</v>
      </c>
      <c r="E140" s="179">
        <v>6340</v>
      </c>
      <c r="F140" s="179">
        <v>58</v>
      </c>
      <c r="G140" s="179">
        <v>554</v>
      </c>
      <c r="H140" s="179"/>
      <c r="I140" s="179">
        <v>909</v>
      </c>
      <c r="J140" s="179"/>
      <c r="K140" s="179">
        <v>22</v>
      </c>
      <c r="L140" s="179"/>
      <c r="M140" s="179">
        <v>1178</v>
      </c>
      <c r="N140" s="179"/>
      <c r="O140" s="179"/>
      <c r="P140" s="179"/>
      <c r="Q140" s="179"/>
      <c r="R140" s="179">
        <v>11767</v>
      </c>
      <c r="S140" s="179"/>
      <c r="T140" s="179"/>
      <c r="U140" s="179"/>
      <c r="V140" s="179"/>
      <c r="W140" s="179"/>
      <c r="X140" s="179"/>
      <c r="Y140" s="179"/>
      <c r="Z140" s="179"/>
      <c r="AA140" s="179"/>
      <c r="AB140" s="179">
        <v>1442</v>
      </c>
      <c r="AC140" s="179"/>
      <c r="AD140" s="179"/>
      <c r="AE140" s="179">
        <v>228</v>
      </c>
      <c r="AF140" s="179"/>
      <c r="AG140" s="179"/>
      <c r="AH140" s="179"/>
      <c r="AI140" s="179"/>
      <c r="AJ140" s="179"/>
      <c r="AK140" s="179"/>
      <c r="AL140" s="179"/>
      <c r="AM140" s="179"/>
      <c r="AN140" s="179"/>
      <c r="AO140" s="179"/>
      <c r="AP140" s="179"/>
      <c r="AQ140" s="179"/>
      <c r="AR140" s="176"/>
    </row>
    <row r="141" spans="1:44" s="159" customFormat="1" ht="11.25">
      <c r="A141" s="173" t="s">
        <v>1906</v>
      </c>
      <c r="B141" s="179">
        <v>235663</v>
      </c>
      <c r="C141" s="179">
        <v>191974</v>
      </c>
      <c r="D141" s="179">
        <v>2145</v>
      </c>
      <c r="E141" s="179">
        <v>35856</v>
      </c>
      <c r="F141" s="179">
        <v>25960</v>
      </c>
      <c r="G141" s="179">
        <v>459</v>
      </c>
      <c r="H141" s="179">
        <v>0</v>
      </c>
      <c r="I141" s="179">
        <v>0</v>
      </c>
      <c r="J141" s="179">
        <v>0</v>
      </c>
      <c r="K141" s="179">
        <v>2495</v>
      </c>
      <c r="L141" s="179">
        <v>4458</v>
      </c>
      <c r="M141" s="179">
        <v>12693</v>
      </c>
      <c r="N141" s="179">
        <v>9884</v>
      </c>
      <c r="O141" s="179">
        <v>1341</v>
      </c>
      <c r="P141" s="179">
        <v>0</v>
      </c>
      <c r="Q141" s="179">
        <v>0</v>
      </c>
      <c r="R141" s="179">
        <v>60127</v>
      </c>
      <c r="S141" s="179">
        <v>0</v>
      </c>
      <c r="T141" s="179">
        <v>0</v>
      </c>
      <c r="U141" s="179">
        <v>157</v>
      </c>
      <c r="V141" s="179">
        <v>2913</v>
      </c>
      <c r="W141" s="179">
        <v>0</v>
      </c>
      <c r="X141" s="179"/>
      <c r="Y141" s="179"/>
      <c r="Z141" s="179"/>
      <c r="AA141" s="179"/>
      <c r="AB141" s="179">
        <v>4950</v>
      </c>
      <c r="AC141" s="179">
        <v>0</v>
      </c>
      <c r="AD141" s="179"/>
      <c r="AE141" s="179">
        <v>6585</v>
      </c>
      <c r="AF141" s="179">
        <v>8780</v>
      </c>
      <c r="AG141" s="179">
        <v>0</v>
      </c>
      <c r="AH141" s="179">
        <v>0</v>
      </c>
      <c r="AI141" s="179">
        <v>0</v>
      </c>
      <c r="AJ141" s="179">
        <v>0</v>
      </c>
      <c r="AK141" s="179">
        <v>0</v>
      </c>
      <c r="AL141" s="179">
        <v>0</v>
      </c>
      <c r="AM141" s="179">
        <v>0</v>
      </c>
      <c r="AN141" s="179"/>
      <c r="AO141" s="179">
        <v>11291</v>
      </c>
      <c r="AP141" s="179">
        <v>0</v>
      </c>
      <c r="AQ141" s="179"/>
      <c r="AR141" s="176"/>
    </row>
    <row r="142" spans="1:44" s="159" customFormat="1" ht="11.25">
      <c r="A142" s="173" t="s">
        <v>2015</v>
      </c>
      <c r="B142" s="179">
        <v>92361</v>
      </c>
      <c r="C142" s="179">
        <v>75785</v>
      </c>
      <c r="D142" s="179">
        <v>212</v>
      </c>
      <c r="E142" s="179">
        <v>13266</v>
      </c>
      <c r="F142" s="179">
        <v>11938</v>
      </c>
      <c r="G142" s="179">
        <v>196</v>
      </c>
      <c r="H142" s="179"/>
      <c r="I142" s="179"/>
      <c r="J142" s="179"/>
      <c r="K142" s="179">
        <v>2100</v>
      </c>
      <c r="L142" s="179">
        <v>3731</v>
      </c>
      <c r="M142" s="179">
        <v>8421</v>
      </c>
      <c r="N142" s="179">
        <v>8414</v>
      </c>
      <c r="O142" s="179">
        <v>636</v>
      </c>
      <c r="P142" s="179"/>
      <c r="Q142" s="179"/>
      <c r="R142" s="179">
        <v>22467</v>
      </c>
      <c r="S142" s="179"/>
      <c r="T142" s="179"/>
      <c r="U142" s="179">
        <v>68</v>
      </c>
      <c r="V142" s="179">
        <v>1393</v>
      </c>
      <c r="W142" s="179"/>
      <c r="X142" s="179"/>
      <c r="Y142" s="179"/>
      <c r="Z142" s="179"/>
      <c r="AA142" s="179"/>
      <c r="AB142" s="179"/>
      <c r="AC142" s="179"/>
      <c r="AD142" s="179"/>
      <c r="AE142" s="179"/>
      <c r="AF142" s="179"/>
      <c r="AG142" s="179"/>
      <c r="AH142" s="179"/>
      <c r="AI142" s="179"/>
      <c r="AJ142" s="179"/>
      <c r="AK142" s="179"/>
      <c r="AL142" s="179"/>
      <c r="AM142" s="179"/>
      <c r="AN142" s="179"/>
      <c r="AO142" s="179">
        <v>2943</v>
      </c>
      <c r="AP142" s="179"/>
      <c r="AQ142" s="179"/>
      <c r="AR142" s="176"/>
    </row>
    <row r="143" spans="1:44" s="159" customFormat="1" ht="11.25">
      <c r="A143" s="173" t="s">
        <v>2016</v>
      </c>
      <c r="B143" s="179">
        <v>79933</v>
      </c>
      <c r="C143" s="179">
        <v>64325</v>
      </c>
      <c r="D143" s="179">
        <v>-30</v>
      </c>
      <c r="E143" s="179">
        <v>11036</v>
      </c>
      <c r="F143" s="179">
        <v>7656</v>
      </c>
      <c r="G143" s="179">
        <v>147</v>
      </c>
      <c r="H143" s="179"/>
      <c r="I143" s="179"/>
      <c r="J143" s="179"/>
      <c r="K143" s="179">
        <v>260</v>
      </c>
      <c r="L143" s="179">
        <v>412</v>
      </c>
      <c r="M143" s="179">
        <v>2461</v>
      </c>
      <c r="N143" s="179">
        <v>962</v>
      </c>
      <c r="O143" s="179">
        <v>382</v>
      </c>
      <c r="P143" s="179"/>
      <c r="Q143" s="179"/>
      <c r="R143" s="179">
        <v>18998</v>
      </c>
      <c r="S143" s="179"/>
      <c r="T143" s="179"/>
      <c r="U143" s="179">
        <v>36</v>
      </c>
      <c r="V143" s="179">
        <v>1112</v>
      </c>
      <c r="W143" s="179"/>
      <c r="X143" s="179"/>
      <c r="Y143" s="179"/>
      <c r="Z143" s="179"/>
      <c r="AA143" s="179"/>
      <c r="AB143" s="179">
        <v>3201</v>
      </c>
      <c r="AC143" s="179"/>
      <c r="AD143" s="179"/>
      <c r="AE143" s="179">
        <v>4038</v>
      </c>
      <c r="AF143" s="179">
        <v>5776</v>
      </c>
      <c r="AG143" s="179"/>
      <c r="AH143" s="179"/>
      <c r="AI143" s="179"/>
      <c r="AJ143" s="179"/>
      <c r="AK143" s="179"/>
      <c r="AL143" s="179"/>
      <c r="AM143" s="179"/>
      <c r="AN143" s="179"/>
      <c r="AO143" s="179">
        <v>6650</v>
      </c>
      <c r="AP143" s="179"/>
      <c r="AQ143" s="179"/>
      <c r="AR143" s="176"/>
    </row>
    <row r="144" spans="1:44" s="159" customFormat="1" ht="11.25">
      <c r="A144" s="173" t="s">
        <v>2017</v>
      </c>
      <c r="B144" s="179">
        <v>63369</v>
      </c>
      <c r="C144" s="179">
        <v>51864</v>
      </c>
      <c r="D144" s="179">
        <v>1963</v>
      </c>
      <c r="E144" s="179">
        <v>11554</v>
      </c>
      <c r="F144" s="179">
        <v>6366</v>
      </c>
      <c r="G144" s="179">
        <v>116</v>
      </c>
      <c r="H144" s="179"/>
      <c r="I144" s="179"/>
      <c r="J144" s="179"/>
      <c r="K144" s="179">
        <v>135</v>
      </c>
      <c r="L144" s="179">
        <v>315</v>
      </c>
      <c r="M144" s="179">
        <v>1811</v>
      </c>
      <c r="N144" s="179">
        <v>508</v>
      </c>
      <c r="O144" s="179">
        <v>323</v>
      </c>
      <c r="P144" s="179"/>
      <c r="Q144" s="179"/>
      <c r="R144" s="179">
        <v>18662</v>
      </c>
      <c r="S144" s="179"/>
      <c r="T144" s="179"/>
      <c r="U144" s="179">
        <v>53</v>
      </c>
      <c r="V144" s="179">
        <v>408</v>
      </c>
      <c r="W144" s="179"/>
      <c r="X144" s="179"/>
      <c r="Y144" s="179"/>
      <c r="Z144" s="179"/>
      <c r="AA144" s="179"/>
      <c r="AB144" s="179">
        <v>1749</v>
      </c>
      <c r="AC144" s="179"/>
      <c r="AD144" s="179"/>
      <c r="AE144" s="179">
        <v>2547</v>
      </c>
      <c r="AF144" s="179">
        <v>3004</v>
      </c>
      <c r="AG144" s="179"/>
      <c r="AH144" s="179"/>
      <c r="AI144" s="179"/>
      <c r="AJ144" s="179"/>
      <c r="AK144" s="179"/>
      <c r="AL144" s="179"/>
      <c r="AM144" s="179"/>
      <c r="AN144" s="179"/>
      <c r="AO144" s="179">
        <v>1698</v>
      </c>
      <c r="AP144" s="179"/>
      <c r="AQ144" s="179"/>
      <c r="AR144" s="176"/>
    </row>
    <row r="145" spans="1:44" s="159" customFormat="1" ht="11.25">
      <c r="A145" s="177" t="s">
        <v>2018</v>
      </c>
      <c r="B145" s="178">
        <v>329154</v>
      </c>
      <c r="C145" s="178">
        <v>268918</v>
      </c>
      <c r="D145" s="178">
        <v>11170</v>
      </c>
      <c r="E145" s="178">
        <v>58744</v>
      </c>
      <c r="F145" s="178">
        <v>20002</v>
      </c>
      <c r="G145" s="178">
        <v>1163</v>
      </c>
      <c r="H145" s="178">
        <v>0</v>
      </c>
      <c r="I145" s="178">
        <v>8285</v>
      </c>
      <c r="J145" s="178">
        <v>0</v>
      </c>
      <c r="K145" s="178">
        <v>6630</v>
      </c>
      <c r="L145" s="178">
        <v>868</v>
      </c>
      <c r="M145" s="178">
        <v>15658</v>
      </c>
      <c r="N145" s="178">
        <v>1853</v>
      </c>
      <c r="O145" s="178">
        <v>1005</v>
      </c>
      <c r="P145" s="178">
        <v>0</v>
      </c>
      <c r="Q145" s="178">
        <v>3523</v>
      </c>
      <c r="R145" s="178">
        <v>90019</v>
      </c>
      <c r="S145" s="178">
        <v>0</v>
      </c>
      <c r="T145" s="178">
        <v>0</v>
      </c>
      <c r="U145" s="178">
        <v>13113</v>
      </c>
      <c r="V145" s="178">
        <v>2021</v>
      </c>
      <c r="W145" s="178">
        <v>10635</v>
      </c>
      <c r="X145" s="178"/>
      <c r="Y145" s="178"/>
      <c r="Z145" s="178"/>
      <c r="AA145" s="178"/>
      <c r="AB145" s="178">
        <v>5638</v>
      </c>
      <c r="AC145" s="178">
        <v>0</v>
      </c>
      <c r="AD145" s="178"/>
      <c r="AE145" s="178">
        <v>6454</v>
      </c>
      <c r="AF145" s="178">
        <v>6730</v>
      </c>
      <c r="AG145" s="178">
        <v>0</v>
      </c>
      <c r="AH145" s="178">
        <v>0</v>
      </c>
      <c r="AI145" s="178">
        <v>0</v>
      </c>
      <c r="AJ145" s="178">
        <v>0</v>
      </c>
      <c r="AK145" s="178">
        <v>0</v>
      </c>
      <c r="AL145" s="178">
        <v>0</v>
      </c>
      <c r="AM145" s="178">
        <v>0</v>
      </c>
      <c r="AN145" s="178"/>
      <c r="AO145" s="178">
        <v>1486</v>
      </c>
      <c r="AP145" s="178">
        <v>0</v>
      </c>
      <c r="AQ145" s="178"/>
      <c r="AR145" s="176"/>
    </row>
    <row r="146" spans="1:44" s="159" customFormat="1" ht="11.25">
      <c r="A146" s="173" t="s">
        <v>1905</v>
      </c>
      <c r="B146" s="179">
        <v>85907</v>
      </c>
      <c r="C146" s="179">
        <v>76764</v>
      </c>
      <c r="D146" s="179">
        <v>3793</v>
      </c>
      <c r="E146" s="179">
        <v>22251</v>
      </c>
      <c r="F146" s="179">
        <v>20</v>
      </c>
      <c r="G146" s="179">
        <v>762</v>
      </c>
      <c r="H146" s="179"/>
      <c r="I146" s="179">
        <v>4269</v>
      </c>
      <c r="J146" s="179"/>
      <c r="K146" s="179">
        <v>5851</v>
      </c>
      <c r="L146" s="179"/>
      <c r="M146" s="179">
        <v>10653</v>
      </c>
      <c r="N146" s="179"/>
      <c r="O146" s="179">
        <v>119</v>
      </c>
      <c r="P146" s="179"/>
      <c r="Q146" s="179"/>
      <c r="R146" s="179">
        <v>20041</v>
      </c>
      <c r="S146" s="179"/>
      <c r="T146" s="179"/>
      <c r="U146" s="179">
        <v>5262</v>
      </c>
      <c r="V146" s="179"/>
      <c r="W146" s="179"/>
      <c r="X146" s="179"/>
      <c r="Y146" s="179"/>
      <c r="Z146" s="179"/>
      <c r="AA146" s="179"/>
      <c r="AB146" s="179">
        <v>1475</v>
      </c>
      <c r="AC146" s="179"/>
      <c r="AD146" s="179"/>
      <c r="AE146" s="179">
        <v>572</v>
      </c>
      <c r="AF146" s="179">
        <v>196</v>
      </c>
      <c r="AG146" s="179"/>
      <c r="AH146" s="179"/>
      <c r="AI146" s="179"/>
      <c r="AJ146" s="179"/>
      <c r="AK146" s="179"/>
      <c r="AL146" s="179"/>
      <c r="AM146" s="179"/>
      <c r="AN146" s="179"/>
      <c r="AO146" s="179"/>
      <c r="AP146" s="179"/>
      <c r="AQ146" s="179"/>
      <c r="AR146" s="176"/>
    </row>
    <row r="147" spans="1:44" s="159" customFormat="1" ht="11.25">
      <c r="A147" s="173" t="s">
        <v>1906</v>
      </c>
      <c r="B147" s="179">
        <v>243247</v>
      </c>
      <c r="C147" s="179">
        <v>192154</v>
      </c>
      <c r="D147" s="179">
        <v>7377</v>
      </c>
      <c r="E147" s="179">
        <v>36493</v>
      </c>
      <c r="F147" s="179">
        <v>19982</v>
      </c>
      <c r="G147" s="179">
        <v>401</v>
      </c>
      <c r="H147" s="179">
        <v>0</v>
      </c>
      <c r="I147" s="179">
        <v>4016</v>
      </c>
      <c r="J147" s="179">
        <v>0</v>
      </c>
      <c r="K147" s="179">
        <v>779</v>
      </c>
      <c r="L147" s="179">
        <v>868</v>
      </c>
      <c r="M147" s="179">
        <v>5005</v>
      </c>
      <c r="N147" s="179">
        <v>1853</v>
      </c>
      <c r="O147" s="179">
        <v>886</v>
      </c>
      <c r="P147" s="179">
        <v>0</v>
      </c>
      <c r="Q147" s="179">
        <v>3523</v>
      </c>
      <c r="R147" s="179">
        <v>69978</v>
      </c>
      <c r="S147" s="179">
        <v>0</v>
      </c>
      <c r="T147" s="179">
        <v>0</v>
      </c>
      <c r="U147" s="179">
        <v>7851</v>
      </c>
      <c r="V147" s="179">
        <v>2021</v>
      </c>
      <c r="W147" s="179">
        <v>10635</v>
      </c>
      <c r="X147" s="179"/>
      <c r="Y147" s="179"/>
      <c r="Z147" s="179"/>
      <c r="AA147" s="179"/>
      <c r="AB147" s="179">
        <v>4163</v>
      </c>
      <c r="AC147" s="179">
        <v>0</v>
      </c>
      <c r="AD147" s="179"/>
      <c r="AE147" s="179">
        <v>5882</v>
      </c>
      <c r="AF147" s="179">
        <v>6534</v>
      </c>
      <c r="AG147" s="179">
        <v>0</v>
      </c>
      <c r="AH147" s="179">
        <v>0</v>
      </c>
      <c r="AI147" s="179">
        <v>0</v>
      </c>
      <c r="AJ147" s="179">
        <v>0</v>
      </c>
      <c r="AK147" s="179">
        <v>0</v>
      </c>
      <c r="AL147" s="179">
        <v>0</v>
      </c>
      <c r="AM147" s="179">
        <v>0</v>
      </c>
      <c r="AN147" s="179"/>
      <c r="AO147" s="179">
        <v>1486</v>
      </c>
      <c r="AP147" s="179">
        <v>0</v>
      </c>
      <c r="AQ147" s="179"/>
      <c r="AR147" s="176"/>
    </row>
    <row r="148" spans="1:44" s="159" customFormat="1" ht="11.25">
      <c r="A148" s="173" t="s">
        <v>2019</v>
      </c>
      <c r="B148" s="179">
        <v>123669</v>
      </c>
      <c r="C148" s="179">
        <v>94620</v>
      </c>
      <c r="D148" s="179">
        <v>1578</v>
      </c>
      <c r="E148" s="179">
        <v>15054</v>
      </c>
      <c r="F148" s="179">
        <v>4432</v>
      </c>
      <c r="G148" s="179">
        <v>215</v>
      </c>
      <c r="H148" s="179"/>
      <c r="I148" s="179">
        <v>4016</v>
      </c>
      <c r="J148" s="179"/>
      <c r="K148" s="179">
        <v>750</v>
      </c>
      <c r="L148" s="179">
        <v>578</v>
      </c>
      <c r="M148" s="179">
        <v>3979</v>
      </c>
      <c r="N148" s="179">
        <v>1325</v>
      </c>
      <c r="O148" s="179">
        <v>886</v>
      </c>
      <c r="P148" s="179"/>
      <c r="Q148" s="179"/>
      <c r="R148" s="179">
        <v>30792</v>
      </c>
      <c r="S148" s="179"/>
      <c r="T148" s="179"/>
      <c r="U148" s="179">
        <v>1013</v>
      </c>
      <c r="V148" s="179">
        <v>1178</v>
      </c>
      <c r="W148" s="179">
        <v>10635</v>
      </c>
      <c r="X148" s="179"/>
      <c r="Y148" s="179"/>
      <c r="Z148" s="179"/>
      <c r="AA148" s="179"/>
      <c r="AB148" s="179">
        <v>3852</v>
      </c>
      <c r="AC148" s="179"/>
      <c r="AD148" s="179"/>
      <c r="AE148" s="179">
        <v>4773</v>
      </c>
      <c r="AF148" s="179">
        <v>6020</v>
      </c>
      <c r="AG148" s="179"/>
      <c r="AH148" s="179"/>
      <c r="AI148" s="179"/>
      <c r="AJ148" s="179"/>
      <c r="AK148" s="179"/>
      <c r="AL148" s="179"/>
      <c r="AM148" s="179"/>
      <c r="AN148" s="179"/>
      <c r="AO148" s="179">
        <v>1415</v>
      </c>
      <c r="AP148" s="179"/>
      <c r="AQ148" s="179"/>
      <c r="AR148" s="176"/>
    </row>
    <row r="149" spans="1:44" s="159" customFormat="1" ht="11.25">
      <c r="A149" s="173" t="s">
        <v>2020</v>
      </c>
      <c r="B149" s="179">
        <v>79146</v>
      </c>
      <c r="C149" s="179">
        <v>63327</v>
      </c>
      <c r="D149" s="179">
        <v>3680</v>
      </c>
      <c r="E149" s="179">
        <v>15014</v>
      </c>
      <c r="F149" s="179">
        <v>9395</v>
      </c>
      <c r="G149" s="179"/>
      <c r="H149" s="179"/>
      <c r="I149" s="179"/>
      <c r="J149" s="179"/>
      <c r="K149" s="179">
        <v>20</v>
      </c>
      <c r="L149" s="179">
        <v>212</v>
      </c>
      <c r="M149" s="179"/>
      <c r="N149" s="179"/>
      <c r="O149" s="179"/>
      <c r="P149" s="179"/>
      <c r="Q149" s="179">
        <v>3523</v>
      </c>
      <c r="R149" s="179">
        <v>25702</v>
      </c>
      <c r="S149" s="179"/>
      <c r="T149" s="179"/>
      <c r="U149" s="179">
        <v>5781</v>
      </c>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6"/>
    </row>
    <row r="150" spans="1:44" s="159" customFormat="1" ht="11.25">
      <c r="A150" s="173" t="s">
        <v>2021</v>
      </c>
      <c r="B150" s="179">
        <v>40432</v>
      </c>
      <c r="C150" s="179">
        <v>34207</v>
      </c>
      <c r="D150" s="179">
        <v>2119</v>
      </c>
      <c r="E150" s="179">
        <v>6425</v>
      </c>
      <c r="F150" s="179">
        <v>6155</v>
      </c>
      <c r="G150" s="179">
        <v>186</v>
      </c>
      <c r="H150" s="179"/>
      <c r="I150" s="179"/>
      <c r="J150" s="179"/>
      <c r="K150" s="179">
        <v>9</v>
      </c>
      <c r="L150" s="179">
        <v>78</v>
      </c>
      <c r="M150" s="179">
        <v>1026</v>
      </c>
      <c r="N150" s="179">
        <v>528</v>
      </c>
      <c r="O150" s="179"/>
      <c r="P150" s="179"/>
      <c r="Q150" s="179"/>
      <c r="R150" s="179">
        <v>13484</v>
      </c>
      <c r="S150" s="179"/>
      <c r="T150" s="179"/>
      <c r="U150" s="179">
        <v>1057</v>
      </c>
      <c r="V150" s="179">
        <v>843</v>
      </c>
      <c r="W150" s="179"/>
      <c r="X150" s="179"/>
      <c r="Y150" s="179"/>
      <c r="Z150" s="179"/>
      <c r="AA150" s="179"/>
      <c r="AB150" s="179">
        <v>311</v>
      </c>
      <c r="AC150" s="179"/>
      <c r="AD150" s="179"/>
      <c r="AE150" s="179">
        <v>1109</v>
      </c>
      <c r="AF150" s="179">
        <v>514</v>
      </c>
      <c r="AG150" s="179"/>
      <c r="AH150" s="179"/>
      <c r="AI150" s="179"/>
      <c r="AJ150" s="179"/>
      <c r="AK150" s="179"/>
      <c r="AL150" s="179"/>
      <c r="AM150" s="179"/>
      <c r="AN150" s="179"/>
      <c r="AO150" s="179">
        <v>71</v>
      </c>
      <c r="AP150" s="179"/>
      <c r="AQ150" s="179"/>
      <c r="AR150" s="176"/>
    </row>
  </sheetData>
  <mergeCells count="5">
    <mergeCell ref="A4:A5"/>
    <mergeCell ref="B4:B5"/>
    <mergeCell ref="C4:AQ4"/>
    <mergeCell ref="A2:AQ2"/>
    <mergeCell ref="A3:AQ3"/>
  </mergeCells>
  <printOptions horizontalCentered="1"/>
  <pageMargins left="0.4724409448818898" right="0.4724409448818898" top="0.5905511811023623" bottom="0.4724409448818898" header="0.31496062992125984" footer="0.31496062992125984"/>
  <pageSetup fitToHeight="10" fitToWidth="1" horizontalDpi="600" verticalDpi="600" orientation="landscape" paperSize="9" scale="4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1"/>
  <sheetViews>
    <sheetView showGridLines="0" showZeros="0" workbookViewId="0" topLeftCell="A1">
      <selection activeCell="W4" sqref="A4:XFD5"/>
    </sheetView>
  </sheetViews>
  <sheetFormatPr defaultColWidth="5.75390625" defaultRowHeight="14.25"/>
  <cols>
    <col min="1" max="1" width="17.625" style="15" customWidth="1"/>
    <col min="2" max="2" width="11.625" style="15" bestFit="1" customWidth="1"/>
    <col min="3" max="3" width="9.625" style="15" bestFit="1" customWidth="1"/>
    <col min="4" max="4" width="4.50390625" style="15" bestFit="1" customWidth="1"/>
    <col min="5" max="5" width="8.50390625" style="15" bestFit="1" customWidth="1"/>
    <col min="6" max="6" width="9.625" style="15" bestFit="1" customWidth="1"/>
    <col min="7" max="7" width="10.75390625" style="15" bestFit="1" customWidth="1"/>
    <col min="8" max="8" width="7.50390625" style="15" bestFit="1" customWidth="1"/>
    <col min="9" max="9" width="8.50390625" style="15" bestFit="1" customWidth="1"/>
    <col min="10" max="10" width="10.75390625" style="15" bestFit="1" customWidth="1"/>
    <col min="11" max="11" width="10.75390625" style="169" bestFit="1" customWidth="1"/>
    <col min="12" max="12" width="8.50390625" style="15" bestFit="1" customWidth="1"/>
    <col min="13" max="13" width="4.50390625" style="15" bestFit="1" customWidth="1"/>
    <col min="14" max="14" width="10.75390625" style="15" bestFit="1" customWidth="1"/>
    <col min="15" max="15" width="9.625" style="15" bestFit="1" customWidth="1"/>
    <col min="16" max="16" width="8.50390625" style="169" bestFit="1" customWidth="1"/>
    <col min="17" max="17" width="8.50390625" style="15" bestFit="1" customWidth="1"/>
    <col min="18" max="18" width="4.50390625" style="15" bestFit="1" customWidth="1"/>
    <col min="19" max="19" width="8.50390625" style="15" bestFit="1" customWidth="1"/>
    <col min="20" max="20" width="9.625" style="15" bestFit="1" customWidth="1"/>
    <col min="21" max="21" width="8.50390625" style="15" bestFit="1" customWidth="1"/>
    <col min="22" max="22" width="9.875" style="15" bestFit="1" customWidth="1"/>
    <col min="23" max="256" width="5.75390625" style="15" customWidth="1"/>
    <col min="257" max="257" width="17.625" style="15" customWidth="1"/>
    <col min="258" max="258" width="8.25390625" style="15" bestFit="1" customWidth="1"/>
    <col min="259" max="259" width="6.50390625" style="15" bestFit="1" customWidth="1"/>
    <col min="260" max="260" width="4.50390625" style="15" bestFit="1" customWidth="1"/>
    <col min="261" max="261" width="6.00390625" style="15" bestFit="1" customWidth="1"/>
    <col min="262" max="262" width="6.50390625" style="15" bestFit="1" customWidth="1"/>
    <col min="263" max="263" width="7.50390625" style="15" bestFit="1" customWidth="1"/>
    <col min="264" max="264" width="4.50390625" style="15" bestFit="1" customWidth="1"/>
    <col min="265" max="265" width="6.00390625" style="15" bestFit="1" customWidth="1"/>
    <col min="266" max="267" width="7.50390625" style="15" bestFit="1" customWidth="1"/>
    <col min="268" max="268" width="5.50390625" style="15" bestFit="1" customWidth="1"/>
    <col min="269" max="269" width="4.50390625" style="15" bestFit="1" customWidth="1"/>
    <col min="270" max="270" width="7.50390625" style="15" bestFit="1" customWidth="1"/>
    <col min="271" max="271" width="6.75390625" style="15" bestFit="1" customWidth="1"/>
    <col min="272" max="272" width="5.50390625" style="15" bestFit="1" customWidth="1"/>
    <col min="273" max="273" width="6.00390625" style="15" bestFit="1" customWidth="1"/>
    <col min="274" max="274" width="4.50390625" style="15" bestFit="1" customWidth="1"/>
    <col min="275" max="275" width="5.25390625" style="15" bestFit="1" customWidth="1"/>
    <col min="276" max="276" width="6.75390625" style="15" bestFit="1" customWidth="1"/>
    <col min="277" max="277" width="5.50390625" style="15" bestFit="1" customWidth="1"/>
    <col min="278" max="278" width="9.625" style="15" bestFit="1" customWidth="1"/>
    <col min="279" max="512" width="5.75390625" style="15" customWidth="1"/>
    <col min="513" max="513" width="17.625" style="15" customWidth="1"/>
    <col min="514" max="514" width="8.25390625" style="15" bestFit="1" customWidth="1"/>
    <col min="515" max="515" width="6.50390625" style="15" bestFit="1" customWidth="1"/>
    <col min="516" max="516" width="4.50390625" style="15" bestFit="1" customWidth="1"/>
    <col min="517" max="517" width="6.00390625" style="15" bestFit="1" customWidth="1"/>
    <col min="518" max="518" width="6.50390625" style="15" bestFit="1" customWidth="1"/>
    <col min="519" max="519" width="7.50390625" style="15" bestFit="1" customWidth="1"/>
    <col min="520" max="520" width="4.50390625" style="15" bestFit="1" customWidth="1"/>
    <col min="521" max="521" width="6.00390625" style="15" bestFit="1" customWidth="1"/>
    <col min="522" max="523" width="7.50390625" style="15" bestFit="1" customWidth="1"/>
    <col min="524" max="524" width="5.50390625" style="15" bestFit="1" customWidth="1"/>
    <col min="525" max="525" width="4.50390625" style="15" bestFit="1" customWidth="1"/>
    <col min="526" max="526" width="7.50390625" style="15" bestFit="1" customWidth="1"/>
    <col min="527" max="527" width="6.75390625" style="15" bestFit="1" customWidth="1"/>
    <col min="528" max="528" width="5.50390625" style="15" bestFit="1" customWidth="1"/>
    <col min="529" max="529" width="6.00390625" style="15" bestFit="1" customWidth="1"/>
    <col min="530" max="530" width="4.50390625" style="15" bestFit="1" customWidth="1"/>
    <col min="531" max="531" width="5.25390625" style="15" bestFit="1" customWidth="1"/>
    <col min="532" max="532" width="6.75390625" style="15" bestFit="1" customWidth="1"/>
    <col min="533" max="533" width="5.50390625" style="15" bestFit="1" customWidth="1"/>
    <col min="534" max="534" width="9.625" style="15" bestFit="1" customWidth="1"/>
    <col min="535" max="768" width="5.75390625" style="15" customWidth="1"/>
    <col min="769" max="769" width="17.625" style="15" customWidth="1"/>
    <col min="770" max="770" width="8.25390625" style="15" bestFit="1" customWidth="1"/>
    <col min="771" max="771" width="6.50390625" style="15" bestFit="1" customWidth="1"/>
    <col min="772" max="772" width="4.50390625" style="15" bestFit="1" customWidth="1"/>
    <col min="773" max="773" width="6.00390625" style="15" bestFit="1" customWidth="1"/>
    <col min="774" max="774" width="6.50390625" style="15" bestFit="1" customWidth="1"/>
    <col min="775" max="775" width="7.50390625" style="15" bestFit="1" customWidth="1"/>
    <col min="776" max="776" width="4.50390625" style="15" bestFit="1" customWidth="1"/>
    <col min="777" max="777" width="6.00390625" style="15" bestFit="1" customWidth="1"/>
    <col min="778" max="779" width="7.50390625" style="15" bestFit="1" customWidth="1"/>
    <col min="780" max="780" width="5.50390625" style="15" bestFit="1" customWidth="1"/>
    <col min="781" max="781" width="4.50390625" style="15" bestFit="1" customWidth="1"/>
    <col min="782" max="782" width="7.50390625" style="15" bestFit="1" customWidth="1"/>
    <col min="783" max="783" width="6.75390625" style="15" bestFit="1" customWidth="1"/>
    <col min="784" max="784" width="5.50390625" style="15" bestFit="1" customWidth="1"/>
    <col min="785" max="785" width="6.00390625" style="15" bestFit="1" customWidth="1"/>
    <col min="786" max="786" width="4.50390625" style="15" bestFit="1" customWidth="1"/>
    <col min="787" max="787" width="5.25390625" style="15" bestFit="1" customWidth="1"/>
    <col min="788" max="788" width="6.75390625" style="15" bestFit="1" customWidth="1"/>
    <col min="789" max="789" width="5.50390625" style="15" bestFit="1" customWidth="1"/>
    <col min="790" max="790" width="9.625" style="15" bestFit="1" customWidth="1"/>
    <col min="791" max="1024" width="5.75390625" style="15" customWidth="1"/>
    <col min="1025" max="1025" width="17.625" style="15" customWidth="1"/>
    <col min="1026" max="1026" width="8.25390625" style="15" bestFit="1" customWidth="1"/>
    <col min="1027" max="1027" width="6.50390625" style="15" bestFit="1" customWidth="1"/>
    <col min="1028" max="1028" width="4.50390625" style="15" bestFit="1" customWidth="1"/>
    <col min="1029" max="1029" width="6.00390625" style="15" bestFit="1" customWidth="1"/>
    <col min="1030" max="1030" width="6.50390625" style="15" bestFit="1" customWidth="1"/>
    <col min="1031" max="1031" width="7.50390625" style="15" bestFit="1" customWidth="1"/>
    <col min="1032" max="1032" width="4.50390625" style="15" bestFit="1" customWidth="1"/>
    <col min="1033" max="1033" width="6.00390625" style="15" bestFit="1" customWidth="1"/>
    <col min="1034" max="1035" width="7.50390625" style="15" bestFit="1" customWidth="1"/>
    <col min="1036" max="1036" width="5.50390625" style="15" bestFit="1" customWidth="1"/>
    <col min="1037" max="1037" width="4.50390625" style="15" bestFit="1" customWidth="1"/>
    <col min="1038" max="1038" width="7.50390625" style="15" bestFit="1" customWidth="1"/>
    <col min="1039" max="1039" width="6.75390625" style="15" bestFit="1" customWidth="1"/>
    <col min="1040" max="1040" width="5.50390625" style="15" bestFit="1" customWidth="1"/>
    <col min="1041" max="1041" width="6.00390625" style="15" bestFit="1" customWidth="1"/>
    <col min="1042" max="1042" width="4.50390625" style="15" bestFit="1" customWidth="1"/>
    <col min="1043" max="1043" width="5.25390625" style="15" bestFit="1" customWidth="1"/>
    <col min="1044" max="1044" width="6.75390625" style="15" bestFit="1" customWidth="1"/>
    <col min="1045" max="1045" width="5.50390625" style="15" bestFit="1" customWidth="1"/>
    <col min="1046" max="1046" width="9.625" style="15" bestFit="1" customWidth="1"/>
    <col min="1047" max="1280" width="5.75390625" style="15" customWidth="1"/>
    <col min="1281" max="1281" width="17.625" style="15" customWidth="1"/>
    <col min="1282" max="1282" width="8.25390625" style="15" bestFit="1" customWidth="1"/>
    <col min="1283" max="1283" width="6.50390625" style="15" bestFit="1" customWidth="1"/>
    <col min="1284" max="1284" width="4.50390625" style="15" bestFit="1" customWidth="1"/>
    <col min="1285" max="1285" width="6.00390625" style="15" bestFit="1" customWidth="1"/>
    <col min="1286" max="1286" width="6.50390625" style="15" bestFit="1" customWidth="1"/>
    <col min="1287" max="1287" width="7.50390625" style="15" bestFit="1" customWidth="1"/>
    <col min="1288" max="1288" width="4.50390625" style="15" bestFit="1" customWidth="1"/>
    <col min="1289" max="1289" width="6.00390625" style="15" bestFit="1" customWidth="1"/>
    <col min="1290" max="1291" width="7.50390625" style="15" bestFit="1" customWidth="1"/>
    <col min="1292" max="1292" width="5.50390625" style="15" bestFit="1" customWidth="1"/>
    <col min="1293" max="1293" width="4.50390625" style="15" bestFit="1" customWidth="1"/>
    <col min="1294" max="1294" width="7.50390625" style="15" bestFit="1" customWidth="1"/>
    <col min="1295" max="1295" width="6.75390625" style="15" bestFit="1" customWidth="1"/>
    <col min="1296" max="1296" width="5.50390625" style="15" bestFit="1" customWidth="1"/>
    <col min="1297" max="1297" width="6.00390625" style="15" bestFit="1" customWidth="1"/>
    <col min="1298" max="1298" width="4.50390625" style="15" bestFit="1" customWidth="1"/>
    <col min="1299" max="1299" width="5.25390625" style="15" bestFit="1" customWidth="1"/>
    <col min="1300" max="1300" width="6.75390625" style="15" bestFit="1" customWidth="1"/>
    <col min="1301" max="1301" width="5.50390625" style="15" bestFit="1" customWidth="1"/>
    <col min="1302" max="1302" width="9.625" style="15" bestFit="1" customWidth="1"/>
    <col min="1303" max="1536" width="5.75390625" style="15" customWidth="1"/>
    <col min="1537" max="1537" width="17.625" style="15" customWidth="1"/>
    <col min="1538" max="1538" width="8.25390625" style="15" bestFit="1" customWidth="1"/>
    <col min="1539" max="1539" width="6.50390625" style="15" bestFit="1" customWidth="1"/>
    <col min="1540" max="1540" width="4.50390625" style="15" bestFit="1" customWidth="1"/>
    <col min="1541" max="1541" width="6.00390625" style="15" bestFit="1" customWidth="1"/>
    <col min="1542" max="1542" width="6.50390625" style="15" bestFit="1" customWidth="1"/>
    <col min="1543" max="1543" width="7.50390625" style="15" bestFit="1" customWidth="1"/>
    <col min="1544" max="1544" width="4.50390625" style="15" bestFit="1" customWidth="1"/>
    <col min="1545" max="1545" width="6.00390625" style="15" bestFit="1" customWidth="1"/>
    <col min="1546" max="1547" width="7.50390625" style="15" bestFit="1" customWidth="1"/>
    <col min="1548" max="1548" width="5.50390625" style="15" bestFit="1" customWidth="1"/>
    <col min="1549" max="1549" width="4.50390625" style="15" bestFit="1" customWidth="1"/>
    <col min="1550" max="1550" width="7.50390625" style="15" bestFit="1" customWidth="1"/>
    <col min="1551" max="1551" width="6.75390625" style="15" bestFit="1" customWidth="1"/>
    <col min="1552" max="1552" width="5.50390625" style="15" bestFit="1" customWidth="1"/>
    <col min="1553" max="1553" width="6.00390625" style="15" bestFit="1" customWidth="1"/>
    <col min="1554" max="1554" width="4.50390625" style="15" bestFit="1" customWidth="1"/>
    <col min="1555" max="1555" width="5.25390625" style="15" bestFit="1" customWidth="1"/>
    <col min="1556" max="1556" width="6.75390625" style="15" bestFit="1" customWidth="1"/>
    <col min="1557" max="1557" width="5.50390625" style="15" bestFit="1" customWidth="1"/>
    <col min="1558" max="1558" width="9.625" style="15" bestFit="1" customWidth="1"/>
    <col min="1559" max="1792" width="5.75390625" style="15" customWidth="1"/>
    <col min="1793" max="1793" width="17.625" style="15" customWidth="1"/>
    <col min="1794" max="1794" width="8.25390625" style="15" bestFit="1" customWidth="1"/>
    <col min="1795" max="1795" width="6.50390625" style="15" bestFit="1" customWidth="1"/>
    <col min="1796" max="1796" width="4.50390625" style="15" bestFit="1" customWidth="1"/>
    <col min="1797" max="1797" width="6.00390625" style="15" bestFit="1" customWidth="1"/>
    <col min="1798" max="1798" width="6.50390625" style="15" bestFit="1" customWidth="1"/>
    <col min="1799" max="1799" width="7.50390625" style="15" bestFit="1" customWidth="1"/>
    <col min="1800" max="1800" width="4.50390625" style="15" bestFit="1" customWidth="1"/>
    <col min="1801" max="1801" width="6.00390625" style="15" bestFit="1" customWidth="1"/>
    <col min="1802" max="1803" width="7.50390625" style="15" bestFit="1" customWidth="1"/>
    <col min="1804" max="1804" width="5.50390625" style="15" bestFit="1" customWidth="1"/>
    <col min="1805" max="1805" width="4.50390625" style="15" bestFit="1" customWidth="1"/>
    <col min="1806" max="1806" width="7.50390625" style="15" bestFit="1" customWidth="1"/>
    <col min="1807" max="1807" width="6.75390625" style="15" bestFit="1" customWidth="1"/>
    <col min="1808" max="1808" width="5.50390625" style="15" bestFit="1" customWidth="1"/>
    <col min="1809" max="1809" width="6.00390625" style="15" bestFit="1" customWidth="1"/>
    <col min="1810" max="1810" width="4.50390625" style="15" bestFit="1" customWidth="1"/>
    <col min="1811" max="1811" width="5.25390625" style="15" bestFit="1" customWidth="1"/>
    <col min="1812" max="1812" width="6.75390625" style="15" bestFit="1" customWidth="1"/>
    <col min="1813" max="1813" width="5.50390625" style="15" bestFit="1" customWidth="1"/>
    <col min="1814" max="1814" width="9.625" style="15" bestFit="1" customWidth="1"/>
    <col min="1815" max="2048" width="5.75390625" style="15" customWidth="1"/>
    <col min="2049" max="2049" width="17.625" style="15" customWidth="1"/>
    <col min="2050" max="2050" width="8.25390625" style="15" bestFit="1" customWidth="1"/>
    <col min="2051" max="2051" width="6.50390625" style="15" bestFit="1" customWidth="1"/>
    <col min="2052" max="2052" width="4.50390625" style="15" bestFit="1" customWidth="1"/>
    <col min="2053" max="2053" width="6.00390625" style="15" bestFit="1" customWidth="1"/>
    <col min="2054" max="2054" width="6.50390625" style="15" bestFit="1" customWidth="1"/>
    <col min="2055" max="2055" width="7.50390625" style="15" bestFit="1" customWidth="1"/>
    <col min="2056" max="2056" width="4.50390625" style="15" bestFit="1" customWidth="1"/>
    <col min="2057" max="2057" width="6.00390625" style="15" bestFit="1" customWidth="1"/>
    <col min="2058" max="2059" width="7.50390625" style="15" bestFit="1" customWidth="1"/>
    <col min="2060" max="2060" width="5.50390625" style="15" bestFit="1" customWidth="1"/>
    <col min="2061" max="2061" width="4.50390625" style="15" bestFit="1" customWidth="1"/>
    <col min="2062" max="2062" width="7.50390625" style="15" bestFit="1" customWidth="1"/>
    <col min="2063" max="2063" width="6.75390625" style="15" bestFit="1" customWidth="1"/>
    <col min="2064" max="2064" width="5.50390625" style="15" bestFit="1" customWidth="1"/>
    <col min="2065" max="2065" width="6.00390625" style="15" bestFit="1" customWidth="1"/>
    <col min="2066" max="2066" width="4.50390625" style="15" bestFit="1" customWidth="1"/>
    <col min="2067" max="2067" width="5.25390625" style="15" bestFit="1" customWidth="1"/>
    <col min="2068" max="2068" width="6.75390625" style="15" bestFit="1" customWidth="1"/>
    <col min="2069" max="2069" width="5.50390625" style="15" bestFit="1" customWidth="1"/>
    <col min="2070" max="2070" width="9.625" style="15" bestFit="1" customWidth="1"/>
    <col min="2071" max="2304" width="5.75390625" style="15" customWidth="1"/>
    <col min="2305" max="2305" width="17.625" style="15" customWidth="1"/>
    <col min="2306" max="2306" width="8.25390625" style="15" bestFit="1" customWidth="1"/>
    <col min="2307" max="2307" width="6.50390625" style="15" bestFit="1" customWidth="1"/>
    <col min="2308" max="2308" width="4.50390625" style="15" bestFit="1" customWidth="1"/>
    <col min="2309" max="2309" width="6.00390625" style="15" bestFit="1" customWidth="1"/>
    <col min="2310" max="2310" width="6.50390625" style="15" bestFit="1" customWidth="1"/>
    <col min="2311" max="2311" width="7.50390625" style="15" bestFit="1" customWidth="1"/>
    <col min="2312" max="2312" width="4.50390625" style="15" bestFit="1" customWidth="1"/>
    <col min="2313" max="2313" width="6.00390625" style="15" bestFit="1" customWidth="1"/>
    <col min="2314" max="2315" width="7.50390625" style="15" bestFit="1" customWidth="1"/>
    <col min="2316" max="2316" width="5.50390625" style="15" bestFit="1" customWidth="1"/>
    <col min="2317" max="2317" width="4.50390625" style="15" bestFit="1" customWidth="1"/>
    <col min="2318" max="2318" width="7.50390625" style="15" bestFit="1" customWidth="1"/>
    <col min="2319" max="2319" width="6.75390625" style="15" bestFit="1" customWidth="1"/>
    <col min="2320" max="2320" width="5.50390625" style="15" bestFit="1" customWidth="1"/>
    <col min="2321" max="2321" width="6.00390625" style="15" bestFit="1" customWidth="1"/>
    <col min="2322" max="2322" width="4.50390625" style="15" bestFit="1" customWidth="1"/>
    <col min="2323" max="2323" width="5.25390625" style="15" bestFit="1" customWidth="1"/>
    <col min="2324" max="2324" width="6.75390625" style="15" bestFit="1" customWidth="1"/>
    <col min="2325" max="2325" width="5.50390625" style="15" bestFit="1" customWidth="1"/>
    <col min="2326" max="2326" width="9.625" style="15" bestFit="1" customWidth="1"/>
    <col min="2327" max="2560" width="5.75390625" style="15" customWidth="1"/>
    <col min="2561" max="2561" width="17.625" style="15" customWidth="1"/>
    <col min="2562" max="2562" width="8.25390625" style="15" bestFit="1" customWidth="1"/>
    <col min="2563" max="2563" width="6.50390625" style="15" bestFit="1" customWidth="1"/>
    <col min="2564" max="2564" width="4.50390625" style="15" bestFit="1" customWidth="1"/>
    <col min="2565" max="2565" width="6.00390625" style="15" bestFit="1" customWidth="1"/>
    <col min="2566" max="2566" width="6.50390625" style="15" bestFit="1" customWidth="1"/>
    <col min="2567" max="2567" width="7.50390625" style="15" bestFit="1" customWidth="1"/>
    <col min="2568" max="2568" width="4.50390625" style="15" bestFit="1" customWidth="1"/>
    <col min="2569" max="2569" width="6.00390625" style="15" bestFit="1" customWidth="1"/>
    <col min="2570" max="2571" width="7.50390625" style="15" bestFit="1" customWidth="1"/>
    <col min="2572" max="2572" width="5.50390625" style="15" bestFit="1" customWidth="1"/>
    <col min="2573" max="2573" width="4.50390625" style="15" bestFit="1" customWidth="1"/>
    <col min="2574" max="2574" width="7.50390625" style="15" bestFit="1" customWidth="1"/>
    <col min="2575" max="2575" width="6.75390625" style="15" bestFit="1" customWidth="1"/>
    <col min="2576" max="2576" width="5.50390625" style="15" bestFit="1" customWidth="1"/>
    <col min="2577" max="2577" width="6.00390625" style="15" bestFit="1" customWidth="1"/>
    <col min="2578" max="2578" width="4.50390625" style="15" bestFit="1" customWidth="1"/>
    <col min="2579" max="2579" width="5.25390625" style="15" bestFit="1" customWidth="1"/>
    <col min="2580" max="2580" width="6.75390625" style="15" bestFit="1" customWidth="1"/>
    <col min="2581" max="2581" width="5.50390625" style="15" bestFit="1" customWidth="1"/>
    <col min="2582" max="2582" width="9.625" style="15" bestFit="1" customWidth="1"/>
    <col min="2583" max="2816" width="5.75390625" style="15" customWidth="1"/>
    <col min="2817" max="2817" width="17.625" style="15" customWidth="1"/>
    <col min="2818" max="2818" width="8.25390625" style="15" bestFit="1" customWidth="1"/>
    <col min="2819" max="2819" width="6.50390625" style="15" bestFit="1" customWidth="1"/>
    <col min="2820" max="2820" width="4.50390625" style="15" bestFit="1" customWidth="1"/>
    <col min="2821" max="2821" width="6.00390625" style="15" bestFit="1" customWidth="1"/>
    <col min="2822" max="2822" width="6.50390625" style="15" bestFit="1" customWidth="1"/>
    <col min="2823" max="2823" width="7.50390625" style="15" bestFit="1" customWidth="1"/>
    <col min="2824" max="2824" width="4.50390625" style="15" bestFit="1" customWidth="1"/>
    <col min="2825" max="2825" width="6.00390625" style="15" bestFit="1" customWidth="1"/>
    <col min="2826" max="2827" width="7.50390625" style="15" bestFit="1" customWidth="1"/>
    <col min="2828" max="2828" width="5.50390625" style="15" bestFit="1" customWidth="1"/>
    <col min="2829" max="2829" width="4.50390625" style="15" bestFit="1" customWidth="1"/>
    <col min="2830" max="2830" width="7.50390625" style="15" bestFit="1" customWidth="1"/>
    <col min="2831" max="2831" width="6.75390625" style="15" bestFit="1" customWidth="1"/>
    <col min="2832" max="2832" width="5.50390625" style="15" bestFit="1" customWidth="1"/>
    <col min="2833" max="2833" width="6.00390625" style="15" bestFit="1" customWidth="1"/>
    <col min="2834" max="2834" width="4.50390625" style="15" bestFit="1" customWidth="1"/>
    <col min="2835" max="2835" width="5.25390625" style="15" bestFit="1" customWidth="1"/>
    <col min="2836" max="2836" width="6.75390625" style="15" bestFit="1" customWidth="1"/>
    <col min="2837" max="2837" width="5.50390625" style="15" bestFit="1" customWidth="1"/>
    <col min="2838" max="2838" width="9.625" style="15" bestFit="1" customWidth="1"/>
    <col min="2839" max="3072" width="5.75390625" style="15" customWidth="1"/>
    <col min="3073" max="3073" width="17.625" style="15" customWidth="1"/>
    <col min="3074" max="3074" width="8.25390625" style="15" bestFit="1" customWidth="1"/>
    <col min="3075" max="3075" width="6.50390625" style="15" bestFit="1" customWidth="1"/>
    <col min="3076" max="3076" width="4.50390625" style="15" bestFit="1" customWidth="1"/>
    <col min="3077" max="3077" width="6.00390625" style="15" bestFit="1" customWidth="1"/>
    <col min="3078" max="3078" width="6.50390625" style="15" bestFit="1" customWidth="1"/>
    <col min="3079" max="3079" width="7.50390625" style="15" bestFit="1" customWidth="1"/>
    <col min="3080" max="3080" width="4.50390625" style="15" bestFit="1" customWidth="1"/>
    <col min="3081" max="3081" width="6.00390625" style="15" bestFit="1" customWidth="1"/>
    <col min="3082" max="3083" width="7.50390625" style="15" bestFit="1" customWidth="1"/>
    <col min="3084" max="3084" width="5.50390625" style="15" bestFit="1" customWidth="1"/>
    <col min="3085" max="3085" width="4.50390625" style="15" bestFit="1" customWidth="1"/>
    <col min="3086" max="3086" width="7.50390625" style="15" bestFit="1" customWidth="1"/>
    <col min="3087" max="3087" width="6.75390625" style="15" bestFit="1" customWidth="1"/>
    <col min="3088" max="3088" width="5.50390625" style="15" bestFit="1" customWidth="1"/>
    <col min="3089" max="3089" width="6.00390625" style="15" bestFit="1" customWidth="1"/>
    <col min="3090" max="3090" width="4.50390625" style="15" bestFit="1" customWidth="1"/>
    <col min="3091" max="3091" width="5.25390625" style="15" bestFit="1" customWidth="1"/>
    <col min="3092" max="3092" width="6.75390625" style="15" bestFit="1" customWidth="1"/>
    <col min="3093" max="3093" width="5.50390625" style="15" bestFit="1" customWidth="1"/>
    <col min="3094" max="3094" width="9.625" style="15" bestFit="1" customWidth="1"/>
    <col min="3095" max="3328" width="5.75390625" style="15" customWidth="1"/>
    <col min="3329" max="3329" width="17.625" style="15" customWidth="1"/>
    <col min="3330" max="3330" width="8.25390625" style="15" bestFit="1" customWidth="1"/>
    <col min="3331" max="3331" width="6.50390625" style="15" bestFit="1" customWidth="1"/>
    <col min="3332" max="3332" width="4.50390625" style="15" bestFit="1" customWidth="1"/>
    <col min="3333" max="3333" width="6.00390625" style="15" bestFit="1" customWidth="1"/>
    <col min="3334" max="3334" width="6.50390625" style="15" bestFit="1" customWidth="1"/>
    <col min="3335" max="3335" width="7.50390625" style="15" bestFit="1" customWidth="1"/>
    <col min="3336" max="3336" width="4.50390625" style="15" bestFit="1" customWidth="1"/>
    <col min="3337" max="3337" width="6.00390625" style="15" bestFit="1" customWidth="1"/>
    <col min="3338" max="3339" width="7.50390625" style="15" bestFit="1" customWidth="1"/>
    <col min="3340" max="3340" width="5.50390625" style="15" bestFit="1" customWidth="1"/>
    <col min="3341" max="3341" width="4.50390625" style="15" bestFit="1" customWidth="1"/>
    <col min="3342" max="3342" width="7.50390625" style="15" bestFit="1" customWidth="1"/>
    <col min="3343" max="3343" width="6.75390625" style="15" bestFit="1" customWidth="1"/>
    <col min="3344" max="3344" width="5.50390625" style="15" bestFit="1" customWidth="1"/>
    <col min="3345" max="3345" width="6.00390625" style="15" bestFit="1" customWidth="1"/>
    <col min="3346" max="3346" width="4.50390625" style="15" bestFit="1" customWidth="1"/>
    <col min="3347" max="3347" width="5.25390625" style="15" bestFit="1" customWidth="1"/>
    <col min="3348" max="3348" width="6.75390625" style="15" bestFit="1" customWidth="1"/>
    <col min="3349" max="3349" width="5.50390625" style="15" bestFit="1" customWidth="1"/>
    <col min="3350" max="3350" width="9.625" style="15" bestFit="1" customWidth="1"/>
    <col min="3351" max="3584" width="5.75390625" style="15" customWidth="1"/>
    <col min="3585" max="3585" width="17.625" style="15" customWidth="1"/>
    <col min="3586" max="3586" width="8.25390625" style="15" bestFit="1" customWidth="1"/>
    <col min="3587" max="3587" width="6.50390625" style="15" bestFit="1" customWidth="1"/>
    <col min="3588" max="3588" width="4.50390625" style="15" bestFit="1" customWidth="1"/>
    <col min="3589" max="3589" width="6.00390625" style="15" bestFit="1" customWidth="1"/>
    <col min="3590" max="3590" width="6.50390625" style="15" bestFit="1" customWidth="1"/>
    <col min="3591" max="3591" width="7.50390625" style="15" bestFit="1" customWidth="1"/>
    <col min="3592" max="3592" width="4.50390625" style="15" bestFit="1" customWidth="1"/>
    <col min="3593" max="3593" width="6.00390625" style="15" bestFit="1" customWidth="1"/>
    <col min="3594" max="3595" width="7.50390625" style="15" bestFit="1" customWidth="1"/>
    <col min="3596" max="3596" width="5.50390625" style="15" bestFit="1" customWidth="1"/>
    <col min="3597" max="3597" width="4.50390625" style="15" bestFit="1" customWidth="1"/>
    <col min="3598" max="3598" width="7.50390625" style="15" bestFit="1" customWidth="1"/>
    <col min="3599" max="3599" width="6.75390625" style="15" bestFit="1" customWidth="1"/>
    <col min="3600" max="3600" width="5.50390625" style="15" bestFit="1" customWidth="1"/>
    <col min="3601" max="3601" width="6.00390625" style="15" bestFit="1" customWidth="1"/>
    <col min="3602" max="3602" width="4.50390625" style="15" bestFit="1" customWidth="1"/>
    <col min="3603" max="3603" width="5.25390625" style="15" bestFit="1" customWidth="1"/>
    <col min="3604" max="3604" width="6.75390625" style="15" bestFit="1" customWidth="1"/>
    <col min="3605" max="3605" width="5.50390625" style="15" bestFit="1" customWidth="1"/>
    <col min="3606" max="3606" width="9.625" style="15" bestFit="1" customWidth="1"/>
    <col min="3607" max="3840" width="5.75390625" style="15" customWidth="1"/>
    <col min="3841" max="3841" width="17.625" style="15" customWidth="1"/>
    <col min="3842" max="3842" width="8.25390625" style="15" bestFit="1" customWidth="1"/>
    <col min="3843" max="3843" width="6.50390625" style="15" bestFit="1" customWidth="1"/>
    <col min="3844" max="3844" width="4.50390625" style="15" bestFit="1" customWidth="1"/>
    <col min="3845" max="3845" width="6.00390625" style="15" bestFit="1" customWidth="1"/>
    <col min="3846" max="3846" width="6.50390625" style="15" bestFit="1" customWidth="1"/>
    <col min="3847" max="3847" width="7.50390625" style="15" bestFit="1" customWidth="1"/>
    <col min="3848" max="3848" width="4.50390625" style="15" bestFit="1" customWidth="1"/>
    <col min="3849" max="3849" width="6.00390625" style="15" bestFit="1" customWidth="1"/>
    <col min="3850" max="3851" width="7.50390625" style="15" bestFit="1" customWidth="1"/>
    <col min="3852" max="3852" width="5.50390625" style="15" bestFit="1" customWidth="1"/>
    <col min="3853" max="3853" width="4.50390625" style="15" bestFit="1" customWidth="1"/>
    <col min="3854" max="3854" width="7.50390625" style="15" bestFit="1" customWidth="1"/>
    <col min="3855" max="3855" width="6.75390625" style="15" bestFit="1" customWidth="1"/>
    <col min="3856" max="3856" width="5.50390625" style="15" bestFit="1" customWidth="1"/>
    <col min="3857" max="3857" width="6.00390625" style="15" bestFit="1" customWidth="1"/>
    <col min="3858" max="3858" width="4.50390625" style="15" bestFit="1" customWidth="1"/>
    <col min="3859" max="3859" width="5.25390625" style="15" bestFit="1" customWidth="1"/>
    <col min="3860" max="3860" width="6.75390625" style="15" bestFit="1" customWidth="1"/>
    <col min="3861" max="3861" width="5.50390625" style="15" bestFit="1" customWidth="1"/>
    <col min="3862" max="3862" width="9.625" style="15" bestFit="1" customWidth="1"/>
    <col min="3863" max="4096" width="5.75390625" style="15" customWidth="1"/>
    <col min="4097" max="4097" width="17.625" style="15" customWidth="1"/>
    <col min="4098" max="4098" width="8.25390625" style="15" bestFit="1" customWidth="1"/>
    <col min="4099" max="4099" width="6.50390625" style="15" bestFit="1" customWidth="1"/>
    <col min="4100" max="4100" width="4.50390625" style="15" bestFit="1" customWidth="1"/>
    <col min="4101" max="4101" width="6.00390625" style="15" bestFit="1" customWidth="1"/>
    <col min="4102" max="4102" width="6.50390625" style="15" bestFit="1" customWidth="1"/>
    <col min="4103" max="4103" width="7.50390625" style="15" bestFit="1" customWidth="1"/>
    <col min="4104" max="4104" width="4.50390625" style="15" bestFit="1" customWidth="1"/>
    <col min="4105" max="4105" width="6.00390625" style="15" bestFit="1" customWidth="1"/>
    <col min="4106" max="4107" width="7.50390625" style="15" bestFit="1" customWidth="1"/>
    <col min="4108" max="4108" width="5.50390625" style="15" bestFit="1" customWidth="1"/>
    <col min="4109" max="4109" width="4.50390625" style="15" bestFit="1" customWidth="1"/>
    <col min="4110" max="4110" width="7.50390625" style="15" bestFit="1" customWidth="1"/>
    <col min="4111" max="4111" width="6.75390625" style="15" bestFit="1" customWidth="1"/>
    <col min="4112" max="4112" width="5.50390625" style="15" bestFit="1" customWidth="1"/>
    <col min="4113" max="4113" width="6.00390625" style="15" bestFit="1" customWidth="1"/>
    <col min="4114" max="4114" width="4.50390625" style="15" bestFit="1" customWidth="1"/>
    <col min="4115" max="4115" width="5.25390625" style="15" bestFit="1" customWidth="1"/>
    <col min="4116" max="4116" width="6.75390625" style="15" bestFit="1" customWidth="1"/>
    <col min="4117" max="4117" width="5.50390625" style="15" bestFit="1" customWidth="1"/>
    <col min="4118" max="4118" width="9.625" style="15" bestFit="1" customWidth="1"/>
    <col min="4119" max="4352" width="5.75390625" style="15" customWidth="1"/>
    <col min="4353" max="4353" width="17.625" style="15" customWidth="1"/>
    <col min="4354" max="4354" width="8.25390625" style="15" bestFit="1" customWidth="1"/>
    <col min="4355" max="4355" width="6.50390625" style="15" bestFit="1" customWidth="1"/>
    <col min="4356" max="4356" width="4.50390625" style="15" bestFit="1" customWidth="1"/>
    <col min="4357" max="4357" width="6.00390625" style="15" bestFit="1" customWidth="1"/>
    <col min="4358" max="4358" width="6.50390625" style="15" bestFit="1" customWidth="1"/>
    <col min="4359" max="4359" width="7.50390625" style="15" bestFit="1" customWidth="1"/>
    <col min="4360" max="4360" width="4.50390625" style="15" bestFit="1" customWidth="1"/>
    <col min="4361" max="4361" width="6.00390625" style="15" bestFit="1" customWidth="1"/>
    <col min="4362" max="4363" width="7.50390625" style="15" bestFit="1" customWidth="1"/>
    <col min="4364" max="4364" width="5.50390625" style="15" bestFit="1" customWidth="1"/>
    <col min="4365" max="4365" width="4.50390625" style="15" bestFit="1" customWidth="1"/>
    <col min="4366" max="4366" width="7.50390625" style="15" bestFit="1" customWidth="1"/>
    <col min="4367" max="4367" width="6.75390625" style="15" bestFit="1" customWidth="1"/>
    <col min="4368" max="4368" width="5.50390625" style="15" bestFit="1" customWidth="1"/>
    <col min="4369" max="4369" width="6.00390625" style="15" bestFit="1" customWidth="1"/>
    <col min="4370" max="4370" width="4.50390625" style="15" bestFit="1" customWidth="1"/>
    <col min="4371" max="4371" width="5.25390625" style="15" bestFit="1" customWidth="1"/>
    <col min="4372" max="4372" width="6.75390625" style="15" bestFit="1" customWidth="1"/>
    <col min="4373" max="4373" width="5.50390625" style="15" bestFit="1" customWidth="1"/>
    <col min="4374" max="4374" width="9.625" style="15" bestFit="1" customWidth="1"/>
    <col min="4375" max="4608" width="5.75390625" style="15" customWidth="1"/>
    <col min="4609" max="4609" width="17.625" style="15" customWidth="1"/>
    <col min="4610" max="4610" width="8.25390625" style="15" bestFit="1" customWidth="1"/>
    <col min="4611" max="4611" width="6.50390625" style="15" bestFit="1" customWidth="1"/>
    <col min="4612" max="4612" width="4.50390625" style="15" bestFit="1" customWidth="1"/>
    <col min="4613" max="4613" width="6.00390625" style="15" bestFit="1" customWidth="1"/>
    <col min="4614" max="4614" width="6.50390625" style="15" bestFit="1" customWidth="1"/>
    <col min="4615" max="4615" width="7.50390625" style="15" bestFit="1" customWidth="1"/>
    <col min="4616" max="4616" width="4.50390625" style="15" bestFit="1" customWidth="1"/>
    <col min="4617" max="4617" width="6.00390625" style="15" bestFit="1" customWidth="1"/>
    <col min="4618" max="4619" width="7.50390625" style="15" bestFit="1" customWidth="1"/>
    <col min="4620" max="4620" width="5.50390625" style="15" bestFit="1" customWidth="1"/>
    <col min="4621" max="4621" width="4.50390625" style="15" bestFit="1" customWidth="1"/>
    <col min="4622" max="4622" width="7.50390625" style="15" bestFit="1" customWidth="1"/>
    <col min="4623" max="4623" width="6.75390625" style="15" bestFit="1" customWidth="1"/>
    <col min="4624" max="4624" width="5.50390625" style="15" bestFit="1" customWidth="1"/>
    <col min="4625" max="4625" width="6.00390625" style="15" bestFit="1" customWidth="1"/>
    <col min="4626" max="4626" width="4.50390625" style="15" bestFit="1" customWidth="1"/>
    <col min="4627" max="4627" width="5.25390625" style="15" bestFit="1" customWidth="1"/>
    <col min="4628" max="4628" width="6.75390625" style="15" bestFit="1" customWidth="1"/>
    <col min="4629" max="4629" width="5.50390625" style="15" bestFit="1" customWidth="1"/>
    <col min="4630" max="4630" width="9.625" style="15" bestFit="1" customWidth="1"/>
    <col min="4631" max="4864" width="5.75390625" style="15" customWidth="1"/>
    <col min="4865" max="4865" width="17.625" style="15" customWidth="1"/>
    <col min="4866" max="4866" width="8.25390625" style="15" bestFit="1" customWidth="1"/>
    <col min="4867" max="4867" width="6.50390625" style="15" bestFit="1" customWidth="1"/>
    <col min="4868" max="4868" width="4.50390625" style="15" bestFit="1" customWidth="1"/>
    <col min="4869" max="4869" width="6.00390625" style="15" bestFit="1" customWidth="1"/>
    <col min="4870" max="4870" width="6.50390625" style="15" bestFit="1" customWidth="1"/>
    <col min="4871" max="4871" width="7.50390625" style="15" bestFit="1" customWidth="1"/>
    <col min="4872" max="4872" width="4.50390625" style="15" bestFit="1" customWidth="1"/>
    <col min="4873" max="4873" width="6.00390625" style="15" bestFit="1" customWidth="1"/>
    <col min="4874" max="4875" width="7.50390625" style="15" bestFit="1" customWidth="1"/>
    <col min="4876" max="4876" width="5.50390625" style="15" bestFit="1" customWidth="1"/>
    <col min="4877" max="4877" width="4.50390625" style="15" bestFit="1" customWidth="1"/>
    <col min="4878" max="4878" width="7.50390625" style="15" bestFit="1" customWidth="1"/>
    <col min="4879" max="4879" width="6.75390625" style="15" bestFit="1" customWidth="1"/>
    <col min="4880" max="4880" width="5.50390625" style="15" bestFit="1" customWidth="1"/>
    <col min="4881" max="4881" width="6.00390625" style="15" bestFit="1" customWidth="1"/>
    <col min="4882" max="4882" width="4.50390625" style="15" bestFit="1" customWidth="1"/>
    <col min="4883" max="4883" width="5.25390625" style="15" bestFit="1" customWidth="1"/>
    <col min="4884" max="4884" width="6.75390625" style="15" bestFit="1" customWidth="1"/>
    <col min="4885" max="4885" width="5.50390625" style="15" bestFit="1" customWidth="1"/>
    <col min="4886" max="4886" width="9.625" style="15" bestFit="1" customWidth="1"/>
    <col min="4887" max="5120" width="5.75390625" style="15" customWidth="1"/>
    <col min="5121" max="5121" width="17.625" style="15" customWidth="1"/>
    <col min="5122" max="5122" width="8.25390625" style="15" bestFit="1" customWidth="1"/>
    <col min="5123" max="5123" width="6.50390625" style="15" bestFit="1" customWidth="1"/>
    <col min="5124" max="5124" width="4.50390625" style="15" bestFit="1" customWidth="1"/>
    <col min="5125" max="5125" width="6.00390625" style="15" bestFit="1" customWidth="1"/>
    <col min="5126" max="5126" width="6.50390625" style="15" bestFit="1" customWidth="1"/>
    <col min="5127" max="5127" width="7.50390625" style="15" bestFit="1" customWidth="1"/>
    <col min="5128" max="5128" width="4.50390625" style="15" bestFit="1" customWidth="1"/>
    <col min="5129" max="5129" width="6.00390625" style="15" bestFit="1" customWidth="1"/>
    <col min="5130" max="5131" width="7.50390625" style="15" bestFit="1" customWidth="1"/>
    <col min="5132" max="5132" width="5.50390625" style="15" bestFit="1" customWidth="1"/>
    <col min="5133" max="5133" width="4.50390625" style="15" bestFit="1" customWidth="1"/>
    <col min="5134" max="5134" width="7.50390625" style="15" bestFit="1" customWidth="1"/>
    <col min="5135" max="5135" width="6.75390625" style="15" bestFit="1" customWidth="1"/>
    <col min="5136" max="5136" width="5.50390625" style="15" bestFit="1" customWidth="1"/>
    <col min="5137" max="5137" width="6.00390625" style="15" bestFit="1" customWidth="1"/>
    <col min="5138" max="5138" width="4.50390625" style="15" bestFit="1" customWidth="1"/>
    <col min="5139" max="5139" width="5.25390625" style="15" bestFit="1" customWidth="1"/>
    <col min="5140" max="5140" width="6.75390625" style="15" bestFit="1" customWidth="1"/>
    <col min="5141" max="5141" width="5.50390625" style="15" bestFit="1" customWidth="1"/>
    <col min="5142" max="5142" width="9.625" style="15" bestFit="1" customWidth="1"/>
    <col min="5143" max="5376" width="5.75390625" style="15" customWidth="1"/>
    <col min="5377" max="5377" width="17.625" style="15" customWidth="1"/>
    <col min="5378" max="5378" width="8.25390625" style="15" bestFit="1" customWidth="1"/>
    <col min="5379" max="5379" width="6.50390625" style="15" bestFit="1" customWidth="1"/>
    <col min="5380" max="5380" width="4.50390625" style="15" bestFit="1" customWidth="1"/>
    <col min="5381" max="5381" width="6.00390625" style="15" bestFit="1" customWidth="1"/>
    <col min="5382" max="5382" width="6.50390625" style="15" bestFit="1" customWidth="1"/>
    <col min="5383" max="5383" width="7.50390625" style="15" bestFit="1" customWidth="1"/>
    <col min="5384" max="5384" width="4.50390625" style="15" bestFit="1" customWidth="1"/>
    <col min="5385" max="5385" width="6.00390625" style="15" bestFit="1" customWidth="1"/>
    <col min="5386" max="5387" width="7.50390625" style="15" bestFit="1" customWidth="1"/>
    <col min="5388" max="5388" width="5.50390625" style="15" bestFit="1" customWidth="1"/>
    <col min="5389" max="5389" width="4.50390625" style="15" bestFit="1" customWidth="1"/>
    <col min="5390" max="5390" width="7.50390625" style="15" bestFit="1" customWidth="1"/>
    <col min="5391" max="5391" width="6.75390625" style="15" bestFit="1" customWidth="1"/>
    <col min="5392" max="5392" width="5.50390625" style="15" bestFit="1" customWidth="1"/>
    <col min="5393" max="5393" width="6.00390625" style="15" bestFit="1" customWidth="1"/>
    <col min="5394" max="5394" width="4.50390625" style="15" bestFit="1" customWidth="1"/>
    <col min="5395" max="5395" width="5.25390625" style="15" bestFit="1" customWidth="1"/>
    <col min="5396" max="5396" width="6.75390625" style="15" bestFit="1" customWidth="1"/>
    <col min="5397" max="5397" width="5.50390625" style="15" bestFit="1" customWidth="1"/>
    <col min="5398" max="5398" width="9.625" style="15" bestFit="1" customWidth="1"/>
    <col min="5399" max="5632" width="5.75390625" style="15" customWidth="1"/>
    <col min="5633" max="5633" width="17.625" style="15" customWidth="1"/>
    <col min="5634" max="5634" width="8.25390625" style="15" bestFit="1" customWidth="1"/>
    <col min="5635" max="5635" width="6.50390625" style="15" bestFit="1" customWidth="1"/>
    <col min="5636" max="5636" width="4.50390625" style="15" bestFit="1" customWidth="1"/>
    <col min="5637" max="5637" width="6.00390625" style="15" bestFit="1" customWidth="1"/>
    <col min="5638" max="5638" width="6.50390625" style="15" bestFit="1" customWidth="1"/>
    <col min="5639" max="5639" width="7.50390625" style="15" bestFit="1" customWidth="1"/>
    <col min="5640" max="5640" width="4.50390625" style="15" bestFit="1" customWidth="1"/>
    <col min="5641" max="5641" width="6.00390625" style="15" bestFit="1" customWidth="1"/>
    <col min="5642" max="5643" width="7.50390625" style="15" bestFit="1" customWidth="1"/>
    <col min="5644" max="5644" width="5.50390625" style="15" bestFit="1" customWidth="1"/>
    <col min="5645" max="5645" width="4.50390625" style="15" bestFit="1" customWidth="1"/>
    <col min="5646" max="5646" width="7.50390625" style="15" bestFit="1" customWidth="1"/>
    <col min="5647" max="5647" width="6.75390625" style="15" bestFit="1" customWidth="1"/>
    <col min="5648" max="5648" width="5.50390625" style="15" bestFit="1" customWidth="1"/>
    <col min="5649" max="5649" width="6.00390625" style="15" bestFit="1" customWidth="1"/>
    <col min="5650" max="5650" width="4.50390625" style="15" bestFit="1" customWidth="1"/>
    <col min="5651" max="5651" width="5.25390625" style="15" bestFit="1" customWidth="1"/>
    <col min="5652" max="5652" width="6.75390625" style="15" bestFit="1" customWidth="1"/>
    <col min="5653" max="5653" width="5.50390625" style="15" bestFit="1" customWidth="1"/>
    <col min="5654" max="5654" width="9.625" style="15" bestFit="1" customWidth="1"/>
    <col min="5655" max="5888" width="5.75390625" style="15" customWidth="1"/>
    <col min="5889" max="5889" width="17.625" style="15" customWidth="1"/>
    <col min="5890" max="5890" width="8.25390625" style="15" bestFit="1" customWidth="1"/>
    <col min="5891" max="5891" width="6.50390625" style="15" bestFit="1" customWidth="1"/>
    <col min="5892" max="5892" width="4.50390625" style="15" bestFit="1" customWidth="1"/>
    <col min="5893" max="5893" width="6.00390625" style="15" bestFit="1" customWidth="1"/>
    <col min="5894" max="5894" width="6.50390625" style="15" bestFit="1" customWidth="1"/>
    <col min="5895" max="5895" width="7.50390625" style="15" bestFit="1" customWidth="1"/>
    <col min="5896" max="5896" width="4.50390625" style="15" bestFit="1" customWidth="1"/>
    <col min="5897" max="5897" width="6.00390625" style="15" bestFit="1" customWidth="1"/>
    <col min="5898" max="5899" width="7.50390625" style="15" bestFit="1" customWidth="1"/>
    <col min="5900" max="5900" width="5.50390625" style="15" bestFit="1" customWidth="1"/>
    <col min="5901" max="5901" width="4.50390625" style="15" bestFit="1" customWidth="1"/>
    <col min="5902" max="5902" width="7.50390625" style="15" bestFit="1" customWidth="1"/>
    <col min="5903" max="5903" width="6.75390625" style="15" bestFit="1" customWidth="1"/>
    <col min="5904" max="5904" width="5.50390625" style="15" bestFit="1" customWidth="1"/>
    <col min="5905" max="5905" width="6.00390625" style="15" bestFit="1" customWidth="1"/>
    <col min="5906" max="5906" width="4.50390625" style="15" bestFit="1" customWidth="1"/>
    <col min="5907" max="5907" width="5.25390625" style="15" bestFit="1" customWidth="1"/>
    <col min="5908" max="5908" width="6.75390625" style="15" bestFit="1" customWidth="1"/>
    <col min="5909" max="5909" width="5.50390625" style="15" bestFit="1" customWidth="1"/>
    <col min="5910" max="5910" width="9.625" style="15" bestFit="1" customWidth="1"/>
    <col min="5911" max="6144" width="5.75390625" style="15" customWidth="1"/>
    <col min="6145" max="6145" width="17.625" style="15" customWidth="1"/>
    <col min="6146" max="6146" width="8.25390625" style="15" bestFit="1" customWidth="1"/>
    <col min="6147" max="6147" width="6.50390625" style="15" bestFit="1" customWidth="1"/>
    <col min="6148" max="6148" width="4.50390625" style="15" bestFit="1" customWidth="1"/>
    <col min="6149" max="6149" width="6.00390625" style="15" bestFit="1" customWidth="1"/>
    <col min="6150" max="6150" width="6.50390625" style="15" bestFit="1" customWidth="1"/>
    <col min="6151" max="6151" width="7.50390625" style="15" bestFit="1" customWidth="1"/>
    <col min="6152" max="6152" width="4.50390625" style="15" bestFit="1" customWidth="1"/>
    <col min="6153" max="6153" width="6.00390625" style="15" bestFit="1" customWidth="1"/>
    <col min="6154" max="6155" width="7.50390625" style="15" bestFit="1" customWidth="1"/>
    <col min="6156" max="6156" width="5.50390625" style="15" bestFit="1" customWidth="1"/>
    <col min="6157" max="6157" width="4.50390625" style="15" bestFit="1" customWidth="1"/>
    <col min="6158" max="6158" width="7.50390625" style="15" bestFit="1" customWidth="1"/>
    <col min="6159" max="6159" width="6.75390625" style="15" bestFit="1" customWidth="1"/>
    <col min="6160" max="6160" width="5.50390625" style="15" bestFit="1" customWidth="1"/>
    <col min="6161" max="6161" width="6.00390625" style="15" bestFit="1" customWidth="1"/>
    <col min="6162" max="6162" width="4.50390625" style="15" bestFit="1" customWidth="1"/>
    <col min="6163" max="6163" width="5.25390625" style="15" bestFit="1" customWidth="1"/>
    <col min="6164" max="6164" width="6.75390625" style="15" bestFit="1" customWidth="1"/>
    <col min="6165" max="6165" width="5.50390625" style="15" bestFit="1" customWidth="1"/>
    <col min="6166" max="6166" width="9.625" style="15" bestFit="1" customWidth="1"/>
    <col min="6167" max="6400" width="5.75390625" style="15" customWidth="1"/>
    <col min="6401" max="6401" width="17.625" style="15" customWidth="1"/>
    <col min="6402" max="6402" width="8.25390625" style="15" bestFit="1" customWidth="1"/>
    <col min="6403" max="6403" width="6.50390625" style="15" bestFit="1" customWidth="1"/>
    <col min="6404" max="6404" width="4.50390625" style="15" bestFit="1" customWidth="1"/>
    <col min="6405" max="6405" width="6.00390625" style="15" bestFit="1" customWidth="1"/>
    <col min="6406" max="6406" width="6.50390625" style="15" bestFit="1" customWidth="1"/>
    <col min="6407" max="6407" width="7.50390625" style="15" bestFit="1" customWidth="1"/>
    <col min="6408" max="6408" width="4.50390625" style="15" bestFit="1" customWidth="1"/>
    <col min="6409" max="6409" width="6.00390625" style="15" bestFit="1" customWidth="1"/>
    <col min="6410" max="6411" width="7.50390625" style="15" bestFit="1" customWidth="1"/>
    <col min="6412" max="6412" width="5.50390625" style="15" bestFit="1" customWidth="1"/>
    <col min="6413" max="6413" width="4.50390625" style="15" bestFit="1" customWidth="1"/>
    <col min="6414" max="6414" width="7.50390625" style="15" bestFit="1" customWidth="1"/>
    <col min="6415" max="6415" width="6.75390625" style="15" bestFit="1" customWidth="1"/>
    <col min="6416" max="6416" width="5.50390625" style="15" bestFit="1" customWidth="1"/>
    <col min="6417" max="6417" width="6.00390625" style="15" bestFit="1" customWidth="1"/>
    <col min="6418" max="6418" width="4.50390625" style="15" bestFit="1" customWidth="1"/>
    <col min="6419" max="6419" width="5.25390625" style="15" bestFit="1" customWidth="1"/>
    <col min="6420" max="6420" width="6.75390625" style="15" bestFit="1" customWidth="1"/>
    <col min="6421" max="6421" width="5.50390625" style="15" bestFit="1" customWidth="1"/>
    <col min="6422" max="6422" width="9.625" style="15" bestFit="1" customWidth="1"/>
    <col min="6423" max="6656" width="5.75390625" style="15" customWidth="1"/>
    <col min="6657" max="6657" width="17.625" style="15" customWidth="1"/>
    <col min="6658" max="6658" width="8.25390625" style="15" bestFit="1" customWidth="1"/>
    <col min="6659" max="6659" width="6.50390625" style="15" bestFit="1" customWidth="1"/>
    <col min="6660" max="6660" width="4.50390625" style="15" bestFit="1" customWidth="1"/>
    <col min="6661" max="6661" width="6.00390625" style="15" bestFit="1" customWidth="1"/>
    <col min="6662" max="6662" width="6.50390625" style="15" bestFit="1" customWidth="1"/>
    <col min="6663" max="6663" width="7.50390625" style="15" bestFit="1" customWidth="1"/>
    <col min="6664" max="6664" width="4.50390625" style="15" bestFit="1" customWidth="1"/>
    <col min="6665" max="6665" width="6.00390625" style="15" bestFit="1" customWidth="1"/>
    <col min="6666" max="6667" width="7.50390625" style="15" bestFit="1" customWidth="1"/>
    <col min="6668" max="6668" width="5.50390625" style="15" bestFit="1" customWidth="1"/>
    <col min="6669" max="6669" width="4.50390625" style="15" bestFit="1" customWidth="1"/>
    <col min="6670" max="6670" width="7.50390625" style="15" bestFit="1" customWidth="1"/>
    <col min="6671" max="6671" width="6.75390625" style="15" bestFit="1" customWidth="1"/>
    <col min="6672" max="6672" width="5.50390625" style="15" bestFit="1" customWidth="1"/>
    <col min="6673" max="6673" width="6.00390625" style="15" bestFit="1" customWidth="1"/>
    <col min="6674" max="6674" width="4.50390625" style="15" bestFit="1" customWidth="1"/>
    <col min="6675" max="6675" width="5.25390625" style="15" bestFit="1" customWidth="1"/>
    <col min="6676" max="6676" width="6.75390625" style="15" bestFit="1" customWidth="1"/>
    <col min="6677" max="6677" width="5.50390625" style="15" bestFit="1" customWidth="1"/>
    <col min="6678" max="6678" width="9.625" style="15" bestFit="1" customWidth="1"/>
    <col min="6679" max="6912" width="5.75390625" style="15" customWidth="1"/>
    <col min="6913" max="6913" width="17.625" style="15" customWidth="1"/>
    <col min="6914" max="6914" width="8.25390625" style="15" bestFit="1" customWidth="1"/>
    <col min="6915" max="6915" width="6.50390625" style="15" bestFit="1" customWidth="1"/>
    <col min="6916" max="6916" width="4.50390625" style="15" bestFit="1" customWidth="1"/>
    <col min="6917" max="6917" width="6.00390625" style="15" bestFit="1" customWidth="1"/>
    <col min="6918" max="6918" width="6.50390625" style="15" bestFit="1" customWidth="1"/>
    <col min="6919" max="6919" width="7.50390625" style="15" bestFit="1" customWidth="1"/>
    <col min="6920" max="6920" width="4.50390625" style="15" bestFit="1" customWidth="1"/>
    <col min="6921" max="6921" width="6.00390625" style="15" bestFit="1" customWidth="1"/>
    <col min="6922" max="6923" width="7.50390625" style="15" bestFit="1" customWidth="1"/>
    <col min="6924" max="6924" width="5.50390625" style="15" bestFit="1" customWidth="1"/>
    <col min="6925" max="6925" width="4.50390625" style="15" bestFit="1" customWidth="1"/>
    <col min="6926" max="6926" width="7.50390625" style="15" bestFit="1" customWidth="1"/>
    <col min="6927" max="6927" width="6.75390625" style="15" bestFit="1" customWidth="1"/>
    <col min="6928" max="6928" width="5.50390625" style="15" bestFit="1" customWidth="1"/>
    <col min="6929" max="6929" width="6.00390625" style="15" bestFit="1" customWidth="1"/>
    <col min="6930" max="6930" width="4.50390625" style="15" bestFit="1" customWidth="1"/>
    <col min="6931" max="6931" width="5.25390625" style="15" bestFit="1" customWidth="1"/>
    <col min="6932" max="6932" width="6.75390625" style="15" bestFit="1" customWidth="1"/>
    <col min="6933" max="6933" width="5.50390625" style="15" bestFit="1" customWidth="1"/>
    <col min="6934" max="6934" width="9.625" style="15" bestFit="1" customWidth="1"/>
    <col min="6935" max="7168" width="5.75390625" style="15" customWidth="1"/>
    <col min="7169" max="7169" width="17.625" style="15" customWidth="1"/>
    <col min="7170" max="7170" width="8.25390625" style="15" bestFit="1" customWidth="1"/>
    <col min="7171" max="7171" width="6.50390625" style="15" bestFit="1" customWidth="1"/>
    <col min="7172" max="7172" width="4.50390625" style="15" bestFit="1" customWidth="1"/>
    <col min="7173" max="7173" width="6.00390625" style="15" bestFit="1" customWidth="1"/>
    <col min="7174" max="7174" width="6.50390625" style="15" bestFit="1" customWidth="1"/>
    <col min="7175" max="7175" width="7.50390625" style="15" bestFit="1" customWidth="1"/>
    <col min="7176" max="7176" width="4.50390625" style="15" bestFit="1" customWidth="1"/>
    <col min="7177" max="7177" width="6.00390625" style="15" bestFit="1" customWidth="1"/>
    <col min="7178" max="7179" width="7.50390625" style="15" bestFit="1" customWidth="1"/>
    <col min="7180" max="7180" width="5.50390625" style="15" bestFit="1" customWidth="1"/>
    <col min="7181" max="7181" width="4.50390625" style="15" bestFit="1" customWidth="1"/>
    <col min="7182" max="7182" width="7.50390625" style="15" bestFit="1" customWidth="1"/>
    <col min="7183" max="7183" width="6.75390625" style="15" bestFit="1" customWidth="1"/>
    <col min="7184" max="7184" width="5.50390625" style="15" bestFit="1" customWidth="1"/>
    <col min="7185" max="7185" width="6.00390625" style="15" bestFit="1" customWidth="1"/>
    <col min="7186" max="7186" width="4.50390625" style="15" bestFit="1" customWidth="1"/>
    <col min="7187" max="7187" width="5.25390625" style="15" bestFit="1" customWidth="1"/>
    <col min="7188" max="7188" width="6.75390625" style="15" bestFit="1" customWidth="1"/>
    <col min="7189" max="7189" width="5.50390625" style="15" bestFit="1" customWidth="1"/>
    <col min="7190" max="7190" width="9.625" style="15" bestFit="1" customWidth="1"/>
    <col min="7191" max="7424" width="5.75390625" style="15" customWidth="1"/>
    <col min="7425" max="7425" width="17.625" style="15" customWidth="1"/>
    <col min="7426" max="7426" width="8.25390625" style="15" bestFit="1" customWidth="1"/>
    <col min="7427" max="7427" width="6.50390625" style="15" bestFit="1" customWidth="1"/>
    <col min="7428" max="7428" width="4.50390625" style="15" bestFit="1" customWidth="1"/>
    <col min="7429" max="7429" width="6.00390625" style="15" bestFit="1" customWidth="1"/>
    <col min="7430" max="7430" width="6.50390625" style="15" bestFit="1" customWidth="1"/>
    <col min="7431" max="7431" width="7.50390625" style="15" bestFit="1" customWidth="1"/>
    <col min="7432" max="7432" width="4.50390625" style="15" bestFit="1" customWidth="1"/>
    <col min="7433" max="7433" width="6.00390625" style="15" bestFit="1" customWidth="1"/>
    <col min="7434" max="7435" width="7.50390625" style="15" bestFit="1" customWidth="1"/>
    <col min="7436" max="7436" width="5.50390625" style="15" bestFit="1" customWidth="1"/>
    <col min="7437" max="7437" width="4.50390625" style="15" bestFit="1" customWidth="1"/>
    <col min="7438" max="7438" width="7.50390625" style="15" bestFit="1" customWidth="1"/>
    <col min="7439" max="7439" width="6.75390625" style="15" bestFit="1" customWidth="1"/>
    <col min="7440" max="7440" width="5.50390625" style="15" bestFit="1" customWidth="1"/>
    <col min="7441" max="7441" width="6.00390625" style="15" bestFit="1" customWidth="1"/>
    <col min="7442" max="7442" width="4.50390625" style="15" bestFit="1" customWidth="1"/>
    <col min="7443" max="7443" width="5.25390625" style="15" bestFit="1" customWidth="1"/>
    <col min="7444" max="7444" width="6.75390625" style="15" bestFit="1" customWidth="1"/>
    <col min="7445" max="7445" width="5.50390625" style="15" bestFit="1" customWidth="1"/>
    <col min="7446" max="7446" width="9.625" style="15" bestFit="1" customWidth="1"/>
    <col min="7447" max="7680" width="5.75390625" style="15" customWidth="1"/>
    <col min="7681" max="7681" width="17.625" style="15" customWidth="1"/>
    <col min="7682" max="7682" width="8.25390625" style="15" bestFit="1" customWidth="1"/>
    <col min="7683" max="7683" width="6.50390625" style="15" bestFit="1" customWidth="1"/>
    <col min="7684" max="7684" width="4.50390625" style="15" bestFit="1" customWidth="1"/>
    <col min="7685" max="7685" width="6.00390625" style="15" bestFit="1" customWidth="1"/>
    <col min="7686" max="7686" width="6.50390625" style="15" bestFit="1" customWidth="1"/>
    <col min="7687" max="7687" width="7.50390625" style="15" bestFit="1" customWidth="1"/>
    <col min="7688" max="7688" width="4.50390625" style="15" bestFit="1" customWidth="1"/>
    <col min="7689" max="7689" width="6.00390625" style="15" bestFit="1" customWidth="1"/>
    <col min="7690" max="7691" width="7.50390625" style="15" bestFit="1" customWidth="1"/>
    <col min="7692" max="7692" width="5.50390625" style="15" bestFit="1" customWidth="1"/>
    <col min="7693" max="7693" width="4.50390625" style="15" bestFit="1" customWidth="1"/>
    <col min="7694" max="7694" width="7.50390625" style="15" bestFit="1" customWidth="1"/>
    <col min="7695" max="7695" width="6.75390625" style="15" bestFit="1" customWidth="1"/>
    <col min="7696" max="7696" width="5.50390625" style="15" bestFit="1" customWidth="1"/>
    <col min="7697" max="7697" width="6.00390625" style="15" bestFit="1" customWidth="1"/>
    <col min="7698" max="7698" width="4.50390625" style="15" bestFit="1" customWidth="1"/>
    <col min="7699" max="7699" width="5.25390625" style="15" bestFit="1" customWidth="1"/>
    <col min="7700" max="7700" width="6.75390625" style="15" bestFit="1" customWidth="1"/>
    <col min="7701" max="7701" width="5.50390625" style="15" bestFit="1" customWidth="1"/>
    <col min="7702" max="7702" width="9.625" style="15" bestFit="1" customWidth="1"/>
    <col min="7703" max="7936" width="5.75390625" style="15" customWidth="1"/>
    <col min="7937" max="7937" width="17.625" style="15" customWidth="1"/>
    <col min="7938" max="7938" width="8.25390625" style="15" bestFit="1" customWidth="1"/>
    <col min="7939" max="7939" width="6.50390625" style="15" bestFit="1" customWidth="1"/>
    <col min="7940" max="7940" width="4.50390625" style="15" bestFit="1" customWidth="1"/>
    <col min="7941" max="7941" width="6.00390625" style="15" bestFit="1" customWidth="1"/>
    <col min="7942" max="7942" width="6.50390625" style="15" bestFit="1" customWidth="1"/>
    <col min="7943" max="7943" width="7.50390625" style="15" bestFit="1" customWidth="1"/>
    <col min="7944" max="7944" width="4.50390625" style="15" bestFit="1" customWidth="1"/>
    <col min="7945" max="7945" width="6.00390625" style="15" bestFit="1" customWidth="1"/>
    <col min="7946" max="7947" width="7.50390625" style="15" bestFit="1" customWidth="1"/>
    <col min="7948" max="7948" width="5.50390625" style="15" bestFit="1" customWidth="1"/>
    <col min="7949" max="7949" width="4.50390625" style="15" bestFit="1" customWidth="1"/>
    <col min="7950" max="7950" width="7.50390625" style="15" bestFit="1" customWidth="1"/>
    <col min="7951" max="7951" width="6.75390625" style="15" bestFit="1" customWidth="1"/>
    <col min="7952" max="7952" width="5.50390625" style="15" bestFit="1" customWidth="1"/>
    <col min="7953" max="7953" width="6.00390625" style="15" bestFit="1" customWidth="1"/>
    <col min="7954" max="7954" width="4.50390625" style="15" bestFit="1" customWidth="1"/>
    <col min="7955" max="7955" width="5.25390625" style="15" bestFit="1" customWidth="1"/>
    <col min="7956" max="7956" width="6.75390625" style="15" bestFit="1" customWidth="1"/>
    <col min="7957" max="7957" width="5.50390625" style="15" bestFit="1" customWidth="1"/>
    <col min="7958" max="7958" width="9.625" style="15" bestFit="1" customWidth="1"/>
    <col min="7959" max="8192" width="5.75390625" style="15" customWidth="1"/>
    <col min="8193" max="8193" width="17.625" style="15" customWidth="1"/>
    <col min="8194" max="8194" width="8.25390625" style="15" bestFit="1" customWidth="1"/>
    <col min="8195" max="8195" width="6.50390625" style="15" bestFit="1" customWidth="1"/>
    <col min="8196" max="8196" width="4.50390625" style="15" bestFit="1" customWidth="1"/>
    <col min="8197" max="8197" width="6.00390625" style="15" bestFit="1" customWidth="1"/>
    <col min="8198" max="8198" width="6.50390625" style="15" bestFit="1" customWidth="1"/>
    <col min="8199" max="8199" width="7.50390625" style="15" bestFit="1" customWidth="1"/>
    <col min="8200" max="8200" width="4.50390625" style="15" bestFit="1" customWidth="1"/>
    <col min="8201" max="8201" width="6.00390625" style="15" bestFit="1" customWidth="1"/>
    <col min="8202" max="8203" width="7.50390625" style="15" bestFit="1" customWidth="1"/>
    <col min="8204" max="8204" width="5.50390625" style="15" bestFit="1" customWidth="1"/>
    <col min="8205" max="8205" width="4.50390625" style="15" bestFit="1" customWidth="1"/>
    <col min="8206" max="8206" width="7.50390625" style="15" bestFit="1" customWidth="1"/>
    <col min="8207" max="8207" width="6.75390625" style="15" bestFit="1" customWidth="1"/>
    <col min="8208" max="8208" width="5.50390625" style="15" bestFit="1" customWidth="1"/>
    <col min="8209" max="8209" width="6.00390625" style="15" bestFit="1" customWidth="1"/>
    <col min="8210" max="8210" width="4.50390625" style="15" bestFit="1" customWidth="1"/>
    <col min="8211" max="8211" width="5.25390625" style="15" bestFit="1" customWidth="1"/>
    <col min="8212" max="8212" width="6.75390625" style="15" bestFit="1" customWidth="1"/>
    <col min="8213" max="8213" width="5.50390625" style="15" bestFit="1" customWidth="1"/>
    <col min="8214" max="8214" width="9.625" style="15" bestFit="1" customWidth="1"/>
    <col min="8215" max="8448" width="5.75390625" style="15" customWidth="1"/>
    <col min="8449" max="8449" width="17.625" style="15" customWidth="1"/>
    <col min="8450" max="8450" width="8.25390625" style="15" bestFit="1" customWidth="1"/>
    <col min="8451" max="8451" width="6.50390625" style="15" bestFit="1" customWidth="1"/>
    <col min="8452" max="8452" width="4.50390625" style="15" bestFit="1" customWidth="1"/>
    <col min="8453" max="8453" width="6.00390625" style="15" bestFit="1" customWidth="1"/>
    <col min="8454" max="8454" width="6.50390625" style="15" bestFit="1" customWidth="1"/>
    <col min="8455" max="8455" width="7.50390625" style="15" bestFit="1" customWidth="1"/>
    <col min="8456" max="8456" width="4.50390625" style="15" bestFit="1" customWidth="1"/>
    <col min="8457" max="8457" width="6.00390625" style="15" bestFit="1" customWidth="1"/>
    <col min="8458" max="8459" width="7.50390625" style="15" bestFit="1" customWidth="1"/>
    <col min="8460" max="8460" width="5.50390625" style="15" bestFit="1" customWidth="1"/>
    <col min="8461" max="8461" width="4.50390625" style="15" bestFit="1" customWidth="1"/>
    <col min="8462" max="8462" width="7.50390625" style="15" bestFit="1" customWidth="1"/>
    <col min="8463" max="8463" width="6.75390625" style="15" bestFit="1" customWidth="1"/>
    <col min="8464" max="8464" width="5.50390625" style="15" bestFit="1" customWidth="1"/>
    <col min="8465" max="8465" width="6.00390625" style="15" bestFit="1" customWidth="1"/>
    <col min="8466" max="8466" width="4.50390625" style="15" bestFit="1" customWidth="1"/>
    <col min="8467" max="8467" width="5.25390625" style="15" bestFit="1" customWidth="1"/>
    <col min="8468" max="8468" width="6.75390625" style="15" bestFit="1" customWidth="1"/>
    <col min="8469" max="8469" width="5.50390625" style="15" bestFit="1" customWidth="1"/>
    <col min="8470" max="8470" width="9.625" style="15" bestFit="1" customWidth="1"/>
    <col min="8471" max="8704" width="5.75390625" style="15" customWidth="1"/>
    <col min="8705" max="8705" width="17.625" style="15" customWidth="1"/>
    <col min="8706" max="8706" width="8.25390625" style="15" bestFit="1" customWidth="1"/>
    <col min="8707" max="8707" width="6.50390625" style="15" bestFit="1" customWidth="1"/>
    <col min="8708" max="8708" width="4.50390625" style="15" bestFit="1" customWidth="1"/>
    <col min="8709" max="8709" width="6.00390625" style="15" bestFit="1" customWidth="1"/>
    <col min="8710" max="8710" width="6.50390625" style="15" bestFit="1" customWidth="1"/>
    <col min="8711" max="8711" width="7.50390625" style="15" bestFit="1" customWidth="1"/>
    <col min="8712" max="8712" width="4.50390625" style="15" bestFit="1" customWidth="1"/>
    <col min="8713" max="8713" width="6.00390625" style="15" bestFit="1" customWidth="1"/>
    <col min="8714" max="8715" width="7.50390625" style="15" bestFit="1" customWidth="1"/>
    <col min="8716" max="8716" width="5.50390625" style="15" bestFit="1" customWidth="1"/>
    <col min="8717" max="8717" width="4.50390625" style="15" bestFit="1" customWidth="1"/>
    <col min="8718" max="8718" width="7.50390625" style="15" bestFit="1" customWidth="1"/>
    <col min="8719" max="8719" width="6.75390625" style="15" bestFit="1" customWidth="1"/>
    <col min="8720" max="8720" width="5.50390625" style="15" bestFit="1" customWidth="1"/>
    <col min="8721" max="8721" width="6.00390625" style="15" bestFit="1" customWidth="1"/>
    <col min="8722" max="8722" width="4.50390625" style="15" bestFit="1" customWidth="1"/>
    <col min="8723" max="8723" width="5.25390625" style="15" bestFit="1" customWidth="1"/>
    <col min="8724" max="8724" width="6.75390625" style="15" bestFit="1" customWidth="1"/>
    <col min="8725" max="8725" width="5.50390625" style="15" bestFit="1" customWidth="1"/>
    <col min="8726" max="8726" width="9.625" style="15" bestFit="1" customWidth="1"/>
    <col min="8727" max="8960" width="5.75390625" style="15" customWidth="1"/>
    <col min="8961" max="8961" width="17.625" style="15" customWidth="1"/>
    <col min="8962" max="8962" width="8.25390625" style="15" bestFit="1" customWidth="1"/>
    <col min="8963" max="8963" width="6.50390625" style="15" bestFit="1" customWidth="1"/>
    <col min="8964" max="8964" width="4.50390625" style="15" bestFit="1" customWidth="1"/>
    <col min="8965" max="8965" width="6.00390625" style="15" bestFit="1" customWidth="1"/>
    <col min="8966" max="8966" width="6.50390625" style="15" bestFit="1" customWidth="1"/>
    <col min="8967" max="8967" width="7.50390625" style="15" bestFit="1" customWidth="1"/>
    <col min="8968" max="8968" width="4.50390625" style="15" bestFit="1" customWidth="1"/>
    <col min="8969" max="8969" width="6.00390625" style="15" bestFit="1" customWidth="1"/>
    <col min="8970" max="8971" width="7.50390625" style="15" bestFit="1" customWidth="1"/>
    <col min="8972" max="8972" width="5.50390625" style="15" bestFit="1" customWidth="1"/>
    <col min="8973" max="8973" width="4.50390625" style="15" bestFit="1" customWidth="1"/>
    <col min="8974" max="8974" width="7.50390625" style="15" bestFit="1" customWidth="1"/>
    <col min="8975" max="8975" width="6.75390625" style="15" bestFit="1" customWidth="1"/>
    <col min="8976" max="8976" width="5.50390625" style="15" bestFit="1" customWidth="1"/>
    <col min="8977" max="8977" width="6.00390625" style="15" bestFit="1" customWidth="1"/>
    <col min="8978" max="8978" width="4.50390625" style="15" bestFit="1" customWidth="1"/>
    <col min="8979" max="8979" width="5.25390625" style="15" bestFit="1" customWidth="1"/>
    <col min="8980" max="8980" width="6.75390625" style="15" bestFit="1" customWidth="1"/>
    <col min="8981" max="8981" width="5.50390625" style="15" bestFit="1" customWidth="1"/>
    <col min="8982" max="8982" width="9.625" style="15" bestFit="1" customWidth="1"/>
    <col min="8983" max="9216" width="5.75390625" style="15" customWidth="1"/>
    <col min="9217" max="9217" width="17.625" style="15" customWidth="1"/>
    <col min="9218" max="9218" width="8.25390625" style="15" bestFit="1" customWidth="1"/>
    <col min="9219" max="9219" width="6.50390625" style="15" bestFit="1" customWidth="1"/>
    <col min="9220" max="9220" width="4.50390625" style="15" bestFit="1" customWidth="1"/>
    <col min="9221" max="9221" width="6.00390625" style="15" bestFit="1" customWidth="1"/>
    <col min="9222" max="9222" width="6.50390625" style="15" bestFit="1" customWidth="1"/>
    <col min="9223" max="9223" width="7.50390625" style="15" bestFit="1" customWidth="1"/>
    <col min="9224" max="9224" width="4.50390625" style="15" bestFit="1" customWidth="1"/>
    <col min="9225" max="9225" width="6.00390625" style="15" bestFit="1" customWidth="1"/>
    <col min="9226" max="9227" width="7.50390625" style="15" bestFit="1" customWidth="1"/>
    <col min="9228" max="9228" width="5.50390625" style="15" bestFit="1" customWidth="1"/>
    <col min="9229" max="9229" width="4.50390625" style="15" bestFit="1" customWidth="1"/>
    <col min="9230" max="9230" width="7.50390625" style="15" bestFit="1" customWidth="1"/>
    <col min="9231" max="9231" width="6.75390625" style="15" bestFit="1" customWidth="1"/>
    <col min="9232" max="9232" width="5.50390625" style="15" bestFit="1" customWidth="1"/>
    <col min="9233" max="9233" width="6.00390625" style="15" bestFit="1" customWidth="1"/>
    <col min="9234" max="9234" width="4.50390625" style="15" bestFit="1" customWidth="1"/>
    <col min="9235" max="9235" width="5.25390625" style="15" bestFit="1" customWidth="1"/>
    <col min="9236" max="9236" width="6.75390625" style="15" bestFit="1" customWidth="1"/>
    <col min="9237" max="9237" width="5.50390625" style="15" bestFit="1" customWidth="1"/>
    <col min="9238" max="9238" width="9.625" style="15" bestFit="1" customWidth="1"/>
    <col min="9239" max="9472" width="5.75390625" style="15" customWidth="1"/>
    <col min="9473" max="9473" width="17.625" style="15" customWidth="1"/>
    <col min="9474" max="9474" width="8.25390625" style="15" bestFit="1" customWidth="1"/>
    <col min="9475" max="9475" width="6.50390625" style="15" bestFit="1" customWidth="1"/>
    <col min="9476" max="9476" width="4.50390625" style="15" bestFit="1" customWidth="1"/>
    <col min="9477" max="9477" width="6.00390625" style="15" bestFit="1" customWidth="1"/>
    <col min="9478" max="9478" width="6.50390625" style="15" bestFit="1" customWidth="1"/>
    <col min="9479" max="9479" width="7.50390625" style="15" bestFit="1" customWidth="1"/>
    <col min="9480" max="9480" width="4.50390625" style="15" bestFit="1" customWidth="1"/>
    <col min="9481" max="9481" width="6.00390625" style="15" bestFit="1" customWidth="1"/>
    <col min="9482" max="9483" width="7.50390625" style="15" bestFit="1" customWidth="1"/>
    <col min="9484" max="9484" width="5.50390625" style="15" bestFit="1" customWidth="1"/>
    <col min="9485" max="9485" width="4.50390625" style="15" bestFit="1" customWidth="1"/>
    <col min="9486" max="9486" width="7.50390625" style="15" bestFit="1" customWidth="1"/>
    <col min="9487" max="9487" width="6.75390625" style="15" bestFit="1" customWidth="1"/>
    <col min="9488" max="9488" width="5.50390625" style="15" bestFit="1" customWidth="1"/>
    <col min="9489" max="9489" width="6.00390625" style="15" bestFit="1" customWidth="1"/>
    <col min="9490" max="9490" width="4.50390625" style="15" bestFit="1" customWidth="1"/>
    <col min="9491" max="9491" width="5.25390625" style="15" bestFit="1" customWidth="1"/>
    <col min="9492" max="9492" width="6.75390625" style="15" bestFit="1" customWidth="1"/>
    <col min="9493" max="9493" width="5.50390625" style="15" bestFit="1" customWidth="1"/>
    <col min="9494" max="9494" width="9.625" style="15" bestFit="1" customWidth="1"/>
    <col min="9495" max="9728" width="5.75390625" style="15" customWidth="1"/>
    <col min="9729" max="9729" width="17.625" style="15" customWidth="1"/>
    <col min="9730" max="9730" width="8.25390625" style="15" bestFit="1" customWidth="1"/>
    <col min="9731" max="9731" width="6.50390625" style="15" bestFit="1" customWidth="1"/>
    <col min="9732" max="9732" width="4.50390625" style="15" bestFit="1" customWidth="1"/>
    <col min="9733" max="9733" width="6.00390625" style="15" bestFit="1" customWidth="1"/>
    <col min="9734" max="9734" width="6.50390625" style="15" bestFit="1" customWidth="1"/>
    <col min="9735" max="9735" width="7.50390625" style="15" bestFit="1" customWidth="1"/>
    <col min="9736" max="9736" width="4.50390625" style="15" bestFit="1" customWidth="1"/>
    <col min="9737" max="9737" width="6.00390625" style="15" bestFit="1" customWidth="1"/>
    <col min="9738" max="9739" width="7.50390625" style="15" bestFit="1" customWidth="1"/>
    <col min="9740" max="9740" width="5.50390625" style="15" bestFit="1" customWidth="1"/>
    <col min="9741" max="9741" width="4.50390625" style="15" bestFit="1" customWidth="1"/>
    <col min="9742" max="9742" width="7.50390625" style="15" bestFit="1" customWidth="1"/>
    <col min="9743" max="9743" width="6.75390625" style="15" bestFit="1" customWidth="1"/>
    <col min="9744" max="9744" width="5.50390625" style="15" bestFit="1" customWidth="1"/>
    <col min="9745" max="9745" width="6.00390625" style="15" bestFit="1" customWidth="1"/>
    <col min="9746" max="9746" width="4.50390625" style="15" bestFit="1" customWidth="1"/>
    <col min="9747" max="9747" width="5.25390625" style="15" bestFit="1" customWidth="1"/>
    <col min="9748" max="9748" width="6.75390625" style="15" bestFit="1" customWidth="1"/>
    <col min="9749" max="9749" width="5.50390625" style="15" bestFit="1" customWidth="1"/>
    <col min="9750" max="9750" width="9.625" style="15" bestFit="1" customWidth="1"/>
    <col min="9751" max="9984" width="5.75390625" style="15" customWidth="1"/>
    <col min="9985" max="9985" width="17.625" style="15" customWidth="1"/>
    <col min="9986" max="9986" width="8.25390625" style="15" bestFit="1" customWidth="1"/>
    <col min="9987" max="9987" width="6.50390625" style="15" bestFit="1" customWidth="1"/>
    <col min="9988" max="9988" width="4.50390625" style="15" bestFit="1" customWidth="1"/>
    <col min="9989" max="9989" width="6.00390625" style="15" bestFit="1" customWidth="1"/>
    <col min="9990" max="9990" width="6.50390625" style="15" bestFit="1" customWidth="1"/>
    <col min="9991" max="9991" width="7.50390625" style="15" bestFit="1" customWidth="1"/>
    <col min="9992" max="9992" width="4.50390625" style="15" bestFit="1" customWidth="1"/>
    <col min="9993" max="9993" width="6.00390625" style="15" bestFit="1" customWidth="1"/>
    <col min="9994" max="9995" width="7.50390625" style="15" bestFit="1" customWidth="1"/>
    <col min="9996" max="9996" width="5.50390625" style="15" bestFit="1" customWidth="1"/>
    <col min="9997" max="9997" width="4.50390625" style="15" bestFit="1" customWidth="1"/>
    <col min="9998" max="9998" width="7.50390625" style="15" bestFit="1" customWidth="1"/>
    <col min="9999" max="9999" width="6.75390625" style="15" bestFit="1" customWidth="1"/>
    <col min="10000" max="10000" width="5.50390625" style="15" bestFit="1" customWidth="1"/>
    <col min="10001" max="10001" width="6.00390625" style="15" bestFit="1" customWidth="1"/>
    <col min="10002" max="10002" width="4.50390625" style="15" bestFit="1" customWidth="1"/>
    <col min="10003" max="10003" width="5.25390625" style="15" bestFit="1" customWidth="1"/>
    <col min="10004" max="10004" width="6.75390625" style="15" bestFit="1" customWidth="1"/>
    <col min="10005" max="10005" width="5.50390625" style="15" bestFit="1" customWidth="1"/>
    <col min="10006" max="10006" width="9.625" style="15" bestFit="1" customWidth="1"/>
    <col min="10007" max="10240" width="5.75390625" style="15" customWidth="1"/>
    <col min="10241" max="10241" width="17.625" style="15" customWidth="1"/>
    <col min="10242" max="10242" width="8.25390625" style="15" bestFit="1" customWidth="1"/>
    <col min="10243" max="10243" width="6.50390625" style="15" bestFit="1" customWidth="1"/>
    <col min="10244" max="10244" width="4.50390625" style="15" bestFit="1" customWidth="1"/>
    <col min="10245" max="10245" width="6.00390625" style="15" bestFit="1" customWidth="1"/>
    <col min="10246" max="10246" width="6.50390625" style="15" bestFit="1" customWidth="1"/>
    <col min="10247" max="10247" width="7.50390625" style="15" bestFit="1" customWidth="1"/>
    <col min="10248" max="10248" width="4.50390625" style="15" bestFit="1" customWidth="1"/>
    <col min="10249" max="10249" width="6.00390625" style="15" bestFit="1" customWidth="1"/>
    <col min="10250" max="10251" width="7.50390625" style="15" bestFit="1" customWidth="1"/>
    <col min="10252" max="10252" width="5.50390625" style="15" bestFit="1" customWidth="1"/>
    <col min="10253" max="10253" width="4.50390625" style="15" bestFit="1" customWidth="1"/>
    <col min="10254" max="10254" width="7.50390625" style="15" bestFit="1" customWidth="1"/>
    <col min="10255" max="10255" width="6.75390625" style="15" bestFit="1" customWidth="1"/>
    <col min="10256" max="10256" width="5.50390625" style="15" bestFit="1" customWidth="1"/>
    <col min="10257" max="10257" width="6.00390625" style="15" bestFit="1" customWidth="1"/>
    <col min="10258" max="10258" width="4.50390625" style="15" bestFit="1" customWidth="1"/>
    <col min="10259" max="10259" width="5.25390625" style="15" bestFit="1" customWidth="1"/>
    <col min="10260" max="10260" width="6.75390625" style="15" bestFit="1" customWidth="1"/>
    <col min="10261" max="10261" width="5.50390625" style="15" bestFit="1" customWidth="1"/>
    <col min="10262" max="10262" width="9.625" style="15" bestFit="1" customWidth="1"/>
    <col min="10263" max="10496" width="5.75390625" style="15" customWidth="1"/>
    <col min="10497" max="10497" width="17.625" style="15" customWidth="1"/>
    <col min="10498" max="10498" width="8.25390625" style="15" bestFit="1" customWidth="1"/>
    <col min="10499" max="10499" width="6.50390625" style="15" bestFit="1" customWidth="1"/>
    <col min="10500" max="10500" width="4.50390625" style="15" bestFit="1" customWidth="1"/>
    <col min="10501" max="10501" width="6.00390625" style="15" bestFit="1" customWidth="1"/>
    <col min="10502" max="10502" width="6.50390625" style="15" bestFit="1" customWidth="1"/>
    <col min="10503" max="10503" width="7.50390625" style="15" bestFit="1" customWidth="1"/>
    <col min="10504" max="10504" width="4.50390625" style="15" bestFit="1" customWidth="1"/>
    <col min="10505" max="10505" width="6.00390625" style="15" bestFit="1" customWidth="1"/>
    <col min="10506" max="10507" width="7.50390625" style="15" bestFit="1" customWidth="1"/>
    <col min="10508" max="10508" width="5.50390625" style="15" bestFit="1" customWidth="1"/>
    <col min="10509" max="10509" width="4.50390625" style="15" bestFit="1" customWidth="1"/>
    <col min="10510" max="10510" width="7.50390625" style="15" bestFit="1" customWidth="1"/>
    <col min="10511" max="10511" width="6.75390625" style="15" bestFit="1" customWidth="1"/>
    <col min="10512" max="10512" width="5.50390625" style="15" bestFit="1" customWidth="1"/>
    <col min="10513" max="10513" width="6.00390625" style="15" bestFit="1" customWidth="1"/>
    <col min="10514" max="10514" width="4.50390625" style="15" bestFit="1" customWidth="1"/>
    <col min="10515" max="10515" width="5.25390625" style="15" bestFit="1" customWidth="1"/>
    <col min="10516" max="10516" width="6.75390625" style="15" bestFit="1" customWidth="1"/>
    <col min="10517" max="10517" width="5.50390625" style="15" bestFit="1" customWidth="1"/>
    <col min="10518" max="10518" width="9.625" style="15" bestFit="1" customWidth="1"/>
    <col min="10519" max="10752" width="5.75390625" style="15" customWidth="1"/>
    <col min="10753" max="10753" width="17.625" style="15" customWidth="1"/>
    <col min="10754" max="10754" width="8.25390625" style="15" bestFit="1" customWidth="1"/>
    <col min="10755" max="10755" width="6.50390625" style="15" bestFit="1" customWidth="1"/>
    <col min="10756" max="10756" width="4.50390625" style="15" bestFit="1" customWidth="1"/>
    <col min="10757" max="10757" width="6.00390625" style="15" bestFit="1" customWidth="1"/>
    <col min="10758" max="10758" width="6.50390625" style="15" bestFit="1" customWidth="1"/>
    <col min="10759" max="10759" width="7.50390625" style="15" bestFit="1" customWidth="1"/>
    <col min="10760" max="10760" width="4.50390625" style="15" bestFit="1" customWidth="1"/>
    <col min="10761" max="10761" width="6.00390625" style="15" bestFit="1" customWidth="1"/>
    <col min="10762" max="10763" width="7.50390625" style="15" bestFit="1" customWidth="1"/>
    <col min="10764" max="10764" width="5.50390625" style="15" bestFit="1" customWidth="1"/>
    <col min="10765" max="10765" width="4.50390625" style="15" bestFit="1" customWidth="1"/>
    <col min="10766" max="10766" width="7.50390625" style="15" bestFit="1" customWidth="1"/>
    <col min="10767" max="10767" width="6.75390625" style="15" bestFit="1" customWidth="1"/>
    <col min="10768" max="10768" width="5.50390625" style="15" bestFit="1" customWidth="1"/>
    <col min="10769" max="10769" width="6.00390625" style="15" bestFit="1" customWidth="1"/>
    <col min="10770" max="10770" width="4.50390625" style="15" bestFit="1" customWidth="1"/>
    <col min="10771" max="10771" width="5.25390625" style="15" bestFit="1" customWidth="1"/>
    <col min="10772" max="10772" width="6.75390625" style="15" bestFit="1" customWidth="1"/>
    <col min="10773" max="10773" width="5.50390625" style="15" bestFit="1" customWidth="1"/>
    <col min="10774" max="10774" width="9.625" style="15" bestFit="1" customWidth="1"/>
    <col min="10775" max="11008" width="5.75390625" style="15" customWidth="1"/>
    <col min="11009" max="11009" width="17.625" style="15" customWidth="1"/>
    <col min="11010" max="11010" width="8.25390625" style="15" bestFit="1" customWidth="1"/>
    <col min="11011" max="11011" width="6.50390625" style="15" bestFit="1" customWidth="1"/>
    <col min="11012" max="11012" width="4.50390625" style="15" bestFit="1" customWidth="1"/>
    <col min="11013" max="11013" width="6.00390625" style="15" bestFit="1" customWidth="1"/>
    <col min="11014" max="11014" width="6.50390625" style="15" bestFit="1" customWidth="1"/>
    <col min="11015" max="11015" width="7.50390625" style="15" bestFit="1" customWidth="1"/>
    <col min="11016" max="11016" width="4.50390625" style="15" bestFit="1" customWidth="1"/>
    <col min="11017" max="11017" width="6.00390625" style="15" bestFit="1" customWidth="1"/>
    <col min="11018" max="11019" width="7.50390625" style="15" bestFit="1" customWidth="1"/>
    <col min="11020" max="11020" width="5.50390625" style="15" bestFit="1" customWidth="1"/>
    <col min="11021" max="11021" width="4.50390625" style="15" bestFit="1" customWidth="1"/>
    <col min="11022" max="11022" width="7.50390625" style="15" bestFit="1" customWidth="1"/>
    <col min="11023" max="11023" width="6.75390625" style="15" bestFit="1" customWidth="1"/>
    <col min="11024" max="11024" width="5.50390625" style="15" bestFit="1" customWidth="1"/>
    <col min="11025" max="11025" width="6.00390625" style="15" bestFit="1" customWidth="1"/>
    <col min="11026" max="11026" width="4.50390625" style="15" bestFit="1" customWidth="1"/>
    <col min="11027" max="11027" width="5.25390625" style="15" bestFit="1" customWidth="1"/>
    <col min="11028" max="11028" width="6.75390625" style="15" bestFit="1" customWidth="1"/>
    <col min="11029" max="11029" width="5.50390625" style="15" bestFit="1" customWidth="1"/>
    <col min="11030" max="11030" width="9.625" style="15" bestFit="1" customWidth="1"/>
    <col min="11031" max="11264" width="5.75390625" style="15" customWidth="1"/>
    <col min="11265" max="11265" width="17.625" style="15" customWidth="1"/>
    <col min="11266" max="11266" width="8.25390625" style="15" bestFit="1" customWidth="1"/>
    <col min="11267" max="11267" width="6.50390625" style="15" bestFit="1" customWidth="1"/>
    <col min="11268" max="11268" width="4.50390625" style="15" bestFit="1" customWidth="1"/>
    <col min="11269" max="11269" width="6.00390625" style="15" bestFit="1" customWidth="1"/>
    <col min="11270" max="11270" width="6.50390625" style="15" bestFit="1" customWidth="1"/>
    <col min="11271" max="11271" width="7.50390625" style="15" bestFit="1" customWidth="1"/>
    <col min="11272" max="11272" width="4.50390625" style="15" bestFit="1" customWidth="1"/>
    <col min="11273" max="11273" width="6.00390625" style="15" bestFit="1" customWidth="1"/>
    <col min="11274" max="11275" width="7.50390625" style="15" bestFit="1" customWidth="1"/>
    <col min="11276" max="11276" width="5.50390625" style="15" bestFit="1" customWidth="1"/>
    <col min="11277" max="11277" width="4.50390625" style="15" bestFit="1" customWidth="1"/>
    <col min="11278" max="11278" width="7.50390625" style="15" bestFit="1" customWidth="1"/>
    <col min="11279" max="11279" width="6.75390625" style="15" bestFit="1" customWidth="1"/>
    <col min="11280" max="11280" width="5.50390625" style="15" bestFit="1" customWidth="1"/>
    <col min="11281" max="11281" width="6.00390625" style="15" bestFit="1" customWidth="1"/>
    <col min="11282" max="11282" width="4.50390625" style="15" bestFit="1" customWidth="1"/>
    <col min="11283" max="11283" width="5.25390625" style="15" bestFit="1" customWidth="1"/>
    <col min="11284" max="11284" width="6.75390625" style="15" bestFit="1" customWidth="1"/>
    <col min="11285" max="11285" width="5.50390625" style="15" bestFit="1" customWidth="1"/>
    <col min="11286" max="11286" width="9.625" style="15" bestFit="1" customWidth="1"/>
    <col min="11287" max="11520" width="5.75390625" style="15" customWidth="1"/>
    <col min="11521" max="11521" width="17.625" style="15" customWidth="1"/>
    <col min="11522" max="11522" width="8.25390625" style="15" bestFit="1" customWidth="1"/>
    <col min="11523" max="11523" width="6.50390625" style="15" bestFit="1" customWidth="1"/>
    <col min="11524" max="11524" width="4.50390625" style="15" bestFit="1" customWidth="1"/>
    <col min="11525" max="11525" width="6.00390625" style="15" bestFit="1" customWidth="1"/>
    <col min="11526" max="11526" width="6.50390625" style="15" bestFit="1" customWidth="1"/>
    <col min="11527" max="11527" width="7.50390625" style="15" bestFit="1" customWidth="1"/>
    <col min="11528" max="11528" width="4.50390625" style="15" bestFit="1" customWidth="1"/>
    <col min="11529" max="11529" width="6.00390625" style="15" bestFit="1" customWidth="1"/>
    <col min="11530" max="11531" width="7.50390625" style="15" bestFit="1" customWidth="1"/>
    <col min="11532" max="11532" width="5.50390625" style="15" bestFit="1" customWidth="1"/>
    <col min="11533" max="11533" width="4.50390625" style="15" bestFit="1" customWidth="1"/>
    <col min="11534" max="11534" width="7.50390625" style="15" bestFit="1" customWidth="1"/>
    <col min="11535" max="11535" width="6.75390625" style="15" bestFit="1" customWidth="1"/>
    <col min="11536" max="11536" width="5.50390625" style="15" bestFit="1" customWidth="1"/>
    <col min="11537" max="11537" width="6.00390625" style="15" bestFit="1" customWidth="1"/>
    <col min="11538" max="11538" width="4.50390625" style="15" bestFit="1" customWidth="1"/>
    <col min="11539" max="11539" width="5.25390625" style="15" bestFit="1" customWidth="1"/>
    <col min="11540" max="11540" width="6.75390625" style="15" bestFit="1" customWidth="1"/>
    <col min="11541" max="11541" width="5.50390625" style="15" bestFit="1" customWidth="1"/>
    <col min="11542" max="11542" width="9.625" style="15" bestFit="1" customWidth="1"/>
    <col min="11543" max="11776" width="5.75390625" style="15" customWidth="1"/>
    <col min="11777" max="11777" width="17.625" style="15" customWidth="1"/>
    <col min="11778" max="11778" width="8.25390625" style="15" bestFit="1" customWidth="1"/>
    <col min="11779" max="11779" width="6.50390625" style="15" bestFit="1" customWidth="1"/>
    <col min="11780" max="11780" width="4.50390625" style="15" bestFit="1" customWidth="1"/>
    <col min="11781" max="11781" width="6.00390625" style="15" bestFit="1" customWidth="1"/>
    <col min="11782" max="11782" width="6.50390625" style="15" bestFit="1" customWidth="1"/>
    <col min="11783" max="11783" width="7.50390625" style="15" bestFit="1" customWidth="1"/>
    <col min="11784" max="11784" width="4.50390625" style="15" bestFit="1" customWidth="1"/>
    <col min="11785" max="11785" width="6.00390625" style="15" bestFit="1" customWidth="1"/>
    <col min="11786" max="11787" width="7.50390625" style="15" bestFit="1" customWidth="1"/>
    <col min="11788" max="11788" width="5.50390625" style="15" bestFit="1" customWidth="1"/>
    <col min="11789" max="11789" width="4.50390625" style="15" bestFit="1" customWidth="1"/>
    <col min="11790" max="11790" width="7.50390625" style="15" bestFit="1" customWidth="1"/>
    <col min="11791" max="11791" width="6.75390625" style="15" bestFit="1" customWidth="1"/>
    <col min="11792" max="11792" width="5.50390625" style="15" bestFit="1" customWidth="1"/>
    <col min="11793" max="11793" width="6.00390625" style="15" bestFit="1" customWidth="1"/>
    <col min="11794" max="11794" width="4.50390625" style="15" bestFit="1" customWidth="1"/>
    <col min="11795" max="11795" width="5.25390625" style="15" bestFit="1" customWidth="1"/>
    <col min="11796" max="11796" width="6.75390625" style="15" bestFit="1" customWidth="1"/>
    <col min="11797" max="11797" width="5.50390625" style="15" bestFit="1" customWidth="1"/>
    <col min="11798" max="11798" width="9.625" style="15" bestFit="1" customWidth="1"/>
    <col min="11799" max="12032" width="5.75390625" style="15" customWidth="1"/>
    <col min="12033" max="12033" width="17.625" style="15" customWidth="1"/>
    <col min="12034" max="12034" width="8.25390625" style="15" bestFit="1" customWidth="1"/>
    <col min="12035" max="12035" width="6.50390625" style="15" bestFit="1" customWidth="1"/>
    <col min="12036" max="12036" width="4.50390625" style="15" bestFit="1" customWidth="1"/>
    <col min="12037" max="12037" width="6.00390625" style="15" bestFit="1" customWidth="1"/>
    <col min="12038" max="12038" width="6.50390625" style="15" bestFit="1" customWidth="1"/>
    <col min="12039" max="12039" width="7.50390625" style="15" bestFit="1" customWidth="1"/>
    <col min="12040" max="12040" width="4.50390625" style="15" bestFit="1" customWidth="1"/>
    <col min="12041" max="12041" width="6.00390625" style="15" bestFit="1" customWidth="1"/>
    <col min="12042" max="12043" width="7.50390625" style="15" bestFit="1" customWidth="1"/>
    <col min="12044" max="12044" width="5.50390625" style="15" bestFit="1" customWidth="1"/>
    <col min="12045" max="12045" width="4.50390625" style="15" bestFit="1" customWidth="1"/>
    <col min="12046" max="12046" width="7.50390625" style="15" bestFit="1" customWidth="1"/>
    <col min="12047" max="12047" width="6.75390625" style="15" bestFit="1" customWidth="1"/>
    <col min="12048" max="12048" width="5.50390625" style="15" bestFit="1" customWidth="1"/>
    <col min="12049" max="12049" width="6.00390625" style="15" bestFit="1" customWidth="1"/>
    <col min="12050" max="12050" width="4.50390625" style="15" bestFit="1" customWidth="1"/>
    <col min="12051" max="12051" width="5.25390625" style="15" bestFit="1" customWidth="1"/>
    <col min="12052" max="12052" width="6.75390625" style="15" bestFit="1" customWidth="1"/>
    <col min="12053" max="12053" width="5.50390625" style="15" bestFit="1" customWidth="1"/>
    <col min="12054" max="12054" width="9.625" style="15" bestFit="1" customWidth="1"/>
    <col min="12055" max="12288" width="5.75390625" style="15" customWidth="1"/>
    <col min="12289" max="12289" width="17.625" style="15" customWidth="1"/>
    <col min="12290" max="12290" width="8.25390625" style="15" bestFit="1" customWidth="1"/>
    <col min="12291" max="12291" width="6.50390625" style="15" bestFit="1" customWidth="1"/>
    <col min="12292" max="12292" width="4.50390625" style="15" bestFit="1" customWidth="1"/>
    <col min="12293" max="12293" width="6.00390625" style="15" bestFit="1" customWidth="1"/>
    <col min="12294" max="12294" width="6.50390625" style="15" bestFit="1" customWidth="1"/>
    <col min="12295" max="12295" width="7.50390625" style="15" bestFit="1" customWidth="1"/>
    <col min="12296" max="12296" width="4.50390625" style="15" bestFit="1" customWidth="1"/>
    <col min="12297" max="12297" width="6.00390625" style="15" bestFit="1" customWidth="1"/>
    <col min="12298" max="12299" width="7.50390625" style="15" bestFit="1" customWidth="1"/>
    <col min="12300" max="12300" width="5.50390625" style="15" bestFit="1" customWidth="1"/>
    <col min="12301" max="12301" width="4.50390625" style="15" bestFit="1" customWidth="1"/>
    <col min="12302" max="12302" width="7.50390625" style="15" bestFit="1" customWidth="1"/>
    <col min="12303" max="12303" width="6.75390625" style="15" bestFit="1" customWidth="1"/>
    <col min="12304" max="12304" width="5.50390625" style="15" bestFit="1" customWidth="1"/>
    <col min="12305" max="12305" width="6.00390625" style="15" bestFit="1" customWidth="1"/>
    <col min="12306" max="12306" width="4.50390625" style="15" bestFit="1" customWidth="1"/>
    <col min="12307" max="12307" width="5.25390625" style="15" bestFit="1" customWidth="1"/>
    <col min="12308" max="12308" width="6.75390625" style="15" bestFit="1" customWidth="1"/>
    <col min="12309" max="12309" width="5.50390625" style="15" bestFit="1" customWidth="1"/>
    <col min="12310" max="12310" width="9.625" style="15" bestFit="1" customWidth="1"/>
    <col min="12311" max="12544" width="5.75390625" style="15" customWidth="1"/>
    <col min="12545" max="12545" width="17.625" style="15" customWidth="1"/>
    <col min="12546" max="12546" width="8.25390625" style="15" bestFit="1" customWidth="1"/>
    <col min="12547" max="12547" width="6.50390625" style="15" bestFit="1" customWidth="1"/>
    <col min="12548" max="12548" width="4.50390625" style="15" bestFit="1" customWidth="1"/>
    <col min="12549" max="12549" width="6.00390625" style="15" bestFit="1" customWidth="1"/>
    <col min="12550" max="12550" width="6.50390625" style="15" bestFit="1" customWidth="1"/>
    <col min="12551" max="12551" width="7.50390625" style="15" bestFit="1" customWidth="1"/>
    <col min="12552" max="12552" width="4.50390625" style="15" bestFit="1" customWidth="1"/>
    <col min="12553" max="12553" width="6.00390625" style="15" bestFit="1" customWidth="1"/>
    <col min="12554" max="12555" width="7.50390625" style="15" bestFit="1" customWidth="1"/>
    <col min="12556" max="12556" width="5.50390625" style="15" bestFit="1" customWidth="1"/>
    <col min="12557" max="12557" width="4.50390625" style="15" bestFit="1" customWidth="1"/>
    <col min="12558" max="12558" width="7.50390625" style="15" bestFit="1" customWidth="1"/>
    <col min="12559" max="12559" width="6.75390625" style="15" bestFit="1" customWidth="1"/>
    <col min="12560" max="12560" width="5.50390625" style="15" bestFit="1" customWidth="1"/>
    <col min="12561" max="12561" width="6.00390625" style="15" bestFit="1" customWidth="1"/>
    <col min="12562" max="12562" width="4.50390625" style="15" bestFit="1" customWidth="1"/>
    <col min="12563" max="12563" width="5.25390625" style="15" bestFit="1" customWidth="1"/>
    <col min="12564" max="12564" width="6.75390625" style="15" bestFit="1" customWidth="1"/>
    <col min="12565" max="12565" width="5.50390625" style="15" bestFit="1" customWidth="1"/>
    <col min="12566" max="12566" width="9.625" style="15" bestFit="1" customWidth="1"/>
    <col min="12567" max="12800" width="5.75390625" style="15" customWidth="1"/>
    <col min="12801" max="12801" width="17.625" style="15" customWidth="1"/>
    <col min="12802" max="12802" width="8.25390625" style="15" bestFit="1" customWidth="1"/>
    <col min="12803" max="12803" width="6.50390625" style="15" bestFit="1" customWidth="1"/>
    <col min="12804" max="12804" width="4.50390625" style="15" bestFit="1" customWidth="1"/>
    <col min="12805" max="12805" width="6.00390625" style="15" bestFit="1" customWidth="1"/>
    <col min="12806" max="12806" width="6.50390625" style="15" bestFit="1" customWidth="1"/>
    <col min="12807" max="12807" width="7.50390625" style="15" bestFit="1" customWidth="1"/>
    <col min="12808" max="12808" width="4.50390625" style="15" bestFit="1" customWidth="1"/>
    <col min="12809" max="12809" width="6.00390625" style="15" bestFit="1" customWidth="1"/>
    <col min="12810" max="12811" width="7.50390625" style="15" bestFit="1" customWidth="1"/>
    <col min="12812" max="12812" width="5.50390625" style="15" bestFit="1" customWidth="1"/>
    <col min="12813" max="12813" width="4.50390625" style="15" bestFit="1" customWidth="1"/>
    <col min="12814" max="12814" width="7.50390625" style="15" bestFit="1" customWidth="1"/>
    <col min="12815" max="12815" width="6.75390625" style="15" bestFit="1" customWidth="1"/>
    <col min="12816" max="12816" width="5.50390625" style="15" bestFit="1" customWidth="1"/>
    <col min="12817" max="12817" width="6.00390625" style="15" bestFit="1" customWidth="1"/>
    <col min="12818" max="12818" width="4.50390625" style="15" bestFit="1" customWidth="1"/>
    <col min="12819" max="12819" width="5.25390625" style="15" bestFit="1" customWidth="1"/>
    <col min="12820" max="12820" width="6.75390625" style="15" bestFit="1" customWidth="1"/>
    <col min="12821" max="12821" width="5.50390625" style="15" bestFit="1" customWidth="1"/>
    <col min="12822" max="12822" width="9.625" style="15" bestFit="1" customWidth="1"/>
    <col min="12823" max="13056" width="5.75390625" style="15" customWidth="1"/>
    <col min="13057" max="13057" width="17.625" style="15" customWidth="1"/>
    <col min="13058" max="13058" width="8.25390625" style="15" bestFit="1" customWidth="1"/>
    <col min="13059" max="13059" width="6.50390625" style="15" bestFit="1" customWidth="1"/>
    <col min="13060" max="13060" width="4.50390625" style="15" bestFit="1" customWidth="1"/>
    <col min="13061" max="13061" width="6.00390625" style="15" bestFit="1" customWidth="1"/>
    <col min="13062" max="13062" width="6.50390625" style="15" bestFit="1" customWidth="1"/>
    <col min="13063" max="13063" width="7.50390625" style="15" bestFit="1" customWidth="1"/>
    <col min="13064" max="13064" width="4.50390625" style="15" bestFit="1" customWidth="1"/>
    <col min="13065" max="13065" width="6.00390625" style="15" bestFit="1" customWidth="1"/>
    <col min="13066" max="13067" width="7.50390625" style="15" bestFit="1" customWidth="1"/>
    <col min="13068" max="13068" width="5.50390625" style="15" bestFit="1" customWidth="1"/>
    <col min="13069" max="13069" width="4.50390625" style="15" bestFit="1" customWidth="1"/>
    <col min="13070" max="13070" width="7.50390625" style="15" bestFit="1" customWidth="1"/>
    <col min="13071" max="13071" width="6.75390625" style="15" bestFit="1" customWidth="1"/>
    <col min="13072" max="13072" width="5.50390625" style="15" bestFit="1" customWidth="1"/>
    <col min="13073" max="13073" width="6.00390625" style="15" bestFit="1" customWidth="1"/>
    <col min="13074" max="13074" width="4.50390625" style="15" bestFit="1" customWidth="1"/>
    <col min="13075" max="13075" width="5.25390625" style="15" bestFit="1" customWidth="1"/>
    <col min="13076" max="13076" width="6.75390625" style="15" bestFit="1" customWidth="1"/>
    <col min="13077" max="13077" width="5.50390625" style="15" bestFit="1" customWidth="1"/>
    <col min="13078" max="13078" width="9.625" style="15" bestFit="1" customWidth="1"/>
    <col min="13079" max="13312" width="5.75390625" style="15" customWidth="1"/>
    <col min="13313" max="13313" width="17.625" style="15" customWidth="1"/>
    <col min="13314" max="13314" width="8.25390625" style="15" bestFit="1" customWidth="1"/>
    <col min="13315" max="13315" width="6.50390625" style="15" bestFit="1" customWidth="1"/>
    <col min="13316" max="13316" width="4.50390625" style="15" bestFit="1" customWidth="1"/>
    <col min="13317" max="13317" width="6.00390625" style="15" bestFit="1" customWidth="1"/>
    <col min="13318" max="13318" width="6.50390625" style="15" bestFit="1" customWidth="1"/>
    <col min="13319" max="13319" width="7.50390625" style="15" bestFit="1" customWidth="1"/>
    <col min="13320" max="13320" width="4.50390625" style="15" bestFit="1" customWidth="1"/>
    <col min="13321" max="13321" width="6.00390625" style="15" bestFit="1" customWidth="1"/>
    <col min="13322" max="13323" width="7.50390625" style="15" bestFit="1" customWidth="1"/>
    <col min="13324" max="13324" width="5.50390625" style="15" bestFit="1" customWidth="1"/>
    <col min="13325" max="13325" width="4.50390625" style="15" bestFit="1" customWidth="1"/>
    <col min="13326" max="13326" width="7.50390625" style="15" bestFit="1" customWidth="1"/>
    <col min="13327" max="13327" width="6.75390625" style="15" bestFit="1" customWidth="1"/>
    <col min="13328" max="13328" width="5.50390625" style="15" bestFit="1" customWidth="1"/>
    <col min="13329" max="13329" width="6.00390625" style="15" bestFit="1" customWidth="1"/>
    <col min="13330" max="13330" width="4.50390625" style="15" bestFit="1" customWidth="1"/>
    <col min="13331" max="13331" width="5.25390625" style="15" bestFit="1" customWidth="1"/>
    <col min="13332" max="13332" width="6.75390625" style="15" bestFit="1" customWidth="1"/>
    <col min="13333" max="13333" width="5.50390625" style="15" bestFit="1" customWidth="1"/>
    <col min="13334" max="13334" width="9.625" style="15" bestFit="1" customWidth="1"/>
    <col min="13335" max="13568" width="5.75390625" style="15" customWidth="1"/>
    <col min="13569" max="13569" width="17.625" style="15" customWidth="1"/>
    <col min="13570" max="13570" width="8.25390625" style="15" bestFit="1" customWidth="1"/>
    <col min="13571" max="13571" width="6.50390625" style="15" bestFit="1" customWidth="1"/>
    <col min="13572" max="13572" width="4.50390625" style="15" bestFit="1" customWidth="1"/>
    <col min="13573" max="13573" width="6.00390625" style="15" bestFit="1" customWidth="1"/>
    <col min="13574" max="13574" width="6.50390625" style="15" bestFit="1" customWidth="1"/>
    <col min="13575" max="13575" width="7.50390625" style="15" bestFit="1" customWidth="1"/>
    <col min="13576" max="13576" width="4.50390625" style="15" bestFit="1" customWidth="1"/>
    <col min="13577" max="13577" width="6.00390625" style="15" bestFit="1" customWidth="1"/>
    <col min="13578" max="13579" width="7.50390625" style="15" bestFit="1" customWidth="1"/>
    <col min="13580" max="13580" width="5.50390625" style="15" bestFit="1" customWidth="1"/>
    <col min="13581" max="13581" width="4.50390625" style="15" bestFit="1" customWidth="1"/>
    <col min="13582" max="13582" width="7.50390625" style="15" bestFit="1" customWidth="1"/>
    <col min="13583" max="13583" width="6.75390625" style="15" bestFit="1" customWidth="1"/>
    <col min="13584" max="13584" width="5.50390625" style="15" bestFit="1" customWidth="1"/>
    <col min="13585" max="13585" width="6.00390625" style="15" bestFit="1" customWidth="1"/>
    <col min="13586" max="13586" width="4.50390625" style="15" bestFit="1" customWidth="1"/>
    <col min="13587" max="13587" width="5.25390625" style="15" bestFit="1" customWidth="1"/>
    <col min="13588" max="13588" width="6.75390625" style="15" bestFit="1" customWidth="1"/>
    <col min="13589" max="13589" width="5.50390625" style="15" bestFit="1" customWidth="1"/>
    <col min="13590" max="13590" width="9.625" style="15" bestFit="1" customWidth="1"/>
    <col min="13591" max="13824" width="5.75390625" style="15" customWidth="1"/>
    <col min="13825" max="13825" width="17.625" style="15" customWidth="1"/>
    <col min="13826" max="13826" width="8.25390625" style="15" bestFit="1" customWidth="1"/>
    <col min="13827" max="13827" width="6.50390625" style="15" bestFit="1" customWidth="1"/>
    <col min="13828" max="13828" width="4.50390625" style="15" bestFit="1" customWidth="1"/>
    <col min="13829" max="13829" width="6.00390625" style="15" bestFit="1" customWidth="1"/>
    <col min="13830" max="13830" width="6.50390625" style="15" bestFit="1" customWidth="1"/>
    <col min="13831" max="13831" width="7.50390625" style="15" bestFit="1" customWidth="1"/>
    <col min="13832" max="13832" width="4.50390625" style="15" bestFit="1" customWidth="1"/>
    <col min="13833" max="13833" width="6.00390625" style="15" bestFit="1" customWidth="1"/>
    <col min="13834" max="13835" width="7.50390625" style="15" bestFit="1" customWidth="1"/>
    <col min="13836" max="13836" width="5.50390625" style="15" bestFit="1" customWidth="1"/>
    <col min="13837" max="13837" width="4.50390625" style="15" bestFit="1" customWidth="1"/>
    <col min="13838" max="13838" width="7.50390625" style="15" bestFit="1" customWidth="1"/>
    <col min="13839" max="13839" width="6.75390625" style="15" bestFit="1" customWidth="1"/>
    <col min="13840" max="13840" width="5.50390625" style="15" bestFit="1" customWidth="1"/>
    <col min="13841" max="13841" width="6.00390625" style="15" bestFit="1" customWidth="1"/>
    <col min="13842" max="13842" width="4.50390625" style="15" bestFit="1" customWidth="1"/>
    <col min="13843" max="13843" width="5.25390625" style="15" bestFit="1" customWidth="1"/>
    <col min="13844" max="13844" width="6.75390625" style="15" bestFit="1" customWidth="1"/>
    <col min="13845" max="13845" width="5.50390625" style="15" bestFit="1" customWidth="1"/>
    <col min="13846" max="13846" width="9.625" style="15" bestFit="1" customWidth="1"/>
    <col min="13847" max="14080" width="5.75390625" style="15" customWidth="1"/>
    <col min="14081" max="14081" width="17.625" style="15" customWidth="1"/>
    <col min="14082" max="14082" width="8.25390625" style="15" bestFit="1" customWidth="1"/>
    <col min="14083" max="14083" width="6.50390625" style="15" bestFit="1" customWidth="1"/>
    <col min="14084" max="14084" width="4.50390625" style="15" bestFit="1" customWidth="1"/>
    <col min="14085" max="14085" width="6.00390625" style="15" bestFit="1" customWidth="1"/>
    <col min="14086" max="14086" width="6.50390625" style="15" bestFit="1" customWidth="1"/>
    <col min="14087" max="14087" width="7.50390625" style="15" bestFit="1" customWidth="1"/>
    <col min="14088" max="14088" width="4.50390625" style="15" bestFit="1" customWidth="1"/>
    <col min="14089" max="14089" width="6.00390625" style="15" bestFit="1" customWidth="1"/>
    <col min="14090" max="14091" width="7.50390625" style="15" bestFit="1" customWidth="1"/>
    <col min="14092" max="14092" width="5.50390625" style="15" bestFit="1" customWidth="1"/>
    <col min="14093" max="14093" width="4.50390625" style="15" bestFit="1" customWidth="1"/>
    <col min="14094" max="14094" width="7.50390625" style="15" bestFit="1" customWidth="1"/>
    <col min="14095" max="14095" width="6.75390625" style="15" bestFit="1" customWidth="1"/>
    <col min="14096" max="14096" width="5.50390625" style="15" bestFit="1" customWidth="1"/>
    <col min="14097" max="14097" width="6.00390625" style="15" bestFit="1" customWidth="1"/>
    <col min="14098" max="14098" width="4.50390625" style="15" bestFit="1" customWidth="1"/>
    <col min="14099" max="14099" width="5.25390625" style="15" bestFit="1" customWidth="1"/>
    <col min="14100" max="14100" width="6.75390625" style="15" bestFit="1" customWidth="1"/>
    <col min="14101" max="14101" width="5.50390625" style="15" bestFit="1" customWidth="1"/>
    <col min="14102" max="14102" width="9.625" style="15" bestFit="1" customWidth="1"/>
    <col min="14103" max="14336" width="5.75390625" style="15" customWidth="1"/>
    <col min="14337" max="14337" width="17.625" style="15" customWidth="1"/>
    <col min="14338" max="14338" width="8.25390625" style="15" bestFit="1" customWidth="1"/>
    <col min="14339" max="14339" width="6.50390625" style="15" bestFit="1" customWidth="1"/>
    <col min="14340" max="14340" width="4.50390625" style="15" bestFit="1" customWidth="1"/>
    <col min="14341" max="14341" width="6.00390625" style="15" bestFit="1" customWidth="1"/>
    <col min="14342" max="14342" width="6.50390625" style="15" bestFit="1" customWidth="1"/>
    <col min="14343" max="14343" width="7.50390625" style="15" bestFit="1" customWidth="1"/>
    <col min="14344" max="14344" width="4.50390625" style="15" bestFit="1" customWidth="1"/>
    <col min="14345" max="14345" width="6.00390625" style="15" bestFit="1" customWidth="1"/>
    <col min="14346" max="14347" width="7.50390625" style="15" bestFit="1" customWidth="1"/>
    <col min="14348" max="14348" width="5.50390625" style="15" bestFit="1" customWidth="1"/>
    <col min="14349" max="14349" width="4.50390625" style="15" bestFit="1" customWidth="1"/>
    <col min="14350" max="14350" width="7.50390625" style="15" bestFit="1" customWidth="1"/>
    <col min="14351" max="14351" width="6.75390625" style="15" bestFit="1" customWidth="1"/>
    <col min="14352" max="14352" width="5.50390625" style="15" bestFit="1" customWidth="1"/>
    <col min="14353" max="14353" width="6.00390625" style="15" bestFit="1" customWidth="1"/>
    <col min="14354" max="14354" width="4.50390625" style="15" bestFit="1" customWidth="1"/>
    <col min="14355" max="14355" width="5.25390625" style="15" bestFit="1" customWidth="1"/>
    <col min="14356" max="14356" width="6.75390625" style="15" bestFit="1" customWidth="1"/>
    <col min="14357" max="14357" width="5.50390625" style="15" bestFit="1" customWidth="1"/>
    <col min="14358" max="14358" width="9.625" style="15" bestFit="1" customWidth="1"/>
    <col min="14359" max="14592" width="5.75390625" style="15" customWidth="1"/>
    <col min="14593" max="14593" width="17.625" style="15" customWidth="1"/>
    <col min="14594" max="14594" width="8.25390625" style="15" bestFit="1" customWidth="1"/>
    <col min="14595" max="14595" width="6.50390625" style="15" bestFit="1" customWidth="1"/>
    <col min="14596" max="14596" width="4.50390625" style="15" bestFit="1" customWidth="1"/>
    <col min="14597" max="14597" width="6.00390625" style="15" bestFit="1" customWidth="1"/>
    <col min="14598" max="14598" width="6.50390625" style="15" bestFit="1" customWidth="1"/>
    <col min="14599" max="14599" width="7.50390625" style="15" bestFit="1" customWidth="1"/>
    <col min="14600" max="14600" width="4.50390625" style="15" bestFit="1" customWidth="1"/>
    <col min="14601" max="14601" width="6.00390625" style="15" bestFit="1" customWidth="1"/>
    <col min="14602" max="14603" width="7.50390625" style="15" bestFit="1" customWidth="1"/>
    <col min="14604" max="14604" width="5.50390625" style="15" bestFit="1" customWidth="1"/>
    <col min="14605" max="14605" width="4.50390625" style="15" bestFit="1" customWidth="1"/>
    <col min="14606" max="14606" width="7.50390625" style="15" bestFit="1" customWidth="1"/>
    <col min="14607" max="14607" width="6.75390625" style="15" bestFit="1" customWidth="1"/>
    <col min="14608" max="14608" width="5.50390625" style="15" bestFit="1" customWidth="1"/>
    <col min="14609" max="14609" width="6.00390625" style="15" bestFit="1" customWidth="1"/>
    <col min="14610" max="14610" width="4.50390625" style="15" bestFit="1" customWidth="1"/>
    <col min="14611" max="14611" width="5.25390625" style="15" bestFit="1" customWidth="1"/>
    <col min="14612" max="14612" width="6.75390625" style="15" bestFit="1" customWidth="1"/>
    <col min="14613" max="14613" width="5.50390625" style="15" bestFit="1" customWidth="1"/>
    <col min="14614" max="14614" width="9.625" style="15" bestFit="1" customWidth="1"/>
    <col min="14615" max="14848" width="5.75390625" style="15" customWidth="1"/>
    <col min="14849" max="14849" width="17.625" style="15" customWidth="1"/>
    <col min="14850" max="14850" width="8.25390625" style="15" bestFit="1" customWidth="1"/>
    <col min="14851" max="14851" width="6.50390625" style="15" bestFit="1" customWidth="1"/>
    <col min="14852" max="14852" width="4.50390625" style="15" bestFit="1" customWidth="1"/>
    <col min="14853" max="14853" width="6.00390625" style="15" bestFit="1" customWidth="1"/>
    <col min="14854" max="14854" width="6.50390625" style="15" bestFit="1" customWidth="1"/>
    <col min="14855" max="14855" width="7.50390625" style="15" bestFit="1" customWidth="1"/>
    <col min="14856" max="14856" width="4.50390625" style="15" bestFit="1" customWidth="1"/>
    <col min="14857" max="14857" width="6.00390625" style="15" bestFit="1" customWidth="1"/>
    <col min="14858" max="14859" width="7.50390625" style="15" bestFit="1" customWidth="1"/>
    <col min="14860" max="14860" width="5.50390625" style="15" bestFit="1" customWidth="1"/>
    <col min="14861" max="14861" width="4.50390625" style="15" bestFit="1" customWidth="1"/>
    <col min="14862" max="14862" width="7.50390625" style="15" bestFit="1" customWidth="1"/>
    <col min="14863" max="14863" width="6.75390625" style="15" bestFit="1" customWidth="1"/>
    <col min="14864" max="14864" width="5.50390625" style="15" bestFit="1" customWidth="1"/>
    <col min="14865" max="14865" width="6.00390625" style="15" bestFit="1" customWidth="1"/>
    <col min="14866" max="14866" width="4.50390625" style="15" bestFit="1" customWidth="1"/>
    <col min="14867" max="14867" width="5.25390625" style="15" bestFit="1" customWidth="1"/>
    <col min="14868" max="14868" width="6.75390625" style="15" bestFit="1" customWidth="1"/>
    <col min="14869" max="14869" width="5.50390625" style="15" bestFit="1" customWidth="1"/>
    <col min="14870" max="14870" width="9.625" style="15" bestFit="1" customWidth="1"/>
    <col min="14871" max="15104" width="5.75390625" style="15" customWidth="1"/>
    <col min="15105" max="15105" width="17.625" style="15" customWidth="1"/>
    <col min="15106" max="15106" width="8.25390625" style="15" bestFit="1" customWidth="1"/>
    <col min="15107" max="15107" width="6.50390625" style="15" bestFit="1" customWidth="1"/>
    <col min="15108" max="15108" width="4.50390625" style="15" bestFit="1" customWidth="1"/>
    <col min="15109" max="15109" width="6.00390625" style="15" bestFit="1" customWidth="1"/>
    <col min="15110" max="15110" width="6.50390625" style="15" bestFit="1" customWidth="1"/>
    <col min="15111" max="15111" width="7.50390625" style="15" bestFit="1" customWidth="1"/>
    <col min="15112" max="15112" width="4.50390625" style="15" bestFit="1" customWidth="1"/>
    <col min="15113" max="15113" width="6.00390625" style="15" bestFit="1" customWidth="1"/>
    <col min="15114" max="15115" width="7.50390625" style="15" bestFit="1" customWidth="1"/>
    <col min="15116" max="15116" width="5.50390625" style="15" bestFit="1" customWidth="1"/>
    <col min="15117" max="15117" width="4.50390625" style="15" bestFit="1" customWidth="1"/>
    <col min="15118" max="15118" width="7.50390625" style="15" bestFit="1" customWidth="1"/>
    <col min="15119" max="15119" width="6.75390625" style="15" bestFit="1" customWidth="1"/>
    <col min="15120" max="15120" width="5.50390625" style="15" bestFit="1" customWidth="1"/>
    <col min="15121" max="15121" width="6.00390625" style="15" bestFit="1" customWidth="1"/>
    <col min="15122" max="15122" width="4.50390625" style="15" bestFit="1" customWidth="1"/>
    <col min="15123" max="15123" width="5.25390625" style="15" bestFit="1" customWidth="1"/>
    <col min="15124" max="15124" width="6.75390625" style="15" bestFit="1" customWidth="1"/>
    <col min="15125" max="15125" width="5.50390625" style="15" bestFit="1" customWidth="1"/>
    <col min="15126" max="15126" width="9.625" style="15" bestFit="1" customWidth="1"/>
    <col min="15127" max="15360" width="5.75390625" style="15" customWidth="1"/>
    <col min="15361" max="15361" width="17.625" style="15" customWidth="1"/>
    <col min="15362" max="15362" width="8.25390625" style="15" bestFit="1" customWidth="1"/>
    <col min="15363" max="15363" width="6.50390625" style="15" bestFit="1" customWidth="1"/>
    <col min="15364" max="15364" width="4.50390625" style="15" bestFit="1" customWidth="1"/>
    <col min="15365" max="15365" width="6.00390625" style="15" bestFit="1" customWidth="1"/>
    <col min="15366" max="15366" width="6.50390625" style="15" bestFit="1" customWidth="1"/>
    <col min="15367" max="15367" width="7.50390625" style="15" bestFit="1" customWidth="1"/>
    <col min="15368" max="15368" width="4.50390625" style="15" bestFit="1" customWidth="1"/>
    <col min="15369" max="15369" width="6.00390625" style="15" bestFit="1" customWidth="1"/>
    <col min="15370" max="15371" width="7.50390625" style="15" bestFit="1" customWidth="1"/>
    <col min="15372" max="15372" width="5.50390625" style="15" bestFit="1" customWidth="1"/>
    <col min="15373" max="15373" width="4.50390625" style="15" bestFit="1" customWidth="1"/>
    <col min="15374" max="15374" width="7.50390625" style="15" bestFit="1" customWidth="1"/>
    <col min="15375" max="15375" width="6.75390625" style="15" bestFit="1" customWidth="1"/>
    <col min="15376" max="15376" width="5.50390625" style="15" bestFit="1" customWidth="1"/>
    <col min="15377" max="15377" width="6.00390625" style="15" bestFit="1" customWidth="1"/>
    <col min="15378" max="15378" width="4.50390625" style="15" bestFit="1" customWidth="1"/>
    <col min="15379" max="15379" width="5.25390625" style="15" bestFit="1" customWidth="1"/>
    <col min="15380" max="15380" width="6.75390625" style="15" bestFit="1" customWidth="1"/>
    <col min="15381" max="15381" width="5.50390625" style="15" bestFit="1" customWidth="1"/>
    <col min="15382" max="15382" width="9.625" style="15" bestFit="1" customWidth="1"/>
    <col min="15383" max="15616" width="5.75390625" style="15" customWidth="1"/>
    <col min="15617" max="15617" width="17.625" style="15" customWidth="1"/>
    <col min="15618" max="15618" width="8.25390625" style="15" bestFit="1" customWidth="1"/>
    <col min="15619" max="15619" width="6.50390625" style="15" bestFit="1" customWidth="1"/>
    <col min="15620" max="15620" width="4.50390625" style="15" bestFit="1" customWidth="1"/>
    <col min="15621" max="15621" width="6.00390625" style="15" bestFit="1" customWidth="1"/>
    <col min="15622" max="15622" width="6.50390625" style="15" bestFit="1" customWidth="1"/>
    <col min="15623" max="15623" width="7.50390625" style="15" bestFit="1" customWidth="1"/>
    <col min="15624" max="15624" width="4.50390625" style="15" bestFit="1" customWidth="1"/>
    <col min="15625" max="15625" width="6.00390625" style="15" bestFit="1" customWidth="1"/>
    <col min="15626" max="15627" width="7.50390625" style="15" bestFit="1" customWidth="1"/>
    <col min="15628" max="15628" width="5.50390625" style="15" bestFit="1" customWidth="1"/>
    <col min="15629" max="15629" width="4.50390625" style="15" bestFit="1" customWidth="1"/>
    <col min="15630" max="15630" width="7.50390625" style="15" bestFit="1" customWidth="1"/>
    <col min="15631" max="15631" width="6.75390625" style="15" bestFit="1" customWidth="1"/>
    <col min="15632" max="15632" width="5.50390625" style="15" bestFit="1" customWidth="1"/>
    <col min="15633" max="15633" width="6.00390625" style="15" bestFit="1" customWidth="1"/>
    <col min="15634" max="15634" width="4.50390625" style="15" bestFit="1" customWidth="1"/>
    <col min="15635" max="15635" width="5.25390625" style="15" bestFit="1" customWidth="1"/>
    <col min="15636" max="15636" width="6.75390625" style="15" bestFit="1" customWidth="1"/>
    <col min="15637" max="15637" width="5.50390625" style="15" bestFit="1" customWidth="1"/>
    <col min="15638" max="15638" width="9.625" style="15" bestFit="1" customWidth="1"/>
    <col min="15639" max="15872" width="5.75390625" style="15" customWidth="1"/>
    <col min="15873" max="15873" width="17.625" style="15" customWidth="1"/>
    <col min="15874" max="15874" width="8.25390625" style="15" bestFit="1" customWidth="1"/>
    <col min="15875" max="15875" width="6.50390625" style="15" bestFit="1" customWidth="1"/>
    <col min="15876" max="15876" width="4.50390625" style="15" bestFit="1" customWidth="1"/>
    <col min="15877" max="15877" width="6.00390625" style="15" bestFit="1" customWidth="1"/>
    <col min="15878" max="15878" width="6.50390625" style="15" bestFit="1" customWidth="1"/>
    <col min="15879" max="15879" width="7.50390625" style="15" bestFit="1" customWidth="1"/>
    <col min="15880" max="15880" width="4.50390625" style="15" bestFit="1" customWidth="1"/>
    <col min="15881" max="15881" width="6.00390625" style="15" bestFit="1" customWidth="1"/>
    <col min="15882" max="15883" width="7.50390625" style="15" bestFit="1" customWidth="1"/>
    <col min="15884" max="15884" width="5.50390625" style="15" bestFit="1" customWidth="1"/>
    <col min="15885" max="15885" width="4.50390625" style="15" bestFit="1" customWidth="1"/>
    <col min="15886" max="15886" width="7.50390625" style="15" bestFit="1" customWidth="1"/>
    <col min="15887" max="15887" width="6.75390625" style="15" bestFit="1" customWidth="1"/>
    <col min="15888" max="15888" width="5.50390625" style="15" bestFit="1" customWidth="1"/>
    <col min="15889" max="15889" width="6.00390625" style="15" bestFit="1" customWidth="1"/>
    <col min="15890" max="15890" width="4.50390625" style="15" bestFit="1" customWidth="1"/>
    <col min="15891" max="15891" width="5.25390625" style="15" bestFit="1" customWidth="1"/>
    <col min="15892" max="15892" width="6.75390625" style="15" bestFit="1" customWidth="1"/>
    <col min="15893" max="15893" width="5.50390625" style="15" bestFit="1" customWidth="1"/>
    <col min="15894" max="15894" width="9.625" style="15" bestFit="1" customWidth="1"/>
    <col min="15895" max="16128" width="5.75390625" style="15" customWidth="1"/>
    <col min="16129" max="16129" width="17.625" style="15" customWidth="1"/>
    <col min="16130" max="16130" width="8.25390625" style="15" bestFit="1" customWidth="1"/>
    <col min="16131" max="16131" width="6.50390625" style="15" bestFit="1" customWidth="1"/>
    <col min="16132" max="16132" width="4.50390625" style="15" bestFit="1" customWidth="1"/>
    <col min="16133" max="16133" width="6.00390625" style="15" bestFit="1" customWidth="1"/>
    <col min="16134" max="16134" width="6.50390625" style="15" bestFit="1" customWidth="1"/>
    <col min="16135" max="16135" width="7.50390625" style="15" bestFit="1" customWidth="1"/>
    <col min="16136" max="16136" width="4.50390625" style="15" bestFit="1" customWidth="1"/>
    <col min="16137" max="16137" width="6.00390625" style="15" bestFit="1" customWidth="1"/>
    <col min="16138" max="16139" width="7.50390625" style="15" bestFit="1" customWidth="1"/>
    <col min="16140" max="16140" width="5.50390625" style="15" bestFit="1" customWidth="1"/>
    <col min="16141" max="16141" width="4.50390625" style="15" bestFit="1" customWidth="1"/>
    <col min="16142" max="16142" width="7.50390625" style="15" bestFit="1" customWidth="1"/>
    <col min="16143" max="16143" width="6.75390625" style="15" bestFit="1" customWidth="1"/>
    <col min="16144" max="16144" width="5.50390625" style="15" bestFit="1" customWidth="1"/>
    <col min="16145" max="16145" width="6.00390625" style="15" bestFit="1" customWidth="1"/>
    <col min="16146" max="16146" width="4.50390625" style="15" bestFit="1" customWidth="1"/>
    <col min="16147" max="16147" width="5.25390625" style="15" bestFit="1" customWidth="1"/>
    <col min="16148" max="16148" width="6.75390625" style="15" bestFit="1" customWidth="1"/>
    <col min="16149" max="16149" width="5.50390625" style="15" bestFit="1" customWidth="1"/>
    <col min="16150" max="16150" width="9.625" style="15" bestFit="1" customWidth="1"/>
    <col min="16151" max="16384" width="5.75390625" style="15" customWidth="1"/>
  </cols>
  <sheetData>
    <row r="1" ht="14.25">
      <c r="A1" s="28" t="s">
        <v>380</v>
      </c>
    </row>
    <row r="2" spans="1:22" ht="33.95" customHeight="1">
      <c r="A2" s="181" t="s">
        <v>0</v>
      </c>
      <c r="B2" s="300" t="s">
        <v>1879</v>
      </c>
      <c r="C2" s="300"/>
      <c r="D2" s="300"/>
      <c r="E2" s="300"/>
      <c r="F2" s="300"/>
      <c r="G2" s="300"/>
      <c r="H2" s="300"/>
      <c r="I2" s="300"/>
      <c r="J2" s="300"/>
      <c r="K2" s="300"/>
      <c r="L2" s="300"/>
      <c r="M2" s="300"/>
      <c r="N2" s="300"/>
      <c r="O2" s="300"/>
      <c r="P2" s="300"/>
      <c r="Q2" s="300"/>
      <c r="R2" s="300"/>
      <c r="S2" s="300"/>
      <c r="T2" s="300"/>
      <c r="U2" s="300"/>
      <c r="V2" s="181"/>
    </row>
    <row r="3" spans="1:22" ht="17.1" customHeight="1">
      <c r="A3" s="151"/>
      <c r="B3" s="301"/>
      <c r="C3" s="301"/>
      <c r="D3" s="301"/>
      <c r="E3" s="301"/>
      <c r="F3" s="301"/>
      <c r="G3" s="301"/>
      <c r="H3" s="301"/>
      <c r="I3" s="301"/>
      <c r="J3" s="301"/>
      <c r="K3" s="301"/>
      <c r="L3" s="301"/>
      <c r="M3" s="301"/>
      <c r="N3" s="301"/>
      <c r="O3" s="301"/>
      <c r="P3" s="301"/>
      <c r="Q3" s="301"/>
      <c r="R3" s="301"/>
      <c r="S3" s="301"/>
      <c r="T3" s="301"/>
      <c r="U3" s="301"/>
      <c r="V3" s="151" t="s">
        <v>9</v>
      </c>
    </row>
    <row r="4" spans="1:22" ht="36.75" customHeight="1">
      <c r="A4" s="285" t="s">
        <v>288</v>
      </c>
      <c r="B4" s="298" t="s">
        <v>381</v>
      </c>
      <c r="C4" s="298"/>
      <c r="D4" s="298"/>
      <c r="E4" s="298"/>
      <c r="F4" s="298"/>
      <c r="G4" s="298"/>
      <c r="H4" s="298"/>
      <c r="I4" s="298"/>
      <c r="J4" s="298"/>
      <c r="K4" s="298"/>
      <c r="L4" s="298"/>
      <c r="M4" s="298"/>
      <c r="N4" s="298"/>
      <c r="O4" s="298"/>
      <c r="P4" s="298"/>
      <c r="Q4" s="298"/>
      <c r="R4" s="298"/>
      <c r="S4" s="298"/>
      <c r="T4" s="298"/>
      <c r="U4" s="298"/>
      <c r="V4" s="298"/>
    </row>
    <row r="5" spans="1:22" ht="38.25" customHeight="1">
      <c r="A5" s="287"/>
      <c r="B5" s="170" t="s">
        <v>382</v>
      </c>
      <c r="C5" s="171" t="s">
        <v>322</v>
      </c>
      <c r="D5" s="171" t="s">
        <v>323</v>
      </c>
      <c r="E5" s="171" t="s">
        <v>324</v>
      </c>
      <c r="F5" s="171" t="s">
        <v>2022</v>
      </c>
      <c r="G5" s="171" t="s">
        <v>326</v>
      </c>
      <c r="H5" s="171" t="s">
        <v>2023</v>
      </c>
      <c r="I5" s="171" t="s">
        <v>2024</v>
      </c>
      <c r="J5" s="171" t="s">
        <v>328</v>
      </c>
      <c r="K5" s="182" t="s">
        <v>2025</v>
      </c>
      <c r="L5" s="171" t="s">
        <v>2026</v>
      </c>
      <c r="M5" s="171" t="s">
        <v>2027</v>
      </c>
      <c r="N5" s="171" t="s">
        <v>331</v>
      </c>
      <c r="O5" s="171" t="s">
        <v>2028</v>
      </c>
      <c r="P5" s="171" t="s">
        <v>333</v>
      </c>
      <c r="Q5" s="171" t="s">
        <v>334</v>
      </c>
      <c r="R5" s="171" t="s">
        <v>335</v>
      </c>
      <c r="S5" s="171" t="s">
        <v>2029</v>
      </c>
      <c r="T5" s="171" t="s">
        <v>2030</v>
      </c>
      <c r="U5" s="171" t="s">
        <v>338</v>
      </c>
      <c r="V5" s="171" t="s">
        <v>383</v>
      </c>
    </row>
    <row r="6" spans="1:22" s="159" customFormat="1" ht="17.25" customHeight="1">
      <c r="A6" s="157" t="s">
        <v>1790</v>
      </c>
      <c r="B6" s="183">
        <f>SUM(C6:V6)</f>
        <v>2980625</v>
      </c>
      <c r="C6" s="183"/>
      <c r="D6" s="183"/>
      <c r="E6" s="184">
        <v>22270</v>
      </c>
      <c r="F6" s="184">
        <v>22270</v>
      </c>
      <c r="G6" s="184">
        <v>295045</v>
      </c>
      <c r="H6" s="184">
        <v>2380</v>
      </c>
      <c r="I6" s="184">
        <v>96489</v>
      </c>
      <c r="J6" s="184">
        <v>515252</v>
      </c>
      <c r="K6" s="184">
        <v>352492</v>
      </c>
      <c r="L6" s="183"/>
      <c r="M6" s="184"/>
      <c r="N6" s="184">
        <v>887442</v>
      </c>
      <c r="O6" s="184">
        <v>585633</v>
      </c>
      <c r="P6" s="184">
        <v>875</v>
      </c>
      <c r="Q6" s="184">
        <v>25061</v>
      </c>
      <c r="R6" s="183"/>
      <c r="S6" s="183"/>
      <c r="T6" s="184">
        <v>109419</v>
      </c>
      <c r="U6" s="184">
        <v>41895</v>
      </c>
      <c r="V6" s="184">
        <v>24102</v>
      </c>
    </row>
    <row r="7" spans="1:22" s="159" customFormat="1" ht="17.25" customHeight="1">
      <c r="A7" s="157" t="s">
        <v>316</v>
      </c>
      <c r="B7" s="185">
        <v>-159076</v>
      </c>
      <c r="C7" s="185">
        <v>-52576</v>
      </c>
      <c r="D7" s="185">
        <v>0</v>
      </c>
      <c r="E7" s="185">
        <v>4038</v>
      </c>
      <c r="F7" s="185">
        <v>-54290</v>
      </c>
      <c r="G7" s="185">
        <v>-301822</v>
      </c>
      <c r="H7" s="185">
        <v>1678</v>
      </c>
      <c r="I7" s="185">
        <v>55416</v>
      </c>
      <c r="J7" s="185">
        <v>215629</v>
      </c>
      <c r="K7" s="185">
        <v>-65002</v>
      </c>
      <c r="L7" s="185">
        <v>-6702</v>
      </c>
      <c r="M7" s="185">
        <v>0</v>
      </c>
      <c r="N7" s="185">
        <v>-81240</v>
      </c>
      <c r="O7" s="185">
        <v>184052</v>
      </c>
      <c r="P7" s="185">
        <v>-4500</v>
      </c>
      <c r="Q7" s="185">
        <v>3159</v>
      </c>
      <c r="R7" s="185">
        <v>0</v>
      </c>
      <c r="S7" s="185">
        <v>-1446</v>
      </c>
      <c r="T7" s="185">
        <v>-24902</v>
      </c>
      <c r="U7" s="185">
        <v>35396</v>
      </c>
      <c r="V7" s="185">
        <v>-65964</v>
      </c>
    </row>
    <row r="8" spans="1:22" s="159" customFormat="1" ht="17.25" customHeight="1">
      <c r="A8" s="161" t="s">
        <v>317</v>
      </c>
      <c r="B8" s="185">
        <f>B9+B11+B18+B32+B42+B52+B59+B63+B75+B87+B94+B109+B120+B126</f>
        <v>3139701</v>
      </c>
      <c r="C8" s="185">
        <f aca="true" t="shared" si="0" ref="C8:V8">C9+C11+C18+C32+C42+C52+C59+C63+C75+C87+C94+C109+C120+C126</f>
        <v>52576</v>
      </c>
      <c r="D8" s="185">
        <f t="shared" si="0"/>
        <v>0</v>
      </c>
      <c r="E8" s="185">
        <f t="shared" si="0"/>
        <v>18232</v>
      </c>
      <c r="F8" s="185">
        <f t="shared" si="0"/>
        <v>76560</v>
      </c>
      <c r="G8" s="185">
        <f t="shared" si="0"/>
        <v>596867</v>
      </c>
      <c r="H8" s="185">
        <f t="shared" si="0"/>
        <v>702</v>
      </c>
      <c r="I8" s="185">
        <f t="shared" si="0"/>
        <v>41073</v>
      </c>
      <c r="J8" s="185">
        <f t="shared" si="0"/>
        <v>299623</v>
      </c>
      <c r="K8" s="185">
        <f t="shared" si="0"/>
        <v>417494</v>
      </c>
      <c r="L8" s="185">
        <f t="shared" si="0"/>
        <v>6702</v>
      </c>
      <c r="M8" s="185">
        <f t="shared" si="0"/>
        <v>0</v>
      </c>
      <c r="N8" s="185">
        <f t="shared" si="0"/>
        <v>968682</v>
      </c>
      <c r="O8" s="185">
        <f t="shared" si="0"/>
        <v>401581</v>
      </c>
      <c r="P8" s="185">
        <f t="shared" si="0"/>
        <v>5375</v>
      </c>
      <c r="Q8" s="185">
        <f t="shared" si="0"/>
        <v>21902</v>
      </c>
      <c r="R8" s="185">
        <f t="shared" si="0"/>
        <v>0</v>
      </c>
      <c r="S8" s="185">
        <f t="shared" si="0"/>
        <v>1446</v>
      </c>
      <c r="T8" s="185">
        <f t="shared" si="0"/>
        <v>134321</v>
      </c>
      <c r="U8" s="185">
        <f t="shared" si="0"/>
        <v>6499</v>
      </c>
      <c r="V8" s="185">
        <f t="shared" si="0"/>
        <v>90066</v>
      </c>
    </row>
    <row r="9" spans="1:22" s="159" customFormat="1" ht="17.25" customHeight="1">
      <c r="A9" s="162" t="s">
        <v>1904</v>
      </c>
      <c r="B9" s="186">
        <v>98488</v>
      </c>
      <c r="C9" s="186">
        <v>438</v>
      </c>
      <c r="D9" s="186">
        <v>0</v>
      </c>
      <c r="E9" s="186">
        <v>1495</v>
      </c>
      <c r="F9" s="186">
        <v>3205</v>
      </c>
      <c r="G9" s="186">
        <v>8952</v>
      </c>
      <c r="H9" s="186">
        <v>200</v>
      </c>
      <c r="I9" s="186">
        <v>1917</v>
      </c>
      <c r="J9" s="186">
        <v>44009</v>
      </c>
      <c r="K9" s="186">
        <v>5816</v>
      </c>
      <c r="L9" s="186">
        <v>0</v>
      </c>
      <c r="M9" s="186">
        <v>0</v>
      </c>
      <c r="N9" s="186">
        <v>15021</v>
      </c>
      <c r="O9" s="186">
        <v>9230</v>
      </c>
      <c r="P9" s="186">
        <v>700</v>
      </c>
      <c r="Q9" s="186">
        <v>7399</v>
      </c>
      <c r="R9" s="186">
        <v>0</v>
      </c>
      <c r="S9" s="186">
        <v>90</v>
      </c>
      <c r="T9" s="186">
        <v>16</v>
      </c>
      <c r="U9" s="186">
        <v>0</v>
      </c>
      <c r="V9" s="186">
        <v>0</v>
      </c>
    </row>
    <row r="10" spans="1:22" s="159" customFormat="1" ht="17.25" customHeight="1">
      <c r="A10" s="157" t="s">
        <v>2031</v>
      </c>
      <c r="B10" s="187">
        <v>98488</v>
      </c>
      <c r="C10" s="187">
        <v>438</v>
      </c>
      <c r="D10" s="187">
        <v>0</v>
      </c>
      <c r="E10" s="187">
        <v>1495</v>
      </c>
      <c r="F10" s="187">
        <v>3205</v>
      </c>
      <c r="G10" s="187">
        <v>8952</v>
      </c>
      <c r="H10" s="187">
        <v>200</v>
      </c>
      <c r="I10" s="187">
        <v>1917</v>
      </c>
      <c r="J10" s="187">
        <v>44009</v>
      </c>
      <c r="K10" s="187">
        <v>5816</v>
      </c>
      <c r="L10" s="187">
        <v>0</v>
      </c>
      <c r="M10" s="187">
        <v>0</v>
      </c>
      <c r="N10" s="187">
        <v>15021</v>
      </c>
      <c r="O10" s="187">
        <v>9230</v>
      </c>
      <c r="P10" s="187">
        <v>700</v>
      </c>
      <c r="Q10" s="187">
        <v>7399</v>
      </c>
      <c r="R10" s="187">
        <v>0</v>
      </c>
      <c r="S10" s="187">
        <v>90</v>
      </c>
      <c r="T10" s="187">
        <v>16</v>
      </c>
      <c r="U10" s="187">
        <v>0</v>
      </c>
      <c r="V10" s="187">
        <v>0</v>
      </c>
    </row>
    <row r="11" spans="1:22" s="159" customFormat="1" ht="17.25" customHeight="1">
      <c r="A11" s="162" t="s">
        <v>1916</v>
      </c>
      <c r="B11" s="186">
        <v>21075</v>
      </c>
      <c r="C11" s="186">
        <v>84</v>
      </c>
      <c r="D11" s="186">
        <v>0</v>
      </c>
      <c r="E11" s="186">
        <v>302</v>
      </c>
      <c r="F11" s="186">
        <v>1066</v>
      </c>
      <c r="G11" s="186">
        <v>5613</v>
      </c>
      <c r="H11" s="186">
        <v>20</v>
      </c>
      <c r="I11" s="186">
        <v>560</v>
      </c>
      <c r="J11" s="186">
        <v>3763</v>
      </c>
      <c r="K11" s="186">
        <v>3574</v>
      </c>
      <c r="L11" s="186">
        <v>0</v>
      </c>
      <c r="M11" s="186">
        <v>0</v>
      </c>
      <c r="N11" s="186">
        <v>5340</v>
      </c>
      <c r="O11" s="186">
        <v>303</v>
      </c>
      <c r="P11" s="186">
        <v>160</v>
      </c>
      <c r="Q11" s="186">
        <v>280</v>
      </c>
      <c r="R11" s="186">
        <v>0</v>
      </c>
      <c r="S11" s="186">
        <v>10</v>
      </c>
      <c r="T11" s="186"/>
      <c r="U11" s="186"/>
      <c r="V11" s="186"/>
    </row>
    <row r="12" spans="1:22" s="159" customFormat="1" ht="17.25" customHeight="1">
      <c r="A12" s="157" t="s">
        <v>2032</v>
      </c>
      <c r="B12" s="187">
        <v>4871</v>
      </c>
      <c r="C12" s="187">
        <v>60</v>
      </c>
      <c r="D12" s="187"/>
      <c r="E12" s="187">
        <v>302</v>
      </c>
      <c r="F12" s="187">
        <v>1042</v>
      </c>
      <c r="G12" s="187">
        <v>1203</v>
      </c>
      <c r="H12" s="187">
        <v>20</v>
      </c>
      <c r="I12" s="187">
        <v>560</v>
      </c>
      <c r="J12" s="187">
        <v>40</v>
      </c>
      <c r="K12" s="187">
        <v>750</v>
      </c>
      <c r="L12" s="187"/>
      <c r="M12" s="187"/>
      <c r="N12" s="187">
        <v>209</v>
      </c>
      <c r="O12" s="187">
        <v>235</v>
      </c>
      <c r="P12" s="187">
        <v>160</v>
      </c>
      <c r="Q12" s="187">
        <v>280</v>
      </c>
      <c r="R12" s="187"/>
      <c r="S12" s="187">
        <v>10</v>
      </c>
      <c r="T12" s="187"/>
      <c r="U12" s="187"/>
      <c r="V12" s="187"/>
    </row>
    <row r="13" spans="1:22" s="159" customFormat="1" ht="17.25" customHeight="1">
      <c r="A13" s="157" t="s">
        <v>1906</v>
      </c>
      <c r="B13" s="187">
        <v>16204</v>
      </c>
      <c r="C13" s="187">
        <v>24</v>
      </c>
      <c r="D13" s="187">
        <v>0</v>
      </c>
      <c r="E13" s="187">
        <v>0</v>
      </c>
      <c r="F13" s="187">
        <v>24</v>
      </c>
      <c r="G13" s="187">
        <v>4410</v>
      </c>
      <c r="H13" s="187">
        <v>0</v>
      </c>
      <c r="I13" s="187">
        <v>0</v>
      </c>
      <c r="J13" s="187">
        <v>3723</v>
      </c>
      <c r="K13" s="187">
        <v>2824</v>
      </c>
      <c r="L13" s="187">
        <v>0</v>
      </c>
      <c r="M13" s="187">
        <v>0</v>
      </c>
      <c r="N13" s="187">
        <v>5131</v>
      </c>
      <c r="O13" s="187">
        <v>68</v>
      </c>
      <c r="P13" s="187">
        <v>0</v>
      </c>
      <c r="Q13" s="187">
        <v>0</v>
      </c>
      <c r="R13" s="187">
        <v>0</v>
      </c>
      <c r="S13" s="187">
        <v>0</v>
      </c>
      <c r="T13" s="187">
        <v>0</v>
      </c>
      <c r="U13" s="187">
        <v>0</v>
      </c>
      <c r="V13" s="187">
        <v>0</v>
      </c>
    </row>
    <row r="14" spans="1:22" s="159" customFormat="1" ht="17.25" customHeight="1">
      <c r="A14" s="157" t="s">
        <v>2033</v>
      </c>
      <c r="B14" s="187">
        <v>7675</v>
      </c>
      <c r="C14" s="187">
        <v>10</v>
      </c>
      <c r="D14" s="187"/>
      <c r="E14" s="187"/>
      <c r="F14" s="187"/>
      <c r="G14" s="187">
        <v>1300</v>
      </c>
      <c r="H14" s="187"/>
      <c r="I14" s="187"/>
      <c r="J14" s="187">
        <v>1847</v>
      </c>
      <c r="K14" s="187">
        <v>1273</v>
      </c>
      <c r="L14" s="187"/>
      <c r="M14" s="187"/>
      <c r="N14" s="187">
        <v>3244</v>
      </c>
      <c r="O14" s="187">
        <v>1</v>
      </c>
      <c r="P14" s="187"/>
      <c r="Q14" s="187"/>
      <c r="R14" s="187"/>
      <c r="S14" s="187"/>
      <c r="T14" s="187"/>
      <c r="U14" s="187"/>
      <c r="V14" s="187"/>
    </row>
    <row r="15" spans="1:22" s="159" customFormat="1" ht="17.25" customHeight="1">
      <c r="A15" s="157" t="s">
        <v>2034</v>
      </c>
      <c r="B15" s="187">
        <v>1771</v>
      </c>
      <c r="C15" s="187">
        <v>8</v>
      </c>
      <c r="D15" s="187"/>
      <c r="E15" s="187"/>
      <c r="F15" s="187">
        <v>24</v>
      </c>
      <c r="G15" s="187"/>
      <c r="H15" s="187"/>
      <c r="I15" s="187"/>
      <c r="J15" s="187">
        <v>985</v>
      </c>
      <c r="K15" s="187">
        <v>649</v>
      </c>
      <c r="L15" s="187"/>
      <c r="M15" s="187"/>
      <c r="N15" s="187">
        <v>40</v>
      </c>
      <c r="O15" s="187">
        <v>65</v>
      </c>
      <c r="P15" s="187"/>
      <c r="Q15" s="187"/>
      <c r="R15" s="187"/>
      <c r="S15" s="187"/>
      <c r="T15" s="187"/>
      <c r="U15" s="187"/>
      <c r="V15" s="187"/>
    </row>
    <row r="16" spans="1:22" s="159" customFormat="1" ht="17.25" customHeight="1">
      <c r="A16" s="157" t="s">
        <v>2035</v>
      </c>
      <c r="B16" s="187">
        <v>4850</v>
      </c>
      <c r="C16" s="187">
        <v>5</v>
      </c>
      <c r="D16" s="187"/>
      <c r="E16" s="187"/>
      <c r="F16" s="187"/>
      <c r="G16" s="187">
        <v>3110</v>
      </c>
      <c r="H16" s="187"/>
      <c r="I16" s="187"/>
      <c r="J16" s="187">
        <v>611</v>
      </c>
      <c r="K16" s="187">
        <v>645</v>
      </c>
      <c r="L16" s="187"/>
      <c r="M16" s="187"/>
      <c r="N16" s="187">
        <v>479</v>
      </c>
      <c r="O16" s="187"/>
      <c r="P16" s="187"/>
      <c r="Q16" s="187"/>
      <c r="R16" s="187"/>
      <c r="S16" s="187"/>
      <c r="T16" s="187"/>
      <c r="U16" s="187"/>
      <c r="V16" s="187"/>
    </row>
    <row r="17" spans="1:22" s="159" customFormat="1" ht="17.25" customHeight="1">
      <c r="A17" s="157" t="s">
        <v>2036</v>
      </c>
      <c r="B17" s="187">
        <v>1908</v>
      </c>
      <c r="C17" s="187">
        <v>1</v>
      </c>
      <c r="D17" s="187"/>
      <c r="E17" s="187"/>
      <c r="F17" s="187"/>
      <c r="G17" s="187"/>
      <c r="H17" s="187"/>
      <c r="I17" s="187"/>
      <c r="J17" s="187">
        <v>280</v>
      </c>
      <c r="K17" s="187">
        <v>257</v>
      </c>
      <c r="L17" s="187"/>
      <c r="M17" s="187"/>
      <c r="N17" s="187">
        <v>1368</v>
      </c>
      <c r="O17" s="187">
        <v>2</v>
      </c>
      <c r="P17" s="187"/>
      <c r="Q17" s="187"/>
      <c r="R17" s="187"/>
      <c r="S17" s="187"/>
      <c r="T17" s="187"/>
      <c r="U17" s="187"/>
      <c r="V17" s="187"/>
    </row>
    <row r="18" spans="1:22" s="159" customFormat="1" ht="15.95" customHeight="1">
      <c r="A18" s="162" t="s">
        <v>1921</v>
      </c>
      <c r="B18" s="186">
        <v>260064</v>
      </c>
      <c r="C18" s="186">
        <v>1789</v>
      </c>
      <c r="D18" s="186">
        <v>0</v>
      </c>
      <c r="E18" s="186">
        <v>1576</v>
      </c>
      <c r="F18" s="186">
        <v>6167</v>
      </c>
      <c r="G18" s="186">
        <v>27153</v>
      </c>
      <c r="H18" s="186">
        <v>46</v>
      </c>
      <c r="I18" s="186">
        <v>5053</v>
      </c>
      <c r="J18" s="186">
        <v>21367</v>
      </c>
      <c r="K18" s="186">
        <v>38141</v>
      </c>
      <c r="L18" s="186">
        <v>0</v>
      </c>
      <c r="M18" s="186">
        <v>0</v>
      </c>
      <c r="N18" s="186">
        <v>108088</v>
      </c>
      <c r="O18" s="186">
        <v>32085</v>
      </c>
      <c r="P18" s="186">
        <v>305</v>
      </c>
      <c r="Q18" s="186">
        <v>4383</v>
      </c>
      <c r="R18" s="186">
        <v>0</v>
      </c>
      <c r="S18" s="186">
        <v>116</v>
      </c>
      <c r="T18" s="186">
        <v>8789</v>
      </c>
      <c r="U18" s="186">
        <v>0</v>
      </c>
      <c r="V18" s="186">
        <v>5006</v>
      </c>
    </row>
    <row r="19" spans="1:22" s="159" customFormat="1" ht="15.95" customHeight="1">
      <c r="A19" s="157" t="s">
        <v>2031</v>
      </c>
      <c r="B19" s="187">
        <v>19409</v>
      </c>
      <c r="C19" s="187">
        <v>637</v>
      </c>
      <c r="D19" s="187"/>
      <c r="E19" s="187">
        <v>1576</v>
      </c>
      <c r="F19" s="187">
        <v>1143</v>
      </c>
      <c r="G19" s="187">
        <v>4241</v>
      </c>
      <c r="H19" s="187">
        <v>40</v>
      </c>
      <c r="I19" s="187">
        <v>2147</v>
      </c>
      <c r="J19" s="187">
        <v>3092</v>
      </c>
      <c r="K19" s="187">
        <v>593</v>
      </c>
      <c r="L19" s="187"/>
      <c r="M19" s="187"/>
      <c r="N19" s="187">
        <v>5635</v>
      </c>
      <c r="O19" s="187"/>
      <c r="P19" s="187">
        <v>305</v>
      </c>
      <c r="Q19" s="187"/>
      <c r="R19" s="187"/>
      <c r="S19" s="187"/>
      <c r="T19" s="187"/>
      <c r="U19" s="187"/>
      <c r="V19" s="187"/>
    </row>
    <row r="20" spans="1:22" s="159" customFormat="1" ht="15.95" customHeight="1">
      <c r="A20" s="157" t="s">
        <v>1906</v>
      </c>
      <c r="B20" s="187">
        <v>240655</v>
      </c>
      <c r="C20" s="187">
        <v>1152</v>
      </c>
      <c r="D20" s="187">
        <v>0</v>
      </c>
      <c r="E20" s="187">
        <v>0</v>
      </c>
      <c r="F20" s="187">
        <v>5024</v>
      </c>
      <c r="G20" s="187">
        <v>22912</v>
      </c>
      <c r="H20" s="187">
        <v>6</v>
      </c>
      <c r="I20" s="187">
        <v>2906</v>
      </c>
      <c r="J20" s="187">
        <v>18275</v>
      </c>
      <c r="K20" s="187">
        <v>37548</v>
      </c>
      <c r="L20" s="187">
        <v>0</v>
      </c>
      <c r="M20" s="187">
        <v>0</v>
      </c>
      <c r="N20" s="187">
        <v>102453</v>
      </c>
      <c r="O20" s="187">
        <v>32085</v>
      </c>
      <c r="P20" s="187">
        <v>0</v>
      </c>
      <c r="Q20" s="187">
        <v>4383</v>
      </c>
      <c r="R20" s="187">
        <v>0</v>
      </c>
      <c r="S20" s="187">
        <v>116</v>
      </c>
      <c r="T20" s="187">
        <v>8789</v>
      </c>
      <c r="U20" s="187">
        <v>0</v>
      </c>
      <c r="V20" s="187">
        <v>5006</v>
      </c>
    </row>
    <row r="21" spans="1:22" s="159" customFormat="1" ht="15.95" customHeight="1">
      <c r="A21" s="157" t="s">
        <v>2037</v>
      </c>
      <c r="B21" s="187">
        <v>23361</v>
      </c>
      <c r="C21" s="187">
        <v>158</v>
      </c>
      <c r="D21" s="187"/>
      <c r="E21" s="187"/>
      <c r="F21" s="187">
        <v>154</v>
      </c>
      <c r="G21" s="187">
        <v>3906</v>
      </c>
      <c r="H21" s="187"/>
      <c r="I21" s="187">
        <v>472</v>
      </c>
      <c r="J21" s="187">
        <v>2986</v>
      </c>
      <c r="K21" s="187">
        <v>7048</v>
      </c>
      <c r="L21" s="187"/>
      <c r="M21" s="187"/>
      <c r="N21" s="187">
        <v>6172</v>
      </c>
      <c r="O21" s="187">
        <v>1504</v>
      </c>
      <c r="P21" s="187"/>
      <c r="Q21" s="187">
        <v>219</v>
      </c>
      <c r="R21" s="187"/>
      <c r="S21" s="187"/>
      <c r="T21" s="187">
        <v>742</v>
      </c>
      <c r="U21" s="187"/>
      <c r="V21" s="187"/>
    </row>
    <row r="22" spans="1:22" s="159" customFormat="1" ht="15.95" customHeight="1">
      <c r="A22" s="157" t="s">
        <v>2038</v>
      </c>
      <c r="B22" s="187">
        <v>22040</v>
      </c>
      <c r="C22" s="187">
        <v>24</v>
      </c>
      <c r="D22" s="187"/>
      <c r="E22" s="187"/>
      <c r="F22" s="187">
        <v>1605</v>
      </c>
      <c r="G22" s="187">
        <v>5508</v>
      </c>
      <c r="H22" s="187">
        <v>6</v>
      </c>
      <c r="I22" s="187">
        <v>176</v>
      </c>
      <c r="J22" s="187">
        <v>5174</v>
      </c>
      <c r="K22" s="187">
        <v>3526</v>
      </c>
      <c r="L22" s="187"/>
      <c r="M22" s="187"/>
      <c r="N22" s="187">
        <v>5310</v>
      </c>
      <c r="O22" s="187">
        <v>209</v>
      </c>
      <c r="P22" s="187"/>
      <c r="Q22" s="187">
        <v>219</v>
      </c>
      <c r="R22" s="187"/>
      <c r="S22" s="187"/>
      <c r="T22" s="187">
        <v>283</v>
      </c>
      <c r="U22" s="187"/>
      <c r="V22" s="187"/>
    </row>
    <row r="23" spans="1:22" s="159" customFormat="1" ht="15.95" customHeight="1">
      <c r="A23" s="157" t="s">
        <v>2039</v>
      </c>
      <c r="B23" s="187">
        <v>9319</v>
      </c>
      <c r="C23" s="187">
        <v>22</v>
      </c>
      <c r="D23" s="187"/>
      <c r="E23" s="187"/>
      <c r="F23" s="187">
        <v>56</v>
      </c>
      <c r="G23" s="187">
        <v>237</v>
      </c>
      <c r="H23" s="187"/>
      <c r="I23" s="187">
        <v>161</v>
      </c>
      <c r="J23" s="187">
        <v>173</v>
      </c>
      <c r="K23" s="187">
        <v>578</v>
      </c>
      <c r="L23" s="187"/>
      <c r="M23" s="187"/>
      <c r="N23" s="187">
        <v>767</v>
      </c>
      <c r="O23" s="187">
        <v>1743</v>
      </c>
      <c r="P23" s="187"/>
      <c r="Q23" s="187">
        <v>3726</v>
      </c>
      <c r="R23" s="187"/>
      <c r="S23" s="187"/>
      <c r="T23" s="187">
        <v>250</v>
      </c>
      <c r="U23" s="187"/>
      <c r="V23" s="187">
        <v>1606</v>
      </c>
    </row>
    <row r="24" spans="1:22" s="159" customFormat="1" ht="15.95" customHeight="1">
      <c r="A24" s="157" t="s">
        <v>2040</v>
      </c>
      <c r="B24" s="187">
        <v>28288</v>
      </c>
      <c r="C24" s="187">
        <v>237</v>
      </c>
      <c r="D24" s="187"/>
      <c r="E24" s="187"/>
      <c r="F24" s="187">
        <v>81</v>
      </c>
      <c r="G24" s="187">
        <v>2917</v>
      </c>
      <c r="H24" s="187"/>
      <c r="I24" s="187">
        <v>183</v>
      </c>
      <c r="J24" s="187">
        <v>1805</v>
      </c>
      <c r="K24" s="187">
        <v>5585</v>
      </c>
      <c r="L24" s="187"/>
      <c r="M24" s="187"/>
      <c r="N24" s="187">
        <v>11124</v>
      </c>
      <c r="O24" s="187">
        <v>4131</v>
      </c>
      <c r="P24" s="187"/>
      <c r="Q24" s="187"/>
      <c r="R24" s="187"/>
      <c r="S24" s="187"/>
      <c r="T24" s="187">
        <v>2225</v>
      </c>
      <c r="U24" s="187"/>
      <c r="V24" s="187"/>
    </row>
    <row r="25" spans="1:22" s="159" customFormat="1" ht="15.95" customHeight="1">
      <c r="A25" s="157" t="s">
        <v>2041</v>
      </c>
      <c r="B25" s="187">
        <v>21846</v>
      </c>
      <c r="C25" s="187">
        <v>99</v>
      </c>
      <c r="D25" s="187"/>
      <c r="E25" s="187"/>
      <c r="F25" s="187">
        <v>79</v>
      </c>
      <c r="G25" s="187">
        <v>1217</v>
      </c>
      <c r="H25" s="187"/>
      <c r="I25" s="187">
        <v>383</v>
      </c>
      <c r="J25" s="187">
        <v>1194</v>
      </c>
      <c r="K25" s="187">
        <v>2677</v>
      </c>
      <c r="L25" s="187"/>
      <c r="M25" s="187"/>
      <c r="N25" s="187">
        <v>12883</v>
      </c>
      <c r="O25" s="187">
        <v>775</v>
      </c>
      <c r="P25" s="187"/>
      <c r="Q25" s="187"/>
      <c r="R25" s="187"/>
      <c r="S25" s="187"/>
      <c r="T25" s="187">
        <v>437</v>
      </c>
      <c r="U25" s="187"/>
      <c r="V25" s="187">
        <v>2102</v>
      </c>
    </row>
    <row r="26" spans="1:22" s="159" customFormat="1" ht="15.95" customHeight="1">
      <c r="A26" s="157" t="s">
        <v>2042</v>
      </c>
      <c r="B26" s="187">
        <v>22256</v>
      </c>
      <c r="C26" s="187">
        <v>176</v>
      </c>
      <c r="D26" s="187"/>
      <c r="E26" s="187"/>
      <c r="F26" s="187">
        <v>96</v>
      </c>
      <c r="G26" s="187">
        <v>1653</v>
      </c>
      <c r="H26" s="187"/>
      <c r="I26" s="187">
        <v>422</v>
      </c>
      <c r="J26" s="187">
        <v>1351</v>
      </c>
      <c r="K26" s="187">
        <v>4083</v>
      </c>
      <c r="L26" s="187"/>
      <c r="M26" s="187"/>
      <c r="N26" s="187">
        <v>6733</v>
      </c>
      <c r="O26" s="187">
        <v>4081</v>
      </c>
      <c r="P26" s="187"/>
      <c r="Q26" s="187">
        <v>219</v>
      </c>
      <c r="R26" s="187"/>
      <c r="S26" s="187"/>
      <c r="T26" s="187">
        <v>2144</v>
      </c>
      <c r="U26" s="187"/>
      <c r="V26" s="187">
        <v>1298</v>
      </c>
    </row>
    <row r="27" spans="1:22" s="159" customFormat="1" ht="15.95" customHeight="1">
      <c r="A27" s="157" t="s">
        <v>2043</v>
      </c>
      <c r="B27" s="187">
        <v>25981</v>
      </c>
      <c r="C27" s="187">
        <v>93</v>
      </c>
      <c r="D27" s="187"/>
      <c r="E27" s="187"/>
      <c r="F27" s="187">
        <v>56</v>
      </c>
      <c r="G27" s="187">
        <v>2154</v>
      </c>
      <c r="H27" s="187"/>
      <c r="I27" s="187">
        <v>217</v>
      </c>
      <c r="J27" s="187">
        <v>1057</v>
      </c>
      <c r="K27" s="187">
        <v>2664</v>
      </c>
      <c r="L27" s="187"/>
      <c r="M27" s="187"/>
      <c r="N27" s="187">
        <v>14573</v>
      </c>
      <c r="O27" s="187">
        <v>4591</v>
      </c>
      <c r="P27" s="187"/>
      <c r="Q27" s="187"/>
      <c r="R27" s="187"/>
      <c r="S27" s="187"/>
      <c r="T27" s="187">
        <v>576</v>
      </c>
      <c r="U27" s="187"/>
      <c r="V27" s="187"/>
    </row>
    <row r="28" spans="1:22" s="159" customFormat="1" ht="15.95" customHeight="1">
      <c r="A28" s="157" t="s">
        <v>2044</v>
      </c>
      <c r="B28" s="187">
        <v>21396</v>
      </c>
      <c r="C28" s="187">
        <v>93</v>
      </c>
      <c r="D28" s="187"/>
      <c r="E28" s="187"/>
      <c r="F28" s="187">
        <v>59</v>
      </c>
      <c r="G28" s="187">
        <v>1285</v>
      </c>
      <c r="H28" s="187"/>
      <c r="I28" s="187">
        <v>191</v>
      </c>
      <c r="J28" s="187">
        <v>990</v>
      </c>
      <c r="K28" s="187">
        <v>2713</v>
      </c>
      <c r="L28" s="187">
        <v>0</v>
      </c>
      <c r="M28" s="187">
        <v>0</v>
      </c>
      <c r="N28" s="187">
        <v>12583</v>
      </c>
      <c r="O28" s="187">
        <v>2745</v>
      </c>
      <c r="P28" s="187"/>
      <c r="Q28" s="187"/>
      <c r="R28" s="187"/>
      <c r="S28" s="187">
        <v>46</v>
      </c>
      <c r="T28" s="187">
        <v>691</v>
      </c>
      <c r="U28" s="187"/>
      <c r="V28" s="187"/>
    </row>
    <row r="29" spans="1:22" s="159" customFormat="1" ht="15.95" customHeight="1">
      <c r="A29" s="157" t="s">
        <v>2045</v>
      </c>
      <c r="B29" s="187">
        <v>25547</v>
      </c>
      <c r="C29" s="187">
        <v>125</v>
      </c>
      <c r="D29" s="187"/>
      <c r="E29" s="187"/>
      <c r="F29" s="187">
        <v>107</v>
      </c>
      <c r="G29" s="187">
        <v>1817</v>
      </c>
      <c r="H29" s="187"/>
      <c r="I29" s="187">
        <v>217</v>
      </c>
      <c r="J29" s="187">
        <v>1222</v>
      </c>
      <c r="K29" s="187">
        <v>3735</v>
      </c>
      <c r="L29" s="187"/>
      <c r="M29" s="187"/>
      <c r="N29" s="187">
        <v>14914</v>
      </c>
      <c r="O29" s="187">
        <v>2683</v>
      </c>
      <c r="P29" s="187"/>
      <c r="Q29" s="187"/>
      <c r="R29" s="187"/>
      <c r="S29" s="187">
        <v>35</v>
      </c>
      <c r="T29" s="187">
        <v>692</v>
      </c>
      <c r="U29" s="187"/>
      <c r="V29" s="187"/>
    </row>
    <row r="30" spans="1:22" s="159" customFormat="1" ht="13.5">
      <c r="A30" s="157" t="s">
        <v>2046</v>
      </c>
      <c r="B30" s="187">
        <v>18124</v>
      </c>
      <c r="C30" s="187">
        <v>74</v>
      </c>
      <c r="D30" s="187"/>
      <c r="E30" s="187"/>
      <c r="F30" s="187">
        <v>59</v>
      </c>
      <c r="G30" s="187">
        <v>1063</v>
      </c>
      <c r="H30" s="187"/>
      <c r="I30" s="187">
        <v>247</v>
      </c>
      <c r="J30" s="187">
        <v>1201</v>
      </c>
      <c r="K30" s="187">
        <v>2506</v>
      </c>
      <c r="L30" s="187"/>
      <c r="M30" s="187"/>
      <c r="N30" s="187">
        <v>7036</v>
      </c>
      <c r="O30" s="187">
        <v>5535</v>
      </c>
      <c r="P30" s="187"/>
      <c r="Q30" s="187"/>
      <c r="R30" s="187"/>
      <c r="S30" s="187"/>
      <c r="T30" s="187">
        <v>403</v>
      </c>
      <c r="U30" s="187"/>
      <c r="V30" s="187"/>
    </row>
    <row r="31" spans="1:22" s="159" customFormat="1" ht="13.5">
      <c r="A31" s="157" t="s">
        <v>2047</v>
      </c>
      <c r="B31" s="187">
        <v>22497</v>
      </c>
      <c r="C31" s="187">
        <v>51</v>
      </c>
      <c r="D31" s="187"/>
      <c r="E31" s="187"/>
      <c r="F31" s="187">
        <v>2672</v>
      </c>
      <c r="G31" s="187">
        <v>1155</v>
      </c>
      <c r="H31" s="187"/>
      <c r="I31" s="187">
        <v>237</v>
      </c>
      <c r="J31" s="187">
        <v>1122</v>
      </c>
      <c r="K31" s="187">
        <v>2433</v>
      </c>
      <c r="L31" s="187"/>
      <c r="M31" s="187"/>
      <c r="N31" s="187">
        <v>10358</v>
      </c>
      <c r="O31" s="187">
        <v>4088</v>
      </c>
      <c r="P31" s="187"/>
      <c r="Q31" s="187"/>
      <c r="R31" s="187"/>
      <c r="S31" s="187">
        <v>35</v>
      </c>
      <c r="T31" s="187">
        <v>346</v>
      </c>
      <c r="U31" s="187"/>
      <c r="V31" s="187"/>
    </row>
    <row r="32" spans="1:22" s="159" customFormat="1" ht="13.5">
      <c r="A32" s="162" t="s">
        <v>1934</v>
      </c>
      <c r="B32" s="186">
        <v>133641</v>
      </c>
      <c r="C32" s="186">
        <v>803</v>
      </c>
      <c r="D32" s="186">
        <v>0</v>
      </c>
      <c r="E32" s="186">
        <v>1453</v>
      </c>
      <c r="F32" s="186">
        <v>1120</v>
      </c>
      <c r="G32" s="186">
        <v>8348</v>
      </c>
      <c r="H32" s="186">
        <v>40</v>
      </c>
      <c r="I32" s="186">
        <v>2475</v>
      </c>
      <c r="J32" s="186">
        <v>10992</v>
      </c>
      <c r="K32" s="186">
        <v>12286</v>
      </c>
      <c r="L32" s="186">
        <v>0</v>
      </c>
      <c r="M32" s="186">
        <v>0</v>
      </c>
      <c r="N32" s="186">
        <v>66579</v>
      </c>
      <c r="O32" s="186">
        <v>19766</v>
      </c>
      <c r="P32" s="186">
        <v>160</v>
      </c>
      <c r="Q32" s="186">
        <v>817</v>
      </c>
      <c r="R32" s="186">
        <v>0</v>
      </c>
      <c r="S32" s="186">
        <v>65</v>
      </c>
      <c r="T32" s="186">
        <v>912</v>
      </c>
      <c r="U32" s="186">
        <v>0</v>
      </c>
      <c r="V32" s="186">
        <v>7825</v>
      </c>
    </row>
    <row r="33" spans="1:22" s="159" customFormat="1" ht="13.5">
      <c r="A33" s="157" t="s">
        <v>2031</v>
      </c>
      <c r="B33" s="187">
        <v>10596</v>
      </c>
      <c r="C33" s="187">
        <v>65</v>
      </c>
      <c r="D33" s="187"/>
      <c r="E33" s="187">
        <v>791</v>
      </c>
      <c r="F33" s="187">
        <v>625</v>
      </c>
      <c r="G33" s="187">
        <v>249</v>
      </c>
      <c r="H33" s="187">
        <v>40</v>
      </c>
      <c r="I33" s="187">
        <v>408</v>
      </c>
      <c r="J33" s="187">
        <v>2834</v>
      </c>
      <c r="K33" s="187">
        <v>195</v>
      </c>
      <c r="L33" s="187"/>
      <c r="M33" s="187"/>
      <c r="N33" s="187">
        <v>4367</v>
      </c>
      <c r="O33" s="187"/>
      <c r="P33" s="187">
        <v>160</v>
      </c>
      <c r="Q33" s="187">
        <v>817</v>
      </c>
      <c r="R33" s="187"/>
      <c r="S33" s="187">
        <v>35</v>
      </c>
      <c r="T33" s="187"/>
      <c r="U33" s="187"/>
      <c r="V33" s="187">
        <v>10</v>
      </c>
    </row>
    <row r="34" spans="1:22" s="159" customFormat="1" ht="13.5">
      <c r="A34" s="157" t="s">
        <v>2048</v>
      </c>
      <c r="B34" s="187">
        <v>123045</v>
      </c>
      <c r="C34" s="187">
        <v>738</v>
      </c>
      <c r="D34" s="187">
        <v>0</v>
      </c>
      <c r="E34" s="187">
        <v>662</v>
      </c>
      <c r="F34" s="187">
        <v>495</v>
      </c>
      <c r="G34" s="187">
        <v>8099</v>
      </c>
      <c r="H34" s="187">
        <v>0</v>
      </c>
      <c r="I34" s="187">
        <v>2067</v>
      </c>
      <c r="J34" s="187">
        <v>8158</v>
      </c>
      <c r="K34" s="187">
        <v>12091</v>
      </c>
      <c r="L34" s="187">
        <v>0</v>
      </c>
      <c r="M34" s="187">
        <v>0</v>
      </c>
      <c r="N34" s="187">
        <v>62212</v>
      </c>
      <c r="O34" s="187">
        <v>19766</v>
      </c>
      <c r="P34" s="187">
        <v>0</v>
      </c>
      <c r="Q34" s="187">
        <v>0</v>
      </c>
      <c r="R34" s="187">
        <v>0</v>
      </c>
      <c r="S34" s="187">
        <v>30</v>
      </c>
      <c r="T34" s="187">
        <v>912</v>
      </c>
      <c r="U34" s="187">
        <v>0</v>
      </c>
      <c r="V34" s="187">
        <v>7815</v>
      </c>
    </row>
    <row r="35" spans="1:22" s="159" customFormat="1" ht="13.5">
      <c r="A35" s="157" t="s">
        <v>2049</v>
      </c>
      <c r="B35" s="187">
        <v>22299</v>
      </c>
      <c r="C35" s="187">
        <v>116</v>
      </c>
      <c r="D35" s="187"/>
      <c r="E35" s="187">
        <v>192</v>
      </c>
      <c r="F35" s="187">
        <v>112</v>
      </c>
      <c r="G35" s="187">
        <v>881</v>
      </c>
      <c r="H35" s="187"/>
      <c r="I35" s="187">
        <v>233</v>
      </c>
      <c r="J35" s="187">
        <v>1472</v>
      </c>
      <c r="K35" s="187">
        <v>1962</v>
      </c>
      <c r="L35" s="187"/>
      <c r="M35" s="187"/>
      <c r="N35" s="187">
        <v>12207</v>
      </c>
      <c r="O35" s="187">
        <v>2647</v>
      </c>
      <c r="P35" s="187"/>
      <c r="Q35" s="187"/>
      <c r="R35" s="187"/>
      <c r="S35" s="187"/>
      <c r="T35" s="187">
        <v>115</v>
      </c>
      <c r="U35" s="187"/>
      <c r="V35" s="187">
        <v>2362</v>
      </c>
    </row>
    <row r="36" spans="1:22" s="159" customFormat="1" ht="13.5">
      <c r="A36" s="157" t="s">
        <v>2050</v>
      </c>
      <c r="B36" s="187">
        <v>23451</v>
      </c>
      <c r="C36" s="187">
        <v>134</v>
      </c>
      <c r="D36" s="187"/>
      <c r="E36" s="187">
        <v>170</v>
      </c>
      <c r="F36" s="187">
        <v>73</v>
      </c>
      <c r="G36" s="187">
        <v>1183</v>
      </c>
      <c r="H36" s="187"/>
      <c r="I36" s="187">
        <v>331</v>
      </c>
      <c r="J36" s="187">
        <v>1427</v>
      </c>
      <c r="K36" s="187">
        <v>2280</v>
      </c>
      <c r="L36" s="187"/>
      <c r="M36" s="187"/>
      <c r="N36" s="187">
        <v>12972</v>
      </c>
      <c r="O36" s="187">
        <v>3162</v>
      </c>
      <c r="P36" s="187"/>
      <c r="Q36" s="187"/>
      <c r="R36" s="187"/>
      <c r="S36" s="187"/>
      <c r="T36" s="187">
        <v>204</v>
      </c>
      <c r="U36" s="187"/>
      <c r="V36" s="187">
        <v>1515</v>
      </c>
    </row>
    <row r="37" spans="1:22" s="159" customFormat="1" ht="13.5">
      <c r="A37" s="157" t="s">
        <v>2051</v>
      </c>
      <c r="B37" s="187">
        <v>23613</v>
      </c>
      <c r="C37" s="187">
        <v>140</v>
      </c>
      <c r="D37" s="187"/>
      <c r="E37" s="187"/>
      <c r="F37" s="187">
        <v>90</v>
      </c>
      <c r="G37" s="187">
        <v>1776</v>
      </c>
      <c r="H37" s="187"/>
      <c r="I37" s="187">
        <v>392</v>
      </c>
      <c r="J37" s="187">
        <v>1696</v>
      </c>
      <c r="K37" s="187">
        <v>2314</v>
      </c>
      <c r="L37" s="187"/>
      <c r="M37" s="187"/>
      <c r="N37" s="187">
        <v>12076</v>
      </c>
      <c r="O37" s="187">
        <v>4975</v>
      </c>
      <c r="P37" s="187"/>
      <c r="Q37" s="187"/>
      <c r="R37" s="187"/>
      <c r="S37" s="187">
        <v>30</v>
      </c>
      <c r="T37" s="187">
        <v>124</v>
      </c>
      <c r="U37" s="187"/>
      <c r="V37" s="187"/>
    </row>
    <row r="38" spans="1:22" s="159" customFormat="1" ht="13.5">
      <c r="A38" s="157" t="s">
        <v>2052</v>
      </c>
      <c r="B38" s="187">
        <v>23530</v>
      </c>
      <c r="C38" s="187">
        <v>118</v>
      </c>
      <c r="D38" s="187"/>
      <c r="E38" s="187"/>
      <c r="F38" s="187">
        <v>105</v>
      </c>
      <c r="G38" s="187">
        <v>1428</v>
      </c>
      <c r="H38" s="187"/>
      <c r="I38" s="187">
        <v>342</v>
      </c>
      <c r="J38" s="187">
        <v>1074</v>
      </c>
      <c r="K38" s="187">
        <v>2555</v>
      </c>
      <c r="L38" s="187"/>
      <c r="M38" s="187"/>
      <c r="N38" s="187">
        <v>10705</v>
      </c>
      <c r="O38" s="187">
        <v>7125</v>
      </c>
      <c r="P38" s="187"/>
      <c r="Q38" s="187"/>
      <c r="R38" s="187"/>
      <c r="S38" s="187"/>
      <c r="T38" s="187">
        <v>78</v>
      </c>
      <c r="U38" s="187"/>
      <c r="V38" s="187"/>
    </row>
    <row r="39" spans="1:22" s="159" customFormat="1" ht="13.5">
      <c r="A39" s="157" t="s">
        <v>2053</v>
      </c>
      <c r="B39" s="187">
        <v>11594</v>
      </c>
      <c r="C39" s="187">
        <v>88</v>
      </c>
      <c r="D39" s="187"/>
      <c r="E39" s="187">
        <v>38</v>
      </c>
      <c r="F39" s="187">
        <v>39</v>
      </c>
      <c r="G39" s="187">
        <v>613</v>
      </c>
      <c r="H39" s="187"/>
      <c r="I39" s="187">
        <v>321</v>
      </c>
      <c r="J39" s="187">
        <v>1113</v>
      </c>
      <c r="K39" s="187">
        <v>1289</v>
      </c>
      <c r="L39" s="187"/>
      <c r="M39" s="187"/>
      <c r="N39" s="187">
        <v>5826</v>
      </c>
      <c r="O39" s="187">
        <v>679</v>
      </c>
      <c r="P39" s="187"/>
      <c r="Q39" s="187"/>
      <c r="R39" s="187"/>
      <c r="S39" s="187"/>
      <c r="T39" s="187">
        <v>215</v>
      </c>
      <c r="U39" s="187"/>
      <c r="V39" s="187">
        <v>1373</v>
      </c>
    </row>
    <row r="40" spans="1:22" s="159" customFormat="1" ht="13.5">
      <c r="A40" s="157" t="s">
        <v>2054</v>
      </c>
      <c r="B40" s="187">
        <v>10609</v>
      </c>
      <c r="C40" s="187">
        <v>62</v>
      </c>
      <c r="D40" s="187"/>
      <c r="E40" s="187">
        <v>174</v>
      </c>
      <c r="F40" s="187">
        <v>38</v>
      </c>
      <c r="G40" s="187">
        <v>1010</v>
      </c>
      <c r="H40" s="187"/>
      <c r="I40" s="187">
        <v>216</v>
      </c>
      <c r="J40" s="187">
        <v>574</v>
      </c>
      <c r="K40" s="187">
        <v>892</v>
      </c>
      <c r="L40" s="187"/>
      <c r="M40" s="187"/>
      <c r="N40" s="187">
        <v>5704</v>
      </c>
      <c r="O40" s="187">
        <v>290</v>
      </c>
      <c r="P40" s="187"/>
      <c r="Q40" s="187"/>
      <c r="R40" s="187"/>
      <c r="S40" s="187"/>
      <c r="T40" s="187">
        <v>58</v>
      </c>
      <c r="U40" s="187"/>
      <c r="V40" s="187">
        <v>1591</v>
      </c>
    </row>
    <row r="41" spans="1:22" s="159" customFormat="1" ht="13.5">
      <c r="A41" s="157" t="s">
        <v>2055</v>
      </c>
      <c r="B41" s="187">
        <v>7949</v>
      </c>
      <c r="C41" s="187">
        <v>80</v>
      </c>
      <c r="D41" s="187"/>
      <c r="E41" s="187">
        <v>88</v>
      </c>
      <c r="F41" s="187">
        <v>38</v>
      </c>
      <c r="G41" s="187">
        <v>1208</v>
      </c>
      <c r="H41" s="187"/>
      <c r="I41" s="187">
        <v>232</v>
      </c>
      <c r="J41" s="187">
        <v>802</v>
      </c>
      <c r="K41" s="187">
        <v>799</v>
      </c>
      <c r="L41" s="187"/>
      <c r="M41" s="187"/>
      <c r="N41" s="187">
        <v>2722</v>
      </c>
      <c r="O41" s="187">
        <v>888</v>
      </c>
      <c r="P41" s="187"/>
      <c r="Q41" s="187"/>
      <c r="R41" s="187"/>
      <c r="S41" s="187"/>
      <c r="T41" s="187">
        <v>118</v>
      </c>
      <c r="U41" s="187"/>
      <c r="V41" s="187">
        <v>974</v>
      </c>
    </row>
    <row r="42" spans="1:22" s="159" customFormat="1" ht="13.5">
      <c r="A42" s="162" t="s">
        <v>1942</v>
      </c>
      <c r="B42" s="186">
        <v>128161</v>
      </c>
      <c r="C42" s="186">
        <v>677</v>
      </c>
      <c r="D42" s="186">
        <v>0</v>
      </c>
      <c r="E42" s="186">
        <v>1420</v>
      </c>
      <c r="F42" s="186">
        <v>1018</v>
      </c>
      <c r="G42" s="186">
        <v>7903</v>
      </c>
      <c r="H42" s="186">
        <v>40</v>
      </c>
      <c r="I42" s="186">
        <v>2459</v>
      </c>
      <c r="J42" s="186">
        <v>12937</v>
      </c>
      <c r="K42" s="186">
        <v>9496</v>
      </c>
      <c r="L42" s="186">
        <v>0</v>
      </c>
      <c r="M42" s="186">
        <v>0</v>
      </c>
      <c r="N42" s="186">
        <v>60709</v>
      </c>
      <c r="O42" s="186">
        <v>22457</v>
      </c>
      <c r="P42" s="186">
        <v>210</v>
      </c>
      <c r="Q42" s="186">
        <v>1079</v>
      </c>
      <c r="R42" s="186">
        <v>0</v>
      </c>
      <c r="S42" s="186">
        <v>65</v>
      </c>
      <c r="T42" s="186">
        <v>963</v>
      </c>
      <c r="U42" s="186">
        <v>0</v>
      </c>
      <c r="V42" s="186">
        <v>6728</v>
      </c>
    </row>
    <row r="43" spans="1:22" s="159" customFormat="1" ht="13.5">
      <c r="A43" s="157" t="s">
        <v>2031</v>
      </c>
      <c r="B43" s="187">
        <v>8206</v>
      </c>
      <c r="C43" s="187">
        <v>81</v>
      </c>
      <c r="D43" s="187"/>
      <c r="E43" s="187">
        <v>729</v>
      </c>
      <c r="F43" s="187">
        <v>707</v>
      </c>
      <c r="G43" s="187">
        <v>1127</v>
      </c>
      <c r="H43" s="187">
        <v>40</v>
      </c>
      <c r="I43" s="187">
        <v>781</v>
      </c>
      <c r="J43" s="187">
        <v>87</v>
      </c>
      <c r="K43" s="187">
        <v>710</v>
      </c>
      <c r="L43" s="187"/>
      <c r="M43" s="187"/>
      <c r="N43" s="187">
        <v>2849</v>
      </c>
      <c r="O43" s="187"/>
      <c r="P43" s="187">
        <v>5</v>
      </c>
      <c r="Q43" s="187">
        <v>179</v>
      </c>
      <c r="R43" s="187"/>
      <c r="S43" s="187">
        <v>65</v>
      </c>
      <c r="T43" s="187"/>
      <c r="U43" s="187"/>
      <c r="V43" s="187">
        <v>846</v>
      </c>
    </row>
    <row r="44" spans="1:22" s="159" customFormat="1" ht="13.5">
      <c r="A44" s="157" t="s">
        <v>1906</v>
      </c>
      <c r="B44" s="187"/>
      <c r="C44" s="187"/>
      <c r="D44" s="187"/>
      <c r="E44" s="187"/>
      <c r="F44" s="187"/>
      <c r="G44" s="187"/>
      <c r="H44" s="187"/>
      <c r="I44" s="187"/>
      <c r="J44" s="187"/>
      <c r="K44" s="187"/>
      <c r="L44" s="187"/>
      <c r="M44" s="187"/>
      <c r="N44" s="187"/>
      <c r="O44" s="187"/>
      <c r="P44" s="187"/>
      <c r="Q44" s="187"/>
      <c r="R44" s="187"/>
      <c r="S44" s="187"/>
      <c r="T44" s="187"/>
      <c r="U44" s="187"/>
      <c r="V44" s="187"/>
    </row>
    <row r="45" spans="1:22" s="159" customFormat="1" ht="13.5">
      <c r="A45" s="157" t="s">
        <v>2056</v>
      </c>
      <c r="B45" s="187">
        <v>23914</v>
      </c>
      <c r="C45" s="187">
        <v>127</v>
      </c>
      <c r="D45" s="187"/>
      <c r="E45" s="187">
        <v>105</v>
      </c>
      <c r="F45" s="187">
        <v>47</v>
      </c>
      <c r="G45" s="187">
        <v>1435</v>
      </c>
      <c r="H45" s="187"/>
      <c r="I45" s="187">
        <v>279</v>
      </c>
      <c r="J45" s="187">
        <v>4359</v>
      </c>
      <c r="K45" s="187">
        <v>2269</v>
      </c>
      <c r="L45" s="187"/>
      <c r="M45" s="187"/>
      <c r="N45" s="187">
        <v>8823</v>
      </c>
      <c r="O45" s="187">
        <v>5270</v>
      </c>
      <c r="P45" s="187">
        <v>45</v>
      </c>
      <c r="Q45" s="187">
        <v>150</v>
      </c>
      <c r="R45" s="187"/>
      <c r="S45" s="187"/>
      <c r="T45" s="187">
        <v>223</v>
      </c>
      <c r="U45" s="187"/>
      <c r="V45" s="187">
        <v>782</v>
      </c>
    </row>
    <row r="46" spans="1:22" s="159" customFormat="1" ht="13.5">
      <c r="A46" s="157" t="s">
        <v>2057</v>
      </c>
      <c r="B46" s="187">
        <v>15632</v>
      </c>
      <c r="C46" s="187">
        <v>77</v>
      </c>
      <c r="D46" s="187"/>
      <c r="E46" s="187">
        <v>80</v>
      </c>
      <c r="F46" s="187">
        <v>77</v>
      </c>
      <c r="G46" s="187">
        <v>835</v>
      </c>
      <c r="H46" s="187"/>
      <c r="I46" s="187">
        <v>222</v>
      </c>
      <c r="J46" s="187">
        <v>1362</v>
      </c>
      <c r="K46" s="187">
        <v>1108</v>
      </c>
      <c r="L46" s="187"/>
      <c r="M46" s="187"/>
      <c r="N46" s="187">
        <v>8943</v>
      </c>
      <c r="O46" s="187">
        <v>2469</v>
      </c>
      <c r="P46" s="187">
        <v>15</v>
      </c>
      <c r="Q46" s="187">
        <v>50</v>
      </c>
      <c r="R46" s="187"/>
      <c r="S46" s="187"/>
      <c r="T46" s="187">
        <v>27</v>
      </c>
      <c r="U46" s="187"/>
      <c r="V46" s="187">
        <v>367</v>
      </c>
    </row>
    <row r="47" spans="1:22" s="159" customFormat="1" ht="13.5">
      <c r="A47" s="157" t="s">
        <v>2058</v>
      </c>
      <c r="B47" s="187">
        <v>15539</v>
      </c>
      <c r="C47" s="187">
        <v>83</v>
      </c>
      <c r="D47" s="187"/>
      <c r="E47" s="187">
        <v>120</v>
      </c>
      <c r="F47" s="187">
        <v>37</v>
      </c>
      <c r="G47" s="187">
        <v>955</v>
      </c>
      <c r="H47" s="187"/>
      <c r="I47" s="187">
        <v>227</v>
      </c>
      <c r="J47" s="187">
        <v>1213</v>
      </c>
      <c r="K47" s="187">
        <v>1215</v>
      </c>
      <c r="L47" s="187"/>
      <c r="M47" s="187"/>
      <c r="N47" s="187">
        <v>8054</v>
      </c>
      <c r="O47" s="187">
        <v>1932</v>
      </c>
      <c r="P47" s="187">
        <v>10</v>
      </c>
      <c r="Q47" s="187">
        <v>100</v>
      </c>
      <c r="R47" s="187"/>
      <c r="S47" s="187"/>
      <c r="T47" s="187">
        <v>363</v>
      </c>
      <c r="U47" s="187"/>
      <c r="V47" s="187">
        <v>1230</v>
      </c>
    </row>
    <row r="48" spans="1:22" s="159" customFormat="1" ht="13.5">
      <c r="A48" s="157" t="s">
        <v>2059</v>
      </c>
      <c r="B48" s="187">
        <v>12470</v>
      </c>
      <c r="C48" s="187">
        <v>66</v>
      </c>
      <c r="D48" s="187"/>
      <c r="E48" s="187">
        <v>120</v>
      </c>
      <c r="F48" s="187">
        <v>36</v>
      </c>
      <c r="G48" s="187">
        <v>639</v>
      </c>
      <c r="H48" s="187"/>
      <c r="I48" s="187">
        <v>237</v>
      </c>
      <c r="J48" s="187">
        <v>1152</v>
      </c>
      <c r="K48" s="187">
        <v>657</v>
      </c>
      <c r="L48" s="187"/>
      <c r="M48" s="187"/>
      <c r="N48" s="187">
        <v>4981</v>
      </c>
      <c r="O48" s="187">
        <v>3245</v>
      </c>
      <c r="P48" s="187">
        <v>10</v>
      </c>
      <c r="Q48" s="187">
        <v>240</v>
      </c>
      <c r="R48" s="187"/>
      <c r="S48" s="187"/>
      <c r="T48" s="187"/>
      <c r="U48" s="187"/>
      <c r="V48" s="187">
        <v>1087</v>
      </c>
    </row>
    <row r="49" spans="1:22" s="159" customFormat="1" ht="13.5">
      <c r="A49" s="157" t="s">
        <v>2060</v>
      </c>
      <c r="B49" s="187">
        <v>15324</v>
      </c>
      <c r="C49" s="187">
        <v>73</v>
      </c>
      <c r="D49" s="187"/>
      <c r="E49" s="187">
        <v>81</v>
      </c>
      <c r="F49" s="187">
        <v>36</v>
      </c>
      <c r="G49" s="187">
        <v>915</v>
      </c>
      <c r="H49" s="187"/>
      <c r="I49" s="187">
        <v>221</v>
      </c>
      <c r="J49" s="187">
        <v>1247</v>
      </c>
      <c r="K49" s="187">
        <v>1076</v>
      </c>
      <c r="L49" s="187"/>
      <c r="M49" s="187"/>
      <c r="N49" s="187">
        <v>8091</v>
      </c>
      <c r="O49" s="187">
        <v>2928</v>
      </c>
      <c r="P49" s="187">
        <v>55</v>
      </c>
      <c r="Q49" s="187">
        <v>100</v>
      </c>
      <c r="R49" s="187"/>
      <c r="S49" s="187"/>
      <c r="T49" s="187">
        <v>52</v>
      </c>
      <c r="U49" s="187"/>
      <c r="V49" s="187">
        <v>449</v>
      </c>
    </row>
    <row r="50" spans="1:22" s="159" customFormat="1" ht="13.5">
      <c r="A50" s="157" t="s">
        <v>2061</v>
      </c>
      <c r="B50" s="187">
        <v>18908</v>
      </c>
      <c r="C50" s="187">
        <v>79</v>
      </c>
      <c r="D50" s="187"/>
      <c r="E50" s="187">
        <v>75</v>
      </c>
      <c r="F50" s="187">
        <v>41</v>
      </c>
      <c r="G50" s="187">
        <v>1104</v>
      </c>
      <c r="H50" s="187"/>
      <c r="I50" s="187">
        <v>229</v>
      </c>
      <c r="J50" s="187">
        <v>2134</v>
      </c>
      <c r="K50" s="187">
        <v>1396</v>
      </c>
      <c r="L50" s="187"/>
      <c r="M50" s="187"/>
      <c r="N50" s="187">
        <v>8296</v>
      </c>
      <c r="O50" s="187">
        <v>4548</v>
      </c>
      <c r="P50" s="187">
        <v>45</v>
      </c>
      <c r="Q50" s="187">
        <v>50</v>
      </c>
      <c r="R50" s="187"/>
      <c r="S50" s="187"/>
      <c r="T50" s="187">
        <v>191</v>
      </c>
      <c r="U50" s="187"/>
      <c r="V50" s="187">
        <v>720</v>
      </c>
    </row>
    <row r="51" spans="1:22" s="159" customFormat="1" ht="13.5">
      <c r="A51" s="157" t="s">
        <v>2062</v>
      </c>
      <c r="B51" s="187">
        <v>18168</v>
      </c>
      <c r="C51" s="187">
        <v>91</v>
      </c>
      <c r="D51" s="187"/>
      <c r="E51" s="187">
        <v>110</v>
      </c>
      <c r="F51" s="187">
        <v>37</v>
      </c>
      <c r="G51" s="187">
        <v>893</v>
      </c>
      <c r="H51" s="187"/>
      <c r="I51" s="187">
        <v>263</v>
      </c>
      <c r="J51" s="187">
        <v>1383</v>
      </c>
      <c r="K51" s="187">
        <v>1065</v>
      </c>
      <c r="L51" s="187"/>
      <c r="M51" s="187"/>
      <c r="N51" s="187">
        <v>10672</v>
      </c>
      <c r="O51" s="187">
        <v>2065</v>
      </c>
      <c r="P51" s="187">
        <v>25</v>
      </c>
      <c r="Q51" s="187">
        <v>210</v>
      </c>
      <c r="R51" s="187"/>
      <c r="S51" s="187"/>
      <c r="T51" s="187">
        <v>107</v>
      </c>
      <c r="U51" s="187"/>
      <c r="V51" s="187">
        <v>1247</v>
      </c>
    </row>
    <row r="52" spans="1:22" s="159" customFormat="1" ht="13.5">
      <c r="A52" s="162" t="s">
        <v>1950</v>
      </c>
      <c r="B52" s="186">
        <v>83225</v>
      </c>
      <c r="C52" s="186">
        <v>440</v>
      </c>
      <c r="D52" s="186">
        <v>0</v>
      </c>
      <c r="E52" s="186">
        <v>797</v>
      </c>
      <c r="F52" s="186">
        <v>5488</v>
      </c>
      <c r="G52" s="186">
        <v>2910</v>
      </c>
      <c r="H52" s="186">
        <v>40</v>
      </c>
      <c r="I52" s="186">
        <v>1691</v>
      </c>
      <c r="J52" s="186">
        <v>7797</v>
      </c>
      <c r="K52" s="186">
        <v>5987</v>
      </c>
      <c r="L52" s="186">
        <v>0</v>
      </c>
      <c r="M52" s="186">
        <v>0</v>
      </c>
      <c r="N52" s="186">
        <v>35119</v>
      </c>
      <c r="O52" s="186">
        <v>17489</v>
      </c>
      <c r="P52" s="186">
        <v>185</v>
      </c>
      <c r="Q52" s="186">
        <v>2300</v>
      </c>
      <c r="R52" s="186">
        <v>0</v>
      </c>
      <c r="S52" s="186">
        <v>50</v>
      </c>
      <c r="T52" s="186">
        <v>774</v>
      </c>
      <c r="U52" s="186">
        <v>0</v>
      </c>
      <c r="V52" s="186">
        <v>2158</v>
      </c>
    </row>
    <row r="53" spans="1:22" s="159" customFormat="1" ht="13.5">
      <c r="A53" s="157" t="s">
        <v>1905</v>
      </c>
      <c r="B53" s="187">
        <v>35578</v>
      </c>
      <c r="C53" s="187">
        <v>67</v>
      </c>
      <c r="D53" s="187"/>
      <c r="E53" s="187">
        <v>530</v>
      </c>
      <c r="F53" s="187">
        <v>615</v>
      </c>
      <c r="G53" s="187">
        <v>1572</v>
      </c>
      <c r="H53" s="187">
        <v>10</v>
      </c>
      <c r="I53" s="187">
        <v>1135</v>
      </c>
      <c r="J53" s="187">
        <v>2150</v>
      </c>
      <c r="K53" s="187">
        <v>1106</v>
      </c>
      <c r="L53" s="187"/>
      <c r="M53" s="187"/>
      <c r="N53" s="187">
        <v>11506</v>
      </c>
      <c r="O53" s="187">
        <v>16357</v>
      </c>
      <c r="P53" s="187"/>
      <c r="Q53" s="187"/>
      <c r="R53" s="187"/>
      <c r="S53" s="187">
        <v>50</v>
      </c>
      <c r="T53" s="187"/>
      <c r="U53" s="187"/>
      <c r="V53" s="187">
        <v>480</v>
      </c>
    </row>
    <row r="54" spans="1:22" s="159" customFormat="1" ht="13.5">
      <c r="A54" s="157" t="s">
        <v>2048</v>
      </c>
      <c r="B54" s="187">
        <v>47647</v>
      </c>
      <c r="C54" s="187">
        <v>373</v>
      </c>
      <c r="D54" s="187">
        <v>0</v>
      </c>
      <c r="E54" s="187">
        <v>267</v>
      </c>
      <c r="F54" s="187">
        <v>4873</v>
      </c>
      <c r="G54" s="187">
        <v>1338</v>
      </c>
      <c r="H54" s="187">
        <v>30</v>
      </c>
      <c r="I54" s="187">
        <v>556</v>
      </c>
      <c r="J54" s="187">
        <v>5647</v>
      </c>
      <c r="K54" s="187">
        <v>4881</v>
      </c>
      <c r="L54" s="187">
        <v>0</v>
      </c>
      <c r="M54" s="187">
        <v>0</v>
      </c>
      <c r="N54" s="187">
        <v>23613</v>
      </c>
      <c r="O54" s="187">
        <v>1132</v>
      </c>
      <c r="P54" s="187">
        <v>185</v>
      </c>
      <c r="Q54" s="187">
        <v>2300</v>
      </c>
      <c r="R54" s="187">
        <v>0</v>
      </c>
      <c r="S54" s="187">
        <v>0</v>
      </c>
      <c r="T54" s="187">
        <v>774</v>
      </c>
      <c r="U54" s="187">
        <v>0</v>
      </c>
      <c r="V54" s="187">
        <v>1678</v>
      </c>
    </row>
    <row r="55" spans="1:22" s="159" customFormat="1" ht="13.5">
      <c r="A55" s="157" t="s">
        <v>2063</v>
      </c>
      <c r="B55" s="187">
        <v>18515</v>
      </c>
      <c r="C55" s="187">
        <v>160</v>
      </c>
      <c r="D55" s="187"/>
      <c r="E55" s="187">
        <v>15</v>
      </c>
      <c r="F55" s="187">
        <v>49</v>
      </c>
      <c r="G55" s="187">
        <v>778</v>
      </c>
      <c r="H55" s="187">
        <v>15</v>
      </c>
      <c r="I55" s="187">
        <v>151</v>
      </c>
      <c r="J55" s="187">
        <v>2414</v>
      </c>
      <c r="K55" s="187">
        <v>2359</v>
      </c>
      <c r="L55" s="187"/>
      <c r="M55" s="187"/>
      <c r="N55" s="187">
        <v>9386</v>
      </c>
      <c r="O55" s="187">
        <v>808</v>
      </c>
      <c r="P55" s="187">
        <v>28</v>
      </c>
      <c r="Q55" s="187">
        <v>138</v>
      </c>
      <c r="R55" s="187"/>
      <c r="S55" s="187"/>
      <c r="T55" s="187">
        <v>536</v>
      </c>
      <c r="U55" s="187"/>
      <c r="V55" s="187">
        <v>1678</v>
      </c>
    </row>
    <row r="56" spans="1:22" s="159" customFormat="1" ht="13.5">
      <c r="A56" s="157" t="s">
        <v>2064</v>
      </c>
      <c r="B56" s="187">
        <v>4742</v>
      </c>
      <c r="C56" s="187">
        <v>31</v>
      </c>
      <c r="D56" s="187"/>
      <c r="E56" s="187">
        <v>12</v>
      </c>
      <c r="F56" s="187">
        <v>307</v>
      </c>
      <c r="G56" s="187">
        <v>74</v>
      </c>
      <c r="H56" s="187">
        <v>5</v>
      </c>
      <c r="I56" s="187">
        <v>73</v>
      </c>
      <c r="J56" s="187">
        <v>638</v>
      </c>
      <c r="K56" s="187">
        <v>135</v>
      </c>
      <c r="L56" s="187">
        <v>0</v>
      </c>
      <c r="M56" s="187"/>
      <c r="N56" s="187">
        <v>1219</v>
      </c>
      <c r="O56" s="187">
        <v>3</v>
      </c>
      <c r="P56" s="187">
        <v>129</v>
      </c>
      <c r="Q56" s="187">
        <v>2116</v>
      </c>
      <c r="R56" s="187"/>
      <c r="S56" s="187"/>
      <c r="T56" s="187"/>
      <c r="U56" s="187"/>
      <c r="V56" s="187"/>
    </row>
    <row r="57" spans="1:22" s="159" customFormat="1" ht="13.5">
      <c r="A57" s="157" t="s">
        <v>2065</v>
      </c>
      <c r="B57" s="187">
        <v>10313</v>
      </c>
      <c r="C57" s="187">
        <v>117</v>
      </c>
      <c r="D57" s="187">
        <v>0</v>
      </c>
      <c r="E57" s="187">
        <v>0</v>
      </c>
      <c r="F57" s="187">
        <v>43</v>
      </c>
      <c r="G57" s="187">
        <v>296</v>
      </c>
      <c r="H57" s="187">
        <v>5</v>
      </c>
      <c r="I57" s="187">
        <v>171</v>
      </c>
      <c r="J57" s="187">
        <v>1433</v>
      </c>
      <c r="K57" s="187">
        <v>1460</v>
      </c>
      <c r="L57" s="187">
        <v>0</v>
      </c>
      <c r="M57" s="187">
        <v>0</v>
      </c>
      <c r="N57" s="187">
        <v>6307</v>
      </c>
      <c r="O57" s="187">
        <v>319</v>
      </c>
      <c r="P57" s="187">
        <v>19</v>
      </c>
      <c r="Q57" s="187">
        <v>37</v>
      </c>
      <c r="R57" s="187">
        <v>0</v>
      </c>
      <c r="S57" s="187">
        <v>0</v>
      </c>
      <c r="T57" s="187">
        <v>106</v>
      </c>
      <c r="U57" s="187">
        <v>0</v>
      </c>
      <c r="V57" s="187">
        <v>0</v>
      </c>
    </row>
    <row r="58" spans="1:22" s="159" customFormat="1" ht="13.5">
      <c r="A58" s="157" t="s">
        <v>2066</v>
      </c>
      <c r="B58" s="187">
        <v>14077</v>
      </c>
      <c r="C58" s="187">
        <v>65</v>
      </c>
      <c r="D58" s="187"/>
      <c r="E58" s="187">
        <v>240</v>
      </c>
      <c r="F58" s="187">
        <v>4474</v>
      </c>
      <c r="G58" s="187">
        <v>190</v>
      </c>
      <c r="H58" s="187">
        <v>5</v>
      </c>
      <c r="I58" s="187">
        <v>161</v>
      </c>
      <c r="J58" s="187">
        <v>1162</v>
      </c>
      <c r="K58" s="187">
        <v>927</v>
      </c>
      <c r="L58" s="187"/>
      <c r="M58" s="187"/>
      <c r="N58" s="187">
        <v>6701</v>
      </c>
      <c r="O58" s="187">
        <v>2</v>
      </c>
      <c r="P58" s="187">
        <v>9</v>
      </c>
      <c r="Q58" s="187">
        <v>9</v>
      </c>
      <c r="R58" s="187"/>
      <c r="S58" s="187"/>
      <c r="T58" s="187">
        <v>132</v>
      </c>
      <c r="U58" s="187"/>
      <c r="V58" s="187"/>
    </row>
    <row r="59" spans="1:22" s="159" customFormat="1" ht="13.5">
      <c r="A59" s="162" t="s">
        <v>1955</v>
      </c>
      <c r="B59" s="186">
        <v>7339</v>
      </c>
      <c r="C59" s="186">
        <v>138</v>
      </c>
      <c r="D59" s="186">
        <v>0</v>
      </c>
      <c r="E59" s="186">
        <v>670</v>
      </c>
      <c r="F59" s="186">
        <v>80</v>
      </c>
      <c r="G59" s="186">
        <v>1646</v>
      </c>
      <c r="H59" s="186">
        <v>40</v>
      </c>
      <c r="I59" s="186">
        <v>30</v>
      </c>
      <c r="J59" s="186">
        <v>1514</v>
      </c>
      <c r="K59" s="186">
        <v>1752</v>
      </c>
      <c r="L59" s="186">
        <v>0</v>
      </c>
      <c r="M59" s="186">
        <v>0</v>
      </c>
      <c r="N59" s="186">
        <v>1460</v>
      </c>
      <c r="O59" s="186">
        <v>0</v>
      </c>
      <c r="P59" s="186">
        <v>0</v>
      </c>
      <c r="Q59" s="186">
        <v>0</v>
      </c>
      <c r="R59" s="186">
        <v>0</v>
      </c>
      <c r="S59" s="186">
        <v>0</v>
      </c>
      <c r="T59" s="186">
        <v>0</v>
      </c>
      <c r="U59" s="186">
        <v>0</v>
      </c>
      <c r="V59" s="186">
        <v>9</v>
      </c>
    </row>
    <row r="60" spans="1:22" s="159" customFormat="1" ht="13.5">
      <c r="A60" s="157" t="s">
        <v>2031</v>
      </c>
      <c r="B60" s="187">
        <v>5998</v>
      </c>
      <c r="C60" s="187">
        <v>79</v>
      </c>
      <c r="D60" s="187"/>
      <c r="E60" s="187">
        <v>670</v>
      </c>
      <c r="F60" s="187">
        <v>80</v>
      </c>
      <c r="G60" s="187">
        <v>1646</v>
      </c>
      <c r="H60" s="187">
        <v>40</v>
      </c>
      <c r="I60" s="187">
        <v>30</v>
      </c>
      <c r="J60" s="187">
        <v>1514</v>
      </c>
      <c r="K60" s="187">
        <v>1742</v>
      </c>
      <c r="L60" s="187"/>
      <c r="M60" s="187"/>
      <c r="N60" s="187">
        <v>188</v>
      </c>
      <c r="O60" s="187"/>
      <c r="P60" s="187"/>
      <c r="Q60" s="187"/>
      <c r="R60" s="187"/>
      <c r="S60" s="187"/>
      <c r="T60" s="187"/>
      <c r="U60" s="187"/>
      <c r="V60" s="187">
        <v>9</v>
      </c>
    </row>
    <row r="61" spans="1:22" s="159" customFormat="1" ht="13.5">
      <c r="A61" s="157" t="s">
        <v>2048</v>
      </c>
      <c r="B61" s="187">
        <v>1341</v>
      </c>
      <c r="C61" s="187">
        <v>59</v>
      </c>
      <c r="D61" s="187"/>
      <c r="E61" s="187"/>
      <c r="F61" s="187"/>
      <c r="G61" s="187"/>
      <c r="H61" s="187"/>
      <c r="I61" s="187"/>
      <c r="J61" s="187"/>
      <c r="K61" s="187">
        <v>10</v>
      </c>
      <c r="L61" s="187"/>
      <c r="M61" s="187"/>
      <c r="N61" s="187">
        <v>1272</v>
      </c>
      <c r="O61" s="187"/>
      <c r="P61" s="187"/>
      <c r="Q61" s="187"/>
      <c r="R61" s="187"/>
      <c r="S61" s="187"/>
      <c r="T61" s="187"/>
      <c r="U61" s="187"/>
      <c r="V61" s="187"/>
    </row>
    <row r="62" spans="1:22" s="159" customFormat="1" ht="13.5">
      <c r="A62" s="157" t="s">
        <v>2067</v>
      </c>
      <c r="B62" s="187">
        <v>1341</v>
      </c>
      <c r="C62" s="187">
        <v>59</v>
      </c>
      <c r="D62" s="187"/>
      <c r="E62" s="187"/>
      <c r="F62" s="187"/>
      <c r="G62" s="187"/>
      <c r="H62" s="187"/>
      <c r="I62" s="187"/>
      <c r="J62" s="187"/>
      <c r="K62" s="187">
        <v>10</v>
      </c>
      <c r="L62" s="187"/>
      <c r="M62" s="187"/>
      <c r="N62" s="187">
        <v>1272</v>
      </c>
      <c r="O62" s="187"/>
      <c r="P62" s="187"/>
      <c r="Q62" s="187"/>
      <c r="R62" s="187"/>
      <c r="S62" s="187"/>
      <c r="T62" s="187"/>
      <c r="U62" s="187"/>
      <c r="V62" s="187"/>
    </row>
    <row r="63" spans="1:22" s="159" customFormat="1" ht="13.5">
      <c r="A63" s="162" t="s">
        <v>1965</v>
      </c>
      <c r="B63" s="186">
        <v>171648</v>
      </c>
      <c r="C63" s="186">
        <v>1178</v>
      </c>
      <c r="D63" s="186">
        <v>0</v>
      </c>
      <c r="E63" s="186">
        <v>792</v>
      </c>
      <c r="F63" s="186">
        <v>2090</v>
      </c>
      <c r="G63" s="186">
        <v>11098</v>
      </c>
      <c r="H63" s="186">
        <v>40</v>
      </c>
      <c r="I63" s="186">
        <v>3993</v>
      </c>
      <c r="J63" s="186">
        <v>13876</v>
      </c>
      <c r="K63" s="186">
        <v>15604</v>
      </c>
      <c r="L63" s="186">
        <v>0</v>
      </c>
      <c r="M63" s="186">
        <v>0</v>
      </c>
      <c r="N63" s="186">
        <v>78566</v>
      </c>
      <c r="O63" s="186">
        <v>40460</v>
      </c>
      <c r="P63" s="186">
        <v>200</v>
      </c>
      <c r="Q63" s="186">
        <v>1263</v>
      </c>
      <c r="R63" s="186">
        <v>0</v>
      </c>
      <c r="S63" s="186">
        <v>155</v>
      </c>
      <c r="T63" s="186">
        <v>549</v>
      </c>
      <c r="U63" s="186">
        <v>0</v>
      </c>
      <c r="V63" s="186">
        <v>1784</v>
      </c>
    </row>
    <row r="64" spans="1:22" s="159" customFormat="1" ht="13.5">
      <c r="A64" s="157" t="s">
        <v>2031</v>
      </c>
      <c r="B64" s="187">
        <v>20740</v>
      </c>
      <c r="C64" s="187">
        <v>192</v>
      </c>
      <c r="D64" s="187">
        <v>0</v>
      </c>
      <c r="E64" s="187">
        <v>792</v>
      </c>
      <c r="F64" s="187">
        <v>1374</v>
      </c>
      <c r="G64" s="187">
        <v>2753</v>
      </c>
      <c r="H64" s="187">
        <v>40</v>
      </c>
      <c r="I64" s="187">
        <v>3100</v>
      </c>
      <c r="J64" s="187">
        <v>1894</v>
      </c>
      <c r="K64" s="187">
        <v>1681</v>
      </c>
      <c r="L64" s="187">
        <v>0</v>
      </c>
      <c r="M64" s="187">
        <v>0</v>
      </c>
      <c r="N64" s="187">
        <v>8373</v>
      </c>
      <c r="O64" s="187">
        <v>311</v>
      </c>
      <c r="P64" s="187">
        <v>200</v>
      </c>
      <c r="Q64" s="187">
        <v>15</v>
      </c>
      <c r="R64" s="187">
        <v>0</v>
      </c>
      <c r="S64" s="187">
        <v>15</v>
      </c>
      <c r="T64" s="187">
        <v>0</v>
      </c>
      <c r="U64" s="187"/>
      <c r="V64" s="187"/>
    </row>
    <row r="65" spans="1:22" s="159" customFormat="1" ht="13.5">
      <c r="A65" s="157" t="s">
        <v>2048</v>
      </c>
      <c r="B65" s="187">
        <v>150908</v>
      </c>
      <c r="C65" s="187">
        <v>986</v>
      </c>
      <c r="D65" s="187">
        <v>0</v>
      </c>
      <c r="E65" s="187">
        <v>0</v>
      </c>
      <c r="F65" s="187">
        <v>716</v>
      </c>
      <c r="G65" s="187">
        <v>8345</v>
      </c>
      <c r="H65" s="187">
        <v>0</v>
      </c>
      <c r="I65" s="187">
        <v>893</v>
      </c>
      <c r="J65" s="187">
        <v>11982</v>
      </c>
      <c r="K65" s="187">
        <v>13923</v>
      </c>
      <c r="L65" s="187">
        <v>0</v>
      </c>
      <c r="M65" s="187">
        <v>0</v>
      </c>
      <c r="N65" s="187">
        <v>70193</v>
      </c>
      <c r="O65" s="187">
        <v>40149</v>
      </c>
      <c r="P65" s="187">
        <v>0</v>
      </c>
      <c r="Q65" s="187">
        <v>1248</v>
      </c>
      <c r="R65" s="187">
        <v>0</v>
      </c>
      <c r="S65" s="187">
        <v>140</v>
      </c>
      <c r="T65" s="187">
        <v>549</v>
      </c>
      <c r="U65" s="187">
        <v>0</v>
      </c>
      <c r="V65" s="187">
        <v>1784</v>
      </c>
    </row>
    <row r="66" spans="1:22" s="159" customFormat="1" ht="13.5">
      <c r="A66" s="157" t="s">
        <v>2068</v>
      </c>
      <c r="B66" s="187">
        <v>24907</v>
      </c>
      <c r="C66" s="187">
        <v>217</v>
      </c>
      <c r="D66" s="187"/>
      <c r="E66" s="187"/>
      <c r="F66" s="187">
        <v>171</v>
      </c>
      <c r="G66" s="187">
        <v>2837</v>
      </c>
      <c r="H66" s="187"/>
      <c r="I66" s="187">
        <v>32</v>
      </c>
      <c r="J66" s="187">
        <v>3314</v>
      </c>
      <c r="K66" s="187">
        <v>4782</v>
      </c>
      <c r="L66" s="187"/>
      <c r="M66" s="187"/>
      <c r="N66" s="187">
        <v>8461</v>
      </c>
      <c r="O66" s="187">
        <v>4692</v>
      </c>
      <c r="P66" s="187"/>
      <c r="Q66" s="187">
        <v>337</v>
      </c>
      <c r="R66" s="187"/>
      <c r="S66" s="187"/>
      <c r="T66" s="187">
        <v>64</v>
      </c>
      <c r="U66" s="187"/>
      <c r="V66" s="187"/>
    </row>
    <row r="67" spans="1:22" s="159" customFormat="1" ht="13.5">
      <c r="A67" s="157" t="s">
        <v>2069</v>
      </c>
      <c r="B67" s="187">
        <v>19468</v>
      </c>
      <c r="C67" s="187">
        <v>178</v>
      </c>
      <c r="D67" s="187"/>
      <c r="E67" s="187"/>
      <c r="F67" s="187">
        <v>93</v>
      </c>
      <c r="G67" s="187">
        <v>1151</v>
      </c>
      <c r="H67" s="187"/>
      <c r="I67" s="187">
        <v>96</v>
      </c>
      <c r="J67" s="187">
        <v>1711</v>
      </c>
      <c r="K67" s="187">
        <v>1790</v>
      </c>
      <c r="L67" s="187"/>
      <c r="M67" s="187"/>
      <c r="N67" s="187">
        <v>11439</v>
      </c>
      <c r="O67" s="187">
        <v>3005</v>
      </c>
      <c r="P67" s="187"/>
      <c r="Q67" s="187"/>
      <c r="R67" s="187"/>
      <c r="S67" s="187"/>
      <c r="T67" s="187">
        <v>5</v>
      </c>
      <c r="U67" s="187"/>
      <c r="V67" s="187"/>
    </row>
    <row r="68" spans="1:22" s="159" customFormat="1" ht="13.5">
      <c r="A68" s="157" t="s">
        <v>2070</v>
      </c>
      <c r="B68" s="187">
        <v>15687</v>
      </c>
      <c r="C68" s="187">
        <v>77</v>
      </c>
      <c r="D68" s="187"/>
      <c r="E68" s="187"/>
      <c r="F68" s="187">
        <v>71</v>
      </c>
      <c r="G68" s="187">
        <v>736</v>
      </c>
      <c r="H68" s="187"/>
      <c r="I68" s="187">
        <v>84</v>
      </c>
      <c r="J68" s="187">
        <v>705</v>
      </c>
      <c r="K68" s="187">
        <v>927</v>
      </c>
      <c r="L68" s="187"/>
      <c r="M68" s="187"/>
      <c r="N68" s="187">
        <v>9437</v>
      </c>
      <c r="O68" s="187">
        <v>3124</v>
      </c>
      <c r="P68" s="187"/>
      <c r="Q68" s="187">
        <v>462</v>
      </c>
      <c r="R68" s="187"/>
      <c r="S68" s="187">
        <v>40</v>
      </c>
      <c r="T68" s="187">
        <v>24</v>
      </c>
      <c r="U68" s="187"/>
      <c r="V68" s="187"/>
    </row>
    <row r="69" spans="1:22" s="159" customFormat="1" ht="13.5">
      <c r="A69" s="157" t="s">
        <v>2071</v>
      </c>
      <c r="B69" s="187">
        <v>13431</v>
      </c>
      <c r="C69" s="187">
        <v>107</v>
      </c>
      <c r="D69" s="187"/>
      <c r="E69" s="187"/>
      <c r="F69" s="187">
        <v>54</v>
      </c>
      <c r="G69" s="187">
        <v>649</v>
      </c>
      <c r="H69" s="187"/>
      <c r="I69" s="187">
        <v>111</v>
      </c>
      <c r="J69" s="187">
        <v>447</v>
      </c>
      <c r="K69" s="187">
        <v>954</v>
      </c>
      <c r="L69" s="187"/>
      <c r="M69" s="187"/>
      <c r="N69" s="187">
        <v>6200</v>
      </c>
      <c r="O69" s="187">
        <v>4869</v>
      </c>
      <c r="P69" s="187"/>
      <c r="Q69" s="187"/>
      <c r="R69" s="187"/>
      <c r="S69" s="187">
        <v>40</v>
      </c>
      <c r="T69" s="187"/>
      <c r="U69" s="187"/>
      <c r="V69" s="187"/>
    </row>
    <row r="70" spans="1:22" s="159" customFormat="1" ht="13.5">
      <c r="A70" s="157" t="s">
        <v>2072</v>
      </c>
      <c r="B70" s="187">
        <v>14574</v>
      </c>
      <c r="C70" s="187">
        <v>55</v>
      </c>
      <c r="D70" s="187"/>
      <c r="E70" s="187"/>
      <c r="F70" s="187">
        <v>42</v>
      </c>
      <c r="G70" s="187">
        <v>227</v>
      </c>
      <c r="H70" s="187"/>
      <c r="I70" s="187">
        <v>121</v>
      </c>
      <c r="J70" s="187">
        <v>661</v>
      </c>
      <c r="K70" s="187">
        <v>518</v>
      </c>
      <c r="L70" s="187"/>
      <c r="M70" s="187"/>
      <c r="N70" s="187">
        <v>6294</v>
      </c>
      <c r="O70" s="187">
        <v>5930</v>
      </c>
      <c r="P70" s="187"/>
      <c r="Q70" s="187"/>
      <c r="R70" s="187"/>
      <c r="S70" s="187">
        <v>40</v>
      </c>
      <c r="T70" s="187">
        <v>136</v>
      </c>
      <c r="U70" s="187"/>
      <c r="V70" s="187">
        <v>550</v>
      </c>
    </row>
    <row r="71" spans="1:22" s="159" customFormat="1" ht="13.5">
      <c r="A71" s="157" t="s">
        <v>2073</v>
      </c>
      <c r="B71" s="187">
        <v>16372</v>
      </c>
      <c r="C71" s="187">
        <v>104</v>
      </c>
      <c r="D71" s="187"/>
      <c r="E71" s="187"/>
      <c r="F71" s="187">
        <v>86</v>
      </c>
      <c r="G71" s="187">
        <v>1141</v>
      </c>
      <c r="H71" s="187"/>
      <c r="I71" s="187">
        <v>113</v>
      </c>
      <c r="J71" s="187">
        <v>941</v>
      </c>
      <c r="K71" s="187">
        <v>1734</v>
      </c>
      <c r="L71" s="187"/>
      <c r="M71" s="187"/>
      <c r="N71" s="187">
        <v>5899</v>
      </c>
      <c r="O71" s="187">
        <v>6121</v>
      </c>
      <c r="P71" s="187"/>
      <c r="Q71" s="187">
        <v>20</v>
      </c>
      <c r="R71" s="187"/>
      <c r="S71" s="187"/>
      <c r="T71" s="187">
        <v>213</v>
      </c>
      <c r="U71" s="187"/>
      <c r="V71" s="187"/>
    </row>
    <row r="72" spans="1:22" s="159" customFormat="1" ht="13.5">
      <c r="A72" s="157" t="s">
        <v>2074</v>
      </c>
      <c r="B72" s="187">
        <v>24585</v>
      </c>
      <c r="C72" s="187">
        <v>124</v>
      </c>
      <c r="D72" s="187"/>
      <c r="E72" s="187"/>
      <c r="F72" s="187">
        <v>101</v>
      </c>
      <c r="G72" s="187">
        <v>822</v>
      </c>
      <c r="H72" s="187"/>
      <c r="I72" s="187">
        <v>153</v>
      </c>
      <c r="J72" s="187">
        <v>2250</v>
      </c>
      <c r="K72" s="187">
        <v>1788</v>
      </c>
      <c r="L72" s="187"/>
      <c r="M72" s="187"/>
      <c r="N72" s="187">
        <v>10267</v>
      </c>
      <c r="O72" s="187">
        <v>7796</v>
      </c>
      <c r="P72" s="187"/>
      <c r="Q72" s="187"/>
      <c r="R72" s="187"/>
      <c r="S72" s="187">
        <v>20</v>
      </c>
      <c r="T72" s="187">
        <v>30</v>
      </c>
      <c r="U72" s="187"/>
      <c r="V72" s="187">
        <v>1234</v>
      </c>
    </row>
    <row r="73" spans="1:22" s="159" customFormat="1" ht="13.5">
      <c r="A73" s="157" t="s">
        <v>2075</v>
      </c>
      <c r="B73" s="187">
        <v>10991</v>
      </c>
      <c r="C73" s="187">
        <v>54</v>
      </c>
      <c r="D73" s="187"/>
      <c r="E73" s="187"/>
      <c r="F73" s="187">
        <v>58</v>
      </c>
      <c r="G73" s="187">
        <v>511</v>
      </c>
      <c r="H73" s="187"/>
      <c r="I73" s="187">
        <v>104</v>
      </c>
      <c r="J73" s="187">
        <v>910</v>
      </c>
      <c r="K73" s="187">
        <v>703</v>
      </c>
      <c r="L73" s="187"/>
      <c r="M73" s="187"/>
      <c r="N73" s="187">
        <v>6154</v>
      </c>
      <c r="O73" s="187">
        <v>2042</v>
      </c>
      <c r="P73" s="187"/>
      <c r="Q73" s="187">
        <v>429</v>
      </c>
      <c r="R73" s="187"/>
      <c r="S73" s="187"/>
      <c r="T73" s="187">
        <v>26</v>
      </c>
      <c r="U73" s="187"/>
      <c r="V73" s="187"/>
    </row>
    <row r="74" spans="1:22" s="159" customFormat="1" ht="13.5">
      <c r="A74" s="157" t="s">
        <v>2076</v>
      </c>
      <c r="B74" s="187">
        <v>10893</v>
      </c>
      <c r="C74" s="187">
        <v>70</v>
      </c>
      <c r="D74" s="187"/>
      <c r="E74" s="187"/>
      <c r="F74" s="187">
        <v>40</v>
      </c>
      <c r="G74" s="187">
        <v>271</v>
      </c>
      <c r="H74" s="187"/>
      <c r="I74" s="187">
        <v>79</v>
      </c>
      <c r="J74" s="187">
        <v>1043</v>
      </c>
      <c r="K74" s="187">
        <v>727</v>
      </c>
      <c r="L74" s="187"/>
      <c r="M74" s="187"/>
      <c r="N74" s="187">
        <v>6042</v>
      </c>
      <c r="O74" s="187">
        <v>2570</v>
      </c>
      <c r="P74" s="187"/>
      <c r="Q74" s="187"/>
      <c r="R74" s="187"/>
      <c r="S74" s="187"/>
      <c r="T74" s="187">
        <v>51</v>
      </c>
      <c r="U74" s="187"/>
      <c r="V74" s="187"/>
    </row>
    <row r="75" spans="1:22" s="159" customFormat="1" ht="13.5">
      <c r="A75" s="162" t="s">
        <v>1975</v>
      </c>
      <c r="B75" s="186">
        <v>825995</v>
      </c>
      <c r="C75" s="186">
        <v>24655</v>
      </c>
      <c r="D75" s="186">
        <v>0</v>
      </c>
      <c r="E75" s="186">
        <v>1910</v>
      </c>
      <c r="F75" s="186">
        <v>43614</v>
      </c>
      <c r="G75" s="186">
        <v>162426</v>
      </c>
      <c r="H75" s="186">
        <v>106</v>
      </c>
      <c r="I75" s="186">
        <v>5759</v>
      </c>
      <c r="J75" s="186">
        <v>105831</v>
      </c>
      <c r="K75" s="186">
        <v>99271</v>
      </c>
      <c r="L75" s="186">
        <v>6702</v>
      </c>
      <c r="M75" s="186">
        <v>0</v>
      </c>
      <c r="N75" s="186">
        <v>241196</v>
      </c>
      <c r="O75" s="186">
        <v>66595</v>
      </c>
      <c r="P75" s="186">
        <v>735</v>
      </c>
      <c r="Q75" s="186">
        <v>1132</v>
      </c>
      <c r="R75" s="186">
        <v>0</v>
      </c>
      <c r="S75" s="186">
        <v>140</v>
      </c>
      <c r="T75" s="186">
        <v>42834</v>
      </c>
      <c r="U75" s="186">
        <v>6499</v>
      </c>
      <c r="V75" s="186">
        <v>16590</v>
      </c>
    </row>
    <row r="76" spans="1:22" s="159" customFormat="1" ht="13.5">
      <c r="A76" s="157" t="s">
        <v>2031</v>
      </c>
      <c r="B76" s="187">
        <v>49742</v>
      </c>
      <c r="C76" s="187">
        <v>747</v>
      </c>
      <c r="D76" s="187"/>
      <c r="E76" s="187">
        <v>75</v>
      </c>
      <c r="F76" s="187">
        <v>3161</v>
      </c>
      <c r="G76" s="187">
        <v>12506</v>
      </c>
      <c r="H76" s="187">
        <v>106</v>
      </c>
      <c r="I76" s="187">
        <v>3321</v>
      </c>
      <c r="J76" s="187">
        <v>19503</v>
      </c>
      <c r="K76" s="187">
        <v>1670</v>
      </c>
      <c r="L76" s="187"/>
      <c r="M76" s="187"/>
      <c r="N76" s="187">
        <v>5366</v>
      </c>
      <c r="O76" s="187">
        <v>2355</v>
      </c>
      <c r="P76" s="187"/>
      <c r="Q76" s="187">
        <v>331</v>
      </c>
      <c r="R76" s="187"/>
      <c r="S76" s="187">
        <v>140</v>
      </c>
      <c r="T76" s="187"/>
      <c r="U76" s="187"/>
      <c r="V76" s="187">
        <v>461</v>
      </c>
    </row>
    <row r="77" spans="1:22" s="159" customFormat="1" ht="13.5">
      <c r="A77" s="157" t="s">
        <v>1906</v>
      </c>
      <c r="B77" s="187">
        <v>776253</v>
      </c>
      <c r="C77" s="187">
        <v>23908</v>
      </c>
      <c r="D77" s="187">
        <v>0</v>
      </c>
      <c r="E77" s="187">
        <v>1835</v>
      </c>
      <c r="F77" s="187">
        <v>40453</v>
      </c>
      <c r="G77" s="187">
        <v>149920</v>
      </c>
      <c r="H77" s="187">
        <v>0</v>
      </c>
      <c r="I77" s="187">
        <v>2438</v>
      </c>
      <c r="J77" s="187">
        <v>86328</v>
      </c>
      <c r="K77" s="187">
        <v>97601</v>
      </c>
      <c r="L77" s="187">
        <v>6702</v>
      </c>
      <c r="M77" s="187">
        <v>0</v>
      </c>
      <c r="N77" s="187">
        <v>235830</v>
      </c>
      <c r="O77" s="187">
        <v>64240</v>
      </c>
      <c r="P77" s="187">
        <v>735</v>
      </c>
      <c r="Q77" s="187">
        <v>801</v>
      </c>
      <c r="R77" s="187">
        <v>0</v>
      </c>
      <c r="S77" s="187">
        <v>0</v>
      </c>
      <c r="T77" s="187">
        <v>42834</v>
      </c>
      <c r="U77" s="187">
        <v>6499</v>
      </c>
      <c r="V77" s="187">
        <v>16129</v>
      </c>
    </row>
    <row r="78" spans="1:22" s="159" customFormat="1" ht="13.5">
      <c r="A78" s="157" t="s">
        <v>1976</v>
      </c>
      <c r="B78" s="187">
        <v>106876</v>
      </c>
      <c r="C78" s="187">
        <v>11686</v>
      </c>
      <c r="D78" s="187"/>
      <c r="E78" s="187">
        <v>172</v>
      </c>
      <c r="F78" s="187">
        <v>6787</v>
      </c>
      <c r="G78" s="187">
        <v>25602</v>
      </c>
      <c r="H78" s="187"/>
      <c r="I78" s="187">
        <v>239</v>
      </c>
      <c r="J78" s="187">
        <v>12830</v>
      </c>
      <c r="K78" s="187">
        <v>6898</v>
      </c>
      <c r="L78" s="187"/>
      <c r="M78" s="187"/>
      <c r="N78" s="187">
        <v>22217</v>
      </c>
      <c r="O78" s="187">
        <v>11522</v>
      </c>
      <c r="P78" s="187">
        <v>179</v>
      </c>
      <c r="Q78" s="187">
        <v>425</v>
      </c>
      <c r="R78" s="187"/>
      <c r="S78" s="187"/>
      <c r="T78" s="187">
        <v>8319</v>
      </c>
      <c r="U78" s="187"/>
      <c r="V78" s="187"/>
    </row>
    <row r="79" spans="1:22" s="159" customFormat="1" ht="13.5">
      <c r="A79" s="157" t="s">
        <v>1977</v>
      </c>
      <c r="B79" s="187">
        <v>90716</v>
      </c>
      <c r="C79" s="187">
        <v>502</v>
      </c>
      <c r="D79" s="187"/>
      <c r="E79" s="187">
        <v>337</v>
      </c>
      <c r="F79" s="187">
        <v>3229</v>
      </c>
      <c r="G79" s="187">
        <v>15592</v>
      </c>
      <c r="H79" s="187"/>
      <c r="I79" s="187">
        <v>159</v>
      </c>
      <c r="J79" s="187">
        <v>5720</v>
      </c>
      <c r="K79" s="187">
        <v>5732</v>
      </c>
      <c r="L79" s="187">
        <v>6702</v>
      </c>
      <c r="M79" s="187"/>
      <c r="N79" s="187">
        <v>26414</v>
      </c>
      <c r="O79" s="187">
        <v>12426</v>
      </c>
      <c r="P79" s="187">
        <v>12</v>
      </c>
      <c r="Q79" s="187">
        <v>209</v>
      </c>
      <c r="R79" s="187"/>
      <c r="S79" s="187"/>
      <c r="T79" s="187">
        <v>4677</v>
      </c>
      <c r="U79" s="187">
        <v>1713</v>
      </c>
      <c r="V79" s="187">
        <v>7292</v>
      </c>
    </row>
    <row r="80" spans="1:22" s="159" customFormat="1" ht="13.5">
      <c r="A80" s="157" t="s">
        <v>1978</v>
      </c>
      <c r="B80" s="187">
        <v>131400</v>
      </c>
      <c r="C80" s="187">
        <v>902</v>
      </c>
      <c r="D80" s="187"/>
      <c r="E80" s="187">
        <v>199</v>
      </c>
      <c r="F80" s="187">
        <v>8642</v>
      </c>
      <c r="G80" s="187">
        <v>25590</v>
      </c>
      <c r="H80" s="187"/>
      <c r="I80" s="187">
        <v>634</v>
      </c>
      <c r="J80" s="187">
        <v>15704</v>
      </c>
      <c r="K80" s="187">
        <v>24406</v>
      </c>
      <c r="L80" s="187"/>
      <c r="M80" s="187"/>
      <c r="N80" s="187">
        <v>36285</v>
      </c>
      <c r="O80" s="187">
        <v>12503</v>
      </c>
      <c r="P80" s="187">
        <v>95</v>
      </c>
      <c r="Q80" s="187">
        <v>113</v>
      </c>
      <c r="R80" s="187"/>
      <c r="S80" s="187"/>
      <c r="T80" s="187">
        <v>5018</v>
      </c>
      <c r="U80" s="187">
        <v>1309</v>
      </c>
      <c r="V80" s="187"/>
    </row>
    <row r="81" spans="1:22" s="159" customFormat="1" ht="13.5">
      <c r="A81" s="157" t="s">
        <v>1979</v>
      </c>
      <c r="B81" s="187">
        <v>82280</v>
      </c>
      <c r="C81" s="187">
        <v>619</v>
      </c>
      <c r="D81" s="187"/>
      <c r="E81" s="187">
        <v>161</v>
      </c>
      <c r="F81" s="187">
        <v>4049</v>
      </c>
      <c r="G81" s="187">
        <v>14923</v>
      </c>
      <c r="H81" s="187"/>
      <c r="I81" s="187">
        <v>245</v>
      </c>
      <c r="J81" s="187">
        <v>9035</v>
      </c>
      <c r="K81" s="187">
        <v>13053</v>
      </c>
      <c r="L81" s="187"/>
      <c r="M81" s="187"/>
      <c r="N81" s="187">
        <v>27368</v>
      </c>
      <c r="O81" s="187">
        <v>4409</v>
      </c>
      <c r="P81" s="187">
        <v>18</v>
      </c>
      <c r="Q81" s="187">
        <v>26</v>
      </c>
      <c r="R81" s="187"/>
      <c r="S81" s="187"/>
      <c r="T81" s="187">
        <v>7065</v>
      </c>
      <c r="U81" s="187">
        <v>1309</v>
      </c>
      <c r="V81" s="187"/>
    </row>
    <row r="82" spans="1:22" s="159" customFormat="1" ht="13.5">
      <c r="A82" s="157" t="s">
        <v>1980</v>
      </c>
      <c r="B82" s="187">
        <v>63080</v>
      </c>
      <c r="C82" s="187">
        <v>463</v>
      </c>
      <c r="D82" s="187"/>
      <c r="E82" s="187">
        <v>140</v>
      </c>
      <c r="F82" s="187">
        <v>3265</v>
      </c>
      <c r="G82" s="187">
        <v>11721</v>
      </c>
      <c r="H82" s="187"/>
      <c r="I82" s="187">
        <v>161</v>
      </c>
      <c r="J82" s="187">
        <v>6193</v>
      </c>
      <c r="K82" s="187">
        <v>10164</v>
      </c>
      <c r="L82" s="187"/>
      <c r="M82" s="187"/>
      <c r="N82" s="187">
        <v>21020</v>
      </c>
      <c r="O82" s="187">
        <v>3289</v>
      </c>
      <c r="P82" s="187">
        <v>158</v>
      </c>
      <c r="Q82" s="187">
        <v>5</v>
      </c>
      <c r="R82" s="187"/>
      <c r="S82" s="187"/>
      <c r="T82" s="187">
        <v>6501</v>
      </c>
      <c r="U82" s="187"/>
      <c r="V82" s="187"/>
    </row>
    <row r="83" spans="1:22" s="159" customFormat="1" ht="13.5">
      <c r="A83" s="157" t="s">
        <v>1981</v>
      </c>
      <c r="B83" s="187">
        <v>73956</v>
      </c>
      <c r="C83" s="187">
        <v>7403</v>
      </c>
      <c r="D83" s="187"/>
      <c r="E83" s="187">
        <v>164</v>
      </c>
      <c r="F83" s="187">
        <v>4261</v>
      </c>
      <c r="G83" s="187">
        <v>13804</v>
      </c>
      <c r="H83" s="187"/>
      <c r="I83" s="187">
        <v>391</v>
      </c>
      <c r="J83" s="187">
        <v>8310</v>
      </c>
      <c r="K83" s="187">
        <v>5058</v>
      </c>
      <c r="L83" s="187"/>
      <c r="M83" s="187"/>
      <c r="N83" s="187">
        <v>23879</v>
      </c>
      <c r="O83" s="187">
        <v>4530</v>
      </c>
      <c r="P83" s="187"/>
      <c r="Q83" s="187">
        <v>6</v>
      </c>
      <c r="R83" s="187"/>
      <c r="S83" s="187"/>
      <c r="T83" s="187">
        <v>4337</v>
      </c>
      <c r="U83" s="187">
        <v>1813</v>
      </c>
      <c r="V83" s="187"/>
    </row>
    <row r="84" spans="1:22" s="159" customFormat="1" ht="13.5">
      <c r="A84" s="157" t="s">
        <v>1982</v>
      </c>
      <c r="B84" s="187">
        <v>113302</v>
      </c>
      <c r="C84" s="187">
        <v>946</v>
      </c>
      <c r="D84" s="187"/>
      <c r="E84" s="187">
        <v>403</v>
      </c>
      <c r="F84" s="187">
        <v>3847</v>
      </c>
      <c r="G84" s="187">
        <v>18082</v>
      </c>
      <c r="H84" s="187"/>
      <c r="I84" s="187">
        <v>249</v>
      </c>
      <c r="J84" s="187">
        <v>13728</v>
      </c>
      <c r="K84" s="187">
        <v>14562</v>
      </c>
      <c r="L84" s="187"/>
      <c r="M84" s="187"/>
      <c r="N84" s="187">
        <v>40696</v>
      </c>
      <c r="O84" s="187">
        <v>8369</v>
      </c>
      <c r="P84" s="187">
        <v>166</v>
      </c>
      <c r="Q84" s="187">
        <v>1</v>
      </c>
      <c r="R84" s="187"/>
      <c r="S84" s="187"/>
      <c r="T84" s="187">
        <v>3190</v>
      </c>
      <c r="U84" s="187">
        <v>226</v>
      </c>
      <c r="V84" s="187">
        <v>8837</v>
      </c>
    </row>
    <row r="85" spans="1:22" s="159" customFormat="1" ht="13.5">
      <c r="A85" s="157" t="s">
        <v>1983</v>
      </c>
      <c r="B85" s="187">
        <v>80149</v>
      </c>
      <c r="C85" s="187">
        <v>1009</v>
      </c>
      <c r="D85" s="187"/>
      <c r="E85" s="187">
        <v>152</v>
      </c>
      <c r="F85" s="187">
        <v>4892</v>
      </c>
      <c r="G85" s="187">
        <v>18737</v>
      </c>
      <c r="H85" s="187"/>
      <c r="I85" s="187">
        <v>182</v>
      </c>
      <c r="J85" s="187">
        <v>9062</v>
      </c>
      <c r="K85" s="187">
        <v>14177</v>
      </c>
      <c r="L85" s="187"/>
      <c r="M85" s="187"/>
      <c r="N85" s="187">
        <v>24539</v>
      </c>
      <c r="O85" s="187">
        <v>3982</v>
      </c>
      <c r="P85" s="187">
        <v>59</v>
      </c>
      <c r="Q85" s="187">
        <v>13</v>
      </c>
      <c r="R85" s="187"/>
      <c r="S85" s="187"/>
      <c r="T85" s="187">
        <v>3345</v>
      </c>
      <c r="U85" s="187"/>
      <c r="V85" s="187"/>
    </row>
    <row r="86" spans="1:22" s="159" customFormat="1" ht="13.5">
      <c r="A86" s="157" t="s">
        <v>1984</v>
      </c>
      <c r="B86" s="187">
        <v>34494</v>
      </c>
      <c r="C86" s="187">
        <v>378</v>
      </c>
      <c r="D86" s="187"/>
      <c r="E86" s="187">
        <v>107</v>
      </c>
      <c r="F86" s="187">
        <v>1481</v>
      </c>
      <c r="G86" s="187">
        <v>5869</v>
      </c>
      <c r="H86" s="187"/>
      <c r="I86" s="187">
        <v>178</v>
      </c>
      <c r="J86" s="187">
        <v>5746</v>
      </c>
      <c r="K86" s="187">
        <v>3551</v>
      </c>
      <c r="L86" s="187"/>
      <c r="M86" s="187"/>
      <c r="N86" s="187">
        <v>13412</v>
      </c>
      <c r="O86" s="187">
        <v>3210</v>
      </c>
      <c r="P86" s="187">
        <v>48</v>
      </c>
      <c r="Q86" s="187">
        <v>3</v>
      </c>
      <c r="R86" s="187"/>
      <c r="S86" s="187"/>
      <c r="T86" s="187">
        <v>382</v>
      </c>
      <c r="U86" s="187">
        <v>129</v>
      </c>
      <c r="V86" s="187"/>
    </row>
    <row r="87" spans="1:22" s="159" customFormat="1" ht="13.5">
      <c r="A87" s="162" t="s">
        <v>2077</v>
      </c>
      <c r="B87" s="186">
        <f>B89+B88</f>
        <v>139990</v>
      </c>
      <c r="C87" s="186">
        <f aca="true" t="shared" si="1" ref="C87:V87">C89+C88</f>
        <v>2843</v>
      </c>
      <c r="D87" s="186">
        <f t="shared" si="1"/>
        <v>0</v>
      </c>
      <c r="E87" s="186">
        <f t="shared" si="1"/>
        <v>100</v>
      </c>
      <c r="F87" s="186">
        <f t="shared" si="1"/>
        <v>677</v>
      </c>
      <c r="G87" s="186">
        <f>G89+G88</f>
        <v>30744</v>
      </c>
      <c r="H87" s="186">
        <f>H89+H88</f>
        <v>30</v>
      </c>
      <c r="I87" s="186">
        <f>I89+I88</f>
        <v>3815</v>
      </c>
      <c r="J87" s="186">
        <f>J89+J88</f>
        <v>6565</v>
      </c>
      <c r="K87" s="186">
        <f>K89+K88</f>
        <v>18429</v>
      </c>
      <c r="L87" s="186">
        <f t="shared" si="1"/>
        <v>0</v>
      </c>
      <c r="M87" s="186">
        <f t="shared" si="1"/>
        <v>0</v>
      </c>
      <c r="N87" s="186">
        <f t="shared" si="1"/>
        <v>36599</v>
      </c>
      <c r="O87" s="186">
        <f>O89+O88</f>
        <v>8737</v>
      </c>
      <c r="P87" s="186">
        <f>P89+P88</f>
        <v>0</v>
      </c>
      <c r="Q87" s="186">
        <f>Q89+Q88</f>
        <v>505</v>
      </c>
      <c r="R87" s="186">
        <f t="shared" si="1"/>
        <v>0</v>
      </c>
      <c r="S87" s="186">
        <f t="shared" si="1"/>
        <v>564</v>
      </c>
      <c r="T87" s="186">
        <f>T89+T88</f>
        <v>5047</v>
      </c>
      <c r="U87" s="186">
        <f>U89+U88</f>
        <v>0</v>
      </c>
      <c r="V87" s="186">
        <f t="shared" si="1"/>
        <v>25335</v>
      </c>
    </row>
    <row r="88" spans="1:22" s="159" customFormat="1" ht="13.5">
      <c r="A88" s="157" t="s">
        <v>2031</v>
      </c>
      <c r="B88" s="187">
        <f>SUM(C88:V88)</f>
        <v>10929</v>
      </c>
      <c r="C88" s="187">
        <v>300</v>
      </c>
      <c r="D88" s="187"/>
      <c r="E88" s="187">
        <v>100</v>
      </c>
      <c r="F88" s="187">
        <v>197</v>
      </c>
      <c r="G88" s="187">
        <v>2500</v>
      </c>
      <c r="H88" s="187">
        <v>10</v>
      </c>
      <c r="I88" s="187">
        <v>230</v>
      </c>
      <c r="J88" s="187"/>
      <c r="K88" s="187">
        <v>1000</v>
      </c>
      <c r="L88" s="187"/>
      <c r="M88" s="187"/>
      <c r="N88" s="187"/>
      <c r="O88" s="187">
        <v>3200</v>
      </c>
      <c r="P88" s="187"/>
      <c r="Q88" s="187">
        <v>200</v>
      </c>
      <c r="R88" s="187"/>
      <c r="S88" s="187">
        <v>100</v>
      </c>
      <c r="T88" s="187">
        <v>2047</v>
      </c>
      <c r="U88" s="187"/>
      <c r="V88" s="187">
        <v>1045</v>
      </c>
    </row>
    <row r="89" spans="1:22" s="159" customFormat="1" ht="13.5">
      <c r="A89" s="157" t="s">
        <v>2048</v>
      </c>
      <c r="B89" s="187">
        <v>129061</v>
      </c>
      <c r="C89" s="187">
        <v>2543</v>
      </c>
      <c r="D89" s="187">
        <v>0</v>
      </c>
      <c r="E89" s="187">
        <v>0</v>
      </c>
      <c r="F89" s="187">
        <v>480</v>
      </c>
      <c r="G89" s="187">
        <v>28244</v>
      </c>
      <c r="H89" s="187">
        <v>20</v>
      </c>
      <c r="I89" s="187">
        <v>3585</v>
      </c>
      <c r="J89" s="187">
        <v>6565</v>
      </c>
      <c r="K89" s="187">
        <v>17429</v>
      </c>
      <c r="L89" s="187">
        <v>0</v>
      </c>
      <c r="M89" s="187">
        <v>0</v>
      </c>
      <c r="N89" s="187">
        <v>36599</v>
      </c>
      <c r="O89" s="187">
        <v>5537</v>
      </c>
      <c r="P89" s="187">
        <v>0</v>
      </c>
      <c r="Q89" s="187">
        <v>305</v>
      </c>
      <c r="R89" s="187">
        <v>0</v>
      </c>
      <c r="S89" s="187">
        <v>464</v>
      </c>
      <c r="T89" s="187">
        <v>3000</v>
      </c>
      <c r="U89" s="187">
        <v>0</v>
      </c>
      <c r="V89" s="187">
        <v>24290</v>
      </c>
    </row>
    <row r="90" spans="1:22" s="159" customFormat="1" ht="13.5">
      <c r="A90" s="188" t="s">
        <v>2078</v>
      </c>
      <c r="B90" s="187">
        <f>SUM(C90:V90)</f>
        <v>48112</v>
      </c>
      <c r="C90" s="187">
        <v>720</v>
      </c>
      <c r="D90" s="187"/>
      <c r="E90" s="187"/>
      <c r="F90" s="187">
        <v>140</v>
      </c>
      <c r="G90" s="187">
        <v>9400</v>
      </c>
      <c r="H90" s="187">
        <v>10</v>
      </c>
      <c r="I90" s="187">
        <v>2200</v>
      </c>
      <c r="J90" s="187">
        <v>3100</v>
      </c>
      <c r="K90" s="187">
        <v>7400</v>
      </c>
      <c r="L90" s="187"/>
      <c r="M90" s="187"/>
      <c r="N90" s="187">
        <v>15320</v>
      </c>
      <c r="O90" s="187">
        <v>2800</v>
      </c>
      <c r="P90" s="187"/>
      <c r="Q90" s="187">
        <v>205</v>
      </c>
      <c r="R90" s="187"/>
      <c r="S90" s="187">
        <v>200</v>
      </c>
      <c r="T90" s="187">
        <v>1800</v>
      </c>
      <c r="U90" s="187"/>
      <c r="V90" s="187">
        <v>4817</v>
      </c>
    </row>
    <row r="91" spans="1:22" s="159" customFormat="1" ht="13.5">
      <c r="A91" s="188" t="s">
        <v>2079</v>
      </c>
      <c r="B91" s="187">
        <f>SUM(C91:V91)</f>
        <v>32430</v>
      </c>
      <c r="C91" s="187">
        <v>850</v>
      </c>
      <c r="D91" s="187"/>
      <c r="E91" s="187"/>
      <c r="F91" s="187">
        <v>180</v>
      </c>
      <c r="G91" s="187">
        <v>8200</v>
      </c>
      <c r="H91" s="187">
        <v>10</v>
      </c>
      <c r="I91" s="187">
        <v>835</v>
      </c>
      <c r="J91" s="187">
        <v>2100</v>
      </c>
      <c r="K91" s="187">
        <v>4500</v>
      </c>
      <c r="L91" s="187"/>
      <c r="M91" s="187"/>
      <c r="N91" s="187">
        <v>9800</v>
      </c>
      <c r="O91" s="187">
        <v>1020</v>
      </c>
      <c r="P91" s="187"/>
      <c r="Q91" s="187">
        <v>80</v>
      </c>
      <c r="R91" s="187"/>
      <c r="S91" s="187">
        <v>80</v>
      </c>
      <c r="T91" s="187">
        <v>200</v>
      </c>
      <c r="U91" s="187"/>
      <c r="V91" s="187">
        <v>4575</v>
      </c>
    </row>
    <row r="92" spans="1:22" s="159" customFormat="1" ht="13.5">
      <c r="A92" s="188" t="s">
        <v>2080</v>
      </c>
      <c r="B92" s="187">
        <f>SUM(C92:V92)</f>
        <v>29427</v>
      </c>
      <c r="C92" s="187">
        <v>550</v>
      </c>
      <c r="D92" s="187"/>
      <c r="E92" s="187"/>
      <c r="F92" s="187">
        <v>90</v>
      </c>
      <c r="G92" s="187">
        <v>5600</v>
      </c>
      <c r="H92" s="187"/>
      <c r="I92" s="187">
        <v>320</v>
      </c>
      <c r="J92" s="187">
        <v>700</v>
      </c>
      <c r="K92" s="187">
        <v>3200</v>
      </c>
      <c r="L92" s="187"/>
      <c r="M92" s="187"/>
      <c r="N92" s="187">
        <v>7100</v>
      </c>
      <c r="O92" s="187">
        <v>1400</v>
      </c>
      <c r="P92" s="187"/>
      <c r="Q92" s="187"/>
      <c r="R92" s="187"/>
      <c r="S92" s="187">
        <v>100</v>
      </c>
      <c r="T92" s="187">
        <v>600</v>
      </c>
      <c r="U92" s="187"/>
      <c r="V92" s="187">
        <v>9767</v>
      </c>
    </row>
    <row r="93" spans="1:22" s="159" customFormat="1" ht="13.5">
      <c r="A93" s="188" t="s">
        <v>2081</v>
      </c>
      <c r="B93" s="187">
        <f>SUM(C93:V93)</f>
        <v>19092</v>
      </c>
      <c r="C93" s="187">
        <v>423</v>
      </c>
      <c r="D93" s="187"/>
      <c r="E93" s="187"/>
      <c r="F93" s="187">
        <v>70</v>
      </c>
      <c r="G93" s="187">
        <v>5044</v>
      </c>
      <c r="H93" s="187"/>
      <c r="I93" s="187">
        <v>230</v>
      </c>
      <c r="J93" s="187">
        <v>665</v>
      </c>
      <c r="K93" s="187">
        <v>2329</v>
      </c>
      <c r="L93" s="187"/>
      <c r="M93" s="187"/>
      <c r="N93" s="187">
        <v>4379</v>
      </c>
      <c r="O93" s="187">
        <v>317</v>
      </c>
      <c r="P93" s="187"/>
      <c r="Q93" s="187">
        <v>20</v>
      </c>
      <c r="R93" s="187"/>
      <c r="S93" s="187">
        <v>84</v>
      </c>
      <c r="T93" s="187">
        <v>400</v>
      </c>
      <c r="U93" s="187"/>
      <c r="V93" s="187">
        <v>5131</v>
      </c>
    </row>
    <row r="94" spans="1:22" s="159" customFormat="1" ht="13.5">
      <c r="A94" s="162" t="s">
        <v>1992</v>
      </c>
      <c r="B94" s="186">
        <v>691672</v>
      </c>
      <c r="C94" s="186">
        <v>11451</v>
      </c>
      <c r="D94" s="186">
        <v>0</v>
      </c>
      <c r="E94" s="186">
        <v>3143</v>
      </c>
      <c r="F94" s="186">
        <v>4313</v>
      </c>
      <c r="G94" s="186">
        <v>190596</v>
      </c>
      <c r="H94" s="186">
        <v>0</v>
      </c>
      <c r="I94" s="186">
        <v>5467</v>
      </c>
      <c r="J94" s="186">
        <v>30765</v>
      </c>
      <c r="K94" s="186">
        <v>114302</v>
      </c>
      <c r="L94" s="186">
        <v>0</v>
      </c>
      <c r="M94" s="186">
        <v>0</v>
      </c>
      <c r="N94" s="186">
        <v>176804</v>
      </c>
      <c r="O94" s="186">
        <v>96436</v>
      </c>
      <c r="P94" s="186">
        <v>1470</v>
      </c>
      <c r="Q94" s="186">
        <v>1280</v>
      </c>
      <c r="R94" s="186">
        <v>0</v>
      </c>
      <c r="S94" s="186">
        <v>55</v>
      </c>
      <c r="T94" s="186">
        <v>38164</v>
      </c>
      <c r="U94" s="186">
        <v>0</v>
      </c>
      <c r="V94" s="186">
        <v>17426</v>
      </c>
    </row>
    <row r="95" spans="1:22" s="159" customFormat="1" ht="13.5">
      <c r="A95" s="157" t="s">
        <v>2031</v>
      </c>
      <c r="B95" s="187">
        <v>35367</v>
      </c>
      <c r="C95" s="187">
        <v>2708</v>
      </c>
      <c r="D95" s="187">
        <v>0</v>
      </c>
      <c r="E95" s="187">
        <v>3053</v>
      </c>
      <c r="F95" s="187">
        <v>1549</v>
      </c>
      <c r="G95" s="187">
        <v>7944</v>
      </c>
      <c r="H95" s="187">
        <v>0</v>
      </c>
      <c r="I95" s="187">
        <v>3909</v>
      </c>
      <c r="J95" s="187">
        <v>3325</v>
      </c>
      <c r="K95" s="187">
        <v>7797</v>
      </c>
      <c r="L95" s="187">
        <v>0</v>
      </c>
      <c r="M95" s="187">
        <v>0</v>
      </c>
      <c r="N95" s="187">
        <v>4290</v>
      </c>
      <c r="O95" s="187">
        <v>737</v>
      </c>
      <c r="P95" s="187">
        <v>0</v>
      </c>
      <c r="Q95" s="187">
        <v>0</v>
      </c>
      <c r="R95" s="187">
        <v>0</v>
      </c>
      <c r="S95" s="187">
        <v>55</v>
      </c>
      <c r="T95" s="187">
        <v>0</v>
      </c>
      <c r="U95" s="187">
        <v>0</v>
      </c>
      <c r="V95" s="187">
        <v>0</v>
      </c>
    </row>
    <row r="96" spans="1:22" s="159" customFormat="1" ht="13.5">
      <c r="A96" s="157" t="s">
        <v>2048</v>
      </c>
      <c r="B96" s="187">
        <v>656305</v>
      </c>
      <c r="C96" s="187">
        <v>8743</v>
      </c>
      <c r="D96" s="187">
        <v>0</v>
      </c>
      <c r="E96" s="187">
        <v>90</v>
      </c>
      <c r="F96" s="187">
        <v>2764</v>
      </c>
      <c r="G96" s="187">
        <v>182652</v>
      </c>
      <c r="H96" s="187">
        <v>0</v>
      </c>
      <c r="I96" s="187">
        <v>1558</v>
      </c>
      <c r="J96" s="187">
        <v>27440</v>
      </c>
      <c r="K96" s="187">
        <v>106505</v>
      </c>
      <c r="L96" s="187">
        <v>0</v>
      </c>
      <c r="M96" s="187">
        <v>0</v>
      </c>
      <c r="N96" s="187">
        <v>172514</v>
      </c>
      <c r="O96" s="187">
        <v>95699</v>
      </c>
      <c r="P96" s="187">
        <v>1470</v>
      </c>
      <c r="Q96" s="187">
        <v>1280</v>
      </c>
      <c r="R96" s="187">
        <v>0</v>
      </c>
      <c r="S96" s="187">
        <v>0</v>
      </c>
      <c r="T96" s="187">
        <v>38164</v>
      </c>
      <c r="U96" s="187">
        <v>0</v>
      </c>
      <c r="V96" s="187">
        <v>17426</v>
      </c>
    </row>
    <row r="97" spans="1:22" s="159" customFormat="1" ht="13.5">
      <c r="A97" s="157" t="s">
        <v>2082</v>
      </c>
      <c r="B97" s="187">
        <v>60742</v>
      </c>
      <c r="C97" s="187">
        <v>767</v>
      </c>
      <c r="D97" s="187"/>
      <c r="E97" s="187"/>
      <c r="F97" s="187">
        <v>423</v>
      </c>
      <c r="G97" s="187">
        <v>22590</v>
      </c>
      <c r="H97" s="187"/>
      <c r="I97" s="187">
        <v>92</v>
      </c>
      <c r="J97" s="187">
        <v>3552</v>
      </c>
      <c r="K97" s="187">
        <v>10656</v>
      </c>
      <c r="L97" s="187"/>
      <c r="M97" s="187"/>
      <c r="N97" s="187">
        <v>10013</v>
      </c>
      <c r="O97" s="187">
        <v>6140</v>
      </c>
      <c r="P97" s="187">
        <v>200</v>
      </c>
      <c r="Q97" s="187">
        <v>500</v>
      </c>
      <c r="R97" s="187"/>
      <c r="S97" s="187"/>
      <c r="T97" s="187">
        <v>5809</v>
      </c>
      <c r="U97" s="187"/>
      <c r="V97" s="187"/>
    </row>
    <row r="98" spans="1:22" s="159" customFormat="1" ht="13.5">
      <c r="A98" s="157" t="s">
        <v>2083</v>
      </c>
      <c r="B98" s="187">
        <v>50565</v>
      </c>
      <c r="C98" s="187">
        <v>623</v>
      </c>
      <c r="D98" s="187"/>
      <c r="E98" s="187"/>
      <c r="F98" s="187">
        <v>198</v>
      </c>
      <c r="G98" s="187">
        <v>11140</v>
      </c>
      <c r="H98" s="187"/>
      <c r="I98" s="187">
        <v>142</v>
      </c>
      <c r="J98" s="187">
        <v>1780</v>
      </c>
      <c r="K98" s="187">
        <v>7268</v>
      </c>
      <c r="L98" s="187"/>
      <c r="M98" s="187"/>
      <c r="N98" s="187">
        <v>19565</v>
      </c>
      <c r="O98" s="187">
        <v>8460</v>
      </c>
      <c r="P98" s="187">
        <v>150</v>
      </c>
      <c r="Q98" s="187">
        <v>180</v>
      </c>
      <c r="R98" s="187"/>
      <c r="S98" s="187"/>
      <c r="T98" s="187">
        <v>1059</v>
      </c>
      <c r="U98" s="187"/>
      <c r="V98" s="187"/>
    </row>
    <row r="99" spans="1:22" s="159" customFormat="1" ht="13.5">
      <c r="A99" s="157" t="s">
        <v>2084</v>
      </c>
      <c r="B99" s="187">
        <v>55976</v>
      </c>
      <c r="C99" s="187">
        <v>654</v>
      </c>
      <c r="D99" s="187"/>
      <c r="E99" s="187"/>
      <c r="F99" s="187">
        <v>253</v>
      </c>
      <c r="G99" s="187">
        <v>15533</v>
      </c>
      <c r="H99" s="187"/>
      <c r="I99" s="187">
        <v>100</v>
      </c>
      <c r="J99" s="187">
        <v>2602</v>
      </c>
      <c r="K99" s="187">
        <v>8801</v>
      </c>
      <c r="L99" s="187"/>
      <c r="M99" s="187"/>
      <c r="N99" s="187">
        <v>10339</v>
      </c>
      <c r="O99" s="187">
        <v>11076</v>
      </c>
      <c r="P99" s="187">
        <v>150</v>
      </c>
      <c r="Q99" s="187">
        <v>80</v>
      </c>
      <c r="R99" s="187"/>
      <c r="S99" s="187"/>
      <c r="T99" s="187">
        <v>6388</v>
      </c>
      <c r="U99" s="187"/>
      <c r="V99" s="187"/>
    </row>
    <row r="100" spans="1:22" s="159" customFormat="1" ht="13.5">
      <c r="A100" s="157" t="s">
        <v>2085</v>
      </c>
      <c r="B100" s="187">
        <v>54637</v>
      </c>
      <c r="C100" s="187">
        <v>378</v>
      </c>
      <c r="D100" s="187"/>
      <c r="E100" s="187"/>
      <c r="F100" s="187">
        <v>189</v>
      </c>
      <c r="G100" s="187">
        <v>14962</v>
      </c>
      <c r="H100" s="187"/>
      <c r="I100" s="187">
        <v>154</v>
      </c>
      <c r="J100" s="187">
        <v>1693</v>
      </c>
      <c r="K100" s="187">
        <v>8461</v>
      </c>
      <c r="L100" s="187"/>
      <c r="M100" s="187"/>
      <c r="N100" s="187">
        <v>15694</v>
      </c>
      <c r="O100" s="187">
        <v>10051</v>
      </c>
      <c r="P100" s="187">
        <v>100</v>
      </c>
      <c r="Q100" s="187"/>
      <c r="R100" s="187"/>
      <c r="S100" s="187"/>
      <c r="T100" s="187">
        <v>2955</v>
      </c>
      <c r="U100" s="187"/>
      <c r="V100" s="187"/>
    </row>
    <row r="101" spans="1:22" s="159" customFormat="1" ht="13.5">
      <c r="A101" s="157" t="s">
        <v>2086</v>
      </c>
      <c r="B101" s="187">
        <v>29920</v>
      </c>
      <c r="C101" s="187">
        <v>496</v>
      </c>
      <c r="D101" s="187"/>
      <c r="E101" s="187"/>
      <c r="F101" s="187">
        <v>180</v>
      </c>
      <c r="G101" s="187">
        <v>7225</v>
      </c>
      <c r="H101" s="187"/>
      <c r="I101" s="187">
        <v>84</v>
      </c>
      <c r="J101" s="187">
        <v>1275</v>
      </c>
      <c r="K101" s="187">
        <v>4854</v>
      </c>
      <c r="L101" s="187"/>
      <c r="M101" s="187"/>
      <c r="N101" s="187">
        <v>9056</v>
      </c>
      <c r="O101" s="187">
        <v>5443</v>
      </c>
      <c r="P101" s="187">
        <v>100</v>
      </c>
      <c r="Q101" s="187"/>
      <c r="R101" s="187"/>
      <c r="S101" s="187"/>
      <c r="T101" s="187">
        <v>1207</v>
      </c>
      <c r="U101" s="187"/>
      <c r="V101" s="187"/>
    </row>
    <row r="102" spans="1:22" s="159" customFormat="1" ht="13.5">
      <c r="A102" s="157" t="s">
        <v>2087</v>
      </c>
      <c r="B102" s="187">
        <v>118116</v>
      </c>
      <c r="C102" s="187">
        <v>1618</v>
      </c>
      <c r="D102" s="187"/>
      <c r="E102" s="187"/>
      <c r="F102" s="187">
        <v>389</v>
      </c>
      <c r="G102" s="187">
        <v>35719</v>
      </c>
      <c r="H102" s="187"/>
      <c r="I102" s="187">
        <v>222</v>
      </c>
      <c r="J102" s="187">
        <v>5183</v>
      </c>
      <c r="K102" s="187">
        <v>22838</v>
      </c>
      <c r="L102" s="187"/>
      <c r="M102" s="187"/>
      <c r="N102" s="187">
        <v>32335</v>
      </c>
      <c r="O102" s="187">
        <v>15915</v>
      </c>
      <c r="P102" s="187">
        <v>120</v>
      </c>
      <c r="Q102" s="187">
        <v>60</v>
      </c>
      <c r="R102" s="187"/>
      <c r="S102" s="187"/>
      <c r="T102" s="187">
        <v>3717</v>
      </c>
      <c r="U102" s="187"/>
      <c r="V102" s="187"/>
    </row>
    <row r="103" spans="1:22" s="159" customFormat="1" ht="13.5">
      <c r="A103" s="157" t="s">
        <v>2088</v>
      </c>
      <c r="B103" s="187">
        <v>83899</v>
      </c>
      <c r="C103" s="187">
        <v>1469</v>
      </c>
      <c r="D103" s="187"/>
      <c r="E103" s="187">
        <v>30</v>
      </c>
      <c r="F103" s="187">
        <v>327</v>
      </c>
      <c r="G103" s="187">
        <v>22935</v>
      </c>
      <c r="H103" s="187"/>
      <c r="I103" s="187">
        <v>144</v>
      </c>
      <c r="J103" s="187">
        <v>3279</v>
      </c>
      <c r="K103" s="187">
        <v>12627</v>
      </c>
      <c r="L103" s="187"/>
      <c r="M103" s="187"/>
      <c r="N103" s="187">
        <v>18290</v>
      </c>
      <c r="O103" s="187">
        <v>10926</v>
      </c>
      <c r="P103" s="187">
        <v>150</v>
      </c>
      <c r="Q103" s="187"/>
      <c r="R103" s="187"/>
      <c r="S103" s="187"/>
      <c r="T103" s="187">
        <v>8595</v>
      </c>
      <c r="U103" s="187"/>
      <c r="V103" s="187">
        <v>5127</v>
      </c>
    </row>
    <row r="104" spans="1:22" s="159" customFormat="1" ht="13.5">
      <c r="A104" s="157" t="s">
        <v>2089</v>
      </c>
      <c r="B104" s="187">
        <v>36813</v>
      </c>
      <c r="C104" s="187">
        <v>497</v>
      </c>
      <c r="D104" s="187"/>
      <c r="E104" s="187"/>
      <c r="F104" s="187">
        <v>169</v>
      </c>
      <c r="G104" s="187">
        <v>7837</v>
      </c>
      <c r="H104" s="187"/>
      <c r="I104" s="187">
        <v>118</v>
      </c>
      <c r="J104" s="187">
        <v>2068</v>
      </c>
      <c r="K104" s="187">
        <v>5055</v>
      </c>
      <c r="L104" s="187"/>
      <c r="M104" s="187"/>
      <c r="N104" s="187">
        <v>14333</v>
      </c>
      <c r="O104" s="187">
        <v>5146</v>
      </c>
      <c r="P104" s="187">
        <v>100</v>
      </c>
      <c r="Q104" s="187">
        <v>40</v>
      </c>
      <c r="R104" s="187"/>
      <c r="S104" s="187"/>
      <c r="T104" s="187">
        <v>1450</v>
      </c>
      <c r="U104" s="187"/>
      <c r="V104" s="187"/>
    </row>
    <row r="105" spans="1:22" s="159" customFormat="1" ht="13.5">
      <c r="A105" s="157" t="s">
        <v>2090</v>
      </c>
      <c r="B105" s="187">
        <v>30539</v>
      </c>
      <c r="C105" s="187">
        <v>469</v>
      </c>
      <c r="D105" s="187"/>
      <c r="E105" s="187"/>
      <c r="F105" s="187">
        <v>114</v>
      </c>
      <c r="G105" s="187">
        <v>7977</v>
      </c>
      <c r="H105" s="187"/>
      <c r="I105" s="187">
        <v>83</v>
      </c>
      <c r="J105" s="187">
        <v>1194</v>
      </c>
      <c r="K105" s="187">
        <v>4673</v>
      </c>
      <c r="L105" s="187"/>
      <c r="M105" s="187"/>
      <c r="N105" s="187">
        <v>8708</v>
      </c>
      <c r="O105" s="187">
        <v>4673</v>
      </c>
      <c r="P105" s="187">
        <v>100</v>
      </c>
      <c r="Q105" s="187"/>
      <c r="R105" s="187"/>
      <c r="S105" s="187"/>
      <c r="T105" s="187">
        <v>2548</v>
      </c>
      <c r="U105" s="187"/>
      <c r="V105" s="187"/>
    </row>
    <row r="106" spans="1:22" s="159" customFormat="1" ht="13.5">
      <c r="A106" s="157" t="s">
        <v>2091</v>
      </c>
      <c r="B106" s="187">
        <v>61859</v>
      </c>
      <c r="C106" s="187">
        <v>1015</v>
      </c>
      <c r="D106" s="187"/>
      <c r="E106" s="187"/>
      <c r="F106" s="187">
        <v>188</v>
      </c>
      <c r="G106" s="187">
        <v>20312</v>
      </c>
      <c r="H106" s="187"/>
      <c r="I106" s="187">
        <v>158</v>
      </c>
      <c r="J106" s="187">
        <v>2375</v>
      </c>
      <c r="K106" s="187">
        <v>10469</v>
      </c>
      <c r="L106" s="187"/>
      <c r="M106" s="187"/>
      <c r="N106" s="187">
        <v>15346</v>
      </c>
      <c r="O106" s="187">
        <v>9582</v>
      </c>
      <c r="P106" s="187">
        <v>120</v>
      </c>
      <c r="Q106" s="187">
        <v>120</v>
      </c>
      <c r="R106" s="187"/>
      <c r="S106" s="187"/>
      <c r="T106" s="187">
        <v>2174</v>
      </c>
      <c r="U106" s="187"/>
      <c r="V106" s="187"/>
    </row>
    <row r="107" spans="1:22" s="159" customFormat="1" ht="13.5">
      <c r="A107" s="157" t="s">
        <v>2092</v>
      </c>
      <c r="B107" s="187">
        <v>50946</v>
      </c>
      <c r="C107" s="187">
        <v>625</v>
      </c>
      <c r="D107" s="187"/>
      <c r="E107" s="187"/>
      <c r="F107" s="187">
        <v>201</v>
      </c>
      <c r="G107" s="187">
        <v>14497</v>
      </c>
      <c r="H107" s="187"/>
      <c r="I107" s="187">
        <v>178</v>
      </c>
      <c r="J107" s="187">
        <v>1655</v>
      </c>
      <c r="K107" s="187">
        <v>9318</v>
      </c>
      <c r="L107" s="187"/>
      <c r="M107" s="187"/>
      <c r="N107" s="187">
        <v>15934</v>
      </c>
      <c r="O107" s="187">
        <v>6126</v>
      </c>
      <c r="P107" s="187">
        <v>150</v>
      </c>
      <c r="Q107" s="187"/>
      <c r="R107" s="187"/>
      <c r="S107" s="187"/>
      <c r="T107" s="187">
        <v>2262</v>
      </c>
      <c r="U107" s="187"/>
      <c r="V107" s="187"/>
    </row>
    <row r="108" spans="1:22" s="159" customFormat="1" ht="13.5">
      <c r="A108" s="157" t="s">
        <v>2093</v>
      </c>
      <c r="B108" s="187">
        <v>22293</v>
      </c>
      <c r="C108" s="187">
        <v>132</v>
      </c>
      <c r="D108" s="187"/>
      <c r="E108" s="187">
        <v>60</v>
      </c>
      <c r="F108" s="187">
        <v>133</v>
      </c>
      <c r="G108" s="187">
        <v>1925</v>
      </c>
      <c r="H108" s="187"/>
      <c r="I108" s="187">
        <v>83</v>
      </c>
      <c r="J108" s="187">
        <v>784</v>
      </c>
      <c r="K108" s="187">
        <v>1485</v>
      </c>
      <c r="L108" s="187"/>
      <c r="M108" s="187"/>
      <c r="N108" s="187">
        <v>2901</v>
      </c>
      <c r="O108" s="187">
        <v>2161</v>
      </c>
      <c r="P108" s="187">
        <v>30</v>
      </c>
      <c r="Q108" s="187">
        <v>300</v>
      </c>
      <c r="R108" s="187"/>
      <c r="S108" s="187"/>
      <c r="T108" s="187"/>
      <c r="U108" s="187"/>
      <c r="V108" s="187">
        <v>12299</v>
      </c>
    </row>
    <row r="109" spans="1:22" s="159" customFormat="1" ht="13.5">
      <c r="A109" s="162" t="s">
        <v>2005</v>
      </c>
      <c r="B109" s="186">
        <v>467707</v>
      </c>
      <c r="C109" s="186">
        <v>6494</v>
      </c>
      <c r="D109" s="186">
        <v>0</v>
      </c>
      <c r="E109" s="186">
        <v>3127</v>
      </c>
      <c r="F109" s="186">
        <v>3372</v>
      </c>
      <c r="G109" s="186">
        <v>129122</v>
      </c>
      <c r="H109" s="186">
        <v>40</v>
      </c>
      <c r="I109" s="186">
        <v>4512</v>
      </c>
      <c r="J109" s="186">
        <v>28529</v>
      </c>
      <c r="K109" s="186">
        <v>76472</v>
      </c>
      <c r="L109" s="186">
        <v>0</v>
      </c>
      <c r="M109" s="186">
        <v>0</v>
      </c>
      <c r="N109" s="186">
        <v>104121</v>
      </c>
      <c r="O109" s="186">
        <v>73564</v>
      </c>
      <c r="P109" s="186">
        <v>980</v>
      </c>
      <c r="Q109" s="186">
        <v>342</v>
      </c>
      <c r="R109" s="186">
        <v>0</v>
      </c>
      <c r="S109" s="186">
        <v>40</v>
      </c>
      <c r="T109" s="186">
        <v>33270</v>
      </c>
      <c r="U109" s="186">
        <v>0</v>
      </c>
      <c r="V109" s="186">
        <v>3722</v>
      </c>
    </row>
    <row r="110" spans="1:22" s="159" customFormat="1" ht="13.5">
      <c r="A110" s="157" t="s">
        <v>1905</v>
      </c>
      <c r="B110" s="187">
        <v>14629</v>
      </c>
      <c r="C110" s="187">
        <v>3432</v>
      </c>
      <c r="D110" s="187"/>
      <c r="E110" s="187">
        <v>371</v>
      </c>
      <c r="F110" s="187">
        <v>1381</v>
      </c>
      <c r="G110" s="187">
        <v>3280</v>
      </c>
      <c r="H110" s="187">
        <v>40</v>
      </c>
      <c r="I110" s="187">
        <v>3227</v>
      </c>
      <c r="J110" s="187">
        <v>1000</v>
      </c>
      <c r="K110" s="187">
        <v>1591</v>
      </c>
      <c r="L110" s="187"/>
      <c r="M110" s="187"/>
      <c r="N110" s="187">
        <v>263</v>
      </c>
      <c r="O110" s="187"/>
      <c r="P110" s="187"/>
      <c r="Q110" s="187"/>
      <c r="R110" s="187"/>
      <c r="S110" s="187">
        <v>40</v>
      </c>
      <c r="T110" s="187"/>
      <c r="U110" s="187"/>
      <c r="V110" s="187">
        <v>4</v>
      </c>
    </row>
    <row r="111" spans="1:22" s="159" customFormat="1" ht="13.5">
      <c r="A111" s="157" t="s">
        <v>2048</v>
      </c>
      <c r="B111" s="187">
        <v>453078</v>
      </c>
      <c r="C111" s="187">
        <v>3062</v>
      </c>
      <c r="D111" s="187">
        <v>0</v>
      </c>
      <c r="E111" s="187">
        <v>2756</v>
      </c>
      <c r="F111" s="187">
        <v>1991</v>
      </c>
      <c r="G111" s="187">
        <v>125842</v>
      </c>
      <c r="H111" s="187">
        <v>0</v>
      </c>
      <c r="I111" s="187">
        <v>1285</v>
      </c>
      <c r="J111" s="187">
        <v>27529</v>
      </c>
      <c r="K111" s="187">
        <v>74881</v>
      </c>
      <c r="L111" s="187">
        <v>0</v>
      </c>
      <c r="M111" s="187">
        <v>0</v>
      </c>
      <c r="N111" s="187">
        <v>103858</v>
      </c>
      <c r="O111" s="187">
        <v>73564</v>
      </c>
      <c r="P111" s="187">
        <v>980</v>
      </c>
      <c r="Q111" s="187">
        <v>342</v>
      </c>
      <c r="R111" s="187">
        <v>0</v>
      </c>
      <c r="S111" s="187">
        <v>0</v>
      </c>
      <c r="T111" s="187">
        <v>33270</v>
      </c>
      <c r="U111" s="187">
        <v>0</v>
      </c>
      <c r="V111" s="187">
        <v>3718</v>
      </c>
    </row>
    <row r="112" spans="1:22" s="159" customFormat="1" ht="13.5">
      <c r="A112" s="157" t="s">
        <v>2006</v>
      </c>
      <c r="B112" s="187">
        <v>56445</v>
      </c>
      <c r="C112" s="187">
        <v>606</v>
      </c>
      <c r="D112" s="187"/>
      <c r="E112" s="187"/>
      <c r="F112" s="187">
        <v>353</v>
      </c>
      <c r="G112" s="187">
        <v>18113</v>
      </c>
      <c r="H112" s="187"/>
      <c r="I112" s="187">
        <v>127</v>
      </c>
      <c r="J112" s="187">
        <v>4209</v>
      </c>
      <c r="K112" s="187">
        <v>10228</v>
      </c>
      <c r="L112" s="187"/>
      <c r="M112" s="187"/>
      <c r="N112" s="187">
        <v>8719</v>
      </c>
      <c r="O112" s="187">
        <v>9822</v>
      </c>
      <c r="P112" s="187">
        <v>120</v>
      </c>
      <c r="Q112" s="187">
        <v>142</v>
      </c>
      <c r="R112" s="187"/>
      <c r="S112" s="187"/>
      <c r="T112" s="187">
        <v>4006</v>
      </c>
      <c r="U112" s="187"/>
      <c r="V112" s="187"/>
    </row>
    <row r="113" spans="1:22" s="159" customFormat="1" ht="13.5">
      <c r="A113" s="157" t="s">
        <v>2007</v>
      </c>
      <c r="B113" s="187">
        <v>63206</v>
      </c>
      <c r="C113" s="187">
        <v>343</v>
      </c>
      <c r="D113" s="187"/>
      <c r="E113" s="187">
        <v>1056</v>
      </c>
      <c r="F113" s="187">
        <v>274</v>
      </c>
      <c r="G113" s="187">
        <v>17303</v>
      </c>
      <c r="H113" s="187"/>
      <c r="I113" s="187">
        <v>126</v>
      </c>
      <c r="J113" s="187">
        <v>2348</v>
      </c>
      <c r="K113" s="187">
        <v>10784</v>
      </c>
      <c r="L113" s="187"/>
      <c r="M113" s="187"/>
      <c r="N113" s="187">
        <v>13657</v>
      </c>
      <c r="O113" s="187">
        <v>10641</v>
      </c>
      <c r="P113" s="187">
        <v>120</v>
      </c>
      <c r="Q113" s="187">
        <v>100</v>
      </c>
      <c r="R113" s="187"/>
      <c r="S113" s="187"/>
      <c r="T113" s="187">
        <v>4758</v>
      </c>
      <c r="U113" s="187"/>
      <c r="V113" s="187">
        <v>1696</v>
      </c>
    </row>
    <row r="114" spans="1:22" s="159" customFormat="1" ht="13.5">
      <c r="A114" s="157" t="s">
        <v>2008</v>
      </c>
      <c r="B114" s="187">
        <v>101115</v>
      </c>
      <c r="C114" s="187">
        <v>359</v>
      </c>
      <c r="D114" s="187"/>
      <c r="E114" s="187"/>
      <c r="F114" s="187">
        <v>281</v>
      </c>
      <c r="G114" s="187">
        <v>29285</v>
      </c>
      <c r="H114" s="187"/>
      <c r="I114" s="187">
        <v>110</v>
      </c>
      <c r="J114" s="187">
        <v>4470</v>
      </c>
      <c r="K114" s="187">
        <v>16532</v>
      </c>
      <c r="L114" s="187"/>
      <c r="M114" s="187"/>
      <c r="N114" s="187">
        <v>22468</v>
      </c>
      <c r="O114" s="187">
        <v>17875</v>
      </c>
      <c r="P114" s="187">
        <v>160</v>
      </c>
      <c r="Q114" s="187"/>
      <c r="R114" s="187"/>
      <c r="S114" s="187"/>
      <c r="T114" s="187">
        <v>9575</v>
      </c>
      <c r="U114" s="187"/>
      <c r="V114" s="187"/>
    </row>
    <row r="115" spans="1:22" s="159" customFormat="1" ht="13.5">
      <c r="A115" s="157" t="s">
        <v>2009</v>
      </c>
      <c r="B115" s="187">
        <v>57322</v>
      </c>
      <c r="C115" s="187">
        <v>402</v>
      </c>
      <c r="D115" s="187"/>
      <c r="E115" s="187">
        <v>1700</v>
      </c>
      <c r="F115" s="187">
        <v>222</v>
      </c>
      <c r="G115" s="187">
        <v>16307</v>
      </c>
      <c r="H115" s="187"/>
      <c r="I115" s="187">
        <v>158</v>
      </c>
      <c r="J115" s="187">
        <v>3746</v>
      </c>
      <c r="K115" s="187">
        <v>9423</v>
      </c>
      <c r="L115" s="187"/>
      <c r="M115" s="187"/>
      <c r="N115" s="187">
        <v>11190</v>
      </c>
      <c r="O115" s="187">
        <v>8179</v>
      </c>
      <c r="P115" s="187">
        <v>120</v>
      </c>
      <c r="Q115" s="187">
        <v>100</v>
      </c>
      <c r="R115" s="187"/>
      <c r="S115" s="187"/>
      <c r="T115" s="187">
        <v>3753</v>
      </c>
      <c r="U115" s="187"/>
      <c r="V115" s="187">
        <v>2022</v>
      </c>
    </row>
    <row r="116" spans="1:22" s="159" customFormat="1" ht="13.5">
      <c r="A116" s="157" t="s">
        <v>2010</v>
      </c>
      <c r="B116" s="187">
        <v>64270</v>
      </c>
      <c r="C116" s="187">
        <v>345</v>
      </c>
      <c r="D116" s="187"/>
      <c r="E116" s="187"/>
      <c r="F116" s="187">
        <v>253</v>
      </c>
      <c r="G116" s="187">
        <v>18621</v>
      </c>
      <c r="H116" s="187"/>
      <c r="I116" s="187">
        <v>85</v>
      </c>
      <c r="J116" s="187">
        <v>3412</v>
      </c>
      <c r="K116" s="187">
        <v>9839</v>
      </c>
      <c r="L116" s="187"/>
      <c r="M116" s="187"/>
      <c r="N116" s="187">
        <v>19311</v>
      </c>
      <c r="O116" s="187">
        <v>8379</v>
      </c>
      <c r="P116" s="187">
        <v>120</v>
      </c>
      <c r="Q116" s="187"/>
      <c r="R116" s="187"/>
      <c r="S116" s="187"/>
      <c r="T116" s="187">
        <v>3905</v>
      </c>
      <c r="U116" s="187"/>
      <c r="V116" s="187"/>
    </row>
    <row r="117" spans="1:22" s="159" customFormat="1" ht="13.5">
      <c r="A117" s="157" t="s">
        <v>2011</v>
      </c>
      <c r="B117" s="187">
        <v>43408</v>
      </c>
      <c r="C117" s="187">
        <v>338</v>
      </c>
      <c r="D117" s="187"/>
      <c r="E117" s="187"/>
      <c r="F117" s="187">
        <v>188</v>
      </c>
      <c r="G117" s="187">
        <v>9540</v>
      </c>
      <c r="H117" s="187"/>
      <c r="I117" s="187">
        <v>139</v>
      </c>
      <c r="J117" s="187">
        <v>3740</v>
      </c>
      <c r="K117" s="187">
        <v>6957</v>
      </c>
      <c r="L117" s="187"/>
      <c r="M117" s="187"/>
      <c r="N117" s="187">
        <v>11929</v>
      </c>
      <c r="O117" s="187">
        <v>7944</v>
      </c>
      <c r="P117" s="187">
        <v>120</v>
      </c>
      <c r="Q117" s="187"/>
      <c r="R117" s="187"/>
      <c r="S117" s="187"/>
      <c r="T117" s="187">
        <v>2513</v>
      </c>
      <c r="U117" s="187"/>
      <c r="V117" s="187"/>
    </row>
    <row r="118" spans="1:22" s="159" customFormat="1" ht="13.5">
      <c r="A118" s="157" t="s">
        <v>2012</v>
      </c>
      <c r="B118" s="187">
        <v>57740</v>
      </c>
      <c r="C118" s="187">
        <v>346</v>
      </c>
      <c r="D118" s="187"/>
      <c r="E118" s="187"/>
      <c r="F118" s="187">
        <v>280</v>
      </c>
      <c r="G118" s="187">
        <v>15788</v>
      </c>
      <c r="H118" s="187"/>
      <c r="I118" s="187">
        <v>453</v>
      </c>
      <c r="J118" s="187">
        <v>4396</v>
      </c>
      <c r="K118" s="187">
        <v>9213</v>
      </c>
      <c r="L118" s="187"/>
      <c r="M118" s="187"/>
      <c r="N118" s="187">
        <v>12645</v>
      </c>
      <c r="O118" s="187">
        <v>10173</v>
      </c>
      <c r="P118" s="187">
        <v>120</v>
      </c>
      <c r="Q118" s="187"/>
      <c r="R118" s="187"/>
      <c r="S118" s="187"/>
      <c r="T118" s="187">
        <v>4326</v>
      </c>
      <c r="U118" s="187"/>
      <c r="V118" s="187"/>
    </row>
    <row r="119" spans="1:22" s="159" customFormat="1" ht="13.5">
      <c r="A119" s="157" t="s">
        <v>2013</v>
      </c>
      <c r="B119" s="187">
        <v>9572</v>
      </c>
      <c r="C119" s="187">
        <v>323</v>
      </c>
      <c r="D119" s="187"/>
      <c r="E119" s="187"/>
      <c r="F119" s="187">
        <v>140</v>
      </c>
      <c r="G119" s="187">
        <v>885</v>
      </c>
      <c r="H119" s="187"/>
      <c r="I119" s="187">
        <v>87</v>
      </c>
      <c r="J119" s="187">
        <v>1208</v>
      </c>
      <c r="K119" s="187">
        <v>1905</v>
      </c>
      <c r="L119" s="187"/>
      <c r="M119" s="187"/>
      <c r="N119" s="187">
        <v>3939</v>
      </c>
      <c r="O119" s="187">
        <v>551</v>
      </c>
      <c r="P119" s="187">
        <v>100</v>
      </c>
      <c r="Q119" s="187"/>
      <c r="R119" s="187"/>
      <c r="S119" s="187"/>
      <c r="T119" s="187">
        <v>434</v>
      </c>
      <c r="U119" s="187"/>
      <c r="V119" s="187"/>
    </row>
    <row r="120" spans="1:22" s="159" customFormat="1" ht="13.5">
      <c r="A120" s="162" t="s">
        <v>2014</v>
      </c>
      <c r="B120" s="186">
        <v>50460</v>
      </c>
      <c r="C120" s="186">
        <v>1033</v>
      </c>
      <c r="D120" s="186">
        <v>0</v>
      </c>
      <c r="E120" s="186">
        <v>305</v>
      </c>
      <c r="F120" s="186">
        <v>848</v>
      </c>
      <c r="G120" s="186">
        <v>6350</v>
      </c>
      <c r="H120" s="186">
        <v>30</v>
      </c>
      <c r="I120" s="186">
        <v>1516</v>
      </c>
      <c r="J120" s="186">
        <v>4836</v>
      </c>
      <c r="K120" s="186">
        <v>9489</v>
      </c>
      <c r="L120" s="186">
        <v>0</v>
      </c>
      <c r="M120" s="186">
        <v>0</v>
      </c>
      <c r="N120" s="186">
        <v>15928</v>
      </c>
      <c r="O120" s="186">
        <v>4445</v>
      </c>
      <c r="P120" s="186">
        <v>135</v>
      </c>
      <c r="Q120" s="186">
        <v>740</v>
      </c>
      <c r="R120" s="186">
        <v>0</v>
      </c>
      <c r="S120" s="186">
        <v>10</v>
      </c>
      <c r="T120" s="186">
        <v>2312</v>
      </c>
      <c r="U120" s="186">
        <v>0</v>
      </c>
      <c r="V120" s="186">
        <v>2483</v>
      </c>
    </row>
    <row r="121" spans="1:22" s="159" customFormat="1" ht="13.5">
      <c r="A121" s="157" t="s">
        <v>2031</v>
      </c>
      <c r="B121" s="187">
        <v>6771</v>
      </c>
      <c r="C121" s="187">
        <v>129</v>
      </c>
      <c r="D121" s="187"/>
      <c r="E121" s="187">
        <v>305</v>
      </c>
      <c r="F121" s="187">
        <v>640</v>
      </c>
      <c r="G121" s="187">
        <v>1140</v>
      </c>
      <c r="H121" s="187">
        <v>30</v>
      </c>
      <c r="I121" s="187">
        <v>1017</v>
      </c>
      <c r="J121" s="187">
        <v>380</v>
      </c>
      <c r="K121" s="187">
        <v>1095</v>
      </c>
      <c r="L121" s="187"/>
      <c r="M121" s="187"/>
      <c r="N121" s="187">
        <v>1150</v>
      </c>
      <c r="O121" s="187"/>
      <c r="P121" s="187">
        <v>135</v>
      </c>
      <c r="Q121" s="187">
        <v>740</v>
      </c>
      <c r="R121" s="187"/>
      <c r="S121" s="187">
        <v>10</v>
      </c>
      <c r="T121" s="187"/>
      <c r="U121" s="187"/>
      <c r="V121" s="187"/>
    </row>
    <row r="122" spans="1:22" s="159" customFormat="1" ht="13.5">
      <c r="A122" s="157" t="s">
        <v>2048</v>
      </c>
      <c r="B122" s="187">
        <v>43689</v>
      </c>
      <c r="C122" s="187">
        <v>904</v>
      </c>
      <c r="D122" s="187">
        <v>0</v>
      </c>
      <c r="E122" s="187">
        <v>0</v>
      </c>
      <c r="F122" s="187">
        <v>208</v>
      </c>
      <c r="G122" s="187">
        <v>5210</v>
      </c>
      <c r="H122" s="187">
        <v>0</v>
      </c>
      <c r="I122" s="187">
        <v>499</v>
      </c>
      <c r="J122" s="187">
        <v>4456</v>
      </c>
      <c r="K122" s="187">
        <v>8394</v>
      </c>
      <c r="L122" s="187">
        <v>0</v>
      </c>
      <c r="M122" s="187">
        <v>0</v>
      </c>
      <c r="N122" s="187">
        <v>14778</v>
      </c>
      <c r="O122" s="187">
        <v>4445</v>
      </c>
      <c r="P122" s="187">
        <v>0</v>
      </c>
      <c r="Q122" s="187">
        <v>0</v>
      </c>
      <c r="R122" s="187">
        <v>0</v>
      </c>
      <c r="S122" s="187">
        <v>0</v>
      </c>
      <c r="T122" s="187">
        <v>2312</v>
      </c>
      <c r="U122" s="187">
        <v>0</v>
      </c>
      <c r="V122" s="187">
        <v>2483</v>
      </c>
    </row>
    <row r="123" spans="1:22" s="159" customFormat="1" ht="13.5">
      <c r="A123" s="157" t="s">
        <v>2094</v>
      </c>
      <c r="B123" s="187">
        <v>16576</v>
      </c>
      <c r="C123" s="187">
        <v>362</v>
      </c>
      <c r="D123" s="187"/>
      <c r="E123" s="187"/>
      <c r="F123" s="187">
        <v>83</v>
      </c>
      <c r="G123" s="187">
        <v>1887</v>
      </c>
      <c r="H123" s="187"/>
      <c r="I123" s="187">
        <v>124</v>
      </c>
      <c r="J123" s="187">
        <v>1776</v>
      </c>
      <c r="K123" s="187">
        <v>3788</v>
      </c>
      <c r="L123" s="187"/>
      <c r="M123" s="187"/>
      <c r="N123" s="187">
        <v>4197</v>
      </c>
      <c r="O123" s="187">
        <v>660</v>
      </c>
      <c r="P123" s="187"/>
      <c r="Q123" s="187"/>
      <c r="R123" s="187"/>
      <c r="S123" s="187"/>
      <c r="T123" s="187">
        <v>1218</v>
      </c>
      <c r="U123" s="187"/>
      <c r="V123" s="187">
        <v>2481</v>
      </c>
    </row>
    <row r="124" spans="1:22" s="159" customFormat="1" ht="13.5">
      <c r="A124" s="157" t="s">
        <v>2095</v>
      </c>
      <c r="B124" s="187">
        <v>15608</v>
      </c>
      <c r="C124" s="187">
        <v>319</v>
      </c>
      <c r="D124" s="187"/>
      <c r="E124" s="187"/>
      <c r="F124" s="187">
        <v>66</v>
      </c>
      <c r="G124" s="187">
        <v>2397</v>
      </c>
      <c r="H124" s="187"/>
      <c r="I124" s="187">
        <v>248</v>
      </c>
      <c r="J124" s="187">
        <v>1516</v>
      </c>
      <c r="K124" s="187">
        <v>2837</v>
      </c>
      <c r="L124" s="187"/>
      <c r="M124" s="187"/>
      <c r="N124" s="187">
        <v>4869</v>
      </c>
      <c r="O124" s="187">
        <v>2444</v>
      </c>
      <c r="P124" s="187"/>
      <c r="Q124" s="187"/>
      <c r="R124" s="187"/>
      <c r="S124" s="187"/>
      <c r="T124" s="187">
        <v>912</v>
      </c>
      <c r="U124" s="187"/>
      <c r="V124" s="187"/>
    </row>
    <row r="125" spans="1:22" s="159" customFormat="1" ht="13.5">
      <c r="A125" s="157" t="s">
        <v>2096</v>
      </c>
      <c r="B125" s="187">
        <v>11505</v>
      </c>
      <c r="C125" s="187">
        <v>223</v>
      </c>
      <c r="D125" s="187"/>
      <c r="E125" s="187"/>
      <c r="F125" s="187">
        <v>59</v>
      </c>
      <c r="G125" s="187">
        <v>926</v>
      </c>
      <c r="H125" s="187"/>
      <c r="I125" s="187">
        <v>127</v>
      </c>
      <c r="J125" s="187">
        <v>1164</v>
      </c>
      <c r="K125" s="187">
        <v>1769</v>
      </c>
      <c r="L125" s="187"/>
      <c r="M125" s="187"/>
      <c r="N125" s="187">
        <v>5712</v>
      </c>
      <c r="O125" s="187">
        <v>1341</v>
      </c>
      <c r="P125" s="187"/>
      <c r="Q125" s="187"/>
      <c r="R125" s="187"/>
      <c r="S125" s="187"/>
      <c r="T125" s="187">
        <v>182</v>
      </c>
      <c r="U125" s="187"/>
      <c r="V125" s="187">
        <v>2</v>
      </c>
    </row>
    <row r="126" spans="1:22" s="159" customFormat="1" ht="13.5">
      <c r="A126" s="162" t="s">
        <v>2018</v>
      </c>
      <c r="B126" s="186">
        <v>60236</v>
      </c>
      <c r="C126" s="186">
        <v>553</v>
      </c>
      <c r="D126" s="186">
        <v>0</v>
      </c>
      <c r="E126" s="186">
        <v>1142</v>
      </c>
      <c r="F126" s="186">
        <v>3502</v>
      </c>
      <c r="G126" s="186">
        <v>4006</v>
      </c>
      <c r="H126" s="186">
        <v>30</v>
      </c>
      <c r="I126" s="186">
        <v>1826</v>
      </c>
      <c r="J126" s="186">
        <v>6842</v>
      </c>
      <c r="K126" s="186">
        <v>6875</v>
      </c>
      <c r="L126" s="186">
        <v>0</v>
      </c>
      <c r="M126" s="186">
        <v>0</v>
      </c>
      <c r="N126" s="186">
        <v>23152</v>
      </c>
      <c r="O126" s="186">
        <v>10014</v>
      </c>
      <c r="P126" s="186">
        <v>135</v>
      </c>
      <c r="Q126" s="186">
        <v>382</v>
      </c>
      <c r="R126" s="186">
        <v>0</v>
      </c>
      <c r="S126" s="186">
        <v>86</v>
      </c>
      <c r="T126" s="186">
        <v>691</v>
      </c>
      <c r="U126" s="186">
        <v>0</v>
      </c>
      <c r="V126" s="186">
        <v>1000</v>
      </c>
    </row>
    <row r="127" spans="1:22" s="159" customFormat="1" ht="13.5">
      <c r="A127" s="157" t="s">
        <v>2031</v>
      </c>
      <c r="B127" s="187">
        <v>9143</v>
      </c>
      <c r="C127" s="187">
        <v>113</v>
      </c>
      <c r="D127" s="187"/>
      <c r="E127" s="187">
        <v>1077</v>
      </c>
      <c r="F127" s="187">
        <v>670</v>
      </c>
      <c r="G127" s="187">
        <v>641</v>
      </c>
      <c r="H127" s="187">
        <v>30</v>
      </c>
      <c r="I127" s="187">
        <v>619</v>
      </c>
      <c r="J127" s="187">
        <v>2932</v>
      </c>
      <c r="K127" s="187">
        <v>1645</v>
      </c>
      <c r="L127" s="187"/>
      <c r="M127" s="187"/>
      <c r="N127" s="187">
        <v>874</v>
      </c>
      <c r="O127" s="187"/>
      <c r="P127" s="187">
        <v>135</v>
      </c>
      <c r="Q127" s="187">
        <v>382</v>
      </c>
      <c r="R127" s="187"/>
      <c r="S127" s="187">
        <v>25</v>
      </c>
      <c r="T127" s="187"/>
      <c r="U127" s="187"/>
      <c r="V127" s="187"/>
    </row>
    <row r="128" spans="1:22" s="159" customFormat="1" ht="13.5">
      <c r="A128" s="157" t="s">
        <v>2048</v>
      </c>
      <c r="B128" s="187">
        <v>51093</v>
      </c>
      <c r="C128" s="187">
        <v>440</v>
      </c>
      <c r="D128" s="187">
        <v>0</v>
      </c>
      <c r="E128" s="187">
        <v>65</v>
      </c>
      <c r="F128" s="187">
        <v>2832</v>
      </c>
      <c r="G128" s="187">
        <v>3365</v>
      </c>
      <c r="H128" s="187">
        <v>0</v>
      </c>
      <c r="I128" s="187">
        <v>1207</v>
      </c>
      <c r="J128" s="187">
        <v>3910</v>
      </c>
      <c r="K128" s="187">
        <v>5230</v>
      </c>
      <c r="L128" s="187">
        <v>0</v>
      </c>
      <c r="M128" s="187">
        <v>0</v>
      </c>
      <c r="N128" s="187">
        <v>22278</v>
      </c>
      <c r="O128" s="187">
        <v>10014</v>
      </c>
      <c r="P128" s="187">
        <v>0</v>
      </c>
      <c r="Q128" s="187">
        <v>0</v>
      </c>
      <c r="R128" s="187">
        <v>0</v>
      </c>
      <c r="S128" s="187">
        <v>61</v>
      </c>
      <c r="T128" s="187">
        <v>691</v>
      </c>
      <c r="U128" s="187">
        <v>0</v>
      </c>
      <c r="V128" s="187">
        <v>1000</v>
      </c>
    </row>
    <row r="129" spans="1:22" s="159" customFormat="1" ht="13.5">
      <c r="A129" s="157" t="s">
        <v>2097</v>
      </c>
      <c r="B129" s="187">
        <v>29049</v>
      </c>
      <c r="C129" s="187">
        <v>278</v>
      </c>
      <c r="D129" s="187"/>
      <c r="E129" s="187">
        <v>17</v>
      </c>
      <c r="F129" s="187">
        <v>176</v>
      </c>
      <c r="G129" s="187">
        <v>2668</v>
      </c>
      <c r="H129" s="187"/>
      <c r="I129" s="187">
        <v>562</v>
      </c>
      <c r="J129" s="187">
        <v>3176</v>
      </c>
      <c r="K129" s="187">
        <v>3528</v>
      </c>
      <c r="L129" s="187"/>
      <c r="M129" s="187"/>
      <c r="N129" s="187">
        <v>7633</v>
      </c>
      <c r="O129" s="187">
        <v>9525</v>
      </c>
      <c r="P129" s="187"/>
      <c r="Q129" s="187"/>
      <c r="R129" s="187"/>
      <c r="S129" s="187">
        <v>30</v>
      </c>
      <c r="T129" s="187">
        <v>456</v>
      </c>
      <c r="U129" s="187"/>
      <c r="V129" s="187">
        <v>1000</v>
      </c>
    </row>
    <row r="130" spans="1:22" s="159" customFormat="1" ht="13.5">
      <c r="A130" s="157" t="s">
        <v>2098</v>
      </c>
      <c r="B130" s="187">
        <v>15819</v>
      </c>
      <c r="C130" s="187">
        <v>80</v>
      </c>
      <c r="D130" s="187">
        <v>0</v>
      </c>
      <c r="E130" s="187">
        <v>25</v>
      </c>
      <c r="F130" s="187">
        <v>1357</v>
      </c>
      <c r="G130" s="187">
        <v>484</v>
      </c>
      <c r="H130" s="187"/>
      <c r="I130" s="187">
        <v>440</v>
      </c>
      <c r="J130" s="187">
        <v>324</v>
      </c>
      <c r="K130" s="187">
        <v>1284</v>
      </c>
      <c r="L130" s="187"/>
      <c r="M130" s="187"/>
      <c r="N130" s="187">
        <v>11317</v>
      </c>
      <c r="O130" s="187">
        <v>243</v>
      </c>
      <c r="P130" s="187"/>
      <c r="Q130" s="187"/>
      <c r="R130" s="187"/>
      <c r="S130" s="187">
        <v>30</v>
      </c>
      <c r="T130" s="187">
        <v>235</v>
      </c>
      <c r="U130" s="187"/>
      <c r="V130" s="187"/>
    </row>
    <row r="131" spans="1:22" s="159" customFormat="1" ht="13.5">
      <c r="A131" s="157" t="s">
        <v>2099</v>
      </c>
      <c r="B131" s="187">
        <v>6225</v>
      </c>
      <c r="C131" s="187">
        <v>82</v>
      </c>
      <c r="D131" s="187"/>
      <c r="E131" s="187">
        <v>23</v>
      </c>
      <c r="F131" s="187">
        <v>1299</v>
      </c>
      <c r="G131" s="187">
        <v>213</v>
      </c>
      <c r="H131" s="187"/>
      <c r="I131" s="187">
        <v>205</v>
      </c>
      <c r="J131" s="187">
        <v>410</v>
      </c>
      <c r="K131" s="187">
        <v>418</v>
      </c>
      <c r="L131" s="187"/>
      <c r="M131" s="187"/>
      <c r="N131" s="187">
        <v>3328</v>
      </c>
      <c r="O131" s="187">
        <v>246</v>
      </c>
      <c r="P131" s="187"/>
      <c r="Q131" s="187"/>
      <c r="R131" s="187"/>
      <c r="S131" s="187">
        <v>1</v>
      </c>
      <c r="T131" s="187"/>
      <c r="U131" s="187"/>
      <c r="V131" s="187"/>
    </row>
  </sheetData>
  <mergeCells count="3">
    <mergeCell ref="B4:V4"/>
    <mergeCell ref="A4:A5"/>
    <mergeCell ref="B2:U3"/>
  </mergeCells>
  <printOptions horizontalCentered="1"/>
  <pageMargins left="0.07874015748031496" right="0.07874015748031496" top="0.5905511811023623" bottom="0.4724409448818898" header="0.31496062992125984" footer="0.31496062992125984"/>
  <pageSetup fitToHeight="6" fitToWidth="1" horizontalDpi="600" verticalDpi="600" orientation="landscape" paperSize="9" scale="6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showGridLines="0" showZeros="0" workbookViewId="0" topLeftCell="A1">
      <pane ySplit="5" topLeftCell="A6" activePane="bottomLeft" state="frozen"/>
      <selection pane="topLeft" activeCell="A3" sqref="A3"/>
      <selection pane="bottomLeft" activeCell="A1" sqref="A1:XFD1048576"/>
    </sheetView>
  </sheetViews>
  <sheetFormatPr defaultColWidth="9.00390625" defaultRowHeight="14.25"/>
  <cols>
    <col min="1" max="1" width="42.625" style="18" customWidth="1"/>
    <col min="2" max="2" width="12.75390625" style="18" bestFit="1" customWidth="1"/>
    <col min="3" max="3" width="11.625" style="18" bestFit="1" customWidth="1"/>
    <col min="4" max="4" width="13.875" style="189" customWidth="1"/>
    <col min="5" max="5" width="50.625" style="18" customWidth="1"/>
    <col min="6" max="6" width="12.875" style="18" customWidth="1"/>
    <col min="7" max="7" width="10.875" style="18" customWidth="1"/>
    <col min="8" max="8" width="13.75390625" style="189" customWidth="1"/>
    <col min="9" max="256" width="9.00390625" style="18" customWidth="1"/>
    <col min="257" max="257" width="42.625" style="18" customWidth="1"/>
    <col min="258" max="258" width="12.00390625" style="18" customWidth="1"/>
    <col min="259" max="259" width="10.50390625" style="18" customWidth="1"/>
    <col min="260" max="260" width="13.875" style="18" customWidth="1"/>
    <col min="261" max="261" width="50.625" style="18" customWidth="1"/>
    <col min="262" max="262" width="12.875" style="18" customWidth="1"/>
    <col min="263" max="263" width="10.875" style="18" customWidth="1"/>
    <col min="264" max="264" width="13.75390625" style="18" customWidth="1"/>
    <col min="265" max="512" width="9.00390625" style="18" customWidth="1"/>
    <col min="513" max="513" width="42.625" style="18" customWidth="1"/>
    <col min="514" max="514" width="12.00390625" style="18" customWidth="1"/>
    <col min="515" max="515" width="10.50390625" style="18" customWidth="1"/>
    <col min="516" max="516" width="13.875" style="18" customWidth="1"/>
    <col min="517" max="517" width="50.625" style="18" customWidth="1"/>
    <col min="518" max="518" width="12.875" style="18" customWidth="1"/>
    <col min="519" max="519" width="10.875" style="18" customWidth="1"/>
    <col min="520" max="520" width="13.75390625" style="18" customWidth="1"/>
    <col min="521" max="768" width="9.00390625" style="18" customWidth="1"/>
    <col min="769" max="769" width="42.625" style="18" customWidth="1"/>
    <col min="770" max="770" width="12.00390625" style="18" customWidth="1"/>
    <col min="771" max="771" width="10.50390625" style="18" customWidth="1"/>
    <col min="772" max="772" width="13.875" style="18" customWidth="1"/>
    <col min="773" max="773" width="50.625" style="18" customWidth="1"/>
    <col min="774" max="774" width="12.875" style="18" customWidth="1"/>
    <col min="775" max="775" width="10.875" style="18" customWidth="1"/>
    <col min="776" max="776" width="13.75390625" style="18" customWidth="1"/>
    <col min="777" max="1024" width="9.00390625" style="18" customWidth="1"/>
    <col min="1025" max="1025" width="42.625" style="18" customWidth="1"/>
    <col min="1026" max="1026" width="12.00390625" style="18" customWidth="1"/>
    <col min="1027" max="1027" width="10.50390625" style="18" customWidth="1"/>
    <col min="1028" max="1028" width="13.875" style="18" customWidth="1"/>
    <col min="1029" max="1029" width="50.625" style="18" customWidth="1"/>
    <col min="1030" max="1030" width="12.875" style="18" customWidth="1"/>
    <col min="1031" max="1031" width="10.875" style="18" customWidth="1"/>
    <col min="1032" max="1032" width="13.75390625" style="18" customWidth="1"/>
    <col min="1033" max="1280" width="9.00390625" style="18" customWidth="1"/>
    <col min="1281" max="1281" width="42.625" style="18" customWidth="1"/>
    <col min="1282" max="1282" width="12.00390625" style="18" customWidth="1"/>
    <col min="1283" max="1283" width="10.50390625" style="18" customWidth="1"/>
    <col min="1284" max="1284" width="13.875" style="18" customWidth="1"/>
    <col min="1285" max="1285" width="50.625" style="18" customWidth="1"/>
    <col min="1286" max="1286" width="12.875" style="18" customWidth="1"/>
    <col min="1287" max="1287" width="10.875" style="18" customWidth="1"/>
    <col min="1288" max="1288" width="13.75390625" style="18" customWidth="1"/>
    <col min="1289" max="1536" width="9.00390625" style="18" customWidth="1"/>
    <col min="1537" max="1537" width="42.625" style="18" customWidth="1"/>
    <col min="1538" max="1538" width="12.00390625" style="18" customWidth="1"/>
    <col min="1539" max="1539" width="10.50390625" style="18" customWidth="1"/>
    <col min="1540" max="1540" width="13.875" style="18" customWidth="1"/>
    <col min="1541" max="1541" width="50.625" style="18" customWidth="1"/>
    <col min="1542" max="1542" width="12.875" style="18" customWidth="1"/>
    <col min="1543" max="1543" width="10.875" style="18" customWidth="1"/>
    <col min="1544" max="1544" width="13.75390625" style="18" customWidth="1"/>
    <col min="1545" max="1792" width="9.00390625" style="18" customWidth="1"/>
    <col min="1793" max="1793" width="42.625" style="18" customWidth="1"/>
    <col min="1794" max="1794" width="12.00390625" style="18" customWidth="1"/>
    <col min="1795" max="1795" width="10.50390625" style="18" customWidth="1"/>
    <col min="1796" max="1796" width="13.875" style="18" customWidth="1"/>
    <col min="1797" max="1797" width="50.625" style="18" customWidth="1"/>
    <col min="1798" max="1798" width="12.875" style="18" customWidth="1"/>
    <col min="1799" max="1799" width="10.875" style="18" customWidth="1"/>
    <col min="1800" max="1800" width="13.75390625" style="18" customWidth="1"/>
    <col min="1801" max="2048" width="9.00390625" style="18" customWidth="1"/>
    <col min="2049" max="2049" width="42.625" style="18" customWidth="1"/>
    <col min="2050" max="2050" width="12.00390625" style="18" customWidth="1"/>
    <col min="2051" max="2051" width="10.50390625" style="18" customWidth="1"/>
    <col min="2052" max="2052" width="13.875" style="18" customWidth="1"/>
    <col min="2053" max="2053" width="50.625" style="18" customWidth="1"/>
    <col min="2054" max="2054" width="12.875" style="18" customWidth="1"/>
    <col min="2055" max="2055" width="10.875" style="18" customWidth="1"/>
    <col min="2056" max="2056" width="13.75390625" style="18" customWidth="1"/>
    <col min="2057" max="2304" width="9.00390625" style="18" customWidth="1"/>
    <col min="2305" max="2305" width="42.625" style="18" customWidth="1"/>
    <col min="2306" max="2306" width="12.00390625" style="18" customWidth="1"/>
    <col min="2307" max="2307" width="10.50390625" style="18" customWidth="1"/>
    <col min="2308" max="2308" width="13.875" style="18" customWidth="1"/>
    <col min="2309" max="2309" width="50.625" style="18" customWidth="1"/>
    <col min="2310" max="2310" width="12.875" style="18" customWidth="1"/>
    <col min="2311" max="2311" width="10.875" style="18" customWidth="1"/>
    <col min="2312" max="2312" width="13.75390625" style="18" customWidth="1"/>
    <col min="2313" max="2560" width="9.00390625" style="18" customWidth="1"/>
    <col min="2561" max="2561" width="42.625" style="18" customWidth="1"/>
    <col min="2562" max="2562" width="12.00390625" style="18" customWidth="1"/>
    <col min="2563" max="2563" width="10.50390625" style="18" customWidth="1"/>
    <col min="2564" max="2564" width="13.875" style="18" customWidth="1"/>
    <col min="2565" max="2565" width="50.625" style="18" customWidth="1"/>
    <col min="2566" max="2566" width="12.875" style="18" customWidth="1"/>
    <col min="2567" max="2567" width="10.875" style="18" customWidth="1"/>
    <col min="2568" max="2568" width="13.75390625" style="18" customWidth="1"/>
    <col min="2569" max="2816" width="9.00390625" style="18" customWidth="1"/>
    <col min="2817" max="2817" width="42.625" style="18" customWidth="1"/>
    <col min="2818" max="2818" width="12.00390625" style="18" customWidth="1"/>
    <col min="2819" max="2819" width="10.50390625" style="18" customWidth="1"/>
    <col min="2820" max="2820" width="13.875" style="18" customWidth="1"/>
    <col min="2821" max="2821" width="50.625" style="18" customWidth="1"/>
    <col min="2822" max="2822" width="12.875" style="18" customWidth="1"/>
    <col min="2823" max="2823" width="10.875" style="18" customWidth="1"/>
    <col min="2824" max="2824" width="13.75390625" style="18" customWidth="1"/>
    <col min="2825" max="3072" width="9.00390625" style="18" customWidth="1"/>
    <col min="3073" max="3073" width="42.625" style="18" customWidth="1"/>
    <col min="3074" max="3074" width="12.00390625" style="18" customWidth="1"/>
    <col min="3075" max="3075" width="10.50390625" style="18" customWidth="1"/>
    <col min="3076" max="3076" width="13.875" style="18" customWidth="1"/>
    <col min="3077" max="3077" width="50.625" style="18" customWidth="1"/>
    <col min="3078" max="3078" width="12.875" style="18" customWidth="1"/>
    <col min="3079" max="3079" width="10.875" style="18" customWidth="1"/>
    <col min="3080" max="3080" width="13.75390625" style="18" customWidth="1"/>
    <col min="3081" max="3328" width="9.00390625" style="18" customWidth="1"/>
    <col min="3329" max="3329" width="42.625" style="18" customWidth="1"/>
    <col min="3330" max="3330" width="12.00390625" style="18" customWidth="1"/>
    <col min="3331" max="3331" width="10.50390625" style="18" customWidth="1"/>
    <col min="3332" max="3332" width="13.875" style="18" customWidth="1"/>
    <col min="3333" max="3333" width="50.625" style="18" customWidth="1"/>
    <col min="3334" max="3334" width="12.875" style="18" customWidth="1"/>
    <col min="3335" max="3335" width="10.875" style="18" customWidth="1"/>
    <col min="3336" max="3336" width="13.75390625" style="18" customWidth="1"/>
    <col min="3337" max="3584" width="9.00390625" style="18" customWidth="1"/>
    <col min="3585" max="3585" width="42.625" style="18" customWidth="1"/>
    <col min="3586" max="3586" width="12.00390625" style="18" customWidth="1"/>
    <col min="3587" max="3587" width="10.50390625" style="18" customWidth="1"/>
    <col min="3588" max="3588" width="13.875" style="18" customWidth="1"/>
    <col min="3589" max="3589" width="50.625" style="18" customWidth="1"/>
    <col min="3590" max="3590" width="12.875" style="18" customWidth="1"/>
    <col min="3591" max="3591" width="10.875" style="18" customWidth="1"/>
    <col min="3592" max="3592" width="13.75390625" style="18" customWidth="1"/>
    <col min="3593" max="3840" width="9.00390625" style="18" customWidth="1"/>
    <col min="3841" max="3841" width="42.625" style="18" customWidth="1"/>
    <col min="3842" max="3842" width="12.00390625" style="18" customWidth="1"/>
    <col min="3843" max="3843" width="10.50390625" style="18" customWidth="1"/>
    <col min="3844" max="3844" width="13.875" style="18" customWidth="1"/>
    <col min="3845" max="3845" width="50.625" style="18" customWidth="1"/>
    <col min="3846" max="3846" width="12.875" style="18" customWidth="1"/>
    <col min="3847" max="3847" width="10.875" style="18" customWidth="1"/>
    <col min="3848" max="3848" width="13.75390625" style="18" customWidth="1"/>
    <col min="3849" max="4096" width="9.00390625" style="18" customWidth="1"/>
    <col min="4097" max="4097" width="42.625" style="18" customWidth="1"/>
    <col min="4098" max="4098" width="12.00390625" style="18" customWidth="1"/>
    <col min="4099" max="4099" width="10.50390625" style="18" customWidth="1"/>
    <col min="4100" max="4100" width="13.875" style="18" customWidth="1"/>
    <col min="4101" max="4101" width="50.625" style="18" customWidth="1"/>
    <col min="4102" max="4102" width="12.875" style="18" customWidth="1"/>
    <col min="4103" max="4103" width="10.875" style="18" customWidth="1"/>
    <col min="4104" max="4104" width="13.75390625" style="18" customWidth="1"/>
    <col min="4105" max="4352" width="9.00390625" style="18" customWidth="1"/>
    <col min="4353" max="4353" width="42.625" style="18" customWidth="1"/>
    <col min="4354" max="4354" width="12.00390625" style="18" customWidth="1"/>
    <col min="4355" max="4355" width="10.50390625" style="18" customWidth="1"/>
    <col min="4356" max="4356" width="13.875" style="18" customWidth="1"/>
    <col min="4357" max="4357" width="50.625" style="18" customWidth="1"/>
    <col min="4358" max="4358" width="12.875" style="18" customWidth="1"/>
    <col min="4359" max="4359" width="10.875" style="18" customWidth="1"/>
    <col min="4360" max="4360" width="13.75390625" style="18" customWidth="1"/>
    <col min="4361" max="4608" width="9.00390625" style="18" customWidth="1"/>
    <col min="4609" max="4609" width="42.625" style="18" customWidth="1"/>
    <col min="4610" max="4610" width="12.00390625" style="18" customWidth="1"/>
    <col min="4611" max="4611" width="10.50390625" style="18" customWidth="1"/>
    <col min="4612" max="4612" width="13.875" style="18" customWidth="1"/>
    <col min="4613" max="4613" width="50.625" style="18" customWidth="1"/>
    <col min="4614" max="4614" width="12.875" style="18" customWidth="1"/>
    <col min="4615" max="4615" width="10.875" style="18" customWidth="1"/>
    <col min="4616" max="4616" width="13.75390625" style="18" customWidth="1"/>
    <col min="4617" max="4864" width="9.00390625" style="18" customWidth="1"/>
    <col min="4865" max="4865" width="42.625" style="18" customWidth="1"/>
    <col min="4866" max="4866" width="12.00390625" style="18" customWidth="1"/>
    <col min="4867" max="4867" width="10.50390625" style="18" customWidth="1"/>
    <col min="4868" max="4868" width="13.875" style="18" customWidth="1"/>
    <col min="4869" max="4869" width="50.625" style="18" customWidth="1"/>
    <col min="4870" max="4870" width="12.875" style="18" customWidth="1"/>
    <col min="4871" max="4871" width="10.875" style="18" customWidth="1"/>
    <col min="4872" max="4872" width="13.75390625" style="18" customWidth="1"/>
    <col min="4873" max="5120" width="9.00390625" style="18" customWidth="1"/>
    <col min="5121" max="5121" width="42.625" style="18" customWidth="1"/>
    <col min="5122" max="5122" width="12.00390625" style="18" customWidth="1"/>
    <col min="5123" max="5123" width="10.50390625" style="18" customWidth="1"/>
    <col min="5124" max="5124" width="13.875" style="18" customWidth="1"/>
    <col min="5125" max="5125" width="50.625" style="18" customWidth="1"/>
    <col min="5126" max="5126" width="12.875" style="18" customWidth="1"/>
    <col min="5127" max="5127" width="10.875" style="18" customWidth="1"/>
    <col min="5128" max="5128" width="13.75390625" style="18" customWidth="1"/>
    <col min="5129" max="5376" width="9.00390625" style="18" customWidth="1"/>
    <col min="5377" max="5377" width="42.625" style="18" customWidth="1"/>
    <col min="5378" max="5378" width="12.00390625" style="18" customWidth="1"/>
    <col min="5379" max="5379" width="10.50390625" style="18" customWidth="1"/>
    <col min="5380" max="5380" width="13.875" style="18" customWidth="1"/>
    <col min="5381" max="5381" width="50.625" style="18" customWidth="1"/>
    <col min="5382" max="5382" width="12.875" style="18" customWidth="1"/>
    <col min="5383" max="5383" width="10.875" style="18" customWidth="1"/>
    <col min="5384" max="5384" width="13.75390625" style="18" customWidth="1"/>
    <col min="5385" max="5632" width="9.00390625" style="18" customWidth="1"/>
    <col min="5633" max="5633" width="42.625" style="18" customWidth="1"/>
    <col min="5634" max="5634" width="12.00390625" style="18" customWidth="1"/>
    <col min="5635" max="5635" width="10.50390625" style="18" customWidth="1"/>
    <col min="5636" max="5636" width="13.875" style="18" customWidth="1"/>
    <col min="5637" max="5637" width="50.625" style="18" customWidth="1"/>
    <col min="5638" max="5638" width="12.875" style="18" customWidth="1"/>
    <col min="5639" max="5639" width="10.875" style="18" customWidth="1"/>
    <col min="5640" max="5640" width="13.75390625" style="18" customWidth="1"/>
    <col min="5641" max="5888" width="9.00390625" style="18" customWidth="1"/>
    <col min="5889" max="5889" width="42.625" style="18" customWidth="1"/>
    <col min="5890" max="5890" width="12.00390625" style="18" customWidth="1"/>
    <col min="5891" max="5891" width="10.50390625" style="18" customWidth="1"/>
    <col min="5892" max="5892" width="13.875" style="18" customWidth="1"/>
    <col min="5893" max="5893" width="50.625" style="18" customWidth="1"/>
    <col min="5894" max="5894" width="12.875" style="18" customWidth="1"/>
    <col min="5895" max="5895" width="10.875" style="18" customWidth="1"/>
    <col min="5896" max="5896" width="13.75390625" style="18" customWidth="1"/>
    <col min="5897" max="6144" width="9.00390625" style="18" customWidth="1"/>
    <col min="6145" max="6145" width="42.625" style="18" customWidth="1"/>
    <col min="6146" max="6146" width="12.00390625" style="18" customWidth="1"/>
    <col min="6147" max="6147" width="10.50390625" style="18" customWidth="1"/>
    <col min="6148" max="6148" width="13.875" style="18" customWidth="1"/>
    <col min="6149" max="6149" width="50.625" style="18" customWidth="1"/>
    <col min="6150" max="6150" width="12.875" style="18" customWidth="1"/>
    <col min="6151" max="6151" width="10.875" style="18" customWidth="1"/>
    <col min="6152" max="6152" width="13.75390625" style="18" customWidth="1"/>
    <col min="6153" max="6400" width="9.00390625" style="18" customWidth="1"/>
    <col min="6401" max="6401" width="42.625" style="18" customWidth="1"/>
    <col min="6402" max="6402" width="12.00390625" style="18" customWidth="1"/>
    <col min="6403" max="6403" width="10.50390625" style="18" customWidth="1"/>
    <col min="6404" max="6404" width="13.875" style="18" customWidth="1"/>
    <col min="6405" max="6405" width="50.625" style="18" customWidth="1"/>
    <col min="6406" max="6406" width="12.875" style="18" customWidth="1"/>
    <col min="6407" max="6407" width="10.875" style="18" customWidth="1"/>
    <col min="6408" max="6408" width="13.75390625" style="18" customWidth="1"/>
    <col min="6409" max="6656" width="9.00390625" style="18" customWidth="1"/>
    <col min="6657" max="6657" width="42.625" style="18" customWidth="1"/>
    <col min="6658" max="6658" width="12.00390625" style="18" customWidth="1"/>
    <col min="6659" max="6659" width="10.50390625" style="18" customWidth="1"/>
    <col min="6660" max="6660" width="13.875" style="18" customWidth="1"/>
    <col min="6661" max="6661" width="50.625" style="18" customWidth="1"/>
    <col min="6662" max="6662" width="12.875" style="18" customWidth="1"/>
    <col min="6663" max="6663" width="10.875" style="18" customWidth="1"/>
    <col min="6664" max="6664" width="13.75390625" style="18" customWidth="1"/>
    <col min="6665" max="6912" width="9.00390625" style="18" customWidth="1"/>
    <col min="6913" max="6913" width="42.625" style="18" customWidth="1"/>
    <col min="6914" max="6914" width="12.00390625" style="18" customWidth="1"/>
    <col min="6915" max="6915" width="10.50390625" style="18" customWidth="1"/>
    <col min="6916" max="6916" width="13.875" style="18" customWidth="1"/>
    <col min="6917" max="6917" width="50.625" style="18" customWidth="1"/>
    <col min="6918" max="6918" width="12.875" style="18" customWidth="1"/>
    <col min="6919" max="6919" width="10.875" style="18" customWidth="1"/>
    <col min="6920" max="6920" width="13.75390625" style="18" customWidth="1"/>
    <col min="6921" max="7168" width="9.00390625" style="18" customWidth="1"/>
    <col min="7169" max="7169" width="42.625" style="18" customWidth="1"/>
    <col min="7170" max="7170" width="12.00390625" style="18" customWidth="1"/>
    <col min="7171" max="7171" width="10.50390625" style="18" customWidth="1"/>
    <col min="7172" max="7172" width="13.875" style="18" customWidth="1"/>
    <col min="7173" max="7173" width="50.625" style="18" customWidth="1"/>
    <col min="7174" max="7174" width="12.875" style="18" customWidth="1"/>
    <col min="7175" max="7175" width="10.875" style="18" customWidth="1"/>
    <col min="7176" max="7176" width="13.75390625" style="18" customWidth="1"/>
    <col min="7177" max="7424" width="9.00390625" style="18" customWidth="1"/>
    <col min="7425" max="7425" width="42.625" style="18" customWidth="1"/>
    <col min="7426" max="7426" width="12.00390625" style="18" customWidth="1"/>
    <col min="7427" max="7427" width="10.50390625" style="18" customWidth="1"/>
    <col min="7428" max="7428" width="13.875" style="18" customWidth="1"/>
    <col min="7429" max="7429" width="50.625" style="18" customWidth="1"/>
    <col min="7430" max="7430" width="12.875" style="18" customWidth="1"/>
    <col min="7431" max="7431" width="10.875" style="18" customWidth="1"/>
    <col min="7432" max="7432" width="13.75390625" style="18" customWidth="1"/>
    <col min="7433" max="7680" width="9.00390625" style="18" customWidth="1"/>
    <col min="7681" max="7681" width="42.625" style="18" customWidth="1"/>
    <col min="7682" max="7682" width="12.00390625" style="18" customWidth="1"/>
    <col min="7683" max="7683" width="10.50390625" style="18" customWidth="1"/>
    <col min="7684" max="7684" width="13.875" style="18" customWidth="1"/>
    <col min="7685" max="7685" width="50.625" style="18" customWidth="1"/>
    <col min="7686" max="7686" width="12.875" style="18" customWidth="1"/>
    <col min="7687" max="7687" width="10.875" style="18" customWidth="1"/>
    <col min="7688" max="7688" width="13.75390625" style="18" customWidth="1"/>
    <col min="7689" max="7936" width="9.00390625" style="18" customWidth="1"/>
    <col min="7937" max="7937" width="42.625" style="18" customWidth="1"/>
    <col min="7938" max="7938" width="12.00390625" style="18" customWidth="1"/>
    <col min="7939" max="7939" width="10.50390625" style="18" customWidth="1"/>
    <col min="7940" max="7940" width="13.875" style="18" customWidth="1"/>
    <col min="7941" max="7941" width="50.625" style="18" customWidth="1"/>
    <col min="7942" max="7942" width="12.875" style="18" customWidth="1"/>
    <col min="7943" max="7943" width="10.875" style="18" customWidth="1"/>
    <col min="7944" max="7944" width="13.75390625" style="18" customWidth="1"/>
    <col min="7945" max="8192" width="9.00390625" style="18" customWidth="1"/>
    <col min="8193" max="8193" width="42.625" style="18" customWidth="1"/>
    <col min="8194" max="8194" width="12.00390625" style="18" customWidth="1"/>
    <col min="8195" max="8195" width="10.50390625" style="18" customWidth="1"/>
    <col min="8196" max="8196" width="13.875" style="18" customWidth="1"/>
    <col min="8197" max="8197" width="50.625" style="18" customWidth="1"/>
    <col min="8198" max="8198" width="12.875" style="18" customWidth="1"/>
    <col min="8199" max="8199" width="10.875" style="18" customWidth="1"/>
    <col min="8200" max="8200" width="13.75390625" style="18" customWidth="1"/>
    <col min="8201" max="8448" width="9.00390625" style="18" customWidth="1"/>
    <col min="8449" max="8449" width="42.625" style="18" customWidth="1"/>
    <col min="8450" max="8450" width="12.00390625" style="18" customWidth="1"/>
    <col min="8451" max="8451" width="10.50390625" style="18" customWidth="1"/>
    <col min="8452" max="8452" width="13.875" style="18" customWidth="1"/>
    <col min="8453" max="8453" width="50.625" style="18" customWidth="1"/>
    <col min="8454" max="8454" width="12.875" style="18" customWidth="1"/>
    <col min="8455" max="8455" width="10.875" style="18" customWidth="1"/>
    <col min="8456" max="8456" width="13.75390625" style="18" customWidth="1"/>
    <col min="8457" max="8704" width="9.00390625" style="18" customWidth="1"/>
    <col min="8705" max="8705" width="42.625" style="18" customWidth="1"/>
    <col min="8706" max="8706" width="12.00390625" style="18" customWidth="1"/>
    <col min="8707" max="8707" width="10.50390625" style="18" customWidth="1"/>
    <col min="8708" max="8708" width="13.875" style="18" customWidth="1"/>
    <col min="8709" max="8709" width="50.625" style="18" customWidth="1"/>
    <col min="8710" max="8710" width="12.875" style="18" customWidth="1"/>
    <col min="8711" max="8711" width="10.875" style="18" customWidth="1"/>
    <col min="8712" max="8712" width="13.75390625" style="18" customWidth="1"/>
    <col min="8713" max="8960" width="9.00390625" style="18" customWidth="1"/>
    <col min="8961" max="8961" width="42.625" style="18" customWidth="1"/>
    <col min="8962" max="8962" width="12.00390625" style="18" customWidth="1"/>
    <col min="8963" max="8963" width="10.50390625" style="18" customWidth="1"/>
    <col min="8964" max="8964" width="13.875" style="18" customWidth="1"/>
    <col min="8965" max="8965" width="50.625" style="18" customWidth="1"/>
    <col min="8966" max="8966" width="12.875" style="18" customWidth="1"/>
    <col min="8967" max="8967" width="10.875" style="18" customWidth="1"/>
    <col min="8968" max="8968" width="13.75390625" style="18" customWidth="1"/>
    <col min="8969" max="9216" width="9.00390625" style="18" customWidth="1"/>
    <col min="9217" max="9217" width="42.625" style="18" customWidth="1"/>
    <col min="9218" max="9218" width="12.00390625" style="18" customWidth="1"/>
    <col min="9219" max="9219" width="10.50390625" style="18" customWidth="1"/>
    <col min="9220" max="9220" width="13.875" style="18" customWidth="1"/>
    <col min="9221" max="9221" width="50.625" style="18" customWidth="1"/>
    <col min="9222" max="9222" width="12.875" style="18" customWidth="1"/>
    <col min="9223" max="9223" width="10.875" style="18" customWidth="1"/>
    <col min="9224" max="9224" width="13.75390625" style="18" customWidth="1"/>
    <col min="9225" max="9472" width="9.00390625" style="18" customWidth="1"/>
    <col min="9473" max="9473" width="42.625" style="18" customWidth="1"/>
    <col min="9474" max="9474" width="12.00390625" style="18" customWidth="1"/>
    <col min="9475" max="9475" width="10.50390625" style="18" customWidth="1"/>
    <col min="9476" max="9476" width="13.875" style="18" customWidth="1"/>
    <col min="9477" max="9477" width="50.625" style="18" customWidth="1"/>
    <col min="9478" max="9478" width="12.875" style="18" customWidth="1"/>
    <col min="9479" max="9479" width="10.875" style="18" customWidth="1"/>
    <col min="9480" max="9480" width="13.75390625" style="18" customWidth="1"/>
    <col min="9481" max="9728" width="9.00390625" style="18" customWidth="1"/>
    <col min="9729" max="9729" width="42.625" style="18" customWidth="1"/>
    <col min="9730" max="9730" width="12.00390625" style="18" customWidth="1"/>
    <col min="9731" max="9731" width="10.50390625" style="18" customWidth="1"/>
    <col min="9732" max="9732" width="13.875" style="18" customWidth="1"/>
    <col min="9733" max="9733" width="50.625" style="18" customWidth="1"/>
    <col min="9734" max="9734" width="12.875" style="18" customWidth="1"/>
    <col min="9735" max="9735" width="10.875" style="18" customWidth="1"/>
    <col min="9736" max="9736" width="13.75390625" style="18" customWidth="1"/>
    <col min="9737" max="9984" width="9.00390625" style="18" customWidth="1"/>
    <col min="9985" max="9985" width="42.625" style="18" customWidth="1"/>
    <col min="9986" max="9986" width="12.00390625" style="18" customWidth="1"/>
    <col min="9987" max="9987" width="10.50390625" style="18" customWidth="1"/>
    <col min="9988" max="9988" width="13.875" style="18" customWidth="1"/>
    <col min="9989" max="9989" width="50.625" style="18" customWidth="1"/>
    <col min="9990" max="9990" width="12.875" style="18" customWidth="1"/>
    <col min="9991" max="9991" width="10.875" style="18" customWidth="1"/>
    <col min="9992" max="9992" width="13.75390625" style="18" customWidth="1"/>
    <col min="9993" max="10240" width="9.00390625" style="18" customWidth="1"/>
    <col min="10241" max="10241" width="42.625" style="18" customWidth="1"/>
    <col min="10242" max="10242" width="12.00390625" style="18" customWidth="1"/>
    <col min="10243" max="10243" width="10.50390625" style="18" customWidth="1"/>
    <col min="10244" max="10244" width="13.875" style="18" customWidth="1"/>
    <col min="10245" max="10245" width="50.625" style="18" customWidth="1"/>
    <col min="10246" max="10246" width="12.875" style="18" customWidth="1"/>
    <col min="10247" max="10247" width="10.875" style="18" customWidth="1"/>
    <col min="10248" max="10248" width="13.75390625" style="18" customWidth="1"/>
    <col min="10249" max="10496" width="9.00390625" style="18" customWidth="1"/>
    <col min="10497" max="10497" width="42.625" style="18" customWidth="1"/>
    <col min="10498" max="10498" width="12.00390625" style="18" customWidth="1"/>
    <col min="10499" max="10499" width="10.50390625" style="18" customWidth="1"/>
    <col min="10500" max="10500" width="13.875" style="18" customWidth="1"/>
    <col min="10501" max="10501" width="50.625" style="18" customWidth="1"/>
    <col min="10502" max="10502" width="12.875" style="18" customWidth="1"/>
    <col min="10503" max="10503" width="10.875" style="18" customWidth="1"/>
    <col min="10504" max="10504" width="13.75390625" style="18" customWidth="1"/>
    <col min="10505" max="10752" width="9.00390625" style="18" customWidth="1"/>
    <col min="10753" max="10753" width="42.625" style="18" customWidth="1"/>
    <col min="10754" max="10754" width="12.00390625" style="18" customWidth="1"/>
    <col min="10755" max="10755" width="10.50390625" style="18" customWidth="1"/>
    <col min="10756" max="10756" width="13.875" style="18" customWidth="1"/>
    <col min="10757" max="10757" width="50.625" style="18" customWidth="1"/>
    <col min="10758" max="10758" width="12.875" style="18" customWidth="1"/>
    <col min="10759" max="10759" width="10.875" style="18" customWidth="1"/>
    <col min="10760" max="10760" width="13.75390625" style="18" customWidth="1"/>
    <col min="10761" max="11008" width="9.00390625" style="18" customWidth="1"/>
    <col min="11009" max="11009" width="42.625" style="18" customWidth="1"/>
    <col min="11010" max="11010" width="12.00390625" style="18" customWidth="1"/>
    <col min="11011" max="11011" width="10.50390625" style="18" customWidth="1"/>
    <col min="11012" max="11012" width="13.875" style="18" customWidth="1"/>
    <col min="11013" max="11013" width="50.625" style="18" customWidth="1"/>
    <col min="11014" max="11014" width="12.875" style="18" customWidth="1"/>
    <col min="11015" max="11015" width="10.875" style="18" customWidth="1"/>
    <col min="11016" max="11016" width="13.75390625" style="18" customWidth="1"/>
    <col min="11017" max="11264" width="9.00390625" style="18" customWidth="1"/>
    <col min="11265" max="11265" width="42.625" style="18" customWidth="1"/>
    <col min="11266" max="11266" width="12.00390625" style="18" customWidth="1"/>
    <col min="11267" max="11267" width="10.50390625" style="18" customWidth="1"/>
    <col min="11268" max="11268" width="13.875" style="18" customWidth="1"/>
    <col min="11269" max="11269" width="50.625" style="18" customWidth="1"/>
    <col min="11270" max="11270" width="12.875" style="18" customWidth="1"/>
    <col min="11271" max="11271" width="10.875" style="18" customWidth="1"/>
    <col min="11272" max="11272" width="13.75390625" style="18" customWidth="1"/>
    <col min="11273" max="11520" width="9.00390625" style="18" customWidth="1"/>
    <col min="11521" max="11521" width="42.625" style="18" customWidth="1"/>
    <col min="11522" max="11522" width="12.00390625" style="18" customWidth="1"/>
    <col min="11523" max="11523" width="10.50390625" style="18" customWidth="1"/>
    <col min="11524" max="11524" width="13.875" style="18" customWidth="1"/>
    <col min="11525" max="11525" width="50.625" style="18" customWidth="1"/>
    <col min="11526" max="11526" width="12.875" style="18" customWidth="1"/>
    <col min="11527" max="11527" width="10.875" style="18" customWidth="1"/>
    <col min="11528" max="11528" width="13.75390625" style="18" customWidth="1"/>
    <col min="11529" max="11776" width="9.00390625" style="18" customWidth="1"/>
    <col min="11777" max="11777" width="42.625" style="18" customWidth="1"/>
    <col min="11778" max="11778" width="12.00390625" style="18" customWidth="1"/>
    <col min="11779" max="11779" width="10.50390625" style="18" customWidth="1"/>
    <col min="11780" max="11780" width="13.875" style="18" customWidth="1"/>
    <col min="11781" max="11781" width="50.625" style="18" customWidth="1"/>
    <col min="11782" max="11782" width="12.875" style="18" customWidth="1"/>
    <col min="11783" max="11783" width="10.875" style="18" customWidth="1"/>
    <col min="11784" max="11784" width="13.75390625" style="18" customWidth="1"/>
    <col min="11785" max="12032" width="9.00390625" style="18" customWidth="1"/>
    <col min="12033" max="12033" width="42.625" style="18" customWidth="1"/>
    <col min="12034" max="12034" width="12.00390625" style="18" customWidth="1"/>
    <col min="12035" max="12035" width="10.50390625" style="18" customWidth="1"/>
    <col min="12036" max="12036" width="13.875" style="18" customWidth="1"/>
    <col min="12037" max="12037" width="50.625" style="18" customWidth="1"/>
    <col min="12038" max="12038" width="12.875" style="18" customWidth="1"/>
    <col min="12039" max="12039" width="10.875" style="18" customWidth="1"/>
    <col min="12040" max="12040" width="13.75390625" style="18" customWidth="1"/>
    <col min="12041" max="12288" width="9.00390625" style="18" customWidth="1"/>
    <col min="12289" max="12289" width="42.625" style="18" customWidth="1"/>
    <col min="12290" max="12290" width="12.00390625" style="18" customWidth="1"/>
    <col min="12291" max="12291" width="10.50390625" style="18" customWidth="1"/>
    <col min="12292" max="12292" width="13.875" style="18" customWidth="1"/>
    <col min="12293" max="12293" width="50.625" style="18" customWidth="1"/>
    <col min="12294" max="12294" width="12.875" style="18" customWidth="1"/>
    <col min="12295" max="12295" width="10.875" style="18" customWidth="1"/>
    <col min="12296" max="12296" width="13.75390625" style="18" customWidth="1"/>
    <col min="12297" max="12544" width="9.00390625" style="18" customWidth="1"/>
    <col min="12545" max="12545" width="42.625" style="18" customWidth="1"/>
    <col min="12546" max="12546" width="12.00390625" style="18" customWidth="1"/>
    <col min="12547" max="12547" width="10.50390625" style="18" customWidth="1"/>
    <col min="12548" max="12548" width="13.875" style="18" customWidth="1"/>
    <col min="12549" max="12549" width="50.625" style="18" customWidth="1"/>
    <col min="12550" max="12550" width="12.875" style="18" customWidth="1"/>
    <col min="12551" max="12551" width="10.875" style="18" customWidth="1"/>
    <col min="12552" max="12552" width="13.75390625" style="18" customWidth="1"/>
    <col min="12553" max="12800" width="9.00390625" style="18" customWidth="1"/>
    <col min="12801" max="12801" width="42.625" style="18" customWidth="1"/>
    <col min="12802" max="12802" width="12.00390625" style="18" customWidth="1"/>
    <col min="12803" max="12803" width="10.50390625" style="18" customWidth="1"/>
    <col min="12804" max="12804" width="13.875" style="18" customWidth="1"/>
    <col min="12805" max="12805" width="50.625" style="18" customWidth="1"/>
    <col min="12806" max="12806" width="12.875" style="18" customWidth="1"/>
    <col min="12807" max="12807" width="10.875" style="18" customWidth="1"/>
    <col min="12808" max="12808" width="13.75390625" style="18" customWidth="1"/>
    <col min="12809" max="13056" width="9.00390625" style="18" customWidth="1"/>
    <col min="13057" max="13057" width="42.625" style="18" customWidth="1"/>
    <col min="13058" max="13058" width="12.00390625" style="18" customWidth="1"/>
    <col min="13059" max="13059" width="10.50390625" style="18" customWidth="1"/>
    <col min="13060" max="13060" width="13.875" style="18" customWidth="1"/>
    <col min="13061" max="13061" width="50.625" style="18" customWidth="1"/>
    <col min="13062" max="13062" width="12.875" style="18" customWidth="1"/>
    <col min="13063" max="13063" width="10.875" style="18" customWidth="1"/>
    <col min="13064" max="13064" width="13.75390625" style="18" customWidth="1"/>
    <col min="13065" max="13312" width="9.00390625" style="18" customWidth="1"/>
    <col min="13313" max="13313" width="42.625" style="18" customWidth="1"/>
    <col min="13314" max="13314" width="12.00390625" style="18" customWidth="1"/>
    <col min="13315" max="13315" width="10.50390625" style="18" customWidth="1"/>
    <col min="13316" max="13316" width="13.875" style="18" customWidth="1"/>
    <col min="13317" max="13317" width="50.625" style="18" customWidth="1"/>
    <col min="13318" max="13318" width="12.875" style="18" customWidth="1"/>
    <col min="13319" max="13319" width="10.875" style="18" customWidth="1"/>
    <col min="13320" max="13320" width="13.75390625" style="18" customWidth="1"/>
    <col min="13321" max="13568" width="9.00390625" style="18" customWidth="1"/>
    <col min="13569" max="13569" width="42.625" style="18" customWidth="1"/>
    <col min="13570" max="13570" width="12.00390625" style="18" customWidth="1"/>
    <col min="13571" max="13571" width="10.50390625" style="18" customWidth="1"/>
    <col min="13572" max="13572" width="13.875" style="18" customWidth="1"/>
    <col min="13573" max="13573" width="50.625" style="18" customWidth="1"/>
    <col min="13574" max="13574" width="12.875" style="18" customWidth="1"/>
    <col min="13575" max="13575" width="10.875" style="18" customWidth="1"/>
    <col min="13576" max="13576" width="13.75390625" style="18" customWidth="1"/>
    <col min="13577" max="13824" width="9.00390625" style="18" customWidth="1"/>
    <col min="13825" max="13825" width="42.625" style="18" customWidth="1"/>
    <col min="13826" max="13826" width="12.00390625" style="18" customWidth="1"/>
    <col min="13827" max="13827" width="10.50390625" style="18" customWidth="1"/>
    <col min="13828" max="13828" width="13.875" style="18" customWidth="1"/>
    <col min="13829" max="13829" width="50.625" style="18" customWidth="1"/>
    <col min="13830" max="13830" width="12.875" style="18" customWidth="1"/>
    <col min="13831" max="13831" width="10.875" style="18" customWidth="1"/>
    <col min="13832" max="13832" width="13.75390625" style="18" customWidth="1"/>
    <col min="13833" max="14080" width="9.00390625" style="18" customWidth="1"/>
    <col min="14081" max="14081" width="42.625" style="18" customWidth="1"/>
    <col min="14082" max="14082" width="12.00390625" style="18" customWidth="1"/>
    <col min="14083" max="14083" width="10.50390625" style="18" customWidth="1"/>
    <col min="14084" max="14084" width="13.875" style="18" customWidth="1"/>
    <col min="14085" max="14085" width="50.625" style="18" customWidth="1"/>
    <col min="14086" max="14086" width="12.875" style="18" customWidth="1"/>
    <col min="14087" max="14087" width="10.875" style="18" customWidth="1"/>
    <col min="14088" max="14088" width="13.75390625" style="18" customWidth="1"/>
    <col min="14089" max="14336" width="9.00390625" style="18" customWidth="1"/>
    <col min="14337" max="14337" width="42.625" style="18" customWidth="1"/>
    <col min="14338" max="14338" width="12.00390625" style="18" customWidth="1"/>
    <col min="14339" max="14339" width="10.50390625" style="18" customWidth="1"/>
    <col min="14340" max="14340" width="13.875" style="18" customWidth="1"/>
    <col min="14341" max="14341" width="50.625" style="18" customWidth="1"/>
    <col min="14342" max="14342" width="12.875" style="18" customWidth="1"/>
    <col min="14343" max="14343" width="10.875" style="18" customWidth="1"/>
    <col min="14344" max="14344" width="13.75390625" style="18" customWidth="1"/>
    <col min="14345" max="14592" width="9.00390625" style="18" customWidth="1"/>
    <col min="14593" max="14593" width="42.625" style="18" customWidth="1"/>
    <col min="14594" max="14594" width="12.00390625" style="18" customWidth="1"/>
    <col min="14595" max="14595" width="10.50390625" style="18" customWidth="1"/>
    <col min="14596" max="14596" width="13.875" style="18" customWidth="1"/>
    <col min="14597" max="14597" width="50.625" style="18" customWidth="1"/>
    <col min="14598" max="14598" width="12.875" style="18" customWidth="1"/>
    <col min="14599" max="14599" width="10.875" style="18" customWidth="1"/>
    <col min="14600" max="14600" width="13.75390625" style="18" customWidth="1"/>
    <col min="14601" max="14848" width="9.00390625" style="18" customWidth="1"/>
    <col min="14849" max="14849" width="42.625" style="18" customWidth="1"/>
    <col min="14850" max="14850" width="12.00390625" style="18" customWidth="1"/>
    <col min="14851" max="14851" width="10.50390625" style="18" customWidth="1"/>
    <col min="14852" max="14852" width="13.875" style="18" customWidth="1"/>
    <col min="14853" max="14853" width="50.625" style="18" customWidth="1"/>
    <col min="14854" max="14854" width="12.875" style="18" customWidth="1"/>
    <col min="14855" max="14855" width="10.875" style="18" customWidth="1"/>
    <col min="14856" max="14856" width="13.75390625" style="18" customWidth="1"/>
    <col min="14857" max="15104" width="9.00390625" style="18" customWidth="1"/>
    <col min="15105" max="15105" width="42.625" style="18" customWidth="1"/>
    <col min="15106" max="15106" width="12.00390625" style="18" customWidth="1"/>
    <col min="15107" max="15107" width="10.50390625" style="18" customWidth="1"/>
    <col min="15108" max="15108" width="13.875" style="18" customWidth="1"/>
    <col min="15109" max="15109" width="50.625" style="18" customWidth="1"/>
    <col min="15110" max="15110" width="12.875" style="18" customWidth="1"/>
    <col min="15111" max="15111" width="10.875" style="18" customWidth="1"/>
    <col min="15112" max="15112" width="13.75390625" style="18" customWidth="1"/>
    <col min="15113" max="15360" width="9.00390625" style="18" customWidth="1"/>
    <col min="15361" max="15361" width="42.625" style="18" customWidth="1"/>
    <col min="15362" max="15362" width="12.00390625" style="18" customWidth="1"/>
    <col min="15363" max="15363" width="10.50390625" style="18" customWidth="1"/>
    <col min="15364" max="15364" width="13.875" style="18" customWidth="1"/>
    <col min="15365" max="15365" width="50.625" style="18" customWidth="1"/>
    <col min="15366" max="15366" width="12.875" style="18" customWidth="1"/>
    <col min="15367" max="15367" width="10.875" style="18" customWidth="1"/>
    <col min="15368" max="15368" width="13.75390625" style="18" customWidth="1"/>
    <col min="15369" max="15616" width="9.00390625" style="18" customWidth="1"/>
    <col min="15617" max="15617" width="42.625" style="18" customWidth="1"/>
    <col min="15618" max="15618" width="12.00390625" style="18" customWidth="1"/>
    <col min="15619" max="15619" width="10.50390625" style="18" customWidth="1"/>
    <col min="15620" max="15620" width="13.875" style="18" customWidth="1"/>
    <col min="15621" max="15621" width="50.625" style="18" customWidth="1"/>
    <col min="15622" max="15622" width="12.875" style="18" customWidth="1"/>
    <col min="15623" max="15623" width="10.875" style="18" customWidth="1"/>
    <col min="15624" max="15624" width="13.75390625" style="18" customWidth="1"/>
    <col min="15625" max="15872" width="9.00390625" style="18" customWidth="1"/>
    <col min="15873" max="15873" width="42.625" style="18" customWidth="1"/>
    <col min="15874" max="15874" width="12.00390625" style="18" customWidth="1"/>
    <col min="15875" max="15875" width="10.50390625" style="18" customWidth="1"/>
    <col min="15876" max="15876" width="13.875" style="18" customWidth="1"/>
    <col min="15877" max="15877" width="50.625" style="18" customWidth="1"/>
    <col min="15878" max="15878" width="12.875" style="18" customWidth="1"/>
    <col min="15879" max="15879" width="10.875" style="18" customWidth="1"/>
    <col min="15880" max="15880" width="13.75390625" style="18" customWidth="1"/>
    <col min="15881" max="16128" width="9.00390625" style="18" customWidth="1"/>
    <col min="16129" max="16129" width="42.625" style="18" customWidth="1"/>
    <col min="16130" max="16130" width="12.00390625" style="18" customWidth="1"/>
    <col min="16131" max="16131" width="10.50390625" style="18" customWidth="1"/>
    <col min="16132" max="16132" width="13.875" style="18" customWidth="1"/>
    <col min="16133" max="16133" width="50.625" style="18" customWidth="1"/>
    <col min="16134" max="16134" width="12.875" style="18" customWidth="1"/>
    <col min="16135" max="16135" width="10.875" style="18" customWidth="1"/>
    <col min="16136" max="16136" width="13.75390625" style="18" customWidth="1"/>
    <col min="16137" max="16384" width="9.00390625" style="18" customWidth="1"/>
  </cols>
  <sheetData>
    <row r="1" spans="1:8" ht="14.25">
      <c r="A1" s="17" t="s">
        <v>2100</v>
      </c>
      <c r="H1" s="190" t="s">
        <v>0</v>
      </c>
    </row>
    <row r="2" spans="1:8" ht="18" customHeight="1">
      <c r="A2" s="267" t="s">
        <v>2101</v>
      </c>
      <c r="B2" s="267"/>
      <c r="C2" s="267"/>
      <c r="D2" s="267"/>
      <c r="E2" s="267"/>
      <c r="F2" s="267"/>
      <c r="G2" s="267"/>
      <c r="H2" s="267"/>
    </row>
    <row r="3" spans="1:8" ht="18" customHeight="1">
      <c r="A3" s="17"/>
      <c r="H3" s="191" t="s">
        <v>9</v>
      </c>
    </row>
    <row r="4" spans="1:8" ht="31.5" customHeight="1">
      <c r="A4" s="302" t="s">
        <v>2102</v>
      </c>
      <c r="B4" s="303"/>
      <c r="C4" s="303"/>
      <c r="D4" s="304"/>
      <c r="E4" s="302" t="s">
        <v>2103</v>
      </c>
      <c r="F4" s="303"/>
      <c r="G4" s="303"/>
      <c r="H4" s="304"/>
    </row>
    <row r="5" spans="1:8" ht="35.25" customHeight="1">
      <c r="A5" s="21" t="s">
        <v>1365</v>
      </c>
      <c r="B5" s="22" t="s">
        <v>11</v>
      </c>
      <c r="C5" s="21" t="s">
        <v>12</v>
      </c>
      <c r="D5" s="192" t="s">
        <v>13</v>
      </c>
      <c r="E5" s="21" t="s">
        <v>1365</v>
      </c>
      <c r="F5" s="22" t="s">
        <v>11</v>
      </c>
      <c r="G5" s="21" t="s">
        <v>12</v>
      </c>
      <c r="H5" s="192" t="s">
        <v>13</v>
      </c>
    </row>
    <row r="6" spans="1:8" s="62" customFormat="1" ht="20.1" customHeight="1">
      <c r="A6" s="193" t="s">
        <v>384</v>
      </c>
      <c r="B6" s="121">
        <v>0</v>
      </c>
      <c r="C6" s="121">
        <v>0</v>
      </c>
      <c r="D6" s="66" t="str">
        <f>IF(B6=0,"",ROUND(C6/B6,3))</f>
        <v/>
      </c>
      <c r="E6" s="193" t="s">
        <v>2104</v>
      </c>
      <c r="F6" s="194">
        <v>8706</v>
      </c>
      <c r="G6" s="194">
        <v>5605</v>
      </c>
      <c r="H6" s="195">
        <f aca="true" t="shared" si="0" ref="H6:H69">IF(F6=0,"",ROUND(G6/F6,3))</f>
        <v>0.644</v>
      </c>
    </row>
    <row r="7" spans="1:8" s="62" customFormat="1" ht="20.1" customHeight="1">
      <c r="A7" s="193" t="s">
        <v>385</v>
      </c>
      <c r="B7" s="121">
        <v>0</v>
      </c>
      <c r="C7" s="121">
        <v>0</v>
      </c>
      <c r="D7" s="66" t="str">
        <f aca="true" t="shared" si="1" ref="D7:D70">IF(B7=0,"",ROUND(C7/B7,3))</f>
        <v/>
      </c>
      <c r="E7" s="196" t="s">
        <v>2105</v>
      </c>
      <c r="F7" s="197">
        <v>1523</v>
      </c>
      <c r="G7" s="197">
        <v>1520</v>
      </c>
      <c r="H7" s="195">
        <f t="shared" si="0"/>
        <v>0.998</v>
      </c>
    </row>
    <row r="8" spans="1:8" s="62" customFormat="1" ht="20.1" customHeight="1">
      <c r="A8" s="193" t="s">
        <v>386</v>
      </c>
      <c r="B8" s="121">
        <v>0</v>
      </c>
      <c r="C8" s="121">
        <v>0</v>
      </c>
      <c r="D8" s="66" t="str">
        <f t="shared" si="1"/>
        <v/>
      </c>
      <c r="E8" s="196" t="s">
        <v>2106</v>
      </c>
      <c r="F8" s="197">
        <v>7183</v>
      </c>
      <c r="G8" s="197">
        <v>4085</v>
      </c>
      <c r="H8" s="195">
        <f t="shared" si="0"/>
        <v>0.569</v>
      </c>
    </row>
    <row r="9" spans="1:8" s="62" customFormat="1" ht="20.1" customHeight="1">
      <c r="A9" s="198" t="s">
        <v>2107</v>
      </c>
      <c r="B9" s="121">
        <v>1126</v>
      </c>
      <c r="C9" s="121">
        <v>1200</v>
      </c>
      <c r="D9" s="66">
        <f t="shared" si="1"/>
        <v>1.066</v>
      </c>
      <c r="E9" s="199" t="s">
        <v>2108</v>
      </c>
      <c r="F9" s="197">
        <v>0</v>
      </c>
      <c r="G9" s="197">
        <v>0</v>
      </c>
      <c r="H9" s="195" t="str">
        <f t="shared" si="0"/>
        <v/>
      </c>
    </row>
    <row r="10" spans="1:8" s="62" customFormat="1" ht="20.1" customHeight="1">
      <c r="A10" s="193" t="s">
        <v>2109</v>
      </c>
      <c r="B10" s="121">
        <v>107</v>
      </c>
      <c r="C10" s="121">
        <v>5160</v>
      </c>
      <c r="D10" s="66">
        <f t="shared" si="1"/>
        <v>48.224</v>
      </c>
      <c r="E10" s="193" t="s">
        <v>387</v>
      </c>
      <c r="F10" s="197">
        <v>9376</v>
      </c>
      <c r="G10" s="197">
        <v>7366</v>
      </c>
      <c r="H10" s="195">
        <f t="shared" si="0"/>
        <v>0.786</v>
      </c>
    </row>
    <row r="11" spans="1:8" s="62" customFormat="1" ht="20.1" customHeight="1">
      <c r="A11" s="193" t="s">
        <v>2110</v>
      </c>
      <c r="B11" s="121">
        <v>23734</v>
      </c>
      <c r="C11" s="121">
        <v>17942</v>
      </c>
      <c r="D11" s="66">
        <f t="shared" si="1"/>
        <v>0.756</v>
      </c>
      <c r="E11" s="196" t="s">
        <v>388</v>
      </c>
      <c r="F11" s="197">
        <v>9314</v>
      </c>
      <c r="G11" s="197">
        <v>7359</v>
      </c>
      <c r="H11" s="195">
        <f t="shared" si="0"/>
        <v>0.79</v>
      </c>
    </row>
    <row r="12" spans="1:8" s="62" customFormat="1" ht="20.1" customHeight="1">
      <c r="A12" s="193" t="s">
        <v>2111</v>
      </c>
      <c r="B12" s="121">
        <v>4773332</v>
      </c>
      <c r="C12" s="121">
        <v>5075079</v>
      </c>
      <c r="D12" s="66">
        <f t="shared" si="1"/>
        <v>1.063</v>
      </c>
      <c r="E12" s="199" t="s">
        <v>2112</v>
      </c>
      <c r="F12" s="197">
        <v>62</v>
      </c>
      <c r="G12" s="197">
        <v>7</v>
      </c>
      <c r="H12" s="195">
        <f t="shared" si="0"/>
        <v>0.113</v>
      </c>
    </row>
    <row r="13" spans="1:8" s="62" customFormat="1" ht="20.1" customHeight="1">
      <c r="A13" s="193" t="s">
        <v>2113</v>
      </c>
      <c r="B13" s="121">
        <v>0</v>
      </c>
      <c r="C13" s="121">
        <v>0</v>
      </c>
      <c r="D13" s="66" t="str">
        <f t="shared" si="1"/>
        <v/>
      </c>
      <c r="E13" s="199" t="s">
        <v>2114</v>
      </c>
      <c r="F13" s="197">
        <v>0</v>
      </c>
      <c r="G13" s="197">
        <v>0</v>
      </c>
      <c r="H13" s="195" t="str">
        <f t="shared" si="0"/>
        <v/>
      </c>
    </row>
    <row r="14" spans="1:8" s="62" customFormat="1" ht="20.1" customHeight="1">
      <c r="A14" s="193" t="s">
        <v>2115</v>
      </c>
      <c r="B14" s="121">
        <v>118847</v>
      </c>
      <c r="C14" s="121">
        <v>123100</v>
      </c>
      <c r="D14" s="66">
        <f t="shared" si="1"/>
        <v>1.036</v>
      </c>
      <c r="E14" s="193" t="s">
        <v>389</v>
      </c>
      <c r="F14" s="197">
        <v>6484</v>
      </c>
      <c r="G14" s="197">
        <v>0</v>
      </c>
      <c r="H14" s="195">
        <f t="shared" si="0"/>
        <v>0</v>
      </c>
    </row>
    <row r="15" spans="1:8" s="62" customFormat="1" ht="20.1" customHeight="1">
      <c r="A15" s="193" t="s">
        <v>2116</v>
      </c>
      <c r="B15" s="121">
        <v>281112</v>
      </c>
      <c r="C15" s="121">
        <v>266309</v>
      </c>
      <c r="D15" s="66">
        <f t="shared" si="1"/>
        <v>0.947</v>
      </c>
      <c r="E15" s="193" t="s">
        <v>390</v>
      </c>
      <c r="F15" s="197">
        <v>6484</v>
      </c>
      <c r="G15" s="197">
        <v>0</v>
      </c>
      <c r="H15" s="195">
        <f t="shared" si="0"/>
        <v>0</v>
      </c>
    </row>
    <row r="16" spans="1:8" s="62" customFormat="1" ht="20.1" customHeight="1">
      <c r="A16" s="193" t="s">
        <v>2117</v>
      </c>
      <c r="B16" s="121">
        <v>0</v>
      </c>
      <c r="C16" s="121">
        <v>0</v>
      </c>
      <c r="D16" s="66" t="str">
        <f t="shared" si="1"/>
        <v/>
      </c>
      <c r="E16" s="193" t="s">
        <v>391</v>
      </c>
      <c r="F16" s="197">
        <v>0</v>
      </c>
      <c r="G16" s="197">
        <v>0</v>
      </c>
      <c r="H16" s="195" t="str">
        <f t="shared" si="0"/>
        <v/>
      </c>
    </row>
    <row r="17" spans="1:8" s="62" customFormat="1" ht="20.1" customHeight="1">
      <c r="A17" s="193" t="s">
        <v>2118</v>
      </c>
      <c r="B17" s="121">
        <v>0</v>
      </c>
      <c r="C17" s="121">
        <v>0</v>
      </c>
      <c r="D17" s="66" t="str">
        <f t="shared" si="1"/>
        <v/>
      </c>
      <c r="E17" s="193" t="s">
        <v>392</v>
      </c>
      <c r="F17" s="197">
        <v>6342119</v>
      </c>
      <c r="G17" s="197">
        <v>3995249</v>
      </c>
      <c r="H17" s="195">
        <f t="shared" si="0"/>
        <v>0.63</v>
      </c>
    </row>
    <row r="18" spans="1:8" s="62" customFormat="1" ht="20.1" customHeight="1">
      <c r="A18" s="193" t="s">
        <v>2119</v>
      </c>
      <c r="B18" s="121">
        <v>867391</v>
      </c>
      <c r="C18" s="121">
        <v>950000</v>
      </c>
      <c r="D18" s="66">
        <f t="shared" si="1"/>
        <v>1.095</v>
      </c>
      <c r="E18" s="193" t="s">
        <v>393</v>
      </c>
      <c r="F18" s="197">
        <v>5943540</v>
      </c>
      <c r="G18" s="197">
        <v>3496253</v>
      </c>
      <c r="H18" s="195">
        <f t="shared" si="0"/>
        <v>0.588</v>
      </c>
    </row>
    <row r="19" spans="1:8" s="62" customFormat="1" ht="20.1" customHeight="1">
      <c r="A19" s="193" t="s">
        <v>2120</v>
      </c>
      <c r="B19" s="121">
        <v>30763</v>
      </c>
      <c r="C19" s="121">
        <v>31297</v>
      </c>
      <c r="D19" s="66">
        <f t="shared" si="1"/>
        <v>1.017</v>
      </c>
      <c r="E19" s="193" t="s">
        <v>394</v>
      </c>
      <c r="F19" s="200">
        <v>12031</v>
      </c>
      <c r="G19" s="197">
        <v>5000</v>
      </c>
      <c r="H19" s="195">
        <f t="shared" si="0"/>
        <v>0.416</v>
      </c>
    </row>
    <row r="20" spans="1:8" s="62" customFormat="1" ht="20.1" customHeight="1">
      <c r="A20" s="193" t="s">
        <v>2121</v>
      </c>
      <c r="B20" s="121">
        <v>39696</v>
      </c>
      <c r="C20" s="121">
        <v>42113</v>
      </c>
      <c r="D20" s="66">
        <f t="shared" si="1"/>
        <v>1.061</v>
      </c>
      <c r="E20" s="193" t="s">
        <v>2122</v>
      </c>
      <c r="F20" s="197">
        <v>12317</v>
      </c>
      <c r="G20" s="197">
        <v>12642</v>
      </c>
      <c r="H20" s="195">
        <f t="shared" si="0"/>
        <v>1.026</v>
      </c>
    </row>
    <row r="21" spans="1:8" s="62" customFormat="1" ht="20.1" customHeight="1">
      <c r="A21" s="201" t="s">
        <v>2123</v>
      </c>
      <c r="B21" s="202">
        <v>6904</v>
      </c>
      <c r="C21" s="202">
        <v>4078</v>
      </c>
      <c r="D21" s="66">
        <f t="shared" si="1"/>
        <v>0.591</v>
      </c>
      <c r="E21" s="203" t="s">
        <v>2124</v>
      </c>
      <c r="F21" s="197">
        <v>144258</v>
      </c>
      <c r="G21" s="197">
        <v>249697</v>
      </c>
      <c r="H21" s="195">
        <f t="shared" si="0"/>
        <v>1.731</v>
      </c>
    </row>
    <row r="22" spans="1:8" s="62" customFormat="1" ht="20.1" customHeight="1">
      <c r="A22" s="201" t="s">
        <v>2125</v>
      </c>
      <c r="B22" s="202">
        <v>0</v>
      </c>
      <c r="C22" s="202">
        <v>4868</v>
      </c>
      <c r="D22" s="66" t="str">
        <f t="shared" si="1"/>
        <v/>
      </c>
      <c r="E22" s="193" t="s">
        <v>2126</v>
      </c>
      <c r="F22" s="197">
        <v>27840</v>
      </c>
      <c r="G22" s="197">
        <v>25008</v>
      </c>
      <c r="H22" s="195">
        <f t="shared" si="0"/>
        <v>0.898</v>
      </c>
    </row>
    <row r="23" spans="1:8" ht="20.1" customHeight="1">
      <c r="A23" s="204"/>
      <c r="B23" s="202">
        <v>0</v>
      </c>
      <c r="C23" s="202">
        <v>0</v>
      </c>
      <c r="D23" s="66" t="str">
        <f t="shared" si="1"/>
        <v/>
      </c>
      <c r="E23" s="203" t="s">
        <v>2127</v>
      </c>
      <c r="F23" s="89">
        <v>30000</v>
      </c>
      <c r="G23" s="89">
        <v>20320</v>
      </c>
      <c r="H23" s="195">
        <f t="shared" si="0"/>
        <v>0.677</v>
      </c>
    </row>
    <row r="24" spans="1:8" ht="20.1" customHeight="1">
      <c r="A24" s="201"/>
      <c r="B24" s="202">
        <v>0</v>
      </c>
      <c r="C24" s="202">
        <v>0</v>
      </c>
      <c r="D24" s="66" t="str">
        <f t="shared" si="1"/>
        <v/>
      </c>
      <c r="E24" s="203" t="s">
        <v>2128</v>
      </c>
      <c r="F24" s="89">
        <v>125954</v>
      </c>
      <c r="G24" s="89">
        <v>180000</v>
      </c>
      <c r="H24" s="195">
        <f t="shared" si="0"/>
        <v>1.429</v>
      </c>
    </row>
    <row r="25" spans="1:8" ht="20.1" customHeight="1">
      <c r="A25" s="23"/>
      <c r="B25" s="202">
        <v>0</v>
      </c>
      <c r="C25" s="202">
        <v>0</v>
      </c>
      <c r="D25" s="66" t="str">
        <f t="shared" si="1"/>
        <v/>
      </c>
      <c r="E25" s="203" t="s">
        <v>2129</v>
      </c>
      <c r="F25" s="89">
        <v>34242</v>
      </c>
      <c r="G25" s="89">
        <v>6300</v>
      </c>
      <c r="H25" s="195">
        <f t="shared" si="0"/>
        <v>0.184</v>
      </c>
    </row>
    <row r="26" spans="1:8" ht="20.1" customHeight="1">
      <c r="A26" s="23"/>
      <c r="B26" s="202">
        <v>0</v>
      </c>
      <c r="C26" s="202">
        <v>0</v>
      </c>
      <c r="D26" s="66" t="str">
        <f t="shared" si="1"/>
        <v/>
      </c>
      <c r="E26" s="203" t="s">
        <v>2130</v>
      </c>
      <c r="F26" s="89">
        <v>11937</v>
      </c>
      <c r="G26" s="89">
        <v>29</v>
      </c>
      <c r="H26" s="195">
        <f t="shared" si="0"/>
        <v>0.002</v>
      </c>
    </row>
    <row r="27" spans="1:8" ht="20.1" customHeight="1">
      <c r="A27" s="205"/>
      <c r="B27" s="202">
        <v>0</v>
      </c>
      <c r="C27" s="202">
        <v>0</v>
      </c>
      <c r="D27" s="66" t="str">
        <f t="shared" si="1"/>
        <v/>
      </c>
      <c r="E27" s="193" t="s">
        <v>395</v>
      </c>
      <c r="F27" s="89">
        <v>0</v>
      </c>
      <c r="G27" s="89">
        <v>57</v>
      </c>
      <c r="H27" s="195" t="str">
        <f t="shared" si="0"/>
        <v/>
      </c>
    </row>
    <row r="28" spans="1:8" ht="20.1" customHeight="1">
      <c r="A28" s="205"/>
      <c r="B28" s="202">
        <v>0</v>
      </c>
      <c r="C28" s="202">
        <v>0</v>
      </c>
      <c r="D28" s="66" t="str">
        <f t="shared" si="1"/>
        <v/>
      </c>
      <c r="E28" s="203" t="s">
        <v>2131</v>
      </c>
      <c r="F28" s="89">
        <v>0</v>
      </c>
      <c r="G28" s="89">
        <v>57</v>
      </c>
      <c r="H28" s="195" t="str">
        <f t="shared" si="0"/>
        <v/>
      </c>
    </row>
    <row r="29" spans="1:8" ht="20.1" customHeight="1">
      <c r="A29" s="205"/>
      <c r="B29" s="202">
        <v>0</v>
      </c>
      <c r="C29" s="202">
        <v>0</v>
      </c>
      <c r="D29" s="66" t="str">
        <f t="shared" si="1"/>
        <v/>
      </c>
      <c r="E29" s="206" t="s">
        <v>396</v>
      </c>
      <c r="F29" s="89">
        <v>0</v>
      </c>
      <c r="G29" s="89">
        <v>0</v>
      </c>
      <c r="H29" s="195" t="str">
        <f t="shared" si="0"/>
        <v/>
      </c>
    </row>
    <row r="30" spans="1:8" ht="20.1" customHeight="1">
      <c r="A30" s="205"/>
      <c r="B30" s="202">
        <v>0</v>
      </c>
      <c r="C30" s="202">
        <v>0</v>
      </c>
      <c r="D30" s="66" t="str">
        <f t="shared" si="1"/>
        <v/>
      </c>
      <c r="E30" s="207" t="s">
        <v>2132</v>
      </c>
      <c r="F30" s="89">
        <v>0</v>
      </c>
      <c r="G30" s="89">
        <v>0</v>
      </c>
      <c r="H30" s="195" t="str">
        <f t="shared" si="0"/>
        <v/>
      </c>
    </row>
    <row r="31" spans="1:8" ht="20.1" customHeight="1">
      <c r="A31" s="205"/>
      <c r="B31" s="202">
        <v>0</v>
      </c>
      <c r="C31" s="202">
        <v>0</v>
      </c>
      <c r="D31" s="66" t="str">
        <f t="shared" si="1"/>
        <v/>
      </c>
      <c r="E31" s="208" t="s">
        <v>2133</v>
      </c>
      <c r="F31" s="89">
        <v>0</v>
      </c>
      <c r="G31" s="89">
        <v>0</v>
      </c>
      <c r="H31" s="195" t="str">
        <f t="shared" si="0"/>
        <v/>
      </c>
    </row>
    <row r="32" spans="1:8" ht="20.1" customHeight="1">
      <c r="A32" s="205"/>
      <c r="B32" s="202">
        <v>0</v>
      </c>
      <c r="C32" s="202">
        <v>0</v>
      </c>
      <c r="D32" s="66" t="str">
        <f t="shared" si="1"/>
        <v/>
      </c>
      <c r="E32" s="208" t="s">
        <v>2134</v>
      </c>
      <c r="F32" s="89">
        <v>0</v>
      </c>
      <c r="G32" s="89">
        <v>0</v>
      </c>
      <c r="H32" s="195" t="str">
        <f t="shared" si="0"/>
        <v/>
      </c>
    </row>
    <row r="33" spans="1:8" ht="20.1" customHeight="1">
      <c r="A33" s="205"/>
      <c r="B33" s="202">
        <v>0</v>
      </c>
      <c r="C33" s="202">
        <v>0</v>
      </c>
      <c r="D33" s="66" t="str">
        <f t="shared" si="1"/>
        <v/>
      </c>
      <c r="E33" s="205" t="s">
        <v>397</v>
      </c>
      <c r="F33" s="89">
        <v>788834</v>
      </c>
      <c r="G33" s="89">
        <v>828077</v>
      </c>
      <c r="H33" s="195">
        <f t="shared" si="0"/>
        <v>1.05</v>
      </c>
    </row>
    <row r="34" spans="1:8" ht="20.1" customHeight="1">
      <c r="A34" s="205"/>
      <c r="B34" s="202">
        <v>0</v>
      </c>
      <c r="C34" s="202">
        <v>0</v>
      </c>
      <c r="D34" s="66" t="str">
        <f t="shared" si="1"/>
        <v/>
      </c>
      <c r="E34" s="207" t="s">
        <v>2135</v>
      </c>
      <c r="F34" s="89">
        <v>0</v>
      </c>
      <c r="G34" s="89">
        <v>0</v>
      </c>
      <c r="H34" s="195" t="str">
        <f t="shared" si="0"/>
        <v/>
      </c>
    </row>
    <row r="35" spans="1:8" ht="20.1" customHeight="1">
      <c r="A35" s="205"/>
      <c r="B35" s="202">
        <v>0</v>
      </c>
      <c r="C35" s="202">
        <v>0</v>
      </c>
      <c r="D35" s="66" t="str">
        <f t="shared" si="1"/>
        <v/>
      </c>
      <c r="E35" s="207" t="s">
        <v>2136</v>
      </c>
      <c r="F35" s="89">
        <v>661470</v>
      </c>
      <c r="G35" s="89">
        <v>752500</v>
      </c>
      <c r="H35" s="195">
        <f t="shared" si="0"/>
        <v>1.138</v>
      </c>
    </row>
    <row r="36" spans="1:8" ht="20.1" customHeight="1">
      <c r="A36" s="205"/>
      <c r="B36" s="202">
        <v>0</v>
      </c>
      <c r="C36" s="202">
        <v>0</v>
      </c>
      <c r="D36" s="66" t="str">
        <f t="shared" si="1"/>
        <v/>
      </c>
      <c r="E36" s="207" t="s">
        <v>2137</v>
      </c>
      <c r="F36" s="89">
        <v>0</v>
      </c>
      <c r="G36" s="89">
        <v>0</v>
      </c>
      <c r="H36" s="195" t="str">
        <f t="shared" si="0"/>
        <v/>
      </c>
    </row>
    <row r="37" spans="1:8" s="209" customFormat="1" ht="20.1" customHeight="1">
      <c r="A37" s="205"/>
      <c r="B37" s="202">
        <v>0</v>
      </c>
      <c r="C37" s="202">
        <v>0</v>
      </c>
      <c r="D37" s="66" t="str">
        <f t="shared" si="1"/>
        <v/>
      </c>
      <c r="E37" s="206" t="s">
        <v>398</v>
      </c>
      <c r="F37" s="89">
        <v>0</v>
      </c>
      <c r="G37" s="89">
        <v>0</v>
      </c>
      <c r="H37" s="195" t="str">
        <f t="shared" si="0"/>
        <v/>
      </c>
    </row>
    <row r="38" spans="1:8" ht="20.1" customHeight="1">
      <c r="A38" s="205"/>
      <c r="B38" s="202">
        <v>0</v>
      </c>
      <c r="C38" s="202">
        <v>0</v>
      </c>
      <c r="D38" s="66" t="str">
        <f t="shared" si="1"/>
        <v/>
      </c>
      <c r="E38" s="206" t="s">
        <v>399</v>
      </c>
      <c r="F38" s="89">
        <v>0</v>
      </c>
      <c r="G38" s="89">
        <v>0</v>
      </c>
      <c r="H38" s="195" t="str">
        <f t="shared" si="0"/>
        <v/>
      </c>
    </row>
    <row r="39" spans="1:8" ht="20.1" customHeight="1">
      <c r="A39" s="201"/>
      <c r="B39" s="202">
        <v>0</v>
      </c>
      <c r="C39" s="202">
        <v>0</v>
      </c>
      <c r="D39" s="66" t="str">
        <f t="shared" si="1"/>
        <v/>
      </c>
      <c r="E39" s="206" t="s">
        <v>400</v>
      </c>
      <c r="F39" s="89">
        <v>127364</v>
      </c>
      <c r="G39" s="89">
        <v>75577</v>
      </c>
      <c r="H39" s="195">
        <f t="shared" si="0"/>
        <v>0.593</v>
      </c>
    </row>
    <row r="40" spans="1:8" ht="20.1" customHeight="1">
      <c r="A40" s="201"/>
      <c r="B40" s="202">
        <v>0</v>
      </c>
      <c r="C40" s="202">
        <v>0</v>
      </c>
      <c r="D40" s="66" t="str">
        <f t="shared" si="1"/>
        <v/>
      </c>
      <c r="E40" s="207" t="s">
        <v>2138</v>
      </c>
      <c r="F40" s="89">
        <v>0</v>
      </c>
      <c r="G40" s="89">
        <v>0</v>
      </c>
      <c r="H40" s="195" t="str">
        <f t="shared" si="0"/>
        <v/>
      </c>
    </row>
    <row r="41" spans="1:8" ht="20.1" customHeight="1">
      <c r="A41" s="201"/>
      <c r="B41" s="202">
        <v>0</v>
      </c>
      <c r="C41" s="202">
        <v>0</v>
      </c>
      <c r="D41" s="66" t="str">
        <f t="shared" si="1"/>
        <v/>
      </c>
      <c r="E41" s="207" t="s">
        <v>2139</v>
      </c>
      <c r="F41" s="89">
        <v>0</v>
      </c>
      <c r="G41" s="89">
        <v>0</v>
      </c>
      <c r="H41" s="195" t="str">
        <f t="shared" si="0"/>
        <v/>
      </c>
    </row>
    <row r="42" spans="1:8" ht="20.1" customHeight="1">
      <c r="A42" s="201"/>
      <c r="B42" s="202">
        <v>0</v>
      </c>
      <c r="C42" s="202">
        <v>0</v>
      </c>
      <c r="D42" s="66" t="str">
        <f t="shared" si="1"/>
        <v/>
      </c>
      <c r="E42" s="207" t="s">
        <v>2140</v>
      </c>
      <c r="F42" s="89">
        <v>0</v>
      </c>
      <c r="G42" s="89">
        <v>0</v>
      </c>
      <c r="H42" s="195" t="str">
        <f t="shared" si="0"/>
        <v/>
      </c>
    </row>
    <row r="43" spans="1:8" ht="20.1" customHeight="1">
      <c r="A43" s="201"/>
      <c r="B43" s="202">
        <v>0</v>
      </c>
      <c r="C43" s="202">
        <v>0</v>
      </c>
      <c r="D43" s="66" t="str">
        <f t="shared" si="1"/>
        <v/>
      </c>
      <c r="E43" s="207" t="s">
        <v>2141</v>
      </c>
      <c r="F43" s="89">
        <v>0</v>
      </c>
      <c r="G43" s="89">
        <v>0</v>
      </c>
      <c r="H43" s="195" t="str">
        <f t="shared" si="0"/>
        <v/>
      </c>
    </row>
    <row r="44" spans="1:8" ht="20.1" customHeight="1">
      <c r="A44" s="201"/>
      <c r="B44" s="202">
        <v>0</v>
      </c>
      <c r="C44" s="202">
        <v>0</v>
      </c>
      <c r="D44" s="66" t="str">
        <f t="shared" si="1"/>
        <v/>
      </c>
      <c r="E44" s="205" t="s">
        <v>401</v>
      </c>
      <c r="F44" s="89">
        <v>0</v>
      </c>
      <c r="G44" s="89">
        <v>0</v>
      </c>
      <c r="H44" s="195" t="str">
        <f t="shared" si="0"/>
        <v/>
      </c>
    </row>
    <row r="45" spans="1:8" ht="20.1" customHeight="1">
      <c r="A45" s="201"/>
      <c r="B45" s="202">
        <v>0</v>
      </c>
      <c r="C45" s="202">
        <v>0</v>
      </c>
      <c r="D45" s="66" t="str">
        <f t="shared" si="1"/>
        <v/>
      </c>
      <c r="E45" s="206" t="s">
        <v>402</v>
      </c>
      <c r="F45" s="89">
        <v>0</v>
      </c>
      <c r="G45" s="89">
        <v>0</v>
      </c>
      <c r="H45" s="195" t="str">
        <f t="shared" si="0"/>
        <v/>
      </c>
    </row>
    <row r="46" spans="1:8" ht="20.1" customHeight="1">
      <c r="A46" s="201"/>
      <c r="B46" s="202">
        <v>0</v>
      </c>
      <c r="C46" s="202">
        <v>0</v>
      </c>
      <c r="D46" s="66" t="str">
        <f t="shared" si="1"/>
        <v/>
      </c>
      <c r="E46" s="205" t="s">
        <v>403</v>
      </c>
      <c r="F46" s="89">
        <v>372620</v>
      </c>
      <c r="G46" s="89">
        <v>242522</v>
      </c>
      <c r="H46" s="195">
        <f t="shared" si="0"/>
        <v>0.651</v>
      </c>
    </row>
    <row r="47" spans="1:8" ht="20.1" customHeight="1">
      <c r="A47" s="27"/>
      <c r="B47" s="202">
        <v>0</v>
      </c>
      <c r="C47" s="202">
        <v>0</v>
      </c>
      <c r="D47" s="66" t="str">
        <f t="shared" si="1"/>
        <v/>
      </c>
      <c r="E47" s="206" t="s">
        <v>404</v>
      </c>
      <c r="F47" s="89">
        <v>166252</v>
      </c>
      <c r="G47" s="89">
        <v>1938</v>
      </c>
      <c r="H47" s="195">
        <f t="shared" si="0"/>
        <v>0.012</v>
      </c>
    </row>
    <row r="48" spans="1:8" ht="20.1" customHeight="1">
      <c r="A48" s="27"/>
      <c r="B48" s="202">
        <v>0</v>
      </c>
      <c r="C48" s="202">
        <v>0</v>
      </c>
      <c r="D48" s="66" t="str">
        <f t="shared" si="1"/>
        <v/>
      </c>
      <c r="E48" s="206" t="s">
        <v>405</v>
      </c>
      <c r="F48" s="89">
        <v>30826</v>
      </c>
      <c r="G48" s="89">
        <v>42935</v>
      </c>
      <c r="H48" s="195">
        <f t="shared" si="0"/>
        <v>1.393</v>
      </c>
    </row>
    <row r="49" spans="1:8" ht="20.1" customHeight="1">
      <c r="A49" s="27"/>
      <c r="B49" s="202">
        <v>0</v>
      </c>
      <c r="C49" s="202">
        <v>0</v>
      </c>
      <c r="D49" s="66" t="str">
        <f t="shared" si="1"/>
        <v/>
      </c>
      <c r="E49" s="207" t="s">
        <v>2142</v>
      </c>
      <c r="F49" s="210">
        <v>175542</v>
      </c>
      <c r="G49" s="89">
        <v>197649</v>
      </c>
      <c r="H49" s="195">
        <f t="shared" si="0"/>
        <v>1.126</v>
      </c>
    </row>
    <row r="50" spans="1:8" ht="20.1" customHeight="1">
      <c r="A50" s="27"/>
      <c r="B50" s="202">
        <v>0</v>
      </c>
      <c r="C50" s="202">
        <v>0</v>
      </c>
      <c r="D50" s="66" t="str">
        <f t="shared" si="1"/>
        <v/>
      </c>
      <c r="E50" s="205" t="s">
        <v>406</v>
      </c>
      <c r="F50" s="89">
        <v>168753</v>
      </c>
      <c r="G50" s="89">
        <v>359038</v>
      </c>
      <c r="H50" s="195">
        <f t="shared" si="0"/>
        <v>2.128</v>
      </c>
    </row>
    <row r="51" spans="1:8" ht="20.1" customHeight="1">
      <c r="A51" s="27"/>
      <c r="B51" s="202">
        <v>0</v>
      </c>
      <c r="C51" s="202">
        <v>0</v>
      </c>
      <c r="D51" s="66" t="str">
        <f t="shared" si="1"/>
        <v/>
      </c>
      <c r="E51" s="205" t="s">
        <v>407</v>
      </c>
      <c r="F51" s="89">
        <v>3663</v>
      </c>
      <c r="G51" s="89">
        <v>1793</v>
      </c>
      <c r="H51" s="195">
        <f t="shared" si="0"/>
        <v>0.489</v>
      </c>
    </row>
    <row r="52" spans="1:8" ht="20.1" customHeight="1">
      <c r="A52" s="27"/>
      <c r="B52" s="202">
        <v>0</v>
      </c>
      <c r="C52" s="202">
        <v>0</v>
      </c>
      <c r="D52" s="66" t="str">
        <f t="shared" si="1"/>
        <v/>
      </c>
      <c r="E52" s="205"/>
      <c r="F52" s="91">
        <v>0</v>
      </c>
      <c r="G52" s="89">
        <v>0</v>
      </c>
      <c r="H52" s="195" t="str">
        <f t="shared" si="0"/>
        <v/>
      </c>
    </row>
    <row r="53" spans="1:8" ht="20.1" customHeight="1">
      <c r="A53" s="27"/>
      <c r="B53" s="202">
        <v>0</v>
      </c>
      <c r="C53" s="202">
        <v>0</v>
      </c>
      <c r="D53" s="66" t="str">
        <f t="shared" si="1"/>
        <v/>
      </c>
      <c r="E53" s="205"/>
      <c r="F53" s="210">
        <v>0</v>
      </c>
      <c r="G53" s="89">
        <v>0</v>
      </c>
      <c r="H53" s="195" t="str">
        <f t="shared" si="0"/>
        <v/>
      </c>
    </row>
    <row r="54" spans="1:8" ht="20.1" customHeight="1">
      <c r="A54" s="27"/>
      <c r="B54" s="202">
        <v>0</v>
      </c>
      <c r="C54" s="202">
        <v>0</v>
      </c>
      <c r="D54" s="66" t="str">
        <f t="shared" si="1"/>
        <v/>
      </c>
      <c r="E54" s="205"/>
      <c r="F54" s="89">
        <v>0</v>
      </c>
      <c r="G54" s="89">
        <v>0</v>
      </c>
      <c r="H54" s="195" t="str">
        <f t="shared" si="0"/>
        <v/>
      </c>
    </row>
    <row r="55" spans="1:8" ht="20.1" customHeight="1">
      <c r="A55" s="27"/>
      <c r="B55" s="202">
        <v>0</v>
      </c>
      <c r="C55" s="202">
        <v>0</v>
      </c>
      <c r="D55" s="66" t="str">
        <f t="shared" si="1"/>
        <v/>
      </c>
      <c r="E55" s="205"/>
      <c r="F55" s="89">
        <v>0</v>
      </c>
      <c r="G55" s="89">
        <v>0</v>
      </c>
      <c r="H55" s="195" t="str">
        <f t="shared" si="0"/>
        <v/>
      </c>
    </row>
    <row r="56" spans="1:8" ht="20.1" customHeight="1">
      <c r="A56" s="27"/>
      <c r="B56" s="202">
        <v>0</v>
      </c>
      <c r="C56" s="202">
        <v>0</v>
      </c>
      <c r="D56" s="66" t="str">
        <f t="shared" si="1"/>
        <v/>
      </c>
      <c r="E56" s="205"/>
      <c r="F56" s="89">
        <v>0</v>
      </c>
      <c r="G56" s="89">
        <v>0</v>
      </c>
      <c r="H56" s="195" t="str">
        <f t="shared" si="0"/>
        <v/>
      </c>
    </row>
    <row r="57" spans="1:8" ht="20.1" customHeight="1">
      <c r="A57" s="27"/>
      <c r="B57" s="202">
        <v>0</v>
      </c>
      <c r="C57" s="202">
        <v>0</v>
      </c>
      <c r="D57" s="66" t="str">
        <f t="shared" si="1"/>
        <v/>
      </c>
      <c r="E57" s="205"/>
      <c r="F57" s="89">
        <v>0</v>
      </c>
      <c r="G57" s="89">
        <v>0</v>
      </c>
      <c r="H57" s="195" t="str">
        <f t="shared" si="0"/>
        <v/>
      </c>
    </row>
    <row r="58" spans="1:8" ht="20.1" customHeight="1">
      <c r="A58" s="27"/>
      <c r="B58" s="202">
        <v>0</v>
      </c>
      <c r="C58" s="202">
        <v>0</v>
      </c>
      <c r="D58" s="66" t="str">
        <f t="shared" si="1"/>
        <v/>
      </c>
      <c r="E58" s="205"/>
      <c r="F58" s="89">
        <v>0</v>
      </c>
      <c r="G58" s="89">
        <v>0</v>
      </c>
      <c r="H58" s="195" t="str">
        <f t="shared" si="0"/>
        <v/>
      </c>
    </row>
    <row r="59" spans="1:8" ht="20.1" customHeight="1">
      <c r="A59" s="27"/>
      <c r="B59" s="202">
        <v>0</v>
      </c>
      <c r="C59" s="202">
        <v>0</v>
      </c>
      <c r="D59" s="66" t="str">
        <f t="shared" si="1"/>
        <v/>
      </c>
      <c r="E59" s="205"/>
      <c r="F59" s="89">
        <v>0</v>
      </c>
      <c r="G59" s="89">
        <v>0</v>
      </c>
      <c r="H59" s="195" t="str">
        <f t="shared" si="0"/>
        <v/>
      </c>
    </row>
    <row r="60" spans="1:8" ht="20.1" customHeight="1">
      <c r="A60" s="27"/>
      <c r="B60" s="202">
        <v>0</v>
      </c>
      <c r="C60" s="202">
        <v>0</v>
      </c>
      <c r="D60" s="66" t="str">
        <f t="shared" si="1"/>
        <v/>
      </c>
      <c r="E60" s="27"/>
      <c r="F60" s="89">
        <v>0</v>
      </c>
      <c r="G60" s="89">
        <v>0</v>
      </c>
      <c r="H60" s="195" t="str">
        <f t="shared" si="0"/>
        <v/>
      </c>
    </row>
    <row r="61" spans="1:8" ht="20.1" customHeight="1">
      <c r="A61" s="27" t="s">
        <v>39</v>
      </c>
      <c r="B61" s="202">
        <v>6143012</v>
      </c>
      <c r="C61" s="202">
        <v>6521146</v>
      </c>
      <c r="D61" s="66">
        <f t="shared" si="1"/>
        <v>1.062</v>
      </c>
      <c r="E61" s="27" t="s">
        <v>218</v>
      </c>
      <c r="F61" s="89">
        <v>7700555</v>
      </c>
      <c r="G61" s="89">
        <v>5439707</v>
      </c>
      <c r="H61" s="195">
        <f t="shared" si="0"/>
        <v>0.706</v>
      </c>
    </row>
    <row r="62" spans="1:8" ht="20.1" customHeight="1">
      <c r="A62" s="211" t="s">
        <v>224</v>
      </c>
      <c r="B62" s="202">
        <f>SUM(B63,B66,B67,B69,B70)</f>
        <v>4759974</v>
      </c>
      <c r="C62" s="202">
        <f>SUM(C63,C66,C67,C69,C70)</f>
        <v>2221818</v>
      </c>
      <c r="D62" s="66">
        <f t="shared" si="1"/>
        <v>0.467</v>
      </c>
      <c r="E62" s="211" t="s">
        <v>225</v>
      </c>
      <c r="F62" s="89">
        <f>SUM(F63,F66:F69)</f>
        <v>3202431</v>
      </c>
      <c r="G62" s="89">
        <f>SUM(G63,G66:G69)</f>
        <v>3303257</v>
      </c>
      <c r="H62" s="195">
        <f t="shared" si="0"/>
        <v>1.031</v>
      </c>
    </row>
    <row r="63" spans="1:8" ht="20.1" customHeight="1">
      <c r="A63" s="23" t="s">
        <v>408</v>
      </c>
      <c r="B63" s="202">
        <f>SUM(B64:B65)</f>
        <v>232444</v>
      </c>
      <c r="C63" s="202">
        <f>SUM(C64:C65)</f>
        <v>151005</v>
      </c>
      <c r="D63" s="66">
        <f t="shared" si="1"/>
        <v>0.65</v>
      </c>
      <c r="E63" s="23" t="s">
        <v>409</v>
      </c>
      <c r="F63" s="89"/>
      <c r="G63" s="89"/>
      <c r="H63" s="195" t="str">
        <f t="shared" si="0"/>
        <v/>
      </c>
    </row>
    <row r="64" spans="1:8" ht="20.1" customHeight="1">
      <c r="A64" s="23" t="s">
        <v>410</v>
      </c>
      <c r="B64" s="212">
        <v>232444</v>
      </c>
      <c r="C64" s="212">
        <v>151005</v>
      </c>
      <c r="D64" s="66">
        <f t="shared" si="1"/>
        <v>0.65</v>
      </c>
      <c r="E64" s="23" t="s">
        <v>411</v>
      </c>
      <c r="F64" s="89"/>
      <c r="G64" s="89"/>
      <c r="H64" s="195" t="str">
        <f t="shared" si="0"/>
        <v/>
      </c>
    </row>
    <row r="65" spans="1:8" ht="20.1" customHeight="1">
      <c r="A65" s="23" t="s">
        <v>412</v>
      </c>
      <c r="B65" s="202"/>
      <c r="C65" s="202"/>
      <c r="D65" s="66" t="str">
        <f t="shared" si="1"/>
        <v/>
      </c>
      <c r="E65" s="23" t="s">
        <v>413</v>
      </c>
      <c r="F65" s="89"/>
      <c r="G65" s="89"/>
      <c r="H65" s="195" t="str">
        <f t="shared" si="0"/>
        <v/>
      </c>
    </row>
    <row r="66" spans="1:8" ht="20.1" customHeight="1">
      <c r="A66" s="23" t="s">
        <v>266</v>
      </c>
      <c r="B66" s="202">
        <v>911988</v>
      </c>
      <c r="C66" s="202">
        <v>490813</v>
      </c>
      <c r="D66" s="66">
        <f t="shared" si="1"/>
        <v>0.538</v>
      </c>
      <c r="E66" s="23" t="s">
        <v>414</v>
      </c>
      <c r="F66" s="89">
        <v>1712868</v>
      </c>
      <c r="G66" s="89">
        <v>1330142</v>
      </c>
      <c r="H66" s="195">
        <f t="shared" si="0"/>
        <v>0.777</v>
      </c>
    </row>
    <row r="67" spans="1:8" ht="20.1" customHeight="1">
      <c r="A67" s="23" t="s">
        <v>268</v>
      </c>
      <c r="B67" s="202">
        <v>2542</v>
      </c>
      <c r="C67" s="202">
        <v>0</v>
      </c>
      <c r="D67" s="66">
        <f t="shared" si="1"/>
        <v>0</v>
      </c>
      <c r="E67" s="23" t="s">
        <v>415</v>
      </c>
      <c r="F67" s="89">
        <v>646724</v>
      </c>
      <c r="G67" s="89">
        <v>696698</v>
      </c>
      <c r="H67" s="195">
        <f t="shared" si="0"/>
        <v>1.077</v>
      </c>
    </row>
    <row r="68" spans="1:8" ht="20.1" customHeight="1">
      <c r="A68" s="23" t="s">
        <v>416</v>
      </c>
      <c r="B68" s="202"/>
      <c r="C68" s="202">
        <v>0</v>
      </c>
      <c r="D68" s="66" t="str">
        <f t="shared" si="1"/>
        <v/>
      </c>
      <c r="E68" s="213" t="s">
        <v>2143</v>
      </c>
      <c r="F68" s="89">
        <v>842839</v>
      </c>
      <c r="G68" s="89">
        <v>1276417</v>
      </c>
      <c r="H68" s="195">
        <f t="shared" si="0"/>
        <v>1.514</v>
      </c>
    </row>
    <row r="69" spans="1:8" ht="20.1" customHeight="1">
      <c r="A69" s="213" t="s">
        <v>417</v>
      </c>
      <c r="B69" s="202">
        <v>3613000</v>
      </c>
      <c r="C69" s="202">
        <v>1580000</v>
      </c>
      <c r="D69" s="66">
        <f t="shared" si="1"/>
        <v>0.437</v>
      </c>
      <c r="E69" s="213" t="s">
        <v>2144</v>
      </c>
      <c r="F69" s="89"/>
      <c r="G69" s="89"/>
      <c r="H69" s="195" t="str">
        <f t="shared" si="0"/>
        <v/>
      </c>
    </row>
    <row r="70" spans="1:8" ht="20.1" customHeight="1">
      <c r="A70" s="213" t="s">
        <v>2145</v>
      </c>
      <c r="B70" s="212"/>
      <c r="C70" s="212"/>
      <c r="D70" s="66" t="str">
        <f t="shared" si="1"/>
        <v/>
      </c>
      <c r="E70" s="213"/>
      <c r="F70" s="89">
        <v>0</v>
      </c>
      <c r="G70" s="89">
        <v>0</v>
      </c>
      <c r="H70" s="195" t="str">
        <f aca="true" t="shared" si="2" ref="H70:H72">IF(F70=0,"",ROUND(G70/F70,3))</f>
        <v/>
      </c>
    </row>
    <row r="71" spans="1:8" ht="20.1" customHeight="1">
      <c r="A71" s="213"/>
      <c r="B71" s="202">
        <v>0</v>
      </c>
      <c r="C71" s="202">
        <v>0</v>
      </c>
      <c r="D71" s="66" t="str">
        <f aca="true" t="shared" si="3" ref="D71:D72">IF(B71=0,"",ROUND(C71/B71,3))</f>
        <v/>
      </c>
      <c r="E71" s="213"/>
      <c r="F71" s="89">
        <v>0</v>
      </c>
      <c r="G71" s="89">
        <v>0</v>
      </c>
      <c r="H71" s="195" t="str">
        <f t="shared" si="2"/>
        <v/>
      </c>
    </row>
    <row r="72" spans="1:8" ht="20.1" customHeight="1">
      <c r="A72" s="27" t="s">
        <v>272</v>
      </c>
      <c r="B72" s="202">
        <f>SUM(B61:B62)</f>
        <v>10902986</v>
      </c>
      <c r="C72" s="202">
        <f>SUM(C61:C62)</f>
        <v>8742964</v>
      </c>
      <c r="D72" s="66">
        <f t="shared" si="3"/>
        <v>0.802</v>
      </c>
      <c r="E72" s="27" t="s">
        <v>273</v>
      </c>
      <c r="F72" s="89">
        <f>SUM(F61:F62)</f>
        <v>10902986</v>
      </c>
      <c r="G72" s="89">
        <f>SUM(G61:G62)</f>
        <v>8742964</v>
      </c>
      <c r="H72" s="195">
        <f t="shared" si="2"/>
        <v>0.802</v>
      </c>
    </row>
    <row r="73" spans="6:7" ht="20.1" customHeight="1">
      <c r="F73" s="214"/>
      <c r="G73" s="214"/>
    </row>
  </sheetData>
  <mergeCells count="3">
    <mergeCell ref="A2:H2"/>
    <mergeCell ref="A4:D4"/>
    <mergeCell ref="E4:H4"/>
  </mergeCells>
  <printOptions horizontalCentered="1"/>
  <pageMargins left="0.4724409448818898" right="0.4724409448818898" top="0.3937007874015748" bottom="0.2755905511811024" header="0.11811023622047245" footer="0.11811023622047245"/>
  <pageSetup horizontalDpi="600" verticalDpi="600" orientation="landscape" paperSize="9" scale="6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0"/>
  <sheetViews>
    <sheetView showGridLines="0" showZeros="0" workbookViewId="0" topLeftCell="A1">
      <pane ySplit="5" topLeftCell="A216" activePane="bottomLeft" state="frozen"/>
      <selection pane="topLeft" activeCell="A3" sqref="A3"/>
      <selection pane="bottomLeft" activeCell="C227" sqref="C227"/>
    </sheetView>
  </sheetViews>
  <sheetFormatPr defaultColWidth="9.00390625" defaultRowHeight="14.25"/>
  <cols>
    <col min="1" max="1" width="51.00390625" style="215" customWidth="1"/>
    <col min="2" max="2" width="13.75390625" style="215" customWidth="1"/>
    <col min="3" max="3" width="62.25390625" style="215" customWidth="1"/>
    <col min="4" max="4" width="15.625" style="216" customWidth="1"/>
    <col min="5" max="256" width="9.00390625" style="215" customWidth="1"/>
    <col min="257" max="257" width="51.00390625" style="215" customWidth="1"/>
    <col min="258" max="258" width="13.75390625" style="215" customWidth="1"/>
    <col min="259" max="259" width="62.25390625" style="215" customWidth="1"/>
    <col min="260" max="260" width="15.625" style="215" customWidth="1"/>
    <col min="261" max="512" width="9.00390625" style="215" customWidth="1"/>
    <col min="513" max="513" width="51.00390625" style="215" customWidth="1"/>
    <col min="514" max="514" width="13.75390625" style="215" customWidth="1"/>
    <col min="515" max="515" width="62.25390625" style="215" customWidth="1"/>
    <col min="516" max="516" width="15.625" style="215" customWidth="1"/>
    <col min="517" max="768" width="9.00390625" style="215" customWidth="1"/>
    <col min="769" max="769" width="51.00390625" style="215" customWidth="1"/>
    <col min="770" max="770" width="13.75390625" style="215" customWidth="1"/>
    <col min="771" max="771" width="62.25390625" style="215" customWidth="1"/>
    <col min="772" max="772" width="15.625" style="215" customWidth="1"/>
    <col min="773" max="1024" width="9.00390625" style="215" customWidth="1"/>
    <col min="1025" max="1025" width="51.00390625" style="215" customWidth="1"/>
    <col min="1026" max="1026" width="13.75390625" style="215" customWidth="1"/>
    <col min="1027" max="1027" width="62.25390625" style="215" customWidth="1"/>
    <col min="1028" max="1028" width="15.625" style="215" customWidth="1"/>
    <col min="1029" max="1280" width="9.00390625" style="215" customWidth="1"/>
    <col min="1281" max="1281" width="51.00390625" style="215" customWidth="1"/>
    <col min="1282" max="1282" width="13.75390625" style="215" customWidth="1"/>
    <col min="1283" max="1283" width="62.25390625" style="215" customWidth="1"/>
    <col min="1284" max="1284" width="15.625" style="215" customWidth="1"/>
    <col min="1285" max="1536" width="9.00390625" style="215" customWidth="1"/>
    <col min="1537" max="1537" width="51.00390625" style="215" customWidth="1"/>
    <col min="1538" max="1538" width="13.75390625" style="215" customWidth="1"/>
    <col min="1539" max="1539" width="62.25390625" style="215" customWidth="1"/>
    <col min="1540" max="1540" width="15.625" style="215" customWidth="1"/>
    <col min="1541" max="1792" width="9.00390625" style="215" customWidth="1"/>
    <col min="1793" max="1793" width="51.00390625" style="215" customWidth="1"/>
    <col min="1794" max="1794" width="13.75390625" style="215" customWidth="1"/>
    <col min="1795" max="1795" width="62.25390625" style="215" customWidth="1"/>
    <col min="1796" max="1796" width="15.625" style="215" customWidth="1"/>
    <col min="1797" max="2048" width="9.00390625" style="215" customWidth="1"/>
    <col min="2049" max="2049" width="51.00390625" style="215" customWidth="1"/>
    <col min="2050" max="2050" width="13.75390625" style="215" customWidth="1"/>
    <col min="2051" max="2051" width="62.25390625" style="215" customWidth="1"/>
    <col min="2052" max="2052" width="15.625" style="215" customWidth="1"/>
    <col min="2053" max="2304" width="9.00390625" style="215" customWidth="1"/>
    <col min="2305" max="2305" width="51.00390625" style="215" customWidth="1"/>
    <col min="2306" max="2306" width="13.75390625" style="215" customWidth="1"/>
    <col min="2307" max="2307" width="62.25390625" style="215" customWidth="1"/>
    <col min="2308" max="2308" width="15.625" style="215" customWidth="1"/>
    <col min="2309" max="2560" width="9.00390625" style="215" customWidth="1"/>
    <col min="2561" max="2561" width="51.00390625" style="215" customWidth="1"/>
    <col min="2562" max="2562" width="13.75390625" style="215" customWidth="1"/>
    <col min="2563" max="2563" width="62.25390625" style="215" customWidth="1"/>
    <col min="2564" max="2564" width="15.625" style="215" customWidth="1"/>
    <col min="2565" max="2816" width="9.00390625" style="215" customWidth="1"/>
    <col min="2817" max="2817" width="51.00390625" style="215" customWidth="1"/>
    <col min="2818" max="2818" width="13.75390625" style="215" customWidth="1"/>
    <col min="2819" max="2819" width="62.25390625" style="215" customWidth="1"/>
    <col min="2820" max="2820" width="15.625" style="215" customWidth="1"/>
    <col min="2821" max="3072" width="9.00390625" style="215" customWidth="1"/>
    <col min="3073" max="3073" width="51.00390625" style="215" customWidth="1"/>
    <col min="3074" max="3074" width="13.75390625" style="215" customWidth="1"/>
    <col min="3075" max="3075" width="62.25390625" style="215" customWidth="1"/>
    <col min="3076" max="3076" width="15.625" style="215" customWidth="1"/>
    <col min="3077" max="3328" width="9.00390625" style="215" customWidth="1"/>
    <col min="3329" max="3329" width="51.00390625" style="215" customWidth="1"/>
    <col min="3330" max="3330" width="13.75390625" style="215" customWidth="1"/>
    <col min="3331" max="3331" width="62.25390625" style="215" customWidth="1"/>
    <col min="3332" max="3332" width="15.625" style="215" customWidth="1"/>
    <col min="3333" max="3584" width="9.00390625" style="215" customWidth="1"/>
    <col min="3585" max="3585" width="51.00390625" style="215" customWidth="1"/>
    <col min="3586" max="3586" width="13.75390625" style="215" customWidth="1"/>
    <col min="3587" max="3587" width="62.25390625" style="215" customWidth="1"/>
    <col min="3588" max="3588" width="15.625" style="215" customWidth="1"/>
    <col min="3589" max="3840" width="9.00390625" style="215" customWidth="1"/>
    <col min="3841" max="3841" width="51.00390625" style="215" customWidth="1"/>
    <col min="3842" max="3842" width="13.75390625" style="215" customWidth="1"/>
    <col min="3843" max="3843" width="62.25390625" style="215" customWidth="1"/>
    <col min="3844" max="3844" width="15.625" style="215" customWidth="1"/>
    <col min="3845" max="4096" width="9.00390625" style="215" customWidth="1"/>
    <col min="4097" max="4097" width="51.00390625" style="215" customWidth="1"/>
    <col min="4098" max="4098" width="13.75390625" style="215" customWidth="1"/>
    <col min="4099" max="4099" width="62.25390625" style="215" customWidth="1"/>
    <col min="4100" max="4100" width="15.625" style="215" customWidth="1"/>
    <col min="4101" max="4352" width="9.00390625" style="215" customWidth="1"/>
    <col min="4353" max="4353" width="51.00390625" style="215" customWidth="1"/>
    <col min="4354" max="4354" width="13.75390625" style="215" customWidth="1"/>
    <col min="4355" max="4355" width="62.25390625" style="215" customWidth="1"/>
    <col min="4356" max="4356" width="15.625" style="215" customWidth="1"/>
    <col min="4357" max="4608" width="9.00390625" style="215" customWidth="1"/>
    <col min="4609" max="4609" width="51.00390625" style="215" customWidth="1"/>
    <col min="4610" max="4610" width="13.75390625" style="215" customWidth="1"/>
    <col min="4611" max="4611" width="62.25390625" style="215" customWidth="1"/>
    <col min="4612" max="4612" width="15.625" style="215" customWidth="1"/>
    <col min="4613" max="4864" width="9.00390625" style="215" customWidth="1"/>
    <col min="4865" max="4865" width="51.00390625" style="215" customWidth="1"/>
    <col min="4866" max="4866" width="13.75390625" style="215" customWidth="1"/>
    <col min="4867" max="4867" width="62.25390625" style="215" customWidth="1"/>
    <col min="4868" max="4868" width="15.625" style="215" customWidth="1"/>
    <col min="4869" max="5120" width="9.00390625" style="215" customWidth="1"/>
    <col min="5121" max="5121" width="51.00390625" style="215" customWidth="1"/>
    <col min="5122" max="5122" width="13.75390625" style="215" customWidth="1"/>
    <col min="5123" max="5123" width="62.25390625" style="215" customWidth="1"/>
    <col min="5124" max="5124" width="15.625" style="215" customWidth="1"/>
    <col min="5125" max="5376" width="9.00390625" style="215" customWidth="1"/>
    <col min="5377" max="5377" width="51.00390625" style="215" customWidth="1"/>
    <col min="5378" max="5378" width="13.75390625" style="215" customWidth="1"/>
    <col min="5379" max="5379" width="62.25390625" style="215" customWidth="1"/>
    <col min="5380" max="5380" width="15.625" style="215" customWidth="1"/>
    <col min="5381" max="5632" width="9.00390625" style="215" customWidth="1"/>
    <col min="5633" max="5633" width="51.00390625" style="215" customWidth="1"/>
    <col min="5634" max="5634" width="13.75390625" style="215" customWidth="1"/>
    <col min="5635" max="5635" width="62.25390625" style="215" customWidth="1"/>
    <col min="5636" max="5636" width="15.625" style="215" customWidth="1"/>
    <col min="5637" max="5888" width="9.00390625" style="215" customWidth="1"/>
    <col min="5889" max="5889" width="51.00390625" style="215" customWidth="1"/>
    <col min="5890" max="5890" width="13.75390625" style="215" customWidth="1"/>
    <col min="5891" max="5891" width="62.25390625" style="215" customWidth="1"/>
    <col min="5892" max="5892" width="15.625" style="215" customWidth="1"/>
    <col min="5893" max="6144" width="9.00390625" style="215" customWidth="1"/>
    <col min="6145" max="6145" width="51.00390625" style="215" customWidth="1"/>
    <col min="6146" max="6146" width="13.75390625" style="215" customWidth="1"/>
    <col min="6147" max="6147" width="62.25390625" style="215" customWidth="1"/>
    <col min="6148" max="6148" width="15.625" style="215" customWidth="1"/>
    <col min="6149" max="6400" width="9.00390625" style="215" customWidth="1"/>
    <col min="6401" max="6401" width="51.00390625" style="215" customWidth="1"/>
    <col min="6402" max="6402" width="13.75390625" style="215" customWidth="1"/>
    <col min="6403" max="6403" width="62.25390625" style="215" customWidth="1"/>
    <col min="6404" max="6404" width="15.625" style="215" customWidth="1"/>
    <col min="6405" max="6656" width="9.00390625" style="215" customWidth="1"/>
    <col min="6657" max="6657" width="51.00390625" style="215" customWidth="1"/>
    <col min="6658" max="6658" width="13.75390625" style="215" customWidth="1"/>
    <col min="6659" max="6659" width="62.25390625" style="215" customWidth="1"/>
    <col min="6660" max="6660" width="15.625" style="215" customWidth="1"/>
    <col min="6661" max="6912" width="9.00390625" style="215" customWidth="1"/>
    <col min="6913" max="6913" width="51.00390625" style="215" customWidth="1"/>
    <col min="6914" max="6914" width="13.75390625" style="215" customWidth="1"/>
    <col min="6915" max="6915" width="62.25390625" style="215" customWidth="1"/>
    <col min="6916" max="6916" width="15.625" style="215" customWidth="1"/>
    <col min="6917" max="7168" width="9.00390625" style="215" customWidth="1"/>
    <col min="7169" max="7169" width="51.00390625" style="215" customWidth="1"/>
    <col min="7170" max="7170" width="13.75390625" style="215" customWidth="1"/>
    <col min="7171" max="7171" width="62.25390625" style="215" customWidth="1"/>
    <col min="7172" max="7172" width="15.625" style="215" customWidth="1"/>
    <col min="7173" max="7424" width="9.00390625" style="215" customWidth="1"/>
    <col min="7425" max="7425" width="51.00390625" style="215" customWidth="1"/>
    <col min="7426" max="7426" width="13.75390625" style="215" customWidth="1"/>
    <col min="7427" max="7427" width="62.25390625" style="215" customWidth="1"/>
    <col min="7428" max="7428" width="15.625" style="215" customWidth="1"/>
    <col min="7429" max="7680" width="9.00390625" style="215" customWidth="1"/>
    <col min="7681" max="7681" width="51.00390625" style="215" customWidth="1"/>
    <col min="7682" max="7682" width="13.75390625" style="215" customWidth="1"/>
    <col min="7683" max="7683" width="62.25390625" style="215" customWidth="1"/>
    <col min="7684" max="7684" width="15.625" style="215" customWidth="1"/>
    <col min="7685" max="7936" width="9.00390625" style="215" customWidth="1"/>
    <col min="7937" max="7937" width="51.00390625" style="215" customWidth="1"/>
    <col min="7938" max="7938" width="13.75390625" style="215" customWidth="1"/>
    <col min="7939" max="7939" width="62.25390625" style="215" customWidth="1"/>
    <col min="7940" max="7940" width="15.625" style="215" customWidth="1"/>
    <col min="7941" max="8192" width="9.00390625" style="215" customWidth="1"/>
    <col min="8193" max="8193" width="51.00390625" style="215" customWidth="1"/>
    <col min="8194" max="8194" width="13.75390625" style="215" customWidth="1"/>
    <col min="8195" max="8195" width="62.25390625" style="215" customWidth="1"/>
    <col min="8196" max="8196" width="15.625" style="215" customWidth="1"/>
    <col min="8197" max="8448" width="9.00390625" style="215" customWidth="1"/>
    <col min="8449" max="8449" width="51.00390625" style="215" customWidth="1"/>
    <col min="8450" max="8450" width="13.75390625" style="215" customWidth="1"/>
    <col min="8451" max="8451" width="62.25390625" style="215" customWidth="1"/>
    <col min="8452" max="8452" width="15.625" style="215" customWidth="1"/>
    <col min="8453" max="8704" width="9.00390625" style="215" customWidth="1"/>
    <col min="8705" max="8705" width="51.00390625" style="215" customWidth="1"/>
    <col min="8706" max="8706" width="13.75390625" style="215" customWidth="1"/>
    <col min="8707" max="8707" width="62.25390625" style="215" customWidth="1"/>
    <col min="8708" max="8708" width="15.625" style="215" customWidth="1"/>
    <col min="8709" max="8960" width="9.00390625" style="215" customWidth="1"/>
    <col min="8961" max="8961" width="51.00390625" style="215" customWidth="1"/>
    <col min="8962" max="8962" width="13.75390625" style="215" customWidth="1"/>
    <col min="8963" max="8963" width="62.25390625" style="215" customWidth="1"/>
    <col min="8964" max="8964" width="15.625" style="215" customWidth="1"/>
    <col min="8965" max="9216" width="9.00390625" style="215" customWidth="1"/>
    <col min="9217" max="9217" width="51.00390625" style="215" customWidth="1"/>
    <col min="9218" max="9218" width="13.75390625" style="215" customWidth="1"/>
    <col min="9219" max="9219" width="62.25390625" style="215" customWidth="1"/>
    <col min="9220" max="9220" width="15.625" style="215" customWidth="1"/>
    <col min="9221" max="9472" width="9.00390625" style="215" customWidth="1"/>
    <col min="9473" max="9473" width="51.00390625" style="215" customWidth="1"/>
    <col min="9474" max="9474" width="13.75390625" style="215" customWidth="1"/>
    <col min="9475" max="9475" width="62.25390625" style="215" customWidth="1"/>
    <col min="9476" max="9476" width="15.625" style="215" customWidth="1"/>
    <col min="9477" max="9728" width="9.00390625" style="215" customWidth="1"/>
    <col min="9729" max="9729" width="51.00390625" style="215" customWidth="1"/>
    <col min="9730" max="9730" width="13.75390625" style="215" customWidth="1"/>
    <col min="9731" max="9731" width="62.25390625" style="215" customWidth="1"/>
    <col min="9732" max="9732" width="15.625" style="215" customWidth="1"/>
    <col min="9733" max="9984" width="9.00390625" style="215" customWidth="1"/>
    <col min="9985" max="9985" width="51.00390625" style="215" customWidth="1"/>
    <col min="9986" max="9986" width="13.75390625" style="215" customWidth="1"/>
    <col min="9987" max="9987" width="62.25390625" style="215" customWidth="1"/>
    <col min="9988" max="9988" width="15.625" style="215" customWidth="1"/>
    <col min="9989" max="10240" width="9.00390625" style="215" customWidth="1"/>
    <col min="10241" max="10241" width="51.00390625" style="215" customWidth="1"/>
    <col min="10242" max="10242" width="13.75390625" style="215" customWidth="1"/>
    <col min="10243" max="10243" width="62.25390625" style="215" customWidth="1"/>
    <col min="10244" max="10244" width="15.625" style="215" customWidth="1"/>
    <col min="10245" max="10496" width="9.00390625" style="215" customWidth="1"/>
    <col min="10497" max="10497" width="51.00390625" style="215" customWidth="1"/>
    <col min="10498" max="10498" width="13.75390625" style="215" customWidth="1"/>
    <col min="10499" max="10499" width="62.25390625" style="215" customWidth="1"/>
    <col min="10500" max="10500" width="15.625" style="215" customWidth="1"/>
    <col min="10501" max="10752" width="9.00390625" style="215" customWidth="1"/>
    <col min="10753" max="10753" width="51.00390625" style="215" customWidth="1"/>
    <col min="10754" max="10754" width="13.75390625" style="215" customWidth="1"/>
    <col min="10755" max="10755" width="62.25390625" style="215" customWidth="1"/>
    <col min="10756" max="10756" width="15.625" style="215" customWidth="1"/>
    <col min="10757" max="11008" width="9.00390625" style="215" customWidth="1"/>
    <col min="11009" max="11009" width="51.00390625" style="215" customWidth="1"/>
    <col min="11010" max="11010" width="13.75390625" style="215" customWidth="1"/>
    <col min="11011" max="11011" width="62.25390625" style="215" customWidth="1"/>
    <col min="11012" max="11012" width="15.625" style="215" customWidth="1"/>
    <col min="11013" max="11264" width="9.00390625" style="215" customWidth="1"/>
    <col min="11265" max="11265" width="51.00390625" style="215" customWidth="1"/>
    <col min="11266" max="11266" width="13.75390625" style="215" customWidth="1"/>
    <col min="11267" max="11267" width="62.25390625" style="215" customWidth="1"/>
    <col min="11268" max="11268" width="15.625" style="215" customWidth="1"/>
    <col min="11269" max="11520" width="9.00390625" style="215" customWidth="1"/>
    <col min="11521" max="11521" width="51.00390625" style="215" customWidth="1"/>
    <col min="11522" max="11522" width="13.75390625" style="215" customWidth="1"/>
    <col min="11523" max="11523" width="62.25390625" style="215" customWidth="1"/>
    <col min="11524" max="11524" width="15.625" style="215" customWidth="1"/>
    <col min="11525" max="11776" width="9.00390625" style="215" customWidth="1"/>
    <col min="11777" max="11777" width="51.00390625" style="215" customWidth="1"/>
    <col min="11778" max="11778" width="13.75390625" style="215" customWidth="1"/>
    <col min="11779" max="11779" width="62.25390625" style="215" customWidth="1"/>
    <col min="11780" max="11780" width="15.625" style="215" customWidth="1"/>
    <col min="11781" max="12032" width="9.00390625" style="215" customWidth="1"/>
    <col min="12033" max="12033" width="51.00390625" style="215" customWidth="1"/>
    <col min="12034" max="12034" width="13.75390625" style="215" customWidth="1"/>
    <col min="12035" max="12035" width="62.25390625" style="215" customWidth="1"/>
    <col min="12036" max="12036" width="15.625" style="215" customWidth="1"/>
    <col min="12037" max="12288" width="9.00390625" style="215" customWidth="1"/>
    <col min="12289" max="12289" width="51.00390625" style="215" customWidth="1"/>
    <col min="12290" max="12290" width="13.75390625" style="215" customWidth="1"/>
    <col min="12291" max="12291" width="62.25390625" style="215" customWidth="1"/>
    <col min="12292" max="12292" width="15.625" style="215" customWidth="1"/>
    <col min="12293" max="12544" width="9.00390625" style="215" customWidth="1"/>
    <col min="12545" max="12545" width="51.00390625" style="215" customWidth="1"/>
    <col min="12546" max="12546" width="13.75390625" style="215" customWidth="1"/>
    <col min="12547" max="12547" width="62.25390625" style="215" customWidth="1"/>
    <col min="12548" max="12548" width="15.625" style="215" customWidth="1"/>
    <col min="12549" max="12800" width="9.00390625" style="215" customWidth="1"/>
    <col min="12801" max="12801" width="51.00390625" style="215" customWidth="1"/>
    <col min="12802" max="12802" width="13.75390625" style="215" customWidth="1"/>
    <col min="12803" max="12803" width="62.25390625" style="215" customWidth="1"/>
    <col min="12804" max="12804" width="15.625" style="215" customWidth="1"/>
    <col min="12805" max="13056" width="9.00390625" style="215" customWidth="1"/>
    <col min="13057" max="13057" width="51.00390625" style="215" customWidth="1"/>
    <col min="13058" max="13058" width="13.75390625" style="215" customWidth="1"/>
    <col min="13059" max="13059" width="62.25390625" style="215" customWidth="1"/>
    <col min="13060" max="13060" width="15.625" style="215" customWidth="1"/>
    <col min="13061" max="13312" width="9.00390625" style="215" customWidth="1"/>
    <col min="13313" max="13313" width="51.00390625" style="215" customWidth="1"/>
    <col min="13314" max="13314" width="13.75390625" style="215" customWidth="1"/>
    <col min="13315" max="13315" width="62.25390625" style="215" customWidth="1"/>
    <col min="13316" max="13316" width="15.625" style="215" customWidth="1"/>
    <col min="13317" max="13568" width="9.00390625" style="215" customWidth="1"/>
    <col min="13569" max="13569" width="51.00390625" style="215" customWidth="1"/>
    <col min="13570" max="13570" width="13.75390625" style="215" customWidth="1"/>
    <col min="13571" max="13571" width="62.25390625" style="215" customWidth="1"/>
    <col min="13572" max="13572" width="15.625" style="215" customWidth="1"/>
    <col min="13573" max="13824" width="9.00390625" style="215" customWidth="1"/>
    <col min="13825" max="13825" width="51.00390625" style="215" customWidth="1"/>
    <col min="13826" max="13826" width="13.75390625" style="215" customWidth="1"/>
    <col min="13827" max="13827" width="62.25390625" style="215" customWidth="1"/>
    <col min="13828" max="13828" width="15.625" style="215" customWidth="1"/>
    <col min="13829" max="14080" width="9.00390625" style="215" customWidth="1"/>
    <col min="14081" max="14081" width="51.00390625" style="215" customWidth="1"/>
    <col min="14082" max="14082" width="13.75390625" style="215" customWidth="1"/>
    <col min="14083" max="14083" width="62.25390625" style="215" customWidth="1"/>
    <col min="14084" max="14084" width="15.625" style="215" customWidth="1"/>
    <col min="14085" max="14336" width="9.00390625" style="215" customWidth="1"/>
    <col min="14337" max="14337" width="51.00390625" style="215" customWidth="1"/>
    <col min="14338" max="14338" width="13.75390625" style="215" customWidth="1"/>
    <col min="14339" max="14339" width="62.25390625" style="215" customWidth="1"/>
    <col min="14340" max="14340" width="15.625" style="215" customWidth="1"/>
    <col min="14341" max="14592" width="9.00390625" style="215" customWidth="1"/>
    <col min="14593" max="14593" width="51.00390625" style="215" customWidth="1"/>
    <col min="14594" max="14594" width="13.75390625" style="215" customWidth="1"/>
    <col min="14595" max="14595" width="62.25390625" style="215" customWidth="1"/>
    <col min="14596" max="14596" width="15.625" style="215" customWidth="1"/>
    <col min="14597" max="14848" width="9.00390625" style="215" customWidth="1"/>
    <col min="14849" max="14849" width="51.00390625" style="215" customWidth="1"/>
    <col min="14850" max="14850" width="13.75390625" style="215" customWidth="1"/>
    <col min="14851" max="14851" width="62.25390625" style="215" customWidth="1"/>
    <col min="14852" max="14852" width="15.625" style="215" customWidth="1"/>
    <col min="14853" max="15104" width="9.00390625" style="215" customWidth="1"/>
    <col min="15105" max="15105" width="51.00390625" style="215" customWidth="1"/>
    <col min="15106" max="15106" width="13.75390625" style="215" customWidth="1"/>
    <col min="15107" max="15107" width="62.25390625" style="215" customWidth="1"/>
    <col min="15108" max="15108" width="15.625" style="215" customWidth="1"/>
    <col min="15109" max="15360" width="9.00390625" style="215" customWidth="1"/>
    <col min="15361" max="15361" width="51.00390625" style="215" customWidth="1"/>
    <col min="15362" max="15362" width="13.75390625" style="215" customWidth="1"/>
    <col min="15363" max="15363" width="62.25390625" style="215" customWidth="1"/>
    <col min="15364" max="15364" width="15.625" style="215" customWidth="1"/>
    <col min="15365" max="15616" width="9.00390625" style="215" customWidth="1"/>
    <col min="15617" max="15617" width="51.00390625" style="215" customWidth="1"/>
    <col min="15618" max="15618" width="13.75390625" style="215" customWidth="1"/>
    <col min="15619" max="15619" width="62.25390625" style="215" customWidth="1"/>
    <col min="15620" max="15620" width="15.625" style="215" customWidth="1"/>
    <col min="15621" max="15872" width="9.00390625" style="215" customWidth="1"/>
    <col min="15873" max="15873" width="51.00390625" style="215" customWidth="1"/>
    <col min="15874" max="15874" width="13.75390625" style="215" customWidth="1"/>
    <col min="15875" max="15875" width="62.25390625" style="215" customWidth="1"/>
    <col min="15876" max="15876" width="15.625" style="215" customWidth="1"/>
    <col min="15877" max="16128" width="9.00390625" style="215" customWidth="1"/>
    <col min="16129" max="16129" width="51.00390625" style="215" customWidth="1"/>
    <col min="16130" max="16130" width="13.75390625" style="215" customWidth="1"/>
    <col min="16131" max="16131" width="62.25390625" style="215" customWidth="1"/>
    <col min="16132" max="16132" width="15.625" style="215" customWidth="1"/>
    <col min="16133" max="16384" width="9.00390625" style="215" customWidth="1"/>
  </cols>
  <sheetData>
    <row r="1" ht="14.25">
      <c r="A1" s="17" t="s">
        <v>418</v>
      </c>
    </row>
    <row r="2" spans="1:4" ht="18" customHeight="1">
      <c r="A2" s="267" t="s">
        <v>2146</v>
      </c>
      <c r="B2" s="267"/>
      <c r="C2" s="267"/>
      <c r="D2" s="267"/>
    </row>
    <row r="3" spans="1:4" ht="14.25" customHeight="1">
      <c r="A3" s="17"/>
      <c r="D3" s="216" t="s">
        <v>9</v>
      </c>
    </row>
    <row r="4" spans="1:4" ht="31.5" customHeight="1">
      <c r="A4" s="305" t="s">
        <v>220</v>
      </c>
      <c r="B4" s="306"/>
      <c r="C4" s="305" t="s">
        <v>221</v>
      </c>
      <c r="D4" s="306"/>
    </row>
    <row r="5" spans="1:4" ht="19.5" customHeight="1">
      <c r="A5" s="217" t="s">
        <v>10</v>
      </c>
      <c r="B5" s="217" t="s">
        <v>12</v>
      </c>
      <c r="C5" s="217" t="s">
        <v>10</v>
      </c>
      <c r="D5" s="218" t="s">
        <v>12</v>
      </c>
    </row>
    <row r="6" spans="1:4" ht="20.1" customHeight="1">
      <c r="A6" s="219" t="s">
        <v>384</v>
      </c>
      <c r="B6" s="220">
        <v>0</v>
      </c>
      <c r="C6" s="219" t="s">
        <v>2147</v>
      </c>
      <c r="D6" s="221">
        <v>5605</v>
      </c>
    </row>
    <row r="7" spans="1:4" ht="20.1" customHeight="1">
      <c r="A7" s="219" t="s">
        <v>385</v>
      </c>
      <c r="B7" s="220">
        <v>0</v>
      </c>
      <c r="C7" s="222" t="s">
        <v>2148</v>
      </c>
      <c r="D7" s="223">
        <v>1520</v>
      </c>
    </row>
    <row r="8" spans="1:4" ht="20.1" customHeight="1">
      <c r="A8" s="219" t="s">
        <v>386</v>
      </c>
      <c r="B8" s="220">
        <v>0</v>
      </c>
      <c r="C8" s="224" t="s">
        <v>419</v>
      </c>
      <c r="D8" s="223">
        <v>0</v>
      </c>
    </row>
    <row r="9" spans="1:4" ht="20.1" customHeight="1">
      <c r="A9" s="219" t="s">
        <v>2149</v>
      </c>
      <c r="B9" s="220">
        <v>1200</v>
      </c>
      <c r="C9" s="224" t="s">
        <v>2150</v>
      </c>
      <c r="D9" s="223">
        <v>20</v>
      </c>
    </row>
    <row r="10" spans="1:4" ht="20.1" customHeight="1">
      <c r="A10" s="219" t="s">
        <v>2151</v>
      </c>
      <c r="B10" s="220">
        <v>5160</v>
      </c>
      <c r="C10" s="225" t="s">
        <v>2152</v>
      </c>
      <c r="D10" s="223">
        <v>0</v>
      </c>
    </row>
    <row r="11" spans="1:4" ht="20.1" customHeight="1">
      <c r="A11" s="219" t="s">
        <v>2153</v>
      </c>
      <c r="B11" s="220">
        <v>17942</v>
      </c>
      <c r="C11" s="224" t="s">
        <v>420</v>
      </c>
      <c r="D11" s="223">
        <v>1500</v>
      </c>
    </row>
    <row r="12" spans="1:4" ht="20.1" customHeight="1">
      <c r="A12" s="219" t="s">
        <v>2154</v>
      </c>
      <c r="B12" s="220">
        <v>5075079</v>
      </c>
      <c r="C12" s="222" t="s">
        <v>2155</v>
      </c>
      <c r="D12" s="223">
        <v>4085</v>
      </c>
    </row>
    <row r="13" spans="1:4" ht="20.1" customHeight="1">
      <c r="A13" s="226" t="s">
        <v>424</v>
      </c>
      <c r="B13" s="220">
        <v>4745742</v>
      </c>
      <c r="C13" s="227" t="s">
        <v>2156</v>
      </c>
      <c r="D13" s="223">
        <v>280</v>
      </c>
    </row>
    <row r="14" spans="1:4" ht="20.1" customHeight="1">
      <c r="A14" s="226" t="s">
        <v>425</v>
      </c>
      <c r="B14" s="220">
        <v>37086</v>
      </c>
      <c r="C14" s="227" t="s">
        <v>2157</v>
      </c>
      <c r="D14" s="223">
        <v>0</v>
      </c>
    </row>
    <row r="15" spans="1:4" ht="20.1" customHeight="1">
      <c r="A15" s="226" t="s">
        <v>426</v>
      </c>
      <c r="B15" s="220">
        <v>29766</v>
      </c>
      <c r="C15" s="227" t="s">
        <v>2158</v>
      </c>
      <c r="D15" s="223">
        <v>3805</v>
      </c>
    </row>
    <row r="16" spans="1:4" ht="20.1" customHeight="1">
      <c r="A16" s="226" t="s">
        <v>427</v>
      </c>
      <c r="B16" s="220"/>
      <c r="C16" s="227" t="s">
        <v>2159</v>
      </c>
      <c r="D16" s="223">
        <v>0</v>
      </c>
    </row>
    <row r="17" spans="1:4" ht="20.1" customHeight="1">
      <c r="A17" s="226" t="s">
        <v>429</v>
      </c>
      <c r="B17" s="220">
        <v>262485</v>
      </c>
      <c r="C17" s="228" t="s">
        <v>2160</v>
      </c>
      <c r="D17" s="223">
        <v>0</v>
      </c>
    </row>
    <row r="18" spans="1:4" ht="20.1" customHeight="1">
      <c r="A18" s="219" t="s">
        <v>2161</v>
      </c>
      <c r="B18" s="220">
        <v>0</v>
      </c>
      <c r="C18" s="228" t="s">
        <v>2162</v>
      </c>
      <c r="D18" s="223">
        <v>0</v>
      </c>
    </row>
    <row r="19" spans="1:4" ht="20.1" customHeight="1">
      <c r="A19" s="219" t="s">
        <v>2163</v>
      </c>
      <c r="B19" s="220">
        <v>123100</v>
      </c>
      <c r="C19" s="219" t="s">
        <v>387</v>
      </c>
      <c r="D19" s="223">
        <v>7366</v>
      </c>
    </row>
    <row r="20" spans="1:4" ht="20.1" customHeight="1">
      <c r="A20" s="226" t="s">
        <v>430</v>
      </c>
      <c r="B20" s="220">
        <v>82016</v>
      </c>
      <c r="C20" s="224" t="s">
        <v>388</v>
      </c>
      <c r="D20" s="223">
        <v>7359</v>
      </c>
    </row>
    <row r="21" spans="1:4" ht="20.1" customHeight="1">
      <c r="A21" s="226" t="s">
        <v>432</v>
      </c>
      <c r="B21" s="220">
        <v>41084</v>
      </c>
      <c r="C21" s="224" t="s">
        <v>421</v>
      </c>
      <c r="D21" s="223">
        <v>4927</v>
      </c>
    </row>
    <row r="22" spans="1:4" ht="20.1" customHeight="1">
      <c r="A22" s="219" t="s">
        <v>2164</v>
      </c>
      <c r="B22" s="220">
        <v>266309</v>
      </c>
      <c r="C22" s="224" t="s">
        <v>2165</v>
      </c>
      <c r="D22" s="223">
        <v>1395</v>
      </c>
    </row>
    <row r="23" spans="1:4" ht="20.1" customHeight="1">
      <c r="A23" s="219" t="s">
        <v>2166</v>
      </c>
      <c r="B23" s="220">
        <v>0</v>
      </c>
      <c r="C23" s="224" t="s">
        <v>423</v>
      </c>
      <c r="D23" s="223">
        <v>1037</v>
      </c>
    </row>
    <row r="24" spans="1:4" ht="20.1" customHeight="1">
      <c r="A24" s="219" t="s">
        <v>2167</v>
      </c>
      <c r="B24" s="220">
        <v>0</v>
      </c>
      <c r="C24" s="225" t="s">
        <v>2168</v>
      </c>
      <c r="D24" s="223">
        <v>7</v>
      </c>
    </row>
    <row r="25" spans="1:4" ht="20.1" customHeight="1">
      <c r="A25" s="226" t="s">
        <v>436</v>
      </c>
      <c r="B25" s="220">
        <v>0</v>
      </c>
      <c r="C25" s="224" t="s">
        <v>421</v>
      </c>
      <c r="D25" s="223">
        <v>7</v>
      </c>
    </row>
    <row r="26" spans="1:4" ht="20.1" customHeight="1">
      <c r="A26" s="226" t="s">
        <v>437</v>
      </c>
      <c r="B26" s="220">
        <v>0</v>
      </c>
      <c r="C26" s="224" t="s">
        <v>422</v>
      </c>
      <c r="D26" s="223">
        <v>0</v>
      </c>
    </row>
    <row r="27" spans="1:4" ht="20.1" customHeight="1">
      <c r="A27" s="226" t="s">
        <v>439</v>
      </c>
      <c r="B27" s="220">
        <v>0</v>
      </c>
      <c r="C27" s="229" t="s">
        <v>428</v>
      </c>
      <c r="D27" s="223">
        <v>0</v>
      </c>
    </row>
    <row r="28" spans="1:4" ht="20.1" customHeight="1">
      <c r="A28" s="219" t="s">
        <v>2169</v>
      </c>
      <c r="B28" s="220">
        <v>950000</v>
      </c>
      <c r="C28" s="227" t="s">
        <v>2170</v>
      </c>
      <c r="D28" s="223">
        <v>0</v>
      </c>
    </row>
    <row r="29" spans="1:4" ht="20.1" customHeight="1">
      <c r="A29" s="219" t="s">
        <v>2171</v>
      </c>
      <c r="B29" s="220">
        <v>31297</v>
      </c>
      <c r="C29" s="228" t="s">
        <v>2165</v>
      </c>
      <c r="D29" s="223">
        <v>0</v>
      </c>
    </row>
    <row r="30" spans="1:4" ht="20.1" customHeight="1">
      <c r="A30" s="219" t="s">
        <v>2172</v>
      </c>
      <c r="B30" s="220">
        <v>42113</v>
      </c>
      <c r="C30" s="228" t="s">
        <v>2173</v>
      </c>
      <c r="D30" s="223">
        <v>0</v>
      </c>
    </row>
    <row r="31" spans="1:4" ht="20.1" customHeight="1">
      <c r="A31" s="219" t="s">
        <v>2174</v>
      </c>
      <c r="B31" s="220">
        <v>4078</v>
      </c>
      <c r="C31" s="219" t="s">
        <v>389</v>
      </c>
      <c r="D31" s="223">
        <v>0</v>
      </c>
    </row>
    <row r="32" spans="1:4" ht="20.1" customHeight="1">
      <c r="A32" s="230" t="s">
        <v>2175</v>
      </c>
      <c r="B32" s="220">
        <v>4868</v>
      </c>
      <c r="C32" s="219" t="s">
        <v>390</v>
      </c>
      <c r="D32" s="223">
        <v>0</v>
      </c>
    </row>
    <row r="33" spans="1:4" ht="20.1" customHeight="1">
      <c r="A33" s="230"/>
      <c r="B33" s="220">
        <v>0</v>
      </c>
      <c r="C33" s="219" t="s">
        <v>391</v>
      </c>
      <c r="D33" s="223">
        <v>0</v>
      </c>
    </row>
    <row r="34" spans="1:4" ht="20.1" customHeight="1">
      <c r="A34" s="230"/>
      <c r="B34" s="220">
        <v>0</v>
      </c>
      <c r="C34" s="219" t="s">
        <v>431</v>
      </c>
      <c r="D34" s="223">
        <v>0</v>
      </c>
    </row>
    <row r="35" spans="1:4" ht="20.1" customHeight="1">
      <c r="A35" s="230"/>
      <c r="B35" s="220">
        <v>0</v>
      </c>
      <c r="C35" s="219" t="s">
        <v>433</v>
      </c>
      <c r="D35" s="223">
        <v>0</v>
      </c>
    </row>
    <row r="36" spans="1:4" ht="20.1" customHeight="1">
      <c r="A36" s="224"/>
      <c r="B36" s="220">
        <v>0</v>
      </c>
      <c r="C36" s="219" t="s">
        <v>434</v>
      </c>
      <c r="D36" s="223">
        <v>0</v>
      </c>
    </row>
    <row r="37" spans="1:4" ht="20.1" customHeight="1">
      <c r="A37" s="224"/>
      <c r="B37" s="220">
        <v>0</v>
      </c>
      <c r="C37" s="219" t="s">
        <v>435</v>
      </c>
      <c r="D37" s="223">
        <v>0</v>
      </c>
    </row>
    <row r="38" spans="1:4" ht="20.1" customHeight="1">
      <c r="A38" s="224"/>
      <c r="B38" s="220">
        <v>0</v>
      </c>
      <c r="C38" s="219" t="s">
        <v>392</v>
      </c>
      <c r="D38" s="223">
        <v>3995249</v>
      </c>
    </row>
    <row r="39" spans="1:4" s="231" customFormat="1" ht="20.1" customHeight="1">
      <c r="A39" s="224"/>
      <c r="B39" s="220">
        <v>0</v>
      </c>
      <c r="C39" s="219" t="s">
        <v>393</v>
      </c>
      <c r="D39" s="223">
        <v>3496253</v>
      </c>
    </row>
    <row r="40" spans="1:4" ht="20.1" customHeight="1">
      <c r="A40" s="224"/>
      <c r="B40" s="220">
        <v>0</v>
      </c>
      <c r="C40" s="229" t="s">
        <v>438</v>
      </c>
      <c r="D40" s="223">
        <v>912502</v>
      </c>
    </row>
    <row r="41" spans="1:4" ht="20.1" customHeight="1">
      <c r="A41" s="224"/>
      <c r="B41" s="220">
        <v>0</v>
      </c>
      <c r="C41" s="229" t="s">
        <v>440</v>
      </c>
      <c r="D41" s="223">
        <v>107194</v>
      </c>
    </row>
    <row r="42" spans="1:4" ht="20.1" customHeight="1">
      <c r="A42" s="224"/>
      <c r="B42" s="220">
        <v>0</v>
      </c>
      <c r="C42" s="229" t="s">
        <v>441</v>
      </c>
      <c r="D42" s="223">
        <v>1414472</v>
      </c>
    </row>
    <row r="43" spans="1:4" ht="20.1" customHeight="1">
      <c r="A43" s="224"/>
      <c r="B43" s="220">
        <v>0</v>
      </c>
      <c r="C43" s="229" t="s">
        <v>442</v>
      </c>
      <c r="D43" s="223">
        <v>81799</v>
      </c>
    </row>
    <row r="44" spans="1:4" ht="20.1" customHeight="1">
      <c r="A44" s="224"/>
      <c r="B44" s="220">
        <v>0</v>
      </c>
      <c r="C44" s="229" t="s">
        <v>443</v>
      </c>
      <c r="D44" s="223">
        <v>4850</v>
      </c>
    </row>
    <row r="45" spans="1:4" ht="20.1" customHeight="1">
      <c r="A45" s="224"/>
      <c r="B45" s="220">
        <v>0</v>
      </c>
      <c r="C45" s="229" t="s">
        <v>444</v>
      </c>
      <c r="D45" s="223">
        <v>132548</v>
      </c>
    </row>
    <row r="46" spans="1:4" ht="20.1" customHeight="1">
      <c r="A46" s="224"/>
      <c r="B46" s="220">
        <v>0</v>
      </c>
      <c r="C46" s="229" t="s">
        <v>445</v>
      </c>
      <c r="D46" s="223">
        <v>1000</v>
      </c>
    </row>
    <row r="47" spans="1:4" ht="20.1" customHeight="1">
      <c r="A47" s="224"/>
      <c r="B47" s="220">
        <v>0</v>
      </c>
      <c r="C47" s="229" t="s">
        <v>446</v>
      </c>
      <c r="D47" s="223">
        <v>230</v>
      </c>
    </row>
    <row r="48" spans="1:4" ht="20.1" customHeight="1">
      <c r="A48" s="219"/>
      <c r="B48" s="220">
        <v>0</v>
      </c>
      <c r="C48" s="229" t="s">
        <v>447</v>
      </c>
      <c r="D48" s="223">
        <v>89997</v>
      </c>
    </row>
    <row r="49" spans="1:4" ht="20.1" customHeight="1">
      <c r="A49" s="219"/>
      <c r="B49" s="220">
        <v>0</v>
      </c>
      <c r="C49" s="232" t="s">
        <v>448</v>
      </c>
      <c r="D49" s="223">
        <v>1200</v>
      </c>
    </row>
    <row r="50" spans="1:4" ht="20.1" customHeight="1">
      <c r="A50" s="219"/>
      <c r="B50" s="220">
        <v>0</v>
      </c>
      <c r="C50" s="232" t="s">
        <v>449</v>
      </c>
      <c r="D50" s="223">
        <v>0</v>
      </c>
    </row>
    <row r="51" spans="1:4" ht="20.1" customHeight="1">
      <c r="A51" s="219"/>
      <c r="B51" s="220">
        <v>0</v>
      </c>
      <c r="C51" s="229" t="s">
        <v>2176</v>
      </c>
      <c r="D51" s="223">
        <v>750461</v>
      </c>
    </row>
    <row r="52" spans="1:4" ht="20.1" customHeight="1">
      <c r="A52" s="219"/>
      <c r="B52" s="220">
        <v>0</v>
      </c>
      <c r="C52" s="219" t="s">
        <v>394</v>
      </c>
      <c r="D52" s="223">
        <v>5000</v>
      </c>
    </row>
    <row r="53" spans="1:4" ht="20.1" customHeight="1">
      <c r="A53" s="219"/>
      <c r="B53" s="220">
        <v>0</v>
      </c>
      <c r="C53" s="229" t="s">
        <v>438</v>
      </c>
      <c r="D53" s="223">
        <v>0</v>
      </c>
    </row>
    <row r="54" spans="1:4" ht="20.1" customHeight="1">
      <c r="A54" s="219"/>
      <c r="B54" s="220">
        <v>0</v>
      </c>
      <c r="C54" s="229" t="s">
        <v>440</v>
      </c>
      <c r="D54" s="223">
        <v>5000</v>
      </c>
    </row>
    <row r="55" spans="1:4" ht="20.1" customHeight="1">
      <c r="A55" s="219"/>
      <c r="B55" s="220">
        <v>0</v>
      </c>
      <c r="C55" s="229" t="s">
        <v>454</v>
      </c>
      <c r="D55" s="223">
        <v>0</v>
      </c>
    </row>
    <row r="56" spans="1:4" ht="20.1" customHeight="1">
      <c r="A56" s="219"/>
      <c r="B56" s="220">
        <v>0</v>
      </c>
      <c r="C56" s="233" t="s">
        <v>2177</v>
      </c>
      <c r="D56" s="223">
        <v>12642</v>
      </c>
    </row>
    <row r="57" spans="1:4" ht="20.1" customHeight="1">
      <c r="A57" s="219"/>
      <c r="B57" s="220">
        <v>0</v>
      </c>
      <c r="C57" s="233" t="s">
        <v>2178</v>
      </c>
      <c r="D57" s="223">
        <v>249697</v>
      </c>
    </row>
    <row r="58" spans="1:4" ht="20.1" customHeight="1">
      <c r="A58" s="219"/>
      <c r="B58" s="220">
        <v>0</v>
      </c>
      <c r="C58" s="229" t="s">
        <v>450</v>
      </c>
      <c r="D58" s="223">
        <v>168456</v>
      </c>
    </row>
    <row r="59" spans="1:4" ht="20.1" customHeight="1">
      <c r="A59" s="219"/>
      <c r="B59" s="234">
        <v>0</v>
      </c>
      <c r="C59" s="229" t="s">
        <v>451</v>
      </c>
      <c r="D59" s="223">
        <v>32168</v>
      </c>
    </row>
    <row r="60" spans="1:4" ht="20.1" customHeight="1">
      <c r="A60" s="219"/>
      <c r="B60" s="220">
        <v>0</v>
      </c>
      <c r="C60" s="229" t="s">
        <v>452</v>
      </c>
      <c r="D60" s="223">
        <v>100</v>
      </c>
    </row>
    <row r="61" spans="1:4" ht="20.1" customHeight="1">
      <c r="A61" s="219"/>
      <c r="B61" s="220">
        <v>0</v>
      </c>
      <c r="C61" s="229" t="s">
        <v>453</v>
      </c>
      <c r="D61" s="223">
        <v>500</v>
      </c>
    </row>
    <row r="62" spans="1:4" ht="20.1" customHeight="1">
      <c r="A62" s="219"/>
      <c r="B62" s="220">
        <v>0</v>
      </c>
      <c r="C62" s="229" t="s">
        <v>455</v>
      </c>
      <c r="D62" s="223">
        <v>48473</v>
      </c>
    </row>
    <row r="63" spans="1:4" ht="20.1" customHeight="1">
      <c r="A63" s="219"/>
      <c r="B63" s="220">
        <v>0</v>
      </c>
      <c r="C63" s="233" t="s">
        <v>2179</v>
      </c>
      <c r="D63" s="223">
        <v>25008</v>
      </c>
    </row>
    <row r="64" spans="1:4" ht="20.1" customHeight="1">
      <c r="A64" s="219"/>
      <c r="B64" s="220">
        <v>0</v>
      </c>
      <c r="C64" s="219" t="s">
        <v>2180</v>
      </c>
      <c r="D64" s="223">
        <v>4170</v>
      </c>
    </row>
    <row r="65" spans="1:4" ht="20.1" customHeight="1">
      <c r="A65" s="219"/>
      <c r="B65" s="220">
        <v>0</v>
      </c>
      <c r="C65" s="219" t="s">
        <v>2181</v>
      </c>
      <c r="D65" s="223">
        <v>18</v>
      </c>
    </row>
    <row r="66" spans="1:4" ht="20.1" customHeight="1">
      <c r="A66" s="219"/>
      <c r="B66" s="220">
        <v>0</v>
      </c>
      <c r="C66" s="219" t="s">
        <v>2182</v>
      </c>
      <c r="D66" s="223">
        <v>20750</v>
      </c>
    </row>
    <row r="67" spans="1:4" ht="20.1" customHeight="1">
      <c r="A67" s="219"/>
      <c r="B67" s="220">
        <v>0</v>
      </c>
      <c r="C67" s="235" t="s">
        <v>2183</v>
      </c>
      <c r="D67" s="223">
        <v>20320</v>
      </c>
    </row>
    <row r="68" spans="1:4" ht="20.1" customHeight="1">
      <c r="A68" s="219"/>
      <c r="B68" s="220">
        <v>0</v>
      </c>
      <c r="C68" s="228" t="s">
        <v>2184</v>
      </c>
      <c r="D68" s="223">
        <v>320</v>
      </c>
    </row>
    <row r="69" spans="1:4" ht="20.1" customHeight="1">
      <c r="A69" s="219"/>
      <c r="B69" s="220">
        <v>0</v>
      </c>
      <c r="C69" s="228" t="s">
        <v>2185</v>
      </c>
      <c r="D69" s="223">
        <v>12000</v>
      </c>
    </row>
    <row r="70" spans="1:4" ht="20.1" customHeight="1">
      <c r="A70" s="219"/>
      <c r="B70" s="220">
        <v>0</v>
      </c>
      <c r="C70" s="236" t="s">
        <v>2186</v>
      </c>
      <c r="D70" s="223">
        <v>8000</v>
      </c>
    </row>
    <row r="71" spans="1:4" ht="20.1" customHeight="1">
      <c r="A71" s="219"/>
      <c r="B71" s="220">
        <v>0</v>
      </c>
      <c r="C71" s="235" t="s">
        <v>2187</v>
      </c>
      <c r="D71" s="223">
        <v>180000</v>
      </c>
    </row>
    <row r="72" spans="1:4" ht="20.1" customHeight="1">
      <c r="A72" s="219"/>
      <c r="B72" s="220">
        <v>0</v>
      </c>
      <c r="C72" s="228" t="s">
        <v>2184</v>
      </c>
      <c r="D72" s="223">
        <v>100000</v>
      </c>
    </row>
    <row r="73" spans="1:4" ht="20.1" customHeight="1">
      <c r="A73" s="219"/>
      <c r="B73" s="220">
        <v>0</v>
      </c>
      <c r="C73" s="228" t="s">
        <v>2185</v>
      </c>
      <c r="D73" s="223">
        <v>0</v>
      </c>
    </row>
    <row r="74" spans="1:4" ht="20.1" customHeight="1">
      <c r="A74" s="219"/>
      <c r="B74" s="220">
        <v>0</v>
      </c>
      <c r="C74" s="237" t="s">
        <v>2188</v>
      </c>
      <c r="D74" s="223">
        <v>80000</v>
      </c>
    </row>
    <row r="75" spans="1:4" ht="20.1" customHeight="1">
      <c r="A75" s="219"/>
      <c r="B75" s="220">
        <v>0</v>
      </c>
      <c r="C75" s="235" t="s">
        <v>2189</v>
      </c>
      <c r="D75" s="223">
        <v>6300</v>
      </c>
    </row>
    <row r="76" spans="1:4" ht="20.1" customHeight="1">
      <c r="A76" s="219"/>
      <c r="B76" s="220">
        <v>0</v>
      </c>
      <c r="C76" s="228" t="s">
        <v>2190</v>
      </c>
      <c r="D76" s="223">
        <v>200</v>
      </c>
    </row>
    <row r="77" spans="1:4" ht="20.1" customHeight="1">
      <c r="A77" s="219"/>
      <c r="B77" s="220">
        <v>0</v>
      </c>
      <c r="C77" s="228" t="s">
        <v>2191</v>
      </c>
      <c r="D77" s="223">
        <v>500</v>
      </c>
    </row>
    <row r="78" spans="1:4" ht="20.1" customHeight="1">
      <c r="A78" s="219"/>
      <c r="B78" s="220">
        <v>0</v>
      </c>
      <c r="C78" s="228" t="s">
        <v>2192</v>
      </c>
      <c r="D78" s="223">
        <v>0</v>
      </c>
    </row>
    <row r="79" spans="1:4" ht="20.1" customHeight="1">
      <c r="A79" s="219"/>
      <c r="B79" s="220">
        <v>0</v>
      </c>
      <c r="C79" s="228" t="s">
        <v>2193</v>
      </c>
      <c r="D79" s="223">
        <v>0</v>
      </c>
    </row>
    <row r="80" spans="1:4" ht="20.1" customHeight="1">
      <c r="A80" s="219"/>
      <c r="B80" s="220">
        <v>0</v>
      </c>
      <c r="C80" s="228" t="s">
        <v>2194</v>
      </c>
      <c r="D80" s="223">
        <v>5600</v>
      </c>
    </row>
    <row r="81" spans="1:4" ht="20.1" customHeight="1">
      <c r="A81" s="219"/>
      <c r="B81" s="220">
        <v>0</v>
      </c>
      <c r="C81" s="235" t="s">
        <v>2195</v>
      </c>
      <c r="D81" s="223">
        <v>29</v>
      </c>
    </row>
    <row r="82" spans="1:4" ht="20.1" customHeight="1">
      <c r="A82" s="219"/>
      <c r="B82" s="220">
        <v>0</v>
      </c>
      <c r="C82" s="228" t="s">
        <v>2180</v>
      </c>
      <c r="D82" s="223">
        <v>0</v>
      </c>
    </row>
    <row r="83" spans="1:4" ht="20.1" customHeight="1">
      <c r="A83" s="219"/>
      <c r="B83" s="220">
        <v>0</v>
      </c>
      <c r="C83" s="228" t="s">
        <v>2196</v>
      </c>
      <c r="D83" s="223">
        <v>29</v>
      </c>
    </row>
    <row r="84" spans="1:4" ht="20.1" customHeight="1">
      <c r="A84" s="219"/>
      <c r="B84" s="220">
        <v>0</v>
      </c>
      <c r="C84" s="219" t="s">
        <v>395</v>
      </c>
      <c r="D84" s="223">
        <v>57</v>
      </c>
    </row>
    <row r="85" spans="1:4" ht="20.1" customHeight="1">
      <c r="A85" s="219"/>
      <c r="B85" s="220">
        <v>0</v>
      </c>
      <c r="C85" s="238" t="s">
        <v>2197</v>
      </c>
      <c r="D85" s="223">
        <v>57</v>
      </c>
    </row>
    <row r="86" spans="1:4" ht="20.1" customHeight="1">
      <c r="A86" s="219"/>
      <c r="B86" s="220">
        <v>0</v>
      </c>
      <c r="C86" s="229" t="s">
        <v>422</v>
      </c>
      <c r="D86" s="223">
        <v>56</v>
      </c>
    </row>
    <row r="87" spans="1:4" ht="20.1" customHeight="1">
      <c r="A87" s="219"/>
      <c r="B87" s="220">
        <v>0</v>
      </c>
      <c r="C87" s="229" t="s">
        <v>456</v>
      </c>
      <c r="D87" s="223">
        <v>0</v>
      </c>
    </row>
    <row r="88" spans="1:4" ht="20.1" customHeight="1">
      <c r="A88" s="219"/>
      <c r="B88" s="220">
        <v>0</v>
      </c>
      <c r="C88" s="229" t="s">
        <v>457</v>
      </c>
      <c r="D88" s="223">
        <v>0</v>
      </c>
    </row>
    <row r="89" spans="1:4" ht="20.1" customHeight="1">
      <c r="A89" s="219"/>
      <c r="B89" s="220">
        <v>0</v>
      </c>
      <c r="C89" s="229" t="s">
        <v>458</v>
      </c>
      <c r="D89" s="223">
        <v>1</v>
      </c>
    </row>
    <row r="90" spans="1:4" ht="20.1" customHeight="1">
      <c r="A90" s="219"/>
      <c r="B90" s="220">
        <v>0</v>
      </c>
      <c r="C90" s="229" t="s">
        <v>396</v>
      </c>
      <c r="D90" s="223">
        <v>0</v>
      </c>
    </row>
    <row r="91" spans="1:4" ht="20.1" customHeight="1">
      <c r="A91" s="219"/>
      <c r="B91" s="220">
        <v>0</v>
      </c>
      <c r="C91" s="229" t="s">
        <v>422</v>
      </c>
      <c r="D91" s="223">
        <v>0</v>
      </c>
    </row>
    <row r="92" spans="1:4" ht="20.1" customHeight="1">
      <c r="A92" s="219"/>
      <c r="B92" s="220">
        <v>0</v>
      </c>
      <c r="C92" s="229" t="s">
        <v>456</v>
      </c>
      <c r="D92" s="223">
        <v>0</v>
      </c>
    </row>
    <row r="93" spans="1:4" ht="20.1" customHeight="1">
      <c r="A93" s="219"/>
      <c r="B93" s="220">
        <v>0</v>
      </c>
      <c r="C93" s="229" t="s">
        <v>459</v>
      </c>
      <c r="D93" s="223">
        <v>0</v>
      </c>
    </row>
    <row r="94" spans="1:4" ht="20.1" customHeight="1">
      <c r="A94" s="219"/>
      <c r="B94" s="220">
        <v>0</v>
      </c>
      <c r="C94" s="229" t="s">
        <v>460</v>
      </c>
      <c r="D94" s="223">
        <v>0</v>
      </c>
    </row>
    <row r="95" spans="1:4" ht="20.1" customHeight="1">
      <c r="A95" s="219"/>
      <c r="B95" s="220">
        <v>0</v>
      </c>
      <c r="C95" s="238" t="s">
        <v>2198</v>
      </c>
      <c r="D95" s="223">
        <v>0</v>
      </c>
    </row>
    <row r="96" spans="1:4" ht="20.1" customHeight="1">
      <c r="A96" s="219"/>
      <c r="B96" s="220">
        <v>0</v>
      </c>
      <c r="C96" s="229" t="s">
        <v>461</v>
      </c>
      <c r="D96" s="223">
        <v>0</v>
      </c>
    </row>
    <row r="97" spans="1:4" ht="20.1" customHeight="1">
      <c r="A97" s="219"/>
      <c r="B97" s="220">
        <v>0</v>
      </c>
      <c r="C97" s="229" t="s">
        <v>462</v>
      </c>
      <c r="D97" s="223">
        <v>0</v>
      </c>
    </row>
    <row r="98" spans="1:4" ht="20.1" customHeight="1">
      <c r="A98" s="219"/>
      <c r="B98" s="220">
        <v>0</v>
      </c>
      <c r="C98" s="229" t="s">
        <v>463</v>
      </c>
      <c r="D98" s="223">
        <v>0</v>
      </c>
    </row>
    <row r="99" spans="1:4" ht="20.1" customHeight="1">
      <c r="A99" s="219"/>
      <c r="B99" s="220">
        <v>0</v>
      </c>
      <c r="C99" s="229" t="s">
        <v>464</v>
      </c>
      <c r="D99" s="223">
        <v>0</v>
      </c>
    </row>
    <row r="100" spans="1:4" ht="20.1" customHeight="1">
      <c r="A100" s="219"/>
      <c r="B100" s="220">
        <v>0</v>
      </c>
      <c r="C100" s="228" t="s">
        <v>2199</v>
      </c>
      <c r="D100" s="223">
        <v>0</v>
      </c>
    </row>
    <row r="101" spans="1:4" ht="20.1" customHeight="1">
      <c r="A101" s="219"/>
      <c r="B101" s="220">
        <v>0</v>
      </c>
      <c r="C101" s="228" t="s">
        <v>2165</v>
      </c>
      <c r="D101" s="223">
        <v>0</v>
      </c>
    </row>
    <row r="102" spans="1:4" ht="20.1" customHeight="1">
      <c r="A102" s="219"/>
      <c r="B102" s="220">
        <v>0</v>
      </c>
      <c r="C102" s="228" t="s">
        <v>2200</v>
      </c>
      <c r="D102" s="223">
        <v>0</v>
      </c>
    </row>
    <row r="103" spans="1:4" ht="20.1" customHeight="1">
      <c r="A103" s="219"/>
      <c r="B103" s="220">
        <v>0</v>
      </c>
      <c r="C103" s="228" t="s">
        <v>2201</v>
      </c>
      <c r="D103" s="223">
        <v>0</v>
      </c>
    </row>
    <row r="104" spans="1:4" ht="20.1" customHeight="1">
      <c r="A104" s="219"/>
      <c r="B104" s="220">
        <v>0</v>
      </c>
      <c r="C104" s="228" t="s">
        <v>2202</v>
      </c>
      <c r="D104" s="223">
        <v>0</v>
      </c>
    </row>
    <row r="105" spans="1:4" ht="20.1" customHeight="1">
      <c r="A105" s="219"/>
      <c r="B105" s="220">
        <v>0</v>
      </c>
      <c r="C105" s="228" t="s">
        <v>2203</v>
      </c>
      <c r="D105" s="223">
        <v>0</v>
      </c>
    </row>
    <row r="106" spans="1:4" ht="20.1" customHeight="1">
      <c r="A106" s="219"/>
      <c r="B106" s="220">
        <v>0</v>
      </c>
      <c r="C106" s="228" t="s">
        <v>2204</v>
      </c>
      <c r="D106" s="223">
        <v>0</v>
      </c>
    </row>
    <row r="107" spans="1:4" ht="20.1" customHeight="1">
      <c r="A107" s="219"/>
      <c r="B107" s="220">
        <v>0</v>
      </c>
      <c r="C107" s="228" t="s">
        <v>2205</v>
      </c>
      <c r="D107" s="223">
        <v>0</v>
      </c>
    </row>
    <row r="108" spans="1:4" ht="20.1" customHeight="1">
      <c r="A108" s="219"/>
      <c r="B108" s="220">
        <v>0</v>
      </c>
      <c r="C108" s="224" t="s">
        <v>397</v>
      </c>
      <c r="D108" s="223">
        <v>828077</v>
      </c>
    </row>
    <row r="109" spans="1:4" ht="20.1" customHeight="1">
      <c r="A109" s="219"/>
      <c r="B109" s="220">
        <v>0</v>
      </c>
      <c r="C109" s="238" t="s">
        <v>2206</v>
      </c>
      <c r="D109" s="223">
        <v>0</v>
      </c>
    </row>
    <row r="110" spans="1:4" ht="20.1" customHeight="1">
      <c r="A110" s="219"/>
      <c r="B110" s="220">
        <v>0</v>
      </c>
      <c r="C110" s="229" t="s">
        <v>465</v>
      </c>
      <c r="D110" s="223">
        <v>0</v>
      </c>
    </row>
    <row r="111" spans="1:4" ht="20.1" customHeight="1">
      <c r="A111" s="219"/>
      <c r="B111" s="220">
        <v>0</v>
      </c>
      <c r="C111" s="229" t="s">
        <v>466</v>
      </c>
      <c r="D111" s="223">
        <v>0</v>
      </c>
    </row>
    <row r="112" spans="1:4" ht="20.1" customHeight="1">
      <c r="A112" s="219"/>
      <c r="B112" s="220">
        <v>0</v>
      </c>
      <c r="C112" s="229" t="s">
        <v>467</v>
      </c>
      <c r="D112" s="223">
        <v>0</v>
      </c>
    </row>
    <row r="113" spans="1:4" ht="20.1" customHeight="1">
      <c r="A113" s="219"/>
      <c r="B113" s="220">
        <v>0</v>
      </c>
      <c r="C113" s="229" t="s">
        <v>468</v>
      </c>
      <c r="D113" s="223">
        <v>0</v>
      </c>
    </row>
    <row r="114" spans="1:4" ht="20.1" customHeight="1">
      <c r="A114" s="219"/>
      <c r="B114" s="220">
        <v>0</v>
      </c>
      <c r="C114" s="238" t="s">
        <v>2207</v>
      </c>
      <c r="D114" s="223">
        <v>752500</v>
      </c>
    </row>
    <row r="115" spans="1:4" ht="20.1" customHeight="1">
      <c r="A115" s="219"/>
      <c r="B115" s="220">
        <v>0</v>
      </c>
      <c r="C115" s="229" t="s">
        <v>467</v>
      </c>
      <c r="D115" s="223">
        <v>500000</v>
      </c>
    </row>
    <row r="116" spans="1:4" ht="20.1" customHeight="1">
      <c r="A116" s="219"/>
      <c r="B116" s="220">
        <v>0</v>
      </c>
      <c r="C116" s="229" t="s">
        <v>469</v>
      </c>
      <c r="D116" s="223">
        <v>252500</v>
      </c>
    </row>
    <row r="117" spans="1:4" ht="20.1" customHeight="1">
      <c r="A117" s="219"/>
      <c r="B117" s="220">
        <v>0</v>
      </c>
      <c r="C117" s="229" t="s">
        <v>470</v>
      </c>
      <c r="D117" s="223">
        <v>0</v>
      </c>
    </row>
    <row r="118" spans="1:4" ht="20.1" customHeight="1">
      <c r="A118" s="219"/>
      <c r="B118" s="220">
        <v>0</v>
      </c>
      <c r="C118" s="229" t="s">
        <v>471</v>
      </c>
      <c r="D118" s="223">
        <v>0</v>
      </c>
    </row>
    <row r="119" spans="1:4" ht="20.1" customHeight="1">
      <c r="A119" s="219"/>
      <c r="B119" s="220">
        <v>0</v>
      </c>
      <c r="C119" s="238" t="s">
        <v>2208</v>
      </c>
      <c r="D119" s="223">
        <v>0</v>
      </c>
    </row>
    <row r="120" spans="1:4" ht="20.1" customHeight="1">
      <c r="A120" s="219"/>
      <c r="B120" s="220">
        <v>0</v>
      </c>
      <c r="C120" s="229" t="s">
        <v>472</v>
      </c>
      <c r="D120" s="223">
        <v>0</v>
      </c>
    </row>
    <row r="121" spans="1:4" ht="20.1" customHeight="1">
      <c r="A121" s="219"/>
      <c r="B121" s="220">
        <v>0</v>
      </c>
      <c r="C121" s="229" t="s">
        <v>473</v>
      </c>
      <c r="D121" s="223">
        <v>0</v>
      </c>
    </row>
    <row r="122" spans="1:4" ht="20.1" customHeight="1">
      <c r="A122" s="219"/>
      <c r="B122" s="220">
        <v>0</v>
      </c>
      <c r="C122" s="229" t="s">
        <v>474</v>
      </c>
      <c r="D122" s="223">
        <v>0</v>
      </c>
    </row>
    <row r="123" spans="1:4" ht="20.1" customHeight="1">
      <c r="A123" s="219"/>
      <c r="B123" s="220">
        <v>0</v>
      </c>
      <c r="C123" s="229" t="s">
        <v>475</v>
      </c>
      <c r="D123" s="223">
        <v>0</v>
      </c>
    </row>
    <row r="124" spans="1:4" ht="20.1" customHeight="1">
      <c r="A124" s="219"/>
      <c r="B124" s="220">
        <v>0</v>
      </c>
      <c r="C124" s="229" t="s">
        <v>398</v>
      </c>
      <c r="D124" s="223">
        <v>0</v>
      </c>
    </row>
    <row r="125" spans="1:4" ht="20.1" customHeight="1">
      <c r="A125" s="219"/>
      <c r="B125" s="220">
        <v>0</v>
      </c>
      <c r="C125" s="229" t="s">
        <v>476</v>
      </c>
      <c r="D125" s="223">
        <v>0</v>
      </c>
    </row>
    <row r="126" spans="1:4" ht="20.1" customHeight="1">
      <c r="A126" s="219"/>
      <c r="B126" s="220">
        <v>0</v>
      </c>
      <c r="C126" s="229" t="s">
        <v>477</v>
      </c>
      <c r="D126" s="223">
        <v>0</v>
      </c>
    </row>
    <row r="127" spans="1:4" ht="20.1" customHeight="1">
      <c r="A127" s="219"/>
      <c r="B127" s="220">
        <v>0</v>
      </c>
      <c r="C127" s="229" t="s">
        <v>478</v>
      </c>
      <c r="D127" s="223">
        <v>0</v>
      </c>
    </row>
    <row r="128" spans="1:4" ht="20.1" customHeight="1">
      <c r="A128" s="219"/>
      <c r="B128" s="220">
        <v>0</v>
      </c>
      <c r="C128" s="229" t="s">
        <v>479</v>
      </c>
      <c r="D128" s="223">
        <v>0</v>
      </c>
    </row>
    <row r="129" spans="1:4" ht="20.1" customHeight="1">
      <c r="A129" s="219"/>
      <c r="B129" s="220">
        <v>0</v>
      </c>
      <c r="C129" s="229" t="s">
        <v>480</v>
      </c>
      <c r="D129" s="223">
        <v>0</v>
      </c>
    </row>
    <row r="130" spans="1:4" ht="20.1" customHeight="1">
      <c r="A130" s="219"/>
      <c r="B130" s="220">
        <v>0</v>
      </c>
      <c r="C130" s="229" t="s">
        <v>481</v>
      </c>
      <c r="D130" s="223">
        <v>0</v>
      </c>
    </row>
    <row r="131" spans="1:4" ht="20.1" customHeight="1">
      <c r="A131" s="219"/>
      <c r="B131" s="220">
        <v>0</v>
      </c>
      <c r="C131" s="229" t="s">
        <v>482</v>
      </c>
      <c r="D131" s="223">
        <v>0</v>
      </c>
    </row>
    <row r="132" spans="1:4" ht="20.1" customHeight="1">
      <c r="A132" s="219"/>
      <c r="B132" s="220">
        <v>0</v>
      </c>
      <c r="C132" s="229" t="s">
        <v>483</v>
      </c>
      <c r="D132" s="223">
        <v>0</v>
      </c>
    </row>
    <row r="133" spans="1:4" ht="20.1" customHeight="1">
      <c r="A133" s="219"/>
      <c r="B133" s="220">
        <v>0</v>
      </c>
      <c r="C133" s="229" t="s">
        <v>399</v>
      </c>
      <c r="D133" s="223">
        <v>0</v>
      </c>
    </row>
    <row r="134" spans="1:4" ht="20.1" customHeight="1">
      <c r="A134" s="219"/>
      <c r="B134" s="220">
        <v>0</v>
      </c>
      <c r="C134" s="229" t="s">
        <v>484</v>
      </c>
      <c r="D134" s="223">
        <v>0</v>
      </c>
    </row>
    <row r="135" spans="1:4" ht="20.1" customHeight="1">
      <c r="A135" s="219"/>
      <c r="B135" s="220">
        <v>0</v>
      </c>
      <c r="C135" s="229" t="s">
        <v>485</v>
      </c>
      <c r="D135" s="223">
        <v>0</v>
      </c>
    </row>
    <row r="136" spans="1:4" ht="20.1" customHeight="1">
      <c r="A136" s="219"/>
      <c r="B136" s="220">
        <v>0</v>
      </c>
      <c r="C136" s="229" t="s">
        <v>486</v>
      </c>
      <c r="D136" s="223">
        <v>0</v>
      </c>
    </row>
    <row r="137" spans="1:4" ht="20.1" customHeight="1">
      <c r="A137" s="219"/>
      <c r="B137" s="220">
        <v>0</v>
      </c>
      <c r="C137" s="229" t="s">
        <v>487</v>
      </c>
      <c r="D137" s="223">
        <v>0</v>
      </c>
    </row>
    <row r="138" spans="1:4" ht="20.1" customHeight="1">
      <c r="A138" s="219"/>
      <c r="B138" s="220">
        <v>0</v>
      </c>
      <c r="C138" s="229" t="s">
        <v>488</v>
      </c>
      <c r="D138" s="223">
        <v>0</v>
      </c>
    </row>
    <row r="139" spans="1:4" ht="20.1" customHeight="1">
      <c r="A139" s="219"/>
      <c r="B139" s="220">
        <v>0</v>
      </c>
      <c r="C139" s="229" t="s">
        <v>489</v>
      </c>
      <c r="D139" s="223">
        <v>0</v>
      </c>
    </row>
    <row r="140" spans="1:4" ht="20.1" customHeight="1">
      <c r="A140" s="219"/>
      <c r="B140" s="220">
        <v>0</v>
      </c>
      <c r="C140" s="229" t="s">
        <v>400</v>
      </c>
      <c r="D140" s="223">
        <v>75577</v>
      </c>
    </row>
    <row r="141" spans="1:4" ht="20.1" customHeight="1">
      <c r="A141" s="219"/>
      <c r="B141" s="220">
        <v>0</v>
      </c>
      <c r="C141" s="229" t="s">
        <v>490</v>
      </c>
      <c r="D141" s="223">
        <v>75577</v>
      </c>
    </row>
    <row r="142" spans="1:4" ht="20.1" customHeight="1">
      <c r="A142" s="219"/>
      <c r="B142" s="220">
        <v>0</v>
      </c>
      <c r="C142" s="229" t="s">
        <v>491</v>
      </c>
      <c r="D142" s="223">
        <v>0</v>
      </c>
    </row>
    <row r="143" spans="1:4" ht="20.1" customHeight="1">
      <c r="A143" s="219"/>
      <c r="B143" s="220">
        <v>0</v>
      </c>
      <c r="C143" s="229" t="s">
        <v>492</v>
      </c>
      <c r="D143" s="223">
        <v>0</v>
      </c>
    </row>
    <row r="144" spans="1:4" ht="20.1" customHeight="1">
      <c r="A144" s="219"/>
      <c r="B144" s="220">
        <v>0</v>
      </c>
      <c r="C144" s="229" t="s">
        <v>493</v>
      </c>
      <c r="D144" s="223">
        <v>0</v>
      </c>
    </row>
    <row r="145" spans="1:4" ht="20.1" customHeight="1">
      <c r="A145" s="219"/>
      <c r="B145" s="220">
        <v>0</v>
      </c>
      <c r="C145" s="229" t="s">
        <v>494</v>
      </c>
      <c r="D145" s="223">
        <v>0</v>
      </c>
    </row>
    <row r="146" spans="1:4" ht="20.1" customHeight="1">
      <c r="A146" s="219"/>
      <c r="B146" s="220">
        <v>0</v>
      </c>
      <c r="C146" s="229" t="s">
        <v>495</v>
      </c>
      <c r="D146" s="223">
        <v>0</v>
      </c>
    </row>
    <row r="147" spans="1:4" ht="20.1" customHeight="1">
      <c r="A147" s="219"/>
      <c r="B147" s="220">
        <v>0</v>
      </c>
      <c r="C147" s="229" t="s">
        <v>496</v>
      </c>
      <c r="D147" s="223">
        <v>0</v>
      </c>
    </row>
    <row r="148" spans="1:4" ht="20.1" customHeight="1">
      <c r="A148" s="219"/>
      <c r="B148" s="220">
        <v>0</v>
      </c>
      <c r="C148" s="229" t="s">
        <v>497</v>
      </c>
      <c r="D148" s="223">
        <v>0</v>
      </c>
    </row>
    <row r="149" spans="1:4" ht="20.1" customHeight="1">
      <c r="A149" s="219"/>
      <c r="B149" s="220">
        <v>0</v>
      </c>
      <c r="C149" s="238" t="s">
        <v>2209</v>
      </c>
      <c r="D149" s="223">
        <v>0</v>
      </c>
    </row>
    <row r="150" spans="1:4" ht="20.1" customHeight="1">
      <c r="A150" s="219"/>
      <c r="B150" s="220">
        <v>0</v>
      </c>
      <c r="C150" s="228" t="s">
        <v>2210</v>
      </c>
      <c r="D150" s="223">
        <v>0</v>
      </c>
    </row>
    <row r="151" spans="1:4" ht="20.1" customHeight="1">
      <c r="A151" s="219"/>
      <c r="B151" s="220">
        <v>0</v>
      </c>
      <c r="C151" s="228" t="s">
        <v>2211</v>
      </c>
      <c r="D151" s="223">
        <v>0</v>
      </c>
    </row>
    <row r="152" spans="1:4" ht="20.1" customHeight="1">
      <c r="A152" s="219"/>
      <c r="B152" s="220">
        <v>0</v>
      </c>
      <c r="C152" s="238" t="s">
        <v>2212</v>
      </c>
      <c r="D152" s="223">
        <v>0</v>
      </c>
    </row>
    <row r="153" spans="1:4" ht="20.1" customHeight="1">
      <c r="A153" s="219"/>
      <c r="B153" s="220">
        <v>0</v>
      </c>
      <c r="C153" s="228" t="s">
        <v>2210</v>
      </c>
      <c r="D153" s="223">
        <v>0</v>
      </c>
    </row>
    <row r="154" spans="1:4" ht="20.1" customHeight="1">
      <c r="A154" s="219"/>
      <c r="B154" s="220">
        <v>0</v>
      </c>
      <c r="C154" s="228" t="s">
        <v>2213</v>
      </c>
      <c r="D154" s="223">
        <v>0</v>
      </c>
    </row>
    <row r="155" spans="1:4" ht="20.1" customHeight="1">
      <c r="A155" s="219"/>
      <c r="B155" s="220">
        <v>0</v>
      </c>
      <c r="C155" s="238" t="s">
        <v>2214</v>
      </c>
      <c r="D155" s="223">
        <v>0</v>
      </c>
    </row>
    <row r="156" spans="1:4" ht="20.1" customHeight="1">
      <c r="A156" s="219"/>
      <c r="B156" s="220">
        <v>0</v>
      </c>
      <c r="C156" s="238" t="s">
        <v>2215</v>
      </c>
      <c r="D156" s="223">
        <v>0</v>
      </c>
    </row>
    <row r="157" spans="1:4" ht="20.1" customHeight="1">
      <c r="A157" s="219"/>
      <c r="B157" s="220">
        <v>0</v>
      </c>
      <c r="C157" s="228" t="s">
        <v>2216</v>
      </c>
      <c r="D157" s="223">
        <v>0</v>
      </c>
    </row>
    <row r="158" spans="1:4" ht="20.1" customHeight="1">
      <c r="A158" s="219"/>
      <c r="B158" s="220">
        <v>0</v>
      </c>
      <c r="C158" s="228" t="s">
        <v>2217</v>
      </c>
      <c r="D158" s="223">
        <v>0</v>
      </c>
    </row>
    <row r="159" spans="1:4" ht="20.1" customHeight="1">
      <c r="A159" s="219"/>
      <c r="B159" s="220">
        <v>0</v>
      </c>
      <c r="C159" s="228" t="s">
        <v>2218</v>
      </c>
      <c r="D159" s="223">
        <v>0</v>
      </c>
    </row>
    <row r="160" spans="1:4" ht="20.1" customHeight="1">
      <c r="A160" s="219"/>
      <c r="B160" s="220">
        <v>0</v>
      </c>
      <c r="C160" s="224" t="s">
        <v>401</v>
      </c>
      <c r="D160" s="223">
        <v>0</v>
      </c>
    </row>
    <row r="161" spans="1:4" ht="20.1" customHeight="1">
      <c r="A161" s="219"/>
      <c r="B161" s="220">
        <v>0</v>
      </c>
      <c r="C161" s="229" t="s">
        <v>402</v>
      </c>
      <c r="D161" s="223">
        <v>0</v>
      </c>
    </row>
    <row r="162" spans="1:4" ht="20.1" customHeight="1">
      <c r="A162" s="219"/>
      <c r="B162" s="220">
        <v>0</v>
      </c>
      <c r="C162" s="229" t="s">
        <v>498</v>
      </c>
      <c r="D162" s="223">
        <v>0</v>
      </c>
    </row>
    <row r="163" spans="1:4" ht="20.1" customHeight="1">
      <c r="A163" s="219"/>
      <c r="B163" s="220">
        <v>0</v>
      </c>
      <c r="C163" s="229" t="s">
        <v>499</v>
      </c>
      <c r="D163" s="223">
        <v>0</v>
      </c>
    </row>
    <row r="164" spans="1:4" ht="20.1" customHeight="1">
      <c r="A164" s="219"/>
      <c r="B164" s="220">
        <v>0</v>
      </c>
      <c r="C164" s="224" t="s">
        <v>2219</v>
      </c>
      <c r="D164" s="223">
        <v>242522</v>
      </c>
    </row>
    <row r="165" spans="1:4" ht="20.1" customHeight="1">
      <c r="A165" s="219"/>
      <c r="B165" s="220">
        <v>0</v>
      </c>
      <c r="C165" s="238" t="s">
        <v>2220</v>
      </c>
      <c r="D165" s="223">
        <v>1938</v>
      </c>
    </row>
    <row r="166" spans="1:4" ht="20.1" customHeight="1">
      <c r="A166" s="219"/>
      <c r="B166" s="220">
        <v>0</v>
      </c>
      <c r="C166" s="229" t="s">
        <v>2221</v>
      </c>
      <c r="D166" s="223">
        <v>42935</v>
      </c>
    </row>
    <row r="167" spans="1:4" ht="20.1" customHeight="1">
      <c r="A167" s="219"/>
      <c r="B167" s="220">
        <v>0</v>
      </c>
      <c r="C167" s="232" t="s">
        <v>500</v>
      </c>
      <c r="D167" s="223">
        <v>4087</v>
      </c>
    </row>
    <row r="168" spans="1:4" ht="20.1" customHeight="1">
      <c r="A168" s="219"/>
      <c r="B168" s="220">
        <v>0</v>
      </c>
      <c r="C168" s="229" t="s">
        <v>501</v>
      </c>
      <c r="D168" s="223">
        <v>0</v>
      </c>
    </row>
    <row r="169" spans="1:4" ht="20.1" customHeight="1">
      <c r="A169" s="219"/>
      <c r="B169" s="220">
        <v>0</v>
      </c>
      <c r="C169" s="229" t="s">
        <v>502</v>
      </c>
      <c r="D169" s="223">
        <v>21615</v>
      </c>
    </row>
    <row r="170" spans="1:4" ht="20.1" customHeight="1">
      <c r="A170" s="219"/>
      <c r="B170" s="220">
        <v>0</v>
      </c>
      <c r="C170" s="229" t="s">
        <v>503</v>
      </c>
      <c r="D170" s="223">
        <v>13680</v>
      </c>
    </row>
    <row r="171" spans="1:4" ht="20.1" customHeight="1">
      <c r="A171" s="219"/>
      <c r="B171" s="220">
        <v>0</v>
      </c>
      <c r="C171" s="229" t="s">
        <v>504</v>
      </c>
      <c r="D171" s="223">
        <v>0</v>
      </c>
    </row>
    <row r="172" spans="1:4" ht="20.1" customHeight="1">
      <c r="A172" s="219"/>
      <c r="B172" s="220">
        <v>0</v>
      </c>
      <c r="C172" s="229" t="s">
        <v>505</v>
      </c>
      <c r="D172" s="223">
        <v>0</v>
      </c>
    </row>
    <row r="173" spans="1:4" ht="20.1" customHeight="1">
      <c r="A173" s="219"/>
      <c r="B173" s="220">
        <v>0</v>
      </c>
      <c r="C173" s="229" t="s">
        <v>506</v>
      </c>
      <c r="D173" s="223">
        <v>3247</v>
      </c>
    </row>
    <row r="174" spans="1:4" ht="20.1" customHeight="1">
      <c r="A174" s="219"/>
      <c r="B174" s="220">
        <v>0</v>
      </c>
      <c r="C174" s="229" t="s">
        <v>507</v>
      </c>
      <c r="D174" s="223">
        <v>306</v>
      </c>
    </row>
    <row r="175" spans="1:4" ht="20.1" customHeight="1">
      <c r="A175" s="219"/>
      <c r="B175" s="220">
        <v>0</v>
      </c>
      <c r="C175" s="238" t="s">
        <v>2222</v>
      </c>
      <c r="D175" s="223">
        <v>197649</v>
      </c>
    </row>
    <row r="176" spans="1:4" ht="20.1" customHeight="1">
      <c r="A176" s="219"/>
      <c r="B176" s="220">
        <v>0</v>
      </c>
      <c r="C176" s="232" t="s">
        <v>508</v>
      </c>
      <c r="D176" s="223">
        <v>128863</v>
      </c>
    </row>
    <row r="177" spans="1:4" ht="20.1" customHeight="1">
      <c r="A177" s="219"/>
      <c r="B177" s="239">
        <v>0</v>
      </c>
      <c r="C177" s="229" t="s">
        <v>509</v>
      </c>
      <c r="D177" s="223">
        <v>37862</v>
      </c>
    </row>
    <row r="178" spans="1:4" ht="20.1" customHeight="1">
      <c r="A178" s="219"/>
      <c r="B178" s="239">
        <v>0</v>
      </c>
      <c r="C178" s="229" t="s">
        <v>510</v>
      </c>
      <c r="D178" s="223">
        <v>9458</v>
      </c>
    </row>
    <row r="179" spans="1:4" ht="20.1" customHeight="1">
      <c r="A179" s="219"/>
      <c r="B179" s="239">
        <v>0</v>
      </c>
      <c r="C179" s="229" t="s">
        <v>511</v>
      </c>
      <c r="D179" s="223">
        <v>20</v>
      </c>
    </row>
    <row r="180" spans="1:4" ht="20.1" customHeight="1">
      <c r="A180" s="219"/>
      <c r="B180" s="239">
        <v>0</v>
      </c>
      <c r="C180" s="229" t="s">
        <v>512</v>
      </c>
      <c r="D180" s="223">
        <v>4854</v>
      </c>
    </row>
    <row r="181" spans="1:4" ht="20.1" customHeight="1">
      <c r="A181" s="219"/>
      <c r="B181" s="239">
        <v>0</v>
      </c>
      <c r="C181" s="229" t="s">
        <v>513</v>
      </c>
      <c r="D181" s="223">
        <v>224</v>
      </c>
    </row>
    <row r="182" spans="1:4" ht="20.1" customHeight="1">
      <c r="A182" s="219"/>
      <c r="B182" s="239">
        <v>0</v>
      </c>
      <c r="C182" s="229" t="s">
        <v>514</v>
      </c>
      <c r="D182" s="223">
        <v>65</v>
      </c>
    </row>
    <row r="183" spans="1:4" ht="20.1" customHeight="1">
      <c r="A183" s="219"/>
      <c r="B183" s="239">
        <v>0</v>
      </c>
      <c r="C183" s="229" t="s">
        <v>515</v>
      </c>
      <c r="D183" s="223">
        <v>0</v>
      </c>
    </row>
    <row r="184" spans="1:4" ht="20.1" customHeight="1">
      <c r="A184" s="219"/>
      <c r="B184" s="239">
        <v>0</v>
      </c>
      <c r="C184" s="229" t="s">
        <v>516</v>
      </c>
      <c r="D184" s="223">
        <v>5376</v>
      </c>
    </row>
    <row r="185" spans="1:4" ht="20.1" customHeight="1">
      <c r="A185" s="219"/>
      <c r="B185" s="239">
        <v>0</v>
      </c>
      <c r="C185" s="229" t="s">
        <v>517</v>
      </c>
      <c r="D185" s="223">
        <v>10927</v>
      </c>
    </row>
    <row r="186" spans="1:4" ht="20.1" customHeight="1">
      <c r="A186" s="219"/>
      <c r="B186" s="239">
        <v>0</v>
      </c>
      <c r="C186" s="224" t="s">
        <v>2223</v>
      </c>
      <c r="D186" s="223">
        <v>359038</v>
      </c>
    </row>
    <row r="187" spans="1:4" ht="20.1" customHeight="1">
      <c r="A187" s="219"/>
      <c r="B187" s="239">
        <v>0</v>
      </c>
      <c r="C187" s="224" t="s">
        <v>2224</v>
      </c>
      <c r="D187" s="223">
        <v>0</v>
      </c>
    </row>
    <row r="188" spans="1:4" ht="20.1" customHeight="1">
      <c r="A188" s="219"/>
      <c r="B188" s="239">
        <v>0</v>
      </c>
      <c r="C188" s="224" t="s">
        <v>2225</v>
      </c>
      <c r="D188" s="223">
        <v>0</v>
      </c>
    </row>
    <row r="189" spans="1:4" ht="20.1" customHeight="1">
      <c r="A189" s="219"/>
      <c r="B189" s="239">
        <v>0</v>
      </c>
      <c r="C189" s="224" t="s">
        <v>2226</v>
      </c>
      <c r="D189" s="223">
        <v>22130</v>
      </c>
    </row>
    <row r="190" spans="1:4" ht="20.1" customHeight="1">
      <c r="A190" s="219"/>
      <c r="B190" s="239">
        <v>0</v>
      </c>
      <c r="C190" s="225" t="s">
        <v>2227</v>
      </c>
      <c r="D190" s="223">
        <v>42922</v>
      </c>
    </row>
    <row r="191" spans="1:4" ht="20.1" customHeight="1">
      <c r="A191" s="219"/>
      <c r="B191" s="239">
        <v>0</v>
      </c>
      <c r="C191" s="224" t="s">
        <v>2228</v>
      </c>
      <c r="D191" s="223">
        <v>1838</v>
      </c>
    </row>
    <row r="192" spans="1:4" ht="20.1" customHeight="1">
      <c r="A192" s="219"/>
      <c r="B192" s="239">
        <v>0</v>
      </c>
      <c r="C192" s="224" t="s">
        <v>2229</v>
      </c>
      <c r="D192" s="223">
        <v>292148</v>
      </c>
    </row>
    <row r="193" spans="1:4" ht="20.1" customHeight="1">
      <c r="A193" s="219"/>
      <c r="B193" s="239">
        <v>0</v>
      </c>
      <c r="C193" s="224" t="s">
        <v>2230</v>
      </c>
      <c r="D193" s="240">
        <f>SUM(D194:D199)</f>
        <v>1793</v>
      </c>
    </row>
    <row r="194" spans="1:4" ht="20.1" customHeight="1">
      <c r="A194" s="219"/>
      <c r="B194" s="239">
        <v>0</v>
      </c>
      <c r="C194" s="224" t="s">
        <v>2231</v>
      </c>
      <c r="D194" s="240">
        <v>0</v>
      </c>
    </row>
    <row r="195" spans="1:4" ht="20.1" customHeight="1">
      <c r="A195" s="219"/>
      <c r="B195" s="239">
        <v>0</v>
      </c>
      <c r="C195" s="224" t="s">
        <v>2232</v>
      </c>
      <c r="D195" s="240">
        <v>0</v>
      </c>
    </row>
    <row r="196" spans="1:4" ht="20.1" customHeight="1">
      <c r="A196" s="219"/>
      <c r="B196" s="239">
        <v>0</v>
      </c>
      <c r="C196" s="224" t="s">
        <v>2233</v>
      </c>
      <c r="D196" s="240">
        <v>127</v>
      </c>
    </row>
    <row r="197" spans="1:4" ht="20.1" customHeight="1">
      <c r="A197" s="219"/>
      <c r="B197" s="239">
        <v>0</v>
      </c>
      <c r="C197" s="225" t="s">
        <v>2227</v>
      </c>
      <c r="D197" s="240">
        <v>900</v>
      </c>
    </row>
    <row r="198" spans="1:4" ht="20.1" customHeight="1">
      <c r="A198" s="219"/>
      <c r="B198" s="239">
        <v>0</v>
      </c>
      <c r="C198" s="224" t="s">
        <v>2234</v>
      </c>
      <c r="D198" s="240">
        <v>7</v>
      </c>
    </row>
    <row r="199" spans="1:4" ht="20.1" customHeight="1">
      <c r="A199" s="219"/>
      <c r="B199" s="239">
        <v>0</v>
      </c>
      <c r="C199" s="224" t="s">
        <v>2235</v>
      </c>
      <c r="D199" s="240">
        <v>759</v>
      </c>
    </row>
    <row r="200" spans="1:4" ht="20.1" customHeight="1">
      <c r="A200" s="219"/>
      <c r="B200" s="239">
        <v>0</v>
      </c>
      <c r="C200" s="224"/>
      <c r="D200" s="240">
        <v>0</v>
      </c>
    </row>
    <row r="201" spans="1:4" ht="20.1" customHeight="1">
      <c r="A201" s="219"/>
      <c r="B201" s="239">
        <v>0</v>
      </c>
      <c r="C201" s="224"/>
      <c r="D201" s="240">
        <v>0</v>
      </c>
    </row>
    <row r="202" spans="1:4" ht="20.1" customHeight="1">
      <c r="A202" s="219"/>
      <c r="B202" s="239">
        <v>0</v>
      </c>
      <c r="C202" s="224"/>
      <c r="D202" s="240">
        <v>0</v>
      </c>
    </row>
    <row r="203" spans="1:4" ht="20.1" customHeight="1">
      <c r="A203" s="219"/>
      <c r="B203" s="239">
        <v>0</v>
      </c>
      <c r="C203" s="224"/>
      <c r="D203" s="240">
        <v>0</v>
      </c>
    </row>
    <row r="204" spans="1:4" ht="20.1" customHeight="1">
      <c r="A204" s="219"/>
      <c r="B204" s="239">
        <v>0</v>
      </c>
      <c r="C204" s="224"/>
      <c r="D204" s="240">
        <v>0</v>
      </c>
    </row>
    <row r="205" spans="1:4" ht="20.1" customHeight="1">
      <c r="A205" s="219"/>
      <c r="B205" s="239">
        <v>0</v>
      </c>
      <c r="C205" s="229"/>
      <c r="D205" s="240">
        <v>0</v>
      </c>
    </row>
    <row r="206" spans="1:4" ht="20.1" customHeight="1">
      <c r="A206" s="219"/>
      <c r="B206" s="239">
        <v>0</v>
      </c>
      <c r="C206" s="229"/>
      <c r="D206" s="240">
        <v>0</v>
      </c>
    </row>
    <row r="207" spans="1:4" ht="20.1" customHeight="1">
      <c r="A207" s="241" t="s">
        <v>39</v>
      </c>
      <c r="B207" s="239">
        <v>6521146</v>
      </c>
      <c r="C207" s="241" t="s">
        <v>218</v>
      </c>
      <c r="D207" s="240">
        <v>5439707</v>
      </c>
    </row>
    <row r="208" spans="1:4" ht="20.1" customHeight="1">
      <c r="A208" s="242" t="s">
        <v>224</v>
      </c>
      <c r="B208" s="239">
        <f>SUM(B209,B212,B213,B215,B216)</f>
        <v>2221818</v>
      </c>
      <c r="C208" s="242" t="s">
        <v>225</v>
      </c>
      <c r="D208" s="240">
        <f>SUM(D209,D212:D215)</f>
        <v>3303257</v>
      </c>
    </row>
    <row r="209" spans="1:4" ht="20.1" customHeight="1">
      <c r="A209" s="230" t="s">
        <v>408</v>
      </c>
      <c r="B209" s="239">
        <v>151005</v>
      </c>
      <c r="C209" s="230" t="s">
        <v>409</v>
      </c>
      <c r="D209" s="240"/>
    </row>
    <row r="210" spans="1:4" ht="20.1" customHeight="1">
      <c r="A210" s="230" t="s">
        <v>410</v>
      </c>
      <c r="B210" s="239">
        <v>151005</v>
      </c>
      <c r="C210" s="230" t="s">
        <v>411</v>
      </c>
      <c r="D210" s="240"/>
    </row>
    <row r="211" spans="1:4" ht="20.1" customHeight="1">
      <c r="A211" s="230" t="s">
        <v>412</v>
      </c>
      <c r="B211" s="239"/>
      <c r="C211" s="230" t="s">
        <v>413</v>
      </c>
      <c r="D211" s="240"/>
    </row>
    <row r="212" spans="1:4" ht="20.1" customHeight="1">
      <c r="A212" s="230" t="s">
        <v>266</v>
      </c>
      <c r="B212" s="220">
        <v>490813</v>
      </c>
      <c r="C212" s="230" t="s">
        <v>414</v>
      </c>
      <c r="D212" s="240">
        <v>1330142</v>
      </c>
    </row>
    <row r="213" spans="1:4" ht="20.1" customHeight="1">
      <c r="A213" s="230" t="s">
        <v>268</v>
      </c>
      <c r="B213" s="239">
        <v>0</v>
      </c>
      <c r="C213" s="230" t="s">
        <v>415</v>
      </c>
      <c r="D213" s="240">
        <v>696698</v>
      </c>
    </row>
    <row r="214" spans="1:4" ht="20.1" customHeight="1">
      <c r="A214" s="230" t="s">
        <v>416</v>
      </c>
      <c r="B214" s="239">
        <v>0</v>
      </c>
      <c r="C214" s="85" t="s">
        <v>2236</v>
      </c>
      <c r="D214" s="240">
        <v>1276417</v>
      </c>
    </row>
    <row r="215" spans="1:4" ht="20.1" customHeight="1">
      <c r="A215" s="85" t="s">
        <v>417</v>
      </c>
      <c r="B215" s="239">
        <v>1580000</v>
      </c>
      <c r="C215" s="85" t="s">
        <v>2237</v>
      </c>
      <c r="D215" s="240"/>
    </row>
    <row r="216" spans="1:4" ht="20.1" customHeight="1">
      <c r="A216" s="85" t="s">
        <v>2238</v>
      </c>
      <c r="B216" s="239"/>
      <c r="C216" s="85"/>
      <c r="D216" s="240">
        <v>0</v>
      </c>
    </row>
    <row r="217" spans="1:4" ht="20.1" customHeight="1">
      <c r="A217" s="85"/>
      <c r="B217" s="239">
        <v>0</v>
      </c>
      <c r="C217" s="85"/>
      <c r="D217" s="240">
        <v>0</v>
      </c>
    </row>
    <row r="218" spans="1:4" ht="20.1" customHeight="1">
      <c r="A218" s="85"/>
      <c r="B218" s="239">
        <v>0</v>
      </c>
      <c r="C218" s="85"/>
      <c r="D218" s="240">
        <v>0</v>
      </c>
    </row>
    <row r="219" spans="1:4" ht="15.75" customHeight="1">
      <c r="A219" s="85"/>
      <c r="B219" s="239">
        <v>0</v>
      </c>
      <c r="C219" s="85"/>
      <c r="D219" s="240">
        <v>0</v>
      </c>
    </row>
    <row r="220" spans="1:4" ht="20.1" customHeight="1">
      <c r="A220" s="241" t="s">
        <v>272</v>
      </c>
      <c r="B220" s="239">
        <f>SUM(B207:B208)</f>
        <v>8742964</v>
      </c>
      <c r="C220" s="241" t="s">
        <v>273</v>
      </c>
      <c r="D220" s="240">
        <f>SUM(D207:D208)</f>
        <v>8742964</v>
      </c>
    </row>
    <row r="221" ht="20.1" customHeight="1"/>
    <row r="222" ht="20.1" customHeight="1"/>
    <row r="223" ht="20.1" customHeight="1"/>
    <row r="224" ht="20.1" customHeight="1"/>
    <row r="225" s="215" customFormat="1" ht="20.1" customHeight="1"/>
    <row r="226" s="215" customFormat="1" ht="20.1" customHeight="1"/>
    <row r="227" s="215" customFormat="1" ht="20.1" customHeight="1"/>
    <row r="228" s="215" customFormat="1" ht="20.1" customHeight="1"/>
    <row r="229" s="215" customFormat="1" ht="20.1" customHeight="1"/>
    <row r="230" s="215" customFormat="1" ht="20.1" customHeight="1"/>
    <row r="231" s="215" customFormat="1" ht="20.1" customHeight="1"/>
    <row r="232" s="215" customFormat="1" ht="20.1" customHeight="1"/>
    <row r="233" s="215" customFormat="1" ht="20.1" customHeight="1"/>
    <row r="234" s="215" customFormat="1" ht="20.1" customHeight="1"/>
    <row r="235" s="215" customFormat="1" ht="20.1" customHeight="1"/>
    <row r="236" s="215" customFormat="1" ht="20.1" customHeight="1"/>
    <row r="237" s="215" customFormat="1" ht="20.1" customHeight="1"/>
    <row r="238" s="215" customFormat="1" ht="20.1" customHeight="1"/>
    <row r="239" s="215" customFormat="1" ht="20.1" customHeight="1"/>
    <row r="240" s="215" customFormat="1" ht="20.1" customHeight="1"/>
    <row r="241" s="215" customFormat="1" ht="20.1" customHeight="1"/>
    <row r="242" s="215" customFormat="1" ht="20.1" customHeight="1"/>
    <row r="243" s="215" customFormat="1" ht="20.1" customHeight="1"/>
    <row r="244" s="215" customFormat="1" ht="20.1" customHeight="1"/>
    <row r="245" s="215" customFormat="1" ht="20.1" customHeight="1"/>
    <row r="246" s="215" customFormat="1" ht="20.1" customHeight="1"/>
    <row r="247" s="215" customFormat="1" ht="20.1" customHeight="1"/>
    <row r="248" s="215" customFormat="1" ht="20.1" customHeight="1"/>
    <row r="249" s="215" customFormat="1" ht="20.1" customHeight="1"/>
    <row r="250" s="215" customFormat="1" ht="20.1" customHeight="1"/>
    <row r="251" s="215" customFormat="1" ht="20.1" customHeight="1"/>
    <row r="252" s="215" customFormat="1" ht="20.1" customHeight="1"/>
    <row r="253" s="215" customFormat="1" ht="20.1" customHeight="1"/>
    <row r="254" s="215" customFormat="1" ht="20.1" customHeight="1"/>
    <row r="255" s="215" customFormat="1" ht="20.1" customHeight="1"/>
    <row r="256" s="215" customFormat="1" ht="20.1" customHeight="1"/>
    <row r="257" s="215" customFormat="1" ht="20.1" customHeight="1"/>
    <row r="258" s="215" customFormat="1" ht="20.1" customHeight="1"/>
    <row r="259" s="215" customFormat="1" ht="20.1" customHeight="1"/>
    <row r="260" s="215" customFormat="1" ht="20.1" customHeight="1"/>
    <row r="261" s="215" customFormat="1" ht="20.1" customHeight="1"/>
    <row r="262" s="215" customFormat="1" ht="20.1" customHeight="1"/>
    <row r="263" s="215" customFormat="1" ht="20.1" customHeight="1"/>
    <row r="264" s="215" customFormat="1" ht="20.1" customHeight="1"/>
    <row r="265" s="215" customFormat="1" ht="20.1" customHeight="1"/>
    <row r="266" s="215" customFormat="1" ht="20.1" customHeight="1"/>
    <row r="267" s="215" customFormat="1" ht="20.1" customHeight="1"/>
    <row r="268" s="215" customFormat="1" ht="20.1" customHeight="1"/>
    <row r="269" s="215" customFormat="1" ht="20.1" customHeight="1"/>
    <row r="270" s="215" customFormat="1" ht="20.1" customHeight="1"/>
    <row r="271" s="215" customFormat="1" ht="20.1" customHeight="1"/>
    <row r="272" s="215" customFormat="1" ht="20.1" customHeight="1"/>
    <row r="273" s="215" customFormat="1" ht="20.1" customHeight="1"/>
    <row r="274" s="215" customFormat="1" ht="20.1" customHeight="1"/>
    <row r="275" s="215" customFormat="1" ht="20.1" customHeight="1"/>
    <row r="276" s="215" customFormat="1" ht="20.1" customHeight="1"/>
  </sheetData>
  <mergeCells count="3">
    <mergeCell ref="A2:D2"/>
    <mergeCell ref="A4:B4"/>
    <mergeCell ref="C4:D4"/>
  </mergeCells>
  <printOptions horizontalCentered="1"/>
  <pageMargins left="0.47" right="0.47" top="0.59" bottom="0.47" header="0.31" footer="0.31"/>
  <pageSetup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Zeros="0" workbookViewId="0" topLeftCell="A13">
      <selection activeCell="A13" sqref="A1:XFD1048576"/>
    </sheetView>
  </sheetViews>
  <sheetFormatPr defaultColWidth="9.00390625" defaultRowHeight="14.25"/>
  <cols>
    <col min="1" max="1" width="55.125" style="16" customWidth="1"/>
    <col min="2" max="2" width="25.75390625" style="72" customWidth="1"/>
    <col min="3" max="3" width="34.875" style="72" customWidth="1"/>
    <col min="4" max="256" width="9.00390625" style="16" customWidth="1"/>
    <col min="257" max="257" width="55.125" style="16" customWidth="1"/>
    <col min="258" max="258" width="25.75390625" style="16" customWidth="1"/>
    <col min="259" max="259" width="34.875" style="16" customWidth="1"/>
    <col min="260" max="512" width="9.00390625" style="16" customWidth="1"/>
    <col min="513" max="513" width="55.125" style="16" customWidth="1"/>
    <col min="514" max="514" width="25.75390625" style="16" customWidth="1"/>
    <col min="515" max="515" width="34.875" style="16" customWidth="1"/>
    <col min="516" max="768" width="9.00390625" style="16" customWidth="1"/>
    <col min="769" max="769" width="55.125" style="16" customWidth="1"/>
    <col min="770" max="770" width="25.75390625" style="16" customWidth="1"/>
    <col min="771" max="771" width="34.875" style="16" customWidth="1"/>
    <col min="772" max="1024" width="9.00390625" style="16" customWidth="1"/>
    <col min="1025" max="1025" width="55.125" style="16" customWidth="1"/>
    <col min="1026" max="1026" width="25.75390625" style="16" customWidth="1"/>
    <col min="1027" max="1027" width="34.875" style="16" customWidth="1"/>
    <col min="1028" max="1280" width="9.00390625" style="16" customWidth="1"/>
    <col min="1281" max="1281" width="55.125" style="16" customWidth="1"/>
    <col min="1282" max="1282" width="25.75390625" style="16" customWidth="1"/>
    <col min="1283" max="1283" width="34.875" style="16" customWidth="1"/>
    <col min="1284" max="1536" width="9.00390625" style="16" customWidth="1"/>
    <col min="1537" max="1537" width="55.125" style="16" customWidth="1"/>
    <col min="1538" max="1538" width="25.75390625" style="16" customWidth="1"/>
    <col min="1539" max="1539" width="34.875" style="16" customWidth="1"/>
    <col min="1540" max="1792" width="9.00390625" style="16" customWidth="1"/>
    <col min="1793" max="1793" width="55.125" style="16" customWidth="1"/>
    <col min="1794" max="1794" width="25.75390625" style="16" customWidth="1"/>
    <col min="1795" max="1795" width="34.875" style="16" customWidth="1"/>
    <col min="1796" max="2048" width="9.00390625" style="16" customWidth="1"/>
    <col min="2049" max="2049" width="55.125" style="16" customWidth="1"/>
    <col min="2050" max="2050" width="25.75390625" style="16" customWidth="1"/>
    <col min="2051" max="2051" width="34.875" style="16" customWidth="1"/>
    <col min="2052" max="2304" width="9.00390625" style="16" customWidth="1"/>
    <col min="2305" max="2305" width="55.125" style="16" customWidth="1"/>
    <col min="2306" max="2306" width="25.75390625" style="16" customWidth="1"/>
    <col min="2307" max="2307" width="34.875" style="16" customWidth="1"/>
    <col min="2308" max="2560" width="9.00390625" style="16" customWidth="1"/>
    <col min="2561" max="2561" width="55.125" style="16" customWidth="1"/>
    <col min="2562" max="2562" width="25.75390625" style="16" customWidth="1"/>
    <col min="2563" max="2563" width="34.875" style="16" customWidth="1"/>
    <col min="2564" max="2816" width="9.00390625" style="16" customWidth="1"/>
    <col min="2817" max="2817" width="55.125" style="16" customWidth="1"/>
    <col min="2818" max="2818" width="25.75390625" style="16" customWidth="1"/>
    <col min="2819" max="2819" width="34.875" style="16" customWidth="1"/>
    <col min="2820" max="3072" width="9.00390625" style="16" customWidth="1"/>
    <col min="3073" max="3073" width="55.125" style="16" customWidth="1"/>
    <col min="3074" max="3074" width="25.75390625" style="16" customWidth="1"/>
    <col min="3075" max="3075" width="34.875" style="16" customWidth="1"/>
    <col min="3076" max="3328" width="9.00390625" style="16" customWidth="1"/>
    <col min="3329" max="3329" width="55.125" style="16" customWidth="1"/>
    <col min="3330" max="3330" width="25.75390625" style="16" customWidth="1"/>
    <col min="3331" max="3331" width="34.875" style="16" customWidth="1"/>
    <col min="3332" max="3584" width="9.00390625" style="16" customWidth="1"/>
    <col min="3585" max="3585" width="55.125" style="16" customWidth="1"/>
    <col min="3586" max="3586" width="25.75390625" style="16" customWidth="1"/>
    <col min="3587" max="3587" width="34.875" style="16" customWidth="1"/>
    <col min="3588" max="3840" width="9.00390625" style="16" customWidth="1"/>
    <col min="3841" max="3841" width="55.125" style="16" customWidth="1"/>
    <col min="3842" max="3842" width="25.75390625" style="16" customWidth="1"/>
    <col min="3843" max="3843" width="34.875" style="16" customWidth="1"/>
    <col min="3844" max="4096" width="9.00390625" style="16" customWidth="1"/>
    <col min="4097" max="4097" width="55.125" style="16" customWidth="1"/>
    <col min="4098" max="4098" width="25.75390625" style="16" customWidth="1"/>
    <col min="4099" max="4099" width="34.875" style="16" customWidth="1"/>
    <col min="4100" max="4352" width="9.00390625" style="16" customWidth="1"/>
    <col min="4353" max="4353" width="55.125" style="16" customWidth="1"/>
    <col min="4354" max="4354" width="25.75390625" style="16" customWidth="1"/>
    <col min="4355" max="4355" width="34.875" style="16" customWidth="1"/>
    <col min="4356" max="4608" width="9.00390625" style="16" customWidth="1"/>
    <col min="4609" max="4609" width="55.125" style="16" customWidth="1"/>
    <col min="4610" max="4610" width="25.75390625" style="16" customWidth="1"/>
    <col min="4611" max="4611" width="34.875" style="16" customWidth="1"/>
    <col min="4612" max="4864" width="9.00390625" style="16" customWidth="1"/>
    <col min="4865" max="4865" width="55.125" style="16" customWidth="1"/>
    <col min="4866" max="4866" width="25.75390625" style="16" customWidth="1"/>
    <col min="4867" max="4867" width="34.875" style="16" customWidth="1"/>
    <col min="4868" max="5120" width="9.00390625" style="16" customWidth="1"/>
    <col min="5121" max="5121" width="55.125" style="16" customWidth="1"/>
    <col min="5122" max="5122" width="25.75390625" style="16" customWidth="1"/>
    <col min="5123" max="5123" width="34.875" style="16" customWidth="1"/>
    <col min="5124" max="5376" width="9.00390625" style="16" customWidth="1"/>
    <col min="5377" max="5377" width="55.125" style="16" customWidth="1"/>
    <col min="5378" max="5378" width="25.75390625" style="16" customWidth="1"/>
    <col min="5379" max="5379" width="34.875" style="16" customWidth="1"/>
    <col min="5380" max="5632" width="9.00390625" style="16" customWidth="1"/>
    <col min="5633" max="5633" width="55.125" style="16" customWidth="1"/>
    <col min="5634" max="5634" width="25.75390625" style="16" customWidth="1"/>
    <col min="5635" max="5635" width="34.875" style="16" customWidth="1"/>
    <col min="5636" max="5888" width="9.00390625" style="16" customWidth="1"/>
    <col min="5889" max="5889" width="55.125" style="16" customWidth="1"/>
    <col min="5890" max="5890" width="25.75390625" style="16" customWidth="1"/>
    <col min="5891" max="5891" width="34.875" style="16" customWidth="1"/>
    <col min="5892" max="6144" width="9.00390625" style="16" customWidth="1"/>
    <col min="6145" max="6145" width="55.125" style="16" customWidth="1"/>
    <col min="6146" max="6146" width="25.75390625" style="16" customWidth="1"/>
    <col min="6147" max="6147" width="34.875" style="16" customWidth="1"/>
    <col min="6148" max="6400" width="9.00390625" style="16" customWidth="1"/>
    <col min="6401" max="6401" width="55.125" style="16" customWidth="1"/>
    <col min="6402" max="6402" width="25.75390625" style="16" customWidth="1"/>
    <col min="6403" max="6403" width="34.875" style="16" customWidth="1"/>
    <col min="6404" max="6656" width="9.00390625" style="16" customWidth="1"/>
    <col min="6657" max="6657" width="55.125" style="16" customWidth="1"/>
    <col min="6658" max="6658" width="25.75390625" style="16" customWidth="1"/>
    <col min="6659" max="6659" width="34.875" style="16" customWidth="1"/>
    <col min="6660" max="6912" width="9.00390625" style="16" customWidth="1"/>
    <col min="6913" max="6913" width="55.125" style="16" customWidth="1"/>
    <col min="6914" max="6914" width="25.75390625" style="16" customWidth="1"/>
    <col min="6915" max="6915" width="34.875" style="16" customWidth="1"/>
    <col min="6916" max="7168" width="9.00390625" style="16" customWidth="1"/>
    <col min="7169" max="7169" width="55.125" style="16" customWidth="1"/>
    <col min="7170" max="7170" width="25.75390625" style="16" customWidth="1"/>
    <col min="7171" max="7171" width="34.875" style="16" customWidth="1"/>
    <col min="7172" max="7424" width="9.00390625" style="16" customWidth="1"/>
    <col min="7425" max="7425" width="55.125" style="16" customWidth="1"/>
    <col min="7426" max="7426" width="25.75390625" style="16" customWidth="1"/>
    <col min="7427" max="7427" width="34.875" style="16" customWidth="1"/>
    <col min="7428" max="7680" width="9.00390625" style="16" customWidth="1"/>
    <col min="7681" max="7681" width="55.125" style="16" customWidth="1"/>
    <col min="7682" max="7682" width="25.75390625" style="16" customWidth="1"/>
    <col min="7683" max="7683" width="34.875" style="16" customWidth="1"/>
    <col min="7684" max="7936" width="9.00390625" style="16" customWidth="1"/>
    <col min="7937" max="7937" width="55.125" style="16" customWidth="1"/>
    <col min="7938" max="7938" width="25.75390625" style="16" customWidth="1"/>
    <col min="7939" max="7939" width="34.875" style="16" customWidth="1"/>
    <col min="7940" max="8192" width="9.00390625" style="16" customWidth="1"/>
    <col min="8193" max="8193" width="55.125" style="16" customWidth="1"/>
    <col min="8194" max="8194" width="25.75390625" style="16" customWidth="1"/>
    <col min="8195" max="8195" width="34.875" style="16" customWidth="1"/>
    <col min="8196" max="8448" width="9.00390625" style="16" customWidth="1"/>
    <col min="8449" max="8449" width="55.125" style="16" customWidth="1"/>
    <col min="8450" max="8450" width="25.75390625" style="16" customWidth="1"/>
    <col min="8451" max="8451" width="34.875" style="16" customWidth="1"/>
    <col min="8452" max="8704" width="9.00390625" style="16" customWidth="1"/>
    <col min="8705" max="8705" width="55.125" style="16" customWidth="1"/>
    <col min="8706" max="8706" width="25.75390625" style="16" customWidth="1"/>
    <col min="8707" max="8707" width="34.875" style="16" customWidth="1"/>
    <col min="8708" max="8960" width="9.00390625" style="16" customWidth="1"/>
    <col min="8961" max="8961" width="55.125" style="16" customWidth="1"/>
    <col min="8962" max="8962" width="25.75390625" style="16" customWidth="1"/>
    <col min="8963" max="8963" width="34.875" style="16" customWidth="1"/>
    <col min="8964" max="9216" width="9.00390625" style="16" customWidth="1"/>
    <col min="9217" max="9217" width="55.125" style="16" customWidth="1"/>
    <col min="9218" max="9218" width="25.75390625" style="16" customWidth="1"/>
    <col min="9219" max="9219" width="34.875" style="16" customWidth="1"/>
    <col min="9220" max="9472" width="9.00390625" style="16" customWidth="1"/>
    <col min="9473" max="9473" width="55.125" style="16" customWidth="1"/>
    <col min="9474" max="9474" width="25.75390625" style="16" customWidth="1"/>
    <col min="9475" max="9475" width="34.875" style="16" customWidth="1"/>
    <col min="9476" max="9728" width="9.00390625" style="16" customWidth="1"/>
    <col min="9729" max="9729" width="55.125" style="16" customWidth="1"/>
    <col min="9730" max="9730" width="25.75390625" style="16" customWidth="1"/>
    <col min="9731" max="9731" width="34.875" style="16" customWidth="1"/>
    <col min="9732" max="9984" width="9.00390625" style="16" customWidth="1"/>
    <col min="9985" max="9985" width="55.125" style="16" customWidth="1"/>
    <col min="9986" max="9986" width="25.75390625" style="16" customWidth="1"/>
    <col min="9987" max="9987" width="34.875" style="16" customWidth="1"/>
    <col min="9988" max="10240" width="9.00390625" style="16" customWidth="1"/>
    <col min="10241" max="10241" width="55.125" style="16" customWidth="1"/>
    <col min="10242" max="10242" width="25.75390625" style="16" customWidth="1"/>
    <col min="10243" max="10243" width="34.875" style="16" customWidth="1"/>
    <col min="10244" max="10496" width="9.00390625" style="16" customWidth="1"/>
    <col min="10497" max="10497" width="55.125" style="16" customWidth="1"/>
    <col min="10498" max="10498" width="25.75390625" style="16" customWidth="1"/>
    <col min="10499" max="10499" width="34.875" style="16" customWidth="1"/>
    <col min="10500" max="10752" width="9.00390625" style="16" customWidth="1"/>
    <col min="10753" max="10753" width="55.125" style="16" customWidth="1"/>
    <col min="10754" max="10754" width="25.75390625" style="16" customWidth="1"/>
    <col min="10755" max="10755" width="34.875" style="16" customWidth="1"/>
    <col min="10756" max="11008" width="9.00390625" style="16" customWidth="1"/>
    <col min="11009" max="11009" width="55.125" style="16" customWidth="1"/>
    <col min="11010" max="11010" width="25.75390625" style="16" customWidth="1"/>
    <col min="11011" max="11011" width="34.875" style="16" customWidth="1"/>
    <col min="11012" max="11264" width="9.00390625" style="16" customWidth="1"/>
    <col min="11265" max="11265" width="55.125" style="16" customWidth="1"/>
    <col min="11266" max="11266" width="25.75390625" style="16" customWidth="1"/>
    <col min="11267" max="11267" width="34.875" style="16" customWidth="1"/>
    <col min="11268" max="11520" width="9.00390625" style="16" customWidth="1"/>
    <col min="11521" max="11521" width="55.125" style="16" customWidth="1"/>
    <col min="11522" max="11522" width="25.75390625" style="16" customWidth="1"/>
    <col min="11523" max="11523" width="34.875" style="16" customWidth="1"/>
    <col min="11524" max="11776" width="9.00390625" style="16" customWidth="1"/>
    <col min="11777" max="11777" width="55.125" style="16" customWidth="1"/>
    <col min="11778" max="11778" width="25.75390625" style="16" customWidth="1"/>
    <col min="11779" max="11779" width="34.875" style="16" customWidth="1"/>
    <col min="11780" max="12032" width="9.00390625" style="16" customWidth="1"/>
    <col min="12033" max="12033" width="55.125" style="16" customWidth="1"/>
    <col min="12034" max="12034" width="25.75390625" style="16" customWidth="1"/>
    <col min="12035" max="12035" width="34.875" style="16" customWidth="1"/>
    <col min="12036" max="12288" width="9.00390625" style="16" customWidth="1"/>
    <col min="12289" max="12289" width="55.125" style="16" customWidth="1"/>
    <col min="12290" max="12290" width="25.75390625" style="16" customWidth="1"/>
    <col min="12291" max="12291" width="34.875" style="16" customWidth="1"/>
    <col min="12292" max="12544" width="9.00390625" style="16" customWidth="1"/>
    <col min="12545" max="12545" width="55.125" style="16" customWidth="1"/>
    <col min="12546" max="12546" width="25.75390625" style="16" customWidth="1"/>
    <col min="12547" max="12547" width="34.875" style="16" customWidth="1"/>
    <col min="12548" max="12800" width="9.00390625" style="16" customWidth="1"/>
    <col min="12801" max="12801" width="55.125" style="16" customWidth="1"/>
    <col min="12802" max="12802" width="25.75390625" style="16" customWidth="1"/>
    <col min="12803" max="12803" width="34.875" style="16" customWidth="1"/>
    <col min="12804" max="13056" width="9.00390625" style="16" customWidth="1"/>
    <col min="13057" max="13057" width="55.125" style="16" customWidth="1"/>
    <col min="13058" max="13058" width="25.75390625" style="16" customWidth="1"/>
    <col min="13059" max="13059" width="34.875" style="16" customWidth="1"/>
    <col min="13060" max="13312" width="9.00390625" style="16" customWidth="1"/>
    <col min="13313" max="13313" width="55.125" style="16" customWidth="1"/>
    <col min="13314" max="13314" width="25.75390625" style="16" customWidth="1"/>
    <col min="13315" max="13315" width="34.875" style="16" customWidth="1"/>
    <col min="13316" max="13568" width="9.00390625" style="16" customWidth="1"/>
    <col min="13569" max="13569" width="55.125" style="16" customWidth="1"/>
    <col min="13570" max="13570" width="25.75390625" style="16" customWidth="1"/>
    <col min="13571" max="13571" width="34.875" style="16" customWidth="1"/>
    <col min="13572" max="13824" width="9.00390625" style="16" customWidth="1"/>
    <col min="13825" max="13825" width="55.125" style="16" customWidth="1"/>
    <col min="13826" max="13826" width="25.75390625" style="16" customWidth="1"/>
    <col min="13827" max="13827" width="34.875" style="16" customWidth="1"/>
    <col min="13828" max="14080" width="9.00390625" style="16" customWidth="1"/>
    <col min="14081" max="14081" width="55.125" style="16" customWidth="1"/>
    <col min="14082" max="14082" width="25.75390625" style="16" customWidth="1"/>
    <col min="14083" max="14083" width="34.875" style="16" customWidth="1"/>
    <col min="14084" max="14336" width="9.00390625" style="16" customWidth="1"/>
    <col min="14337" max="14337" width="55.125" style="16" customWidth="1"/>
    <col min="14338" max="14338" width="25.75390625" style="16" customWidth="1"/>
    <col min="14339" max="14339" width="34.875" style="16" customWidth="1"/>
    <col min="14340" max="14592" width="9.00390625" style="16" customWidth="1"/>
    <col min="14593" max="14593" width="55.125" style="16" customWidth="1"/>
    <col min="14594" max="14594" width="25.75390625" style="16" customWidth="1"/>
    <col min="14595" max="14595" width="34.875" style="16" customWidth="1"/>
    <col min="14596" max="14848" width="9.00390625" style="16" customWidth="1"/>
    <col min="14849" max="14849" width="55.125" style="16" customWidth="1"/>
    <col min="14850" max="14850" width="25.75390625" style="16" customWidth="1"/>
    <col min="14851" max="14851" width="34.875" style="16" customWidth="1"/>
    <col min="14852" max="15104" width="9.00390625" style="16" customWidth="1"/>
    <col min="15105" max="15105" width="55.125" style="16" customWidth="1"/>
    <col min="15106" max="15106" width="25.75390625" style="16" customWidth="1"/>
    <col min="15107" max="15107" width="34.875" style="16" customWidth="1"/>
    <col min="15108" max="15360" width="9.00390625" style="16" customWidth="1"/>
    <col min="15361" max="15361" width="55.125" style="16" customWidth="1"/>
    <col min="15362" max="15362" width="25.75390625" style="16" customWidth="1"/>
    <col min="15363" max="15363" width="34.875" style="16" customWidth="1"/>
    <col min="15364" max="15616" width="9.00390625" style="16" customWidth="1"/>
    <col min="15617" max="15617" width="55.125" style="16" customWidth="1"/>
    <col min="15618" max="15618" width="25.75390625" style="16" customWidth="1"/>
    <col min="15619" max="15619" width="34.875" style="16" customWidth="1"/>
    <col min="15620" max="15872" width="9.00390625" style="16" customWidth="1"/>
    <col min="15873" max="15873" width="55.125" style="16" customWidth="1"/>
    <col min="15874" max="15874" width="25.75390625" style="16" customWidth="1"/>
    <col min="15875" max="15875" width="34.875" style="16" customWidth="1"/>
    <col min="15876" max="16128" width="9.00390625" style="16" customWidth="1"/>
    <col min="16129" max="16129" width="55.125" style="16" customWidth="1"/>
    <col min="16130" max="16130" width="25.75390625" style="16" customWidth="1"/>
    <col min="16131" max="16131" width="34.875" style="16" customWidth="1"/>
    <col min="16132" max="16384" width="9.00390625" style="16" customWidth="1"/>
  </cols>
  <sheetData>
    <row r="1" spans="1:3" ht="14.25">
      <c r="A1" s="243" t="s">
        <v>518</v>
      </c>
      <c r="B1" s="244"/>
      <c r="C1" s="245"/>
    </row>
    <row r="2" spans="1:3" ht="20.25">
      <c r="A2" s="267" t="s">
        <v>2239</v>
      </c>
      <c r="B2" s="267"/>
      <c r="C2" s="267"/>
    </row>
    <row r="3" spans="1:3" ht="14.25">
      <c r="A3" s="246" t="s">
        <v>0</v>
      </c>
      <c r="B3" s="247"/>
      <c r="C3" s="248" t="s">
        <v>2240</v>
      </c>
    </row>
    <row r="4" spans="1:3" ht="45.75" customHeight="1">
      <c r="A4" s="249"/>
      <c r="B4" s="250" t="s">
        <v>11</v>
      </c>
      <c r="C4" s="251" t="s">
        <v>2241</v>
      </c>
    </row>
    <row r="5" spans="1:3" ht="20.1" customHeight="1">
      <c r="A5" s="219" t="s">
        <v>2242</v>
      </c>
      <c r="B5" s="252"/>
      <c r="C5" s="252"/>
    </row>
    <row r="6" spans="1:3" ht="20.1" customHeight="1">
      <c r="A6" s="219" t="s">
        <v>2243</v>
      </c>
      <c r="B6" s="252"/>
      <c r="C6" s="252"/>
    </row>
    <row r="7" spans="1:3" ht="20.1" customHeight="1">
      <c r="A7" s="219" t="s">
        <v>2244</v>
      </c>
      <c r="B7" s="252"/>
      <c r="C7" s="252"/>
    </row>
    <row r="8" spans="1:3" ht="20.1" customHeight="1">
      <c r="A8" s="219" t="s">
        <v>2149</v>
      </c>
      <c r="B8" s="252">
        <v>1126</v>
      </c>
      <c r="C8" s="252">
        <v>240</v>
      </c>
    </row>
    <row r="9" spans="1:3" ht="20.1" customHeight="1">
      <c r="A9" s="219" t="s">
        <v>2151</v>
      </c>
      <c r="B9" s="252">
        <v>6016</v>
      </c>
      <c r="C9" s="252">
        <v>12800</v>
      </c>
    </row>
    <row r="10" spans="1:3" ht="20.1" customHeight="1">
      <c r="A10" s="219" t="s">
        <v>2153</v>
      </c>
      <c r="B10" s="252">
        <v>6658</v>
      </c>
      <c r="C10" s="252">
        <v>1220</v>
      </c>
    </row>
    <row r="11" spans="1:3" ht="20.1" customHeight="1">
      <c r="A11" s="219" t="s">
        <v>2154</v>
      </c>
      <c r="B11" s="252">
        <v>67287</v>
      </c>
      <c r="C11" s="252">
        <v>93976</v>
      </c>
    </row>
    <row r="12" spans="1:3" ht="20.1" customHeight="1">
      <c r="A12" s="219" t="s">
        <v>2245</v>
      </c>
      <c r="B12" s="252">
        <v>64</v>
      </c>
      <c r="C12" s="252">
        <v>7</v>
      </c>
    </row>
    <row r="13" spans="1:3" ht="20.1" customHeight="1">
      <c r="A13" s="219" t="s">
        <v>2246</v>
      </c>
      <c r="B13" s="252">
        <v>69096</v>
      </c>
      <c r="C13" s="252">
        <v>17736</v>
      </c>
    </row>
    <row r="14" spans="1:3" ht="20.1" customHeight="1">
      <c r="A14" s="219" t="s">
        <v>2247</v>
      </c>
      <c r="B14" s="252">
        <v>1869</v>
      </c>
      <c r="C14" s="252">
        <v>880</v>
      </c>
    </row>
    <row r="15" spans="1:3" ht="20.1" customHeight="1">
      <c r="A15" s="219" t="s">
        <v>2248</v>
      </c>
      <c r="B15" s="252"/>
      <c r="C15" s="252"/>
    </row>
    <row r="16" spans="1:3" ht="20.1" customHeight="1">
      <c r="A16" s="219" t="s">
        <v>2249</v>
      </c>
      <c r="B16" s="252"/>
      <c r="C16" s="252"/>
    </row>
    <row r="17" spans="1:3" ht="20.1" customHeight="1">
      <c r="A17" s="219" t="s">
        <v>2250</v>
      </c>
      <c r="B17" s="252">
        <v>867391</v>
      </c>
      <c r="C17" s="252">
        <v>190000</v>
      </c>
    </row>
    <row r="18" spans="1:3" ht="20.1" customHeight="1">
      <c r="A18" s="219" t="s">
        <v>2251</v>
      </c>
      <c r="B18" s="252"/>
      <c r="C18" s="252"/>
    </row>
    <row r="19" spans="1:3" ht="20.1" customHeight="1">
      <c r="A19" s="219" t="s">
        <v>2252</v>
      </c>
      <c r="B19" s="252">
        <v>37546</v>
      </c>
      <c r="C19" s="252">
        <v>8518</v>
      </c>
    </row>
    <row r="20" spans="1:3" ht="20.1" customHeight="1">
      <c r="A20" s="219" t="s">
        <v>2253</v>
      </c>
      <c r="B20" s="252">
        <v>1121</v>
      </c>
      <c r="C20" s="252">
        <v>500</v>
      </c>
    </row>
    <row r="21" spans="1:3" ht="20.1" customHeight="1">
      <c r="A21" s="230"/>
      <c r="B21" s="220"/>
      <c r="C21" s="252"/>
    </row>
    <row r="22" spans="1:3" ht="20.1" customHeight="1">
      <c r="A22" s="230"/>
      <c r="B22" s="220"/>
      <c r="C22" s="252"/>
    </row>
    <row r="23" spans="1:3" ht="20.1" customHeight="1">
      <c r="A23" s="241" t="s">
        <v>2254</v>
      </c>
      <c r="B23" s="253">
        <v>1058174</v>
      </c>
      <c r="C23" s="253">
        <v>325877</v>
      </c>
    </row>
    <row r="24" ht="20.1" customHeight="1"/>
    <row r="25" ht="20.1" customHeight="1"/>
    <row r="26" ht="20.1" customHeight="1"/>
    <row r="27" ht="20.1" customHeight="1"/>
    <row r="33" s="16" customFormat="1" ht="14.25"/>
    <row r="34" s="16" customFormat="1" ht="14.25"/>
    <row r="35" s="16" customFormat="1" ht="14.25"/>
    <row r="36" s="16" customFormat="1" ht="14.25"/>
  </sheetData>
  <mergeCells count="1">
    <mergeCell ref="A2:C2"/>
  </mergeCells>
  <printOptions horizontalCentered="1" verticalCentered="1"/>
  <pageMargins left="0.7086614173228347" right="0.7086614173228347" top="0.15748031496062992" bottom="0.35433070866141736"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showZeros="0" workbookViewId="0" topLeftCell="A1">
      <pane xSplit="1" ySplit="5" topLeftCell="B6" activePane="bottomRight" state="frozen"/>
      <selection pane="topLeft" activeCell="A3" sqref="A3"/>
      <selection pane="topRight" activeCell="A3" sqref="A3"/>
      <selection pane="bottomLeft" activeCell="A3" sqref="A3"/>
      <selection pane="bottomRight" activeCell="A1" sqref="A1:XFD1048576"/>
    </sheetView>
  </sheetViews>
  <sheetFormatPr defaultColWidth="9.00390625" defaultRowHeight="14.25"/>
  <cols>
    <col min="1" max="1" width="54.25390625" style="254" customWidth="1"/>
    <col min="2" max="2" width="12.875" style="254" customWidth="1"/>
    <col min="3" max="3" width="19.25390625" style="254" customWidth="1"/>
    <col min="4" max="4" width="18.875" style="254" customWidth="1"/>
    <col min="5" max="5" width="13.375" style="254" customWidth="1"/>
    <col min="6" max="6" width="13.50390625" style="254" customWidth="1"/>
    <col min="7" max="7" width="14.625" style="254" customWidth="1"/>
    <col min="8" max="8" width="13.625" style="254" customWidth="1"/>
    <col min="9" max="256" width="9.00390625" style="254" customWidth="1"/>
    <col min="257" max="257" width="54.25390625" style="254" customWidth="1"/>
    <col min="258" max="258" width="12.875" style="254" customWidth="1"/>
    <col min="259" max="259" width="19.25390625" style="254" customWidth="1"/>
    <col min="260" max="260" width="18.875" style="254" customWidth="1"/>
    <col min="261" max="261" width="13.375" style="254" customWidth="1"/>
    <col min="262" max="262" width="13.50390625" style="254" customWidth="1"/>
    <col min="263" max="263" width="14.625" style="254" customWidth="1"/>
    <col min="264" max="264" width="13.625" style="254" customWidth="1"/>
    <col min="265" max="512" width="9.00390625" style="254" customWidth="1"/>
    <col min="513" max="513" width="54.25390625" style="254" customWidth="1"/>
    <col min="514" max="514" width="12.875" style="254" customWidth="1"/>
    <col min="515" max="515" width="19.25390625" style="254" customWidth="1"/>
    <col min="516" max="516" width="18.875" style="254" customWidth="1"/>
    <col min="517" max="517" width="13.375" style="254" customWidth="1"/>
    <col min="518" max="518" width="13.50390625" style="254" customWidth="1"/>
    <col min="519" max="519" width="14.625" style="254" customWidth="1"/>
    <col min="520" max="520" width="13.625" style="254" customWidth="1"/>
    <col min="521" max="768" width="9.00390625" style="254" customWidth="1"/>
    <col min="769" max="769" width="54.25390625" style="254" customWidth="1"/>
    <col min="770" max="770" width="12.875" style="254" customWidth="1"/>
    <col min="771" max="771" width="19.25390625" style="254" customWidth="1"/>
    <col min="772" max="772" width="18.875" style="254" customWidth="1"/>
    <col min="773" max="773" width="13.375" style="254" customWidth="1"/>
    <col min="774" max="774" width="13.50390625" style="254" customWidth="1"/>
    <col min="775" max="775" width="14.625" style="254" customWidth="1"/>
    <col min="776" max="776" width="13.625" style="254" customWidth="1"/>
    <col min="777" max="1024" width="9.00390625" style="254" customWidth="1"/>
    <col min="1025" max="1025" width="54.25390625" style="254" customWidth="1"/>
    <col min="1026" max="1026" width="12.875" style="254" customWidth="1"/>
    <col min="1027" max="1027" width="19.25390625" style="254" customWidth="1"/>
    <col min="1028" max="1028" width="18.875" style="254" customWidth="1"/>
    <col min="1029" max="1029" width="13.375" style="254" customWidth="1"/>
    <col min="1030" max="1030" width="13.50390625" style="254" customWidth="1"/>
    <col min="1031" max="1031" width="14.625" style="254" customWidth="1"/>
    <col min="1032" max="1032" width="13.625" style="254" customWidth="1"/>
    <col min="1033" max="1280" width="9.00390625" style="254" customWidth="1"/>
    <col min="1281" max="1281" width="54.25390625" style="254" customWidth="1"/>
    <col min="1282" max="1282" width="12.875" style="254" customWidth="1"/>
    <col min="1283" max="1283" width="19.25390625" style="254" customWidth="1"/>
    <col min="1284" max="1284" width="18.875" style="254" customWidth="1"/>
    <col min="1285" max="1285" width="13.375" style="254" customWidth="1"/>
    <col min="1286" max="1286" width="13.50390625" style="254" customWidth="1"/>
    <col min="1287" max="1287" width="14.625" style="254" customWidth="1"/>
    <col min="1288" max="1288" width="13.625" style="254" customWidth="1"/>
    <col min="1289" max="1536" width="9.00390625" style="254" customWidth="1"/>
    <col min="1537" max="1537" width="54.25390625" style="254" customWidth="1"/>
    <col min="1538" max="1538" width="12.875" style="254" customWidth="1"/>
    <col min="1539" max="1539" width="19.25390625" style="254" customWidth="1"/>
    <col min="1540" max="1540" width="18.875" style="254" customWidth="1"/>
    <col min="1541" max="1541" width="13.375" style="254" customWidth="1"/>
    <col min="1542" max="1542" width="13.50390625" style="254" customWidth="1"/>
    <col min="1543" max="1543" width="14.625" style="254" customWidth="1"/>
    <col min="1544" max="1544" width="13.625" style="254" customWidth="1"/>
    <col min="1545" max="1792" width="9.00390625" style="254" customWidth="1"/>
    <col min="1793" max="1793" width="54.25390625" style="254" customWidth="1"/>
    <col min="1794" max="1794" width="12.875" style="254" customWidth="1"/>
    <col min="1795" max="1795" width="19.25390625" style="254" customWidth="1"/>
    <col min="1796" max="1796" width="18.875" style="254" customWidth="1"/>
    <col min="1797" max="1797" width="13.375" style="254" customWidth="1"/>
    <col min="1798" max="1798" width="13.50390625" style="254" customWidth="1"/>
    <col min="1799" max="1799" width="14.625" style="254" customWidth="1"/>
    <col min="1800" max="1800" width="13.625" style="254" customWidth="1"/>
    <col min="1801" max="2048" width="9.00390625" style="254" customWidth="1"/>
    <col min="2049" max="2049" width="54.25390625" style="254" customWidth="1"/>
    <col min="2050" max="2050" width="12.875" style="254" customWidth="1"/>
    <col min="2051" max="2051" width="19.25390625" style="254" customWidth="1"/>
    <col min="2052" max="2052" width="18.875" style="254" customWidth="1"/>
    <col min="2053" max="2053" width="13.375" style="254" customWidth="1"/>
    <col min="2054" max="2054" width="13.50390625" style="254" customWidth="1"/>
    <col min="2055" max="2055" width="14.625" style="254" customWidth="1"/>
    <col min="2056" max="2056" width="13.625" style="254" customWidth="1"/>
    <col min="2057" max="2304" width="9.00390625" style="254" customWidth="1"/>
    <col min="2305" max="2305" width="54.25390625" style="254" customWidth="1"/>
    <col min="2306" max="2306" width="12.875" style="254" customWidth="1"/>
    <col min="2307" max="2307" width="19.25390625" style="254" customWidth="1"/>
    <col min="2308" max="2308" width="18.875" style="254" customWidth="1"/>
    <col min="2309" max="2309" width="13.375" style="254" customWidth="1"/>
    <col min="2310" max="2310" width="13.50390625" style="254" customWidth="1"/>
    <col min="2311" max="2311" width="14.625" style="254" customWidth="1"/>
    <col min="2312" max="2312" width="13.625" style="254" customWidth="1"/>
    <col min="2313" max="2560" width="9.00390625" style="254" customWidth="1"/>
    <col min="2561" max="2561" width="54.25390625" style="254" customWidth="1"/>
    <col min="2562" max="2562" width="12.875" style="254" customWidth="1"/>
    <col min="2563" max="2563" width="19.25390625" style="254" customWidth="1"/>
    <col min="2564" max="2564" width="18.875" style="254" customWidth="1"/>
    <col min="2565" max="2565" width="13.375" style="254" customWidth="1"/>
    <col min="2566" max="2566" width="13.50390625" style="254" customWidth="1"/>
    <col min="2567" max="2567" width="14.625" style="254" customWidth="1"/>
    <col min="2568" max="2568" width="13.625" style="254" customWidth="1"/>
    <col min="2569" max="2816" width="9.00390625" style="254" customWidth="1"/>
    <col min="2817" max="2817" width="54.25390625" style="254" customWidth="1"/>
    <col min="2818" max="2818" width="12.875" style="254" customWidth="1"/>
    <col min="2819" max="2819" width="19.25390625" style="254" customWidth="1"/>
    <col min="2820" max="2820" width="18.875" style="254" customWidth="1"/>
    <col min="2821" max="2821" width="13.375" style="254" customWidth="1"/>
    <col min="2822" max="2822" width="13.50390625" style="254" customWidth="1"/>
    <col min="2823" max="2823" width="14.625" style="254" customWidth="1"/>
    <col min="2824" max="2824" width="13.625" style="254" customWidth="1"/>
    <col min="2825" max="3072" width="9.00390625" style="254" customWidth="1"/>
    <col min="3073" max="3073" width="54.25390625" style="254" customWidth="1"/>
    <col min="3074" max="3074" width="12.875" style="254" customWidth="1"/>
    <col min="3075" max="3075" width="19.25390625" style="254" customWidth="1"/>
    <col min="3076" max="3076" width="18.875" style="254" customWidth="1"/>
    <col min="3077" max="3077" width="13.375" style="254" customWidth="1"/>
    <col min="3078" max="3078" width="13.50390625" style="254" customWidth="1"/>
    <col min="3079" max="3079" width="14.625" style="254" customWidth="1"/>
    <col min="3080" max="3080" width="13.625" style="254" customWidth="1"/>
    <col min="3081" max="3328" width="9.00390625" style="254" customWidth="1"/>
    <col min="3329" max="3329" width="54.25390625" style="254" customWidth="1"/>
    <col min="3330" max="3330" width="12.875" style="254" customWidth="1"/>
    <col min="3331" max="3331" width="19.25390625" style="254" customWidth="1"/>
    <col min="3332" max="3332" width="18.875" style="254" customWidth="1"/>
    <col min="3333" max="3333" width="13.375" style="254" customWidth="1"/>
    <col min="3334" max="3334" width="13.50390625" style="254" customWidth="1"/>
    <col min="3335" max="3335" width="14.625" style="254" customWidth="1"/>
    <col min="3336" max="3336" width="13.625" style="254" customWidth="1"/>
    <col min="3337" max="3584" width="9.00390625" style="254" customWidth="1"/>
    <col min="3585" max="3585" width="54.25390625" style="254" customWidth="1"/>
    <col min="3586" max="3586" width="12.875" style="254" customWidth="1"/>
    <col min="3587" max="3587" width="19.25390625" style="254" customWidth="1"/>
    <col min="3588" max="3588" width="18.875" style="254" customWidth="1"/>
    <col min="3589" max="3589" width="13.375" style="254" customWidth="1"/>
    <col min="3590" max="3590" width="13.50390625" style="254" customWidth="1"/>
    <col min="3591" max="3591" width="14.625" style="254" customWidth="1"/>
    <col min="3592" max="3592" width="13.625" style="254" customWidth="1"/>
    <col min="3593" max="3840" width="9.00390625" style="254" customWidth="1"/>
    <col min="3841" max="3841" width="54.25390625" style="254" customWidth="1"/>
    <col min="3842" max="3842" width="12.875" style="254" customWidth="1"/>
    <col min="3843" max="3843" width="19.25390625" style="254" customWidth="1"/>
    <col min="3844" max="3844" width="18.875" style="254" customWidth="1"/>
    <col min="3845" max="3845" width="13.375" style="254" customWidth="1"/>
    <col min="3846" max="3846" width="13.50390625" style="254" customWidth="1"/>
    <col min="3847" max="3847" width="14.625" style="254" customWidth="1"/>
    <col min="3848" max="3848" width="13.625" style="254" customWidth="1"/>
    <col min="3849" max="4096" width="9.00390625" style="254" customWidth="1"/>
    <col min="4097" max="4097" width="54.25390625" style="254" customWidth="1"/>
    <col min="4098" max="4098" width="12.875" style="254" customWidth="1"/>
    <col min="4099" max="4099" width="19.25390625" style="254" customWidth="1"/>
    <col min="4100" max="4100" width="18.875" style="254" customWidth="1"/>
    <col min="4101" max="4101" width="13.375" style="254" customWidth="1"/>
    <col min="4102" max="4102" width="13.50390625" style="254" customWidth="1"/>
    <col min="4103" max="4103" width="14.625" style="254" customWidth="1"/>
    <col min="4104" max="4104" width="13.625" style="254" customWidth="1"/>
    <col min="4105" max="4352" width="9.00390625" style="254" customWidth="1"/>
    <col min="4353" max="4353" width="54.25390625" style="254" customWidth="1"/>
    <col min="4354" max="4354" width="12.875" style="254" customWidth="1"/>
    <col min="4355" max="4355" width="19.25390625" style="254" customWidth="1"/>
    <col min="4356" max="4356" width="18.875" style="254" customWidth="1"/>
    <col min="4357" max="4357" width="13.375" style="254" customWidth="1"/>
    <col min="4358" max="4358" width="13.50390625" style="254" customWidth="1"/>
    <col min="4359" max="4359" width="14.625" style="254" customWidth="1"/>
    <col min="4360" max="4360" width="13.625" style="254" customWidth="1"/>
    <col min="4361" max="4608" width="9.00390625" style="254" customWidth="1"/>
    <col min="4609" max="4609" width="54.25390625" style="254" customWidth="1"/>
    <col min="4610" max="4610" width="12.875" style="254" customWidth="1"/>
    <col min="4611" max="4611" width="19.25390625" style="254" customWidth="1"/>
    <col min="4612" max="4612" width="18.875" style="254" customWidth="1"/>
    <col min="4613" max="4613" width="13.375" style="254" customWidth="1"/>
    <col min="4614" max="4614" width="13.50390625" style="254" customWidth="1"/>
    <col min="4615" max="4615" width="14.625" style="254" customWidth="1"/>
    <col min="4616" max="4616" width="13.625" style="254" customWidth="1"/>
    <col min="4617" max="4864" width="9.00390625" style="254" customWidth="1"/>
    <col min="4865" max="4865" width="54.25390625" style="254" customWidth="1"/>
    <col min="4866" max="4866" width="12.875" style="254" customWidth="1"/>
    <col min="4867" max="4867" width="19.25390625" style="254" customWidth="1"/>
    <col min="4868" max="4868" width="18.875" style="254" customWidth="1"/>
    <col min="4869" max="4869" width="13.375" style="254" customWidth="1"/>
    <col min="4870" max="4870" width="13.50390625" style="254" customWidth="1"/>
    <col min="4871" max="4871" width="14.625" style="254" customWidth="1"/>
    <col min="4872" max="4872" width="13.625" style="254" customWidth="1"/>
    <col min="4873" max="5120" width="9.00390625" style="254" customWidth="1"/>
    <col min="5121" max="5121" width="54.25390625" style="254" customWidth="1"/>
    <col min="5122" max="5122" width="12.875" style="254" customWidth="1"/>
    <col min="5123" max="5123" width="19.25390625" style="254" customWidth="1"/>
    <col min="5124" max="5124" width="18.875" style="254" customWidth="1"/>
    <col min="5125" max="5125" width="13.375" style="254" customWidth="1"/>
    <col min="5126" max="5126" width="13.50390625" style="254" customWidth="1"/>
    <col min="5127" max="5127" width="14.625" style="254" customWidth="1"/>
    <col min="5128" max="5128" width="13.625" style="254" customWidth="1"/>
    <col min="5129" max="5376" width="9.00390625" style="254" customWidth="1"/>
    <col min="5377" max="5377" width="54.25390625" style="254" customWidth="1"/>
    <col min="5378" max="5378" width="12.875" style="254" customWidth="1"/>
    <col min="5379" max="5379" width="19.25390625" style="254" customWidth="1"/>
    <col min="5380" max="5380" width="18.875" style="254" customWidth="1"/>
    <col min="5381" max="5381" width="13.375" style="254" customWidth="1"/>
    <col min="5382" max="5382" width="13.50390625" style="254" customWidth="1"/>
    <col min="5383" max="5383" width="14.625" style="254" customWidth="1"/>
    <col min="5384" max="5384" width="13.625" style="254" customWidth="1"/>
    <col min="5385" max="5632" width="9.00390625" style="254" customWidth="1"/>
    <col min="5633" max="5633" width="54.25390625" style="254" customWidth="1"/>
    <col min="5634" max="5634" width="12.875" style="254" customWidth="1"/>
    <col min="5635" max="5635" width="19.25390625" style="254" customWidth="1"/>
    <col min="5636" max="5636" width="18.875" style="254" customWidth="1"/>
    <col min="5637" max="5637" width="13.375" style="254" customWidth="1"/>
    <col min="5638" max="5638" width="13.50390625" style="254" customWidth="1"/>
    <col min="5639" max="5639" width="14.625" style="254" customWidth="1"/>
    <col min="5640" max="5640" width="13.625" style="254" customWidth="1"/>
    <col min="5641" max="5888" width="9.00390625" style="254" customWidth="1"/>
    <col min="5889" max="5889" width="54.25390625" style="254" customWidth="1"/>
    <col min="5890" max="5890" width="12.875" style="254" customWidth="1"/>
    <col min="5891" max="5891" width="19.25390625" style="254" customWidth="1"/>
    <col min="5892" max="5892" width="18.875" style="254" customWidth="1"/>
    <col min="5893" max="5893" width="13.375" style="254" customWidth="1"/>
    <col min="5894" max="5894" width="13.50390625" style="254" customWidth="1"/>
    <col min="5895" max="5895" width="14.625" style="254" customWidth="1"/>
    <col min="5896" max="5896" width="13.625" style="254" customWidth="1"/>
    <col min="5897" max="6144" width="9.00390625" style="254" customWidth="1"/>
    <col min="6145" max="6145" width="54.25390625" style="254" customWidth="1"/>
    <col min="6146" max="6146" width="12.875" style="254" customWidth="1"/>
    <col min="6147" max="6147" width="19.25390625" style="254" customWidth="1"/>
    <col min="6148" max="6148" width="18.875" style="254" customWidth="1"/>
    <col min="6149" max="6149" width="13.375" style="254" customWidth="1"/>
    <col min="6150" max="6150" width="13.50390625" style="254" customWidth="1"/>
    <col min="6151" max="6151" width="14.625" style="254" customWidth="1"/>
    <col min="6152" max="6152" width="13.625" style="254" customWidth="1"/>
    <col min="6153" max="6400" width="9.00390625" style="254" customWidth="1"/>
    <col min="6401" max="6401" width="54.25390625" style="254" customWidth="1"/>
    <col min="6402" max="6402" width="12.875" style="254" customWidth="1"/>
    <col min="6403" max="6403" width="19.25390625" style="254" customWidth="1"/>
    <col min="6404" max="6404" width="18.875" style="254" customWidth="1"/>
    <col min="6405" max="6405" width="13.375" style="254" customWidth="1"/>
    <col min="6406" max="6406" width="13.50390625" style="254" customWidth="1"/>
    <col min="6407" max="6407" width="14.625" style="254" customWidth="1"/>
    <col min="6408" max="6408" width="13.625" style="254" customWidth="1"/>
    <col min="6409" max="6656" width="9.00390625" style="254" customWidth="1"/>
    <col min="6657" max="6657" width="54.25390625" style="254" customWidth="1"/>
    <col min="6658" max="6658" width="12.875" style="254" customWidth="1"/>
    <col min="6659" max="6659" width="19.25390625" style="254" customWidth="1"/>
    <col min="6660" max="6660" width="18.875" style="254" customWidth="1"/>
    <col min="6661" max="6661" width="13.375" style="254" customWidth="1"/>
    <col min="6662" max="6662" width="13.50390625" style="254" customWidth="1"/>
    <col min="6663" max="6663" width="14.625" style="254" customWidth="1"/>
    <col min="6664" max="6664" width="13.625" style="254" customWidth="1"/>
    <col min="6665" max="6912" width="9.00390625" style="254" customWidth="1"/>
    <col min="6913" max="6913" width="54.25390625" style="254" customWidth="1"/>
    <col min="6914" max="6914" width="12.875" style="254" customWidth="1"/>
    <col min="6915" max="6915" width="19.25390625" style="254" customWidth="1"/>
    <col min="6916" max="6916" width="18.875" style="254" customWidth="1"/>
    <col min="6917" max="6917" width="13.375" style="254" customWidth="1"/>
    <col min="6918" max="6918" width="13.50390625" style="254" customWidth="1"/>
    <col min="6919" max="6919" width="14.625" style="254" customWidth="1"/>
    <col min="6920" max="6920" width="13.625" style="254" customWidth="1"/>
    <col min="6921" max="7168" width="9.00390625" style="254" customWidth="1"/>
    <col min="7169" max="7169" width="54.25390625" style="254" customWidth="1"/>
    <col min="7170" max="7170" width="12.875" style="254" customWidth="1"/>
    <col min="7171" max="7171" width="19.25390625" style="254" customWidth="1"/>
    <col min="7172" max="7172" width="18.875" style="254" customWidth="1"/>
    <col min="7173" max="7173" width="13.375" style="254" customWidth="1"/>
    <col min="7174" max="7174" width="13.50390625" style="254" customWidth="1"/>
    <col min="7175" max="7175" width="14.625" style="254" customWidth="1"/>
    <col min="7176" max="7176" width="13.625" style="254" customWidth="1"/>
    <col min="7177" max="7424" width="9.00390625" style="254" customWidth="1"/>
    <col min="7425" max="7425" width="54.25390625" style="254" customWidth="1"/>
    <col min="7426" max="7426" width="12.875" style="254" customWidth="1"/>
    <col min="7427" max="7427" width="19.25390625" style="254" customWidth="1"/>
    <col min="7428" max="7428" width="18.875" style="254" customWidth="1"/>
    <col min="7429" max="7429" width="13.375" style="254" customWidth="1"/>
    <col min="7430" max="7430" width="13.50390625" style="254" customWidth="1"/>
    <col min="7431" max="7431" width="14.625" style="254" customWidth="1"/>
    <col min="7432" max="7432" width="13.625" style="254" customWidth="1"/>
    <col min="7433" max="7680" width="9.00390625" style="254" customWidth="1"/>
    <col min="7681" max="7681" width="54.25390625" style="254" customWidth="1"/>
    <col min="7682" max="7682" width="12.875" style="254" customWidth="1"/>
    <col min="7683" max="7683" width="19.25390625" style="254" customWidth="1"/>
    <col min="7684" max="7684" width="18.875" style="254" customWidth="1"/>
    <col min="7685" max="7685" width="13.375" style="254" customWidth="1"/>
    <col min="7686" max="7686" width="13.50390625" style="254" customWidth="1"/>
    <col min="7687" max="7687" width="14.625" style="254" customWidth="1"/>
    <col min="7688" max="7688" width="13.625" style="254" customWidth="1"/>
    <col min="7689" max="7936" width="9.00390625" style="254" customWidth="1"/>
    <col min="7937" max="7937" width="54.25390625" style="254" customWidth="1"/>
    <col min="7938" max="7938" width="12.875" style="254" customWidth="1"/>
    <col min="7939" max="7939" width="19.25390625" style="254" customWidth="1"/>
    <col min="7940" max="7940" width="18.875" style="254" customWidth="1"/>
    <col min="7941" max="7941" width="13.375" style="254" customWidth="1"/>
    <col min="7942" max="7942" width="13.50390625" style="254" customWidth="1"/>
    <col min="7943" max="7943" width="14.625" style="254" customWidth="1"/>
    <col min="7944" max="7944" width="13.625" style="254" customWidth="1"/>
    <col min="7945" max="8192" width="9.00390625" style="254" customWidth="1"/>
    <col min="8193" max="8193" width="54.25390625" style="254" customWidth="1"/>
    <col min="8194" max="8194" width="12.875" style="254" customWidth="1"/>
    <col min="8195" max="8195" width="19.25390625" style="254" customWidth="1"/>
    <col min="8196" max="8196" width="18.875" style="254" customWidth="1"/>
    <col min="8197" max="8197" width="13.375" style="254" customWidth="1"/>
    <col min="8198" max="8198" width="13.50390625" style="254" customWidth="1"/>
    <col min="8199" max="8199" width="14.625" style="254" customWidth="1"/>
    <col min="8200" max="8200" width="13.625" style="254" customWidth="1"/>
    <col min="8201" max="8448" width="9.00390625" style="254" customWidth="1"/>
    <col min="8449" max="8449" width="54.25390625" style="254" customWidth="1"/>
    <col min="8450" max="8450" width="12.875" style="254" customWidth="1"/>
    <col min="8451" max="8451" width="19.25390625" style="254" customWidth="1"/>
    <col min="8452" max="8452" width="18.875" style="254" customWidth="1"/>
    <col min="8453" max="8453" width="13.375" style="254" customWidth="1"/>
    <col min="8454" max="8454" width="13.50390625" style="254" customWidth="1"/>
    <col min="8455" max="8455" width="14.625" style="254" customWidth="1"/>
    <col min="8456" max="8456" width="13.625" style="254" customWidth="1"/>
    <col min="8457" max="8704" width="9.00390625" style="254" customWidth="1"/>
    <col min="8705" max="8705" width="54.25390625" style="254" customWidth="1"/>
    <col min="8706" max="8706" width="12.875" style="254" customWidth="1"/>
    <col min="8707" max="8707" width="19.25390625" style="254" customWidth="1"/>
    <col min="8708" max="8708" width="18.875" style="254" customWidth="1"/>
    <col min="8709" max="8709" width="13.375" style="254" customWidth="1"/>
    <col min="8710" max="8710" width="13.50390625" style="254" customWidth="1"/>
    <col min="8711" max="8711" width="14.625" style="254" customWidth="1"/>
    <col min="8712" max="8712" width="13.625" style="254" customWidth="1"/>
    <col min="8713" max="8960" width="9.00390625" style="254" customWidth="1"/>
    <col min="8961" max="8961" width="54.25390625" style="254" customWidth="1"/>
    <col min="8962" max="8962" width="12.875" style="254" customWidth="1"/>
    <col min="8963" max="8963" width="19.25390625" style="254" customWidth="1"/>
    <col min="8964" max="8964" width="18.875" style="254" customWidth="1"/>
    <col min="8965" max="8965" width="13.375" style="254" customWidth="1"/>
    <col min="8966" max="8966" width="13.50390625" style="254" customWidth="1"/>
    <col min="8967" max="8967" width="14.625" style="254" customWidth="1"/>
    <col min="8968" max="8968" width="13.625" style="254" customWidth="1"/>
    <col min="8969" max="9216" width="9.00390625" style="254" customWidth="1"/>
    <col min="9217" max="9217" width="54.25390625" style="254" customWidth="1"/>
    <col min="9218" max="9218" width="12.875" style="254" customWidth="1"/>
    <col min="9219" max="9219" width="19.25390625" style="254" customWidth="1"/>
    <col min="9220" max="9220" width="18.875" style="254" customWidth="1"/>
    <col min="9221" max="9221" width="13.375" style="254" customWidth="1"/>
    <col min="9222" max="9222" width="13.50390625" style="254" customWidth="1"/>
    <col min="9223" max="9223" width="14.625" style="254" customWidth="1"/>
    <col min="9224" max="9224" width="13.625" style="254" customWidth="1"/>
    <col min="9225" max="9472" width="9.00390625" style="254" customWidth="1"/>
    <col min="9473" max="9473" width="54.25390625" style="254" customWidth="1"/>
    <col min="9474" max="9474" width="12.875" style="254" customWidth="1"/>
    <col min="9475" max="9475" width="19.25390625" style="254" customWidth="1"/>
    <col min="9476" max="9476" width="18.875" style="254" customWidth="1"/>
    <col min="9477" max="9477" width="13.375" style="254" customWidth="1"/>
    <col min="9478" max="9478" width="13.50390625" style="254" customWidth="1"/>
    <col min="9479" max="9479" width="14.625" style="254" customWidth="1"/>
    <col min="9480" max="9480" width="13.625" style="254" customWidth="1"/>
    <col min="9481" max="9728" width="9.00390625" style="254" customWidth="1"/>
    <col min="9729" max="9729" width="54.25390625" style="254" customWidth="1"/>
    <col min="9730" max="9730" width="12.875" style="254" customWidth="1"/>
    <col min="9731" max="9731" width="19.25390625" style="254" customWidth="1"/>
    <col min="9732" max="9732" width="18.875" style="254" customWidth="1"/>
    <col min="9733" max="9733" width="13.375" style="254" customWidth="1"/>
    <col min="9734" max="9734" width="13.50390625" style="254" customWidth="1"/>
    <col min="9735" max="9735" width="14.625" style="254" customWidth="1"/>
    <col min="9736" max="9736" width="13.625" style="254" customWidth="1"/>
    <col min="9737" max="9984" width="9.00390625" style="254" customWidth="1"/>
    <col min="9985" max="9985" width="54.25390625" style="254" customWidth="1"/>
    <col min="9986" max="9986" width="12.875" style="254" customWidth="1"/>
    <col min="9987" max="9987" width="19.25390625" style="254" customWidth="1"/>
    <col min="9988" max="9988" width="18.875" style="254" customWidth="1"/>
    <col min="9989" max="9989" width="13.375" style="254" customWidth="1"/>
    <col min="9990" max="9990" width="13.50390625" style="254" customWidth="1"/>
    <col min="9991" max="9991" width="14.625" style="254" customWidth="1"/>
    <col min="9992" max="9992" width="13.625" style="254" customWidth="1"/>
    <col min="9993" max="10240" width="9.00390625" style="254" customWidth="1"/>
    <col min="10241" max="10241" width="54.25390625" style="254" customWidth="1"/>
    <col min="10242" max="10242" width="12.875" style="254" customWidth="1"/>
    <col min="10243" max="10243" width="19.25390625" style="254" customWidth="1"/>
    <col min="10244" max="10244" width="18.875" style="254" customWidth="1"/>
    <col min="10245" max="10245" width="13.375" style="254" customWidth="1"/>
    <col min="10246" max="10246" width="13.50390625" style="254" customWidth="1"/>
    <col min="10247" max="10247" width="14.625" style="254" customWidth="1"/>
    <col min="10248" max="10248" width="13.625" style="254" customWidth="1"/>
    <col min="10249" max="10496" width="9.00390625" style="254" customWidth="1"/>
    <col min="10497" max="10497" width="54.25390625" style="254" customWidth="1"/>
    <col min="10498" max="10498" width="12.875" style="254" customWidth="1"/>
    <col min="10499" max="10499" width="19.25390625" style="254" customWidth="1"/>
    <col min="10500" max="10500" width="18.875" style="254" customWidth="1"/>
    <col min="10501" max="10501" width="13.375" style="254" customWidth="1"/>
    <col min="10502" max="10502" width="13.50390625" style="254" customWidth="1"/>
    <col min="10503" max="10503" width="14.625" style="254" customWidth="1"/>
    <col min="10504" max="10504" width="13.625" style="254" customWidth="1"/>
    <col min="10505" max="10752" width="9.00390625" style="254" customWidth="1"/>
    <col min="10753" max="10753" width="54.25390625" style="254" customWidth="1"/>
    <col min="10754" max="10754" width="12.875" style="254" customWidth="1"/>
    <col min="10755" max="10755" width="19.25390625" style="254" customWidth="1"/>
    <col min="10756" max="10756" width="18.875" style="254" customWidth="1"/>
    <col min="10757" max="10757" width="13.375" style="254" customWidth="1"/>
    <col min="10758" max="10758" width="13.50390625" style="254" customWidth="1"/>
    <col min="10759" max="10759" width="14.625" style="254" customWidth="1"/>
    <col min="10760" max="10760" width="13.625" style="254" customWidth="1"/>
    <col min="10761" max="11008" width="9.00390625" style="254" customWidth="1"/>
    <col min="11009" max="11009" width="54.25390625" style="254" customWidth="1"/>
    <col min="11010" max="11010" width="12.875" style="254" customWidth="1"/>
    <col min="11011" max="11011" width="19.25390625" style="254" customWidth="1"/>
    <col min="11012" max="11012" width="18.875" style="254" customWidth="1"/>
    <col min="11013" max="11013" width="13.375" style="254" customWidth="1"/>
    <col min="11014" max="11014" width="13.50390625" style="254" customWidth="1"/>
    <col min="11015" max="11015" width="14.625" style="254" customWidth="1"/>
    <col min="11016" max="11016" width="13.625" style="254" customWidth="1"/>
    <col min="11017" max="11264" width="9.00390625" style="254" customWidth="1"/>
    <col min="11265" max="11265" width="54.25390625" style="254" customWidth="1"/>
    <col min="11266" max="11266" width="12.875" style="254" customWidth="1"/>
    <col min="11267" max="11267" width="19.25390625" style="254" customWidth="1"/>
    <col min="11268" max="11268" width="18.875" style="254" customWidth="1"/>
    <col min="11269" max="11269" width="13.375" style="254" customWidth="1"/>
    <col min="11270" max="11270" width="13.50390625" style="254" customWidth="1"/>
    <col min="11271" max="11271" width="14.625" style="254" customWidth="1"/>
    <col min="11272" max="11272" width="13.625" style="254" customWidth="1"/>
    <col min="11273" max="11520" width="9.00390625" style="254" customWidth="1"/>
    <col min="11521" max="11521" width="54.25390625" style="254" customWidth="1"/>
    <col min="11522" max="11522" width="12.875" style="254" customWidth="1"/>
    <col min="11523" max="11523" width="19.25390625" style="254" customWidth="1"/>
    <col min="11524" max="11524" width="18.875" style="254" customWidth="1"/>
    <col min="11525" max="11525" width="13.375" style="254" customWidth="1"/>
    <col min="11526" max="11526" width="13.50390625" style="254" customWidth="1"/>
    <col min="11527" max="11527" width="14.625" style="254" customWidth="1"/>
    <col min="11528" max="11528" width="13.625" style="254" customWidth="1"/>
    <col min="11529" max="11776" width="9.00390625" style="254" customWidth="1"/>
    <col min="11777" max="11777" width="54.25390625" style="254" customWidth="1"/>
    <col min="11778" max="11778" width="12.875" style="254" customWidth="1"/>
    <col min="11779" max="11779" width="19.25390625" style="254" customWidth="1"/>
    <col min="11780" max="11780" width="18.875" style="254" customWidth="1"/>
    <col min="11781" max="11781" width="13.375" style="254" customWidth="1"/>
    <col min="11782" max="11782" width="13.50390625" style="254" customWidth="1"/>
    <col min="11783" max="11783" width="14.625" style="254" customWidth="1"/>
    <col min="11784" max="11784" width="13.625" style="254" customWidth="1"/>
    <col min="11785" max="12032" width="9.00390625" style="254" customWidth="1"/>
    <col min="12033" max="12033" width="54.25390625" style="254" customWidth="1"/>
    <col min="12034" max="12034" width="12.875" style="254" customWidth="1"/>
    <col min="12035" max="12035" width="19.25390625" style="254" customWidth="1"/>
    <col min="12036" max="12036" width="18.875" style="254" customWidth="1"/>
    <col min="12037" max="12037" width="13.375" style="254" customWidth="1"/>
    <col min="12038" max="12038" width="13.50390625" style="254" customWidth="1"/>
    <col min="12039" max="12039" width="14.625" style="254" customWidth="1"/>
    <col min="12040" max="12040" width="13.625" style="254" customWidth="1"/>
    <col min="12041" max="12288" width="9.00390625" style="254" customWidth="1"/>
    <col min="12289" max="12289" width="54.25390625" style="254" customWidth="1"/>
    <col min="12290" max="12290" width="12.875" style="254" customWidth="1"/>
    <col min="12291" max="12291" width="19.25390625" style="254" customWidth="1"/>
    <col min="12292" max="12292" width="18.875" style="254" customWidth="1"/>
    <col min="12293" max="12293" width="13.375" style="254" customWidth="1"/>
    <col min="12294" max="12294" width="13.50390625" style="254" customWidth="1"/>
    <col min="12295" max="12295" width="14.625" style="254" customWidth="1"/>
    <col min="12296" max="12296" width="13.625" style="254" customWidth="1"/>
    <col min="12297" max="12544" width="9.00390625" style="254" customWidth="1"/>
    <col min="12545" max="12545" width="54.25390625" style="254" customWidth="1"/>
    <col min="12546" max="12546" width="12.875" style="254" customWidth="1"/>
    <col min="12547" max="12547" width="19.25390625" style="254" customWidth="1"/>
    <col min="12548" max="12548" width="18.875" style="254" customWidth="1"/>
    <col min="12549" max="12549" width="13.375" style="254" customWidth="1"/>
    <col min="12550" max="12550" width="13.50390625" style="254" customWidth="1"/>
    <col min="12551" max="12551" width="14.625" style="254" customWidth="1"/>
    <col min="12552" max="12552" width="13.625" style="254" customWidth="1"/>
    <col min="12553" max="12800" width="9.00390625" style="254" customWidth="1"/>
    <col min="12801" max="12801" width="54.25390625" style="254" customWidth="1"/>
    <col min="12802" max="12802" width="12.875" style="254" customWidth="1"/>
    <col min="12803" max="12803" width="19.25390625" style="254" customWidth="1"/>
    <col min="12804" max="12804" width="18.875" style="254" customWidth="1"/>
    <col min="12805" max="12805" width="13.375" style="254" customWidth="1"/>
    <col min="12806" max="12806" width="13.50390625" style="254" customWidth="1"/>
    <col min="12807" max="12807" width="14.625" style="254" customWidth="1"/>
    <col min="12808" max="12808" width="13.625" style="254" customWidth="1"/>
    <col min="12809" max="13056" width="9.00390625" style="254" customWidth="1"/>
    <col min="13057" max="13057" width="54.25390625" style="254" customWidth="1"/>
    <col min="13058" max="13058" width="12.875" style="254" customWidth="1"/>
    <col min="13059" max="13059" width="19.25390625" style="254" customWidth="1"/>
    <col min="13060" max="13060" width="18.875" style="254" customWidth="1"/>
    <col min="13061" max="13061" width="13.375" style="254" customWidth="1"/>
    <col min="13062" max="13062" width="13.50390625" style="254" customWidth="1"/>
    <col min="13063" max="13063" width="14.625" style="254" customWidth="1"/>
    <col min="13064" max="13064" width="13.625" style="254" customWidth="1"/>
    <col min="13065" max="13312" width="9.00390625" style="254" customWidth="1"/>
    <col min="13313" max="13313" width="54.25390625" style="254" customWidth="1"/>
    <col min="13314" max="13314" width="12.875" style="254" customWidth="1"/>
    <col min="13315" max="13315" width="19.25390625" style="254" customWidth="1"/>
    <col min="13316" max="13316" width="18.875" style="254" customWidth="1"/>
    <col min="13317" max="13317" width="13.375" style="254" customWidth="1"/>
    <col min="13318" max="13318" width="13.50390625" style="254" customWidth="1"/>
    <col min="13319" max="13319" width="14.625" style="254" customWidth="1"/>
    <col min="13320" max="13320" width="13.625" style="254" customWidth="1"/>
    <col min="13321" max="13568" width="9.00390625" style="254" customWidth="1"/>
    <col min="13569" max="13569" width="54.25390625" style="254" customWidth="1"/>
    <col min="13570" max="13570" width="12.875" style="254" customWidth="1"/>
    <col min="13571" max="13571" width="19.25390625" style="254" customWidth="1"/>
    <col min="13572" max="13572" width="18.875" style="254" customWidth="1"/>
    <col min="13573" max="13573" width="13.375" style="254" customWidth="1"/>
    <col min="13574" max="13574" width="13.50390625" style="254" customWidth="1"/>
    <col min="13575" max="13575" width="14.625" style="254" customWidth="1"/>
    <col min="13576" max="13576" width="13.625" style="254" customWidth="1"/>
    <col min="13577" max="13824" width="9.00390625" style="254" customWidth="1"/>
    <col min="13825" max="13825" width="54.25390625" style="254" customWidth="1"/>
    <col min="13826" max="13826" width="12.875" style="254" customWidth="1"/>
    <col min="13827" max="13827" width="19.25390625" style="254" customWidth="1"/>
    <col min="13828" max="13828" width="18.875" style="254" customWidth="1"/>
    <col min="13829" max="13829" width="13.375" style="254" customWidth="1"/>
    <col min="13830" max="13830" width="13.50390625" style="254" customWidth="1"/>
    <col min="13831" max="13831" width="14.625" style="254" customWidth="1"/>
    <col min="13832" max="13832" width="13.625" style="254" customWidth="1"/>
    <col min="13833" max="14080" width="9.00390625" style="254" customWidth="1"/>
    <col min="14081" max="14081" width="54.25390625" style="254" customWidth="1"/>
    <col min="14082" max="14082" width="12.875" style="254" customWidth="1"/>
    <col min="14083" max="14083" width="19.25390625" style="254" customWidth="1"/>
    <col min="14084" max="14084" width="18.875" style="254" customWidth="1"/>
    <col min="14085" max="14085" width="13.375" style="254" customWidth="1"/>
    <col min="14086" max="14086" width="13.50390625" style="254" customWidth="1"/>
    <col min="14087" max="14087" width="14.625" style="254" customWidth="1"/>
    <col min="14088" max="14088" width="13.625" style="254" customWidth="1"/>
    <col min="14089" max="14336" width="9.00390625" style="254" customWidth="1"/>
    <col min="14337" max="14337" width="54.25390625" style="254" customWidth="1"/>
    <col min="14338" max="14338" width="12.875" style="254" customWidth="1"/>
    <col min="14339" max="14339" width="19.25390625" style="254" customWidth="1"/>
    <col min="14340" max="14340" width="18.875" style="254" customWidth="1"/>
    <col min="14341" max="14341" width="13.375" style="254" customWidth="1"/>
    <col min="14342" max="14342" width="13.50390625" style="254" customWidth="1"/>
    <col min="14343" max="14343" width="14.625" style="254" customWidth="1"/>
    <col min="14344" max="14344" width="13.625" style="254" customWidth="1"/>
    <col min="14345" max="14592" width="9.00390625" style="254" customWidth="1"/>
    <col min="14593" max="14593" width="54.25390625" style="254" customWidth="1"/>
    <col min="14594" max="14594" width="12.875" style="254" customWidth="1"/>
    <col min="14595" max="14595" width="19.25390625" style="254" customWidth="1"/>
    <col min="14596" max="14596" width="18.875" style="254" customWidth="1"/>
    <col min="14597" max="14597" width="13.375" style="254" customWidth="1"/>
    <col min="14598" max="14598" width="13.50390625" style="254" customWidth="1"/>
    <col min="14599" max="14599" width="14.625" style="254" customWidth="1"/>
    <col min="14600" max="14600" width="13.625" style="254" customWidth="1"/>
    <col min="14601" max="14848" width="9.00390625" style="254" customWidth="1"/>
    <col min="14849" max="14849" width="54.25390625" style="254" customWidth="1"/>
    <col min="14850" max="14850" width="12.875" style="254" customWidth="1"/>
    <col min="14851" max="14851" width="19.25390625" style="254" customWidth="1"/>
    <col min="14852" max="14852" width="18.875" style="254" customWidth="1"/>
    <col min="14853" max="14853" width="13.375" style="254" customWidth="1"/>
    <col min="14854" max="14854" width="13.50390625" style="254" customWidth="1"/>
    <col min="14855" max="14855" width="14.625" style="254" customWidth="1"/>
    <col min="14856" max="14856" width="13.625" style="254" customWidth="1"/>
    <col min="14857" max="15104" width="9.00390625" style="254" customWidth="1"/>
    <col min="15105" max="15105" width="54.25390625" style="254" customWidth="1"/>
    <col min="15106" max="15106" width="12.875" style="254" customWidth="1"/>
    <col min="15107" max="15107" width="19.25390625" style="254" customWidth="1"/>
    <col min="15108" max="15108" width="18.875" style="254" customWidth="1"/>
    <col min="15109" max="15109" width="13.375" style="254" customWidth="1"/>
    <col min="15110" max="15110" width="13.50390625" style="254" customWidth="1"/>
    <col min="15111" max="15111" width="14.625" style="254" customWidth="1"/>
    <col min="15112" max="15112" width="13.625" style="254" customWidth="1"/>
    <col min="15113" max="15360" width="9.00390625" style="254" customWidth="1"/>
    <col min="15361" max="15361" width="54.25390625" style="254" customWidth="1"/>
    <col min="15362" max="15362" width="12.875" style="254" customWidth="1"/>
    <col min="15363" max="15363" width="19.25390625" style="254" customWidth="1"/>
    <col min="15364" max="15364" width="18.875" style="254" customWidth="1"/>
    <col min="15365" max="15365" width="13.375" style="254" customWidth="1"/>
    <col min="15366" max="15366" width="13.50390625" style="254" customWidth="1"/>
    <col min="15367" max="15367" width="14.625" style="254" customWidth="1"/>
    <col min="15368" max="15368" width="13.625" style="254" customWidth="1"/>
    <col min="15369" max="15616" width="9.00390625" style="254" customWidth="1"/>
    <col min="15617" max="15617" width="54.25390625" style="254" customWidth="1"/>
    <col min="15618" max="15618" width="12.875" style="254" customWidth="1"/>
    <col min="15619" max="15619" width="19.25390625" style="254" customWidth="1"/>
    <col min="15620" max="15620" width="18.875" style="254" customWidth="1"/>
    <col min="15621" max="15621" width="13.375" style="254" customWidth="1"/>
    <col min="15622" max="15622" width="13.50390625" style="254" customWidth="1"/>
    <col min="15623" max="15623" width="14.625" style="254" customWidth="1"/>
    <col min="15624" max="15624" width="13.625" style="254" customWidth="1"/>
    <col min="15625" max="15872" width="9.00390625" style="254" customWidth="1"/>
    <col min="15873" max="15873" width="54.25390625" style="254" customWidth="1"/>
    <col min="15874" max="15874" width="12.875" style="254" customWidth="1"/>
    <col min="15875" max="15875" width="19.25390625" style="254" customWidth="1"/>
    <col min="15876" max="15876" width="18.875" style="254" customWidth="1"/>
    <col min="15877" max="15877" width="13.375" style="254" customWidth="1"/>
    <col min="15878" max="15878" width="13.50390625" style="254" customWidth="1"/>
    <col min="15879" max="15879" width="14.625" style="254" customWidth="1"/>
    <col min="15880" max="15880" width="13.625" style="254" customWidth="1"/>
    <col min="15881" max="16128" width="9.00390625" style="254" customWidth="1"/>
    <col min="16129" max="16129" width="54.25390625" style="254" customWidth="1"/>
    <col min="16130" max="16130" width="12.875" style="254" customWidth="1"/>
    <col min="16131" max="16131" width="19.25390625" style="254" customWidth="1"/>
    <col min="16132" max="16132" width="18.875" style="254" customWidth="1"/>
    <col min="16133" max="16133" width="13.375" style="254" customWidth="1"/>
    <col min="16134" max="16134" width="13.50390625" style="254" customWidth="1"/>
    <col min="16135" max="16135" width="14.625" style="254" customWidth="1"/>
    <col min="16136" max="16136" width="13.625" style="254" customWidth="1"/>
    <col min="16137" max="16384" width="9.00390625" style="254" customWidth="1"/>
  </cols>
  <sheetData>
    <row r="1" ht="14.25">
      <c r="A1" s="244" t="s">
        <v>519</v>
      </c>
    </row>
    <row r="2" spans="1:8" ht="20.25">
      <c r="A2" s="307" t="s">
        <v>2255</v>
      </c>
      <c r="B2" s="307"/>
      <c r="C2" s="307"/>
      <c r="D2" s="307"/>
      <c r="E2" s="307"/>
      <c r="F2" s="307"/>
      <c r="G2" s="307"/>
      <c r="H2" s="307"/>
    </row>
    <row r="3" spans="1:8" ht="18" customHeight="1">
      <c r="A3" s="244"/>
      <c r="H3" s="255" t="s">
        <v>9</v>
      </c>
    </row>
    <row r="4" spans="1:8" s="256" customFormat="1" ht="31.5" customHeight="1">
      <c r="A4" s="308" t="s">
        <v>275</v>
      </c>
      <c r="B4" s="308" t="s">
        <v>276</v>
      </c>
      <c r="C4" s="308" t="s">
        <v>2256</v>
      </c>
      <c r="D4" s="311" t="s">
        <v>2257</v>
      </c>
      <c r="E4" s="311" t="s">
        <v>520</v>
      </c>
      <c r="F4" s="314" t="s">
        <v>279</v>
      </c>
      <c r="G4" s="308" t="s">
        <v>1612</v>
      </c>
      <c r="H4" s="308" t="s">
        <v>280</v>
      </c>
    </row>
    <row r="5" spans="1:8" s="256" customFormat="1" ht="27.75" customHeight="1">
      <c r="A5" s="309"/>
      <c r="B5" s="309"/>
      <c r="C5" s="310"/>
      <c r="D5" s="312"/>
      <c r="E5" s="313"/>
      <c r="F5" s="315"/>
      <c r="G5" s="309"/>
      <c r="H5" s="309"/>
    </row>
    <row r="6" spans="1:8" ht="18.4" customHeight="1">
      <c r="A6" s="257" t="s">
        <v>2147</v>
      </c>
      <c r="B6" s="220">
        <v>5605</v>
      </c>
      <c r="C6" s="220">
        <v>1060</v>
      </c>
      <c r="D6" s="220">
        <v>3736</v>
      </c>
      <c r="E6" s="220">
        <v>809</v>
      </c>
      <c r="F6" s="220">
        <v>0</v>
      </c>
      <c r="G6" s="220">
        <v>0</v>
      </c>
      <c r="H6" s="220">
        <v>0</v>
      </c>
    </row>
    <row r="7" spans="1:8" ht="18.4" customHeight="1">
      <c r="A7" s="258" t="s">
        <v>2258</v>
      </c>
      <c r="B7" s="220">
        <v>1520</v>
      </c>
      <c r="C7" s="220">
        <v>1060</v>
      </c>
      <c r="D7" s="220">
        <v>440</v>
      </c>
      <c r="E7" s="220">
        <v>20</v>
      </c>
      <c r="F7" s="220"/>
      <c r="G7" s="220"/>
      <c r="H7" s="220"/>
    </row>
    <row r="8" spans="1:8" ht="18.4" customHeight="1">
      <c r="A8" s="258" t="s">
        <v>2259</v>
      </c>
      <c r="B8" s="220">
        <v>4085</v>
      </c>
      <c r="C8" s="220">
        <v>0</v>
      </c>
      <c r="D8" s="220">
        <v>3296</v>
      </c>
      <c r="E8" s="220">
        <v>789</v>
      </c>
      <c r="F8" s="220"/>
      <c r="G8" s="220"/>
      <c r="H8" s="220"/>
    </row>
    <row r="9" spans="1:8" ht="18.4" customHeight="1">
      <c r="A9" s="259" t="s">
        <v>2260</v>
      </c>
      <c r="B9" s="220">
        <v>0</v>
      </c>
      <c r="C9" s="220">
        <v>0</v>
      </c>
      <c r="D9" s="220">
        <v>0</v>
      </c>
      <c r="E9" s="220">
        <v>0</v>
      </c>
      <c r="F9" s="220"/>
      <c r="G9" s="220"/>
      <c r="H9" s="220"/>
    </row>
    <row r="10" spans="1:8" ht="18.4" customHeight="1">
      <c r="A10" s="257" t="s">
        <v>387</v>
      </c>
      <c r="B10" s="220">
        <v>7366</v>
      </c>
      <c r="C10" s="220">
        <v>204</v>
      </c>
      <c r="D10" s="220">
        <v>4876</v>
      </c>
      <c r="E10" s="220">
        <v>2286</v>
      </c>
      <c r="F10" s="220">
        <v>0</v>
      </c>
      <c r="G10" s="220">
        <v>0</v>
      </c>
      <c r="H10" s="220">
        <v>0</v>
      </c>
    </row>
    <row r="11" spans="1:8" ht="18.4" customHeight="1">
      <c r="A11" s="258" t="s">
        <v>388</v>
      </c>
      <c r="B11" s="220">
        <v>7359</v>
      </c>
      <c r="C11" s="220">
        <v>204</v>
      </c>
      <c r="D11" s="220">
        <v>4869</v>
      </c>
      <c r="E11" s="220">
        <v>2286</v>
      </c>
      <c r="F11" s="220">
        <v>0</v>
      </c>
      <c r="G11" s="220"/>
      <c r="H11" s="220"/>
    </row>
    <row r="12" spans="1:8" ht="18.4" customHeight="1">
      <c r="A12" s="259" t="s">
        <v>2261</v>
      </c>
      <c r="B12" s="220">
        <v>7</v>
      </c>
      <c r="C12" s="220">
        <v>0</v>
      </c>
      <c r="D12" s="220">
        <v>7</v>
      </c>
      <c r="E12" s="220">
        <v>0</v>
      </c>
      <c r="F12" s="220"/>
      <c r="G12" s="220"/>
      <c r="H12" s="220"/>
    </row>
    <row r="13" spans="1:8" ht="18.4" customHeight="1">
      <c r="A13" s="259" t="s">
        <v>2262</v>
      </c>
      <c r="B13" s="220">
        <v>0</v>
      </c>
      <c r="C13" s="220">
        <v>0</v>
      </c>
      <c r="D13" s="220">
        <v>0</v>
      </c>
      <c r="E13" s="220">
        <v>0</v>
      </c>
      <c r="F13" s="220"/>
      <c r="G13" s="220"/>
      <c r="H13" s="220"/>
    </row>
    <row r="14" spans="1:8" ht="18.4" customHeight="1">
      <c r="A14" s="257" t="s">
        <v>389</v>
      </c>
      <c r="B14" s="220">
        <v>0</v>
      </c>
      <c r="C14" s="220">
        <v>0</v>
      </c>
      <c r="D14" s="220">
        <v>0</v>
      </c>
      <c r="E14" s="220">
        <v>0</v>
      </c>
      <c r="F14" s="220">
        <v>0</v>
      </c>
      <c r="G14" s="220">
        <v>0</v>
      </c>
      <c r="H14" s="220">
        <v>0</v>
      </c>
    </row>
    <row r="15" spans="1:8" ht="18.4" customHeight="1">
      <c r="A15" s="257" t="s">
        <v>390</v>
      </c>
      <c r="B15" s="220">
        <v>0</v>
      </c>
      <c r="C15" s="220">
        <v>0</v>
      </c>
      <c r="D15" s="220">
        <v>0</v>
      </c>
      <c r="E15" s="220">
        <v>0</v>
      </c>
      <c r="F15" s="220"/>
      <c r="G15" s="220"/>
      <c r="H15" s="220"/>
    </row>
    <row r="16" spans="1:8" ht="18.4" customHeight="1">
      <c r="A16" s="257" t="s">
        <v>391</v>
      </c>
      <c r="B16" s="220">
        <v>0</v>
      </c>
      <c r="C16" s="220">
        <v>0</v>
      </c>
      <c r="D16" s="220">
        <v>0</v>
      </c>
      <c r="E16" s="220">
        <v>0</v>
      </c>
      <c r="F16" s="220"/>
      <c r="G16" s="220"/>
      <c r="H16" s="220"/>
    </row>
    <row r="17" spans="1:8" ht="18.4" customHeight="1">
      <c r="A17" s="257" t="s">
        <v>392</v>
      </c>
      <c r="B17" s="220">
        <v>3995249</v>
      </c>
      <c r="C17" s="220">
        <v>3766496</v>
      </c>
      <c r="D17" s="220">
        <v>15750</v>
      </c>
      <c r="E17" s="220">
        <v>13003</v>
      </c>
      <c r="F17" s="220">
        <v>0</v>
      </c>
      <c r="G17" s="220">
        <v>200000</v>
      </c>
      <c r="H17" s="220">
        <v>0</v>
      </c>
    </row>
    <row r="18" spans="1:8" ht="18.4" customHeight="1">
      <c r="A18" s="257" t="s">
        <v>393</v>
      </c>
      <c r="B18" s="220">
        <v>3496253</v>
      </c>
      <c r="C18" s="220">
        <v>3470015</v>
      </c>
      <c r="D18" s="220">
        <v>15750</v>
      </c>
      <c r="E18" s="220">
        <v>10488</v>
      </c>
      <c r="F18" s="220"/>
      <c r="G18" s="220"/>
      <c r="H18" s="220"/>
    </row>
    <row r="19" spans="1:8" ht="18.4" customHeight="1">
      <c r="A19" s="257" t="s">
        <v>394</v>
      </c>
      <c r="B19" s="220">
        <v>5000</v>
      </c>
      <c r="C19" s="220">
        <v>5000</v>
      </c>
      <c r="D19" s="220">
        <v>0</v>
      </c>
      <c r="E19" s="220">
        <v>0</v>
      </c>
      <c r="F19" s="220"/>
      <c r="G19" s="220"/>
      <c r="H19" s="220"/>
    </row>
    <row r="20" spans="1:8" ht="18.4" customHeight="1">
      <c r="A20" s="257" t="s">
        <v>2263</v>
      </c>
      <c r="B20" s="220">
        <v>12642</v>
      </c>
      <c r="C20" s="220">
        <v>12529</v>
      </c>
      <c r="D20" s="220">
        <v>0</v>
      </c>
      <c r="E20" s="220">
        <v>113</v>
      </c>
      <c r="F20" s="220"/>
      <c r="G20" s="220"/>
      <c r="H20" s="220"/>
    </row>
    <row r="21" spans="1:8" ht="18.4" customHeight="1">
      <c r="A21" s="260" t="s">
        <v>2264</v>
      </c>
      <c r="B21" s="220">
        <v>249697</v>
      </c>
      <c r="C21" s="220">
        <v>247485</v>
      </c>
      <c r="D21" s="220">
        <v>0</v>
      </c>
      <c r="E21" s="220">
        <v>2212</v>
      </c>
      <c r="F21" s="220"/>
      <c r="G21" s="220"/>
      <c r="H21" s="220"/>
    </row>
    <row r="22" spans="1:8" ht="18.4" customHeight="1">
      <c r="A22" s="257" t="s">
        <v>2265</v>
      </c>
      <c r="B22" s="220">
        <v>25008</v>
      </c>
      <c r="C22" s="220">
        <v>24818</v>
      </c>
      <c r="D22" s="220">
        <v>0</v>
      </c>
      <c r="E22" s="220">
        <v>190</v>
      </c>
      <c r="F22" s="220"/>
      <c r="G22" s="220"/>
      <c r="H22" s="220"/>
    </row>
    <row r="23" spans="1:8" ht="18.4" customHeight="1">
      <c r="A23" s="260" t="s">
        <v>2266</v>
      </c>
      <c r="B23" s="220">
        <v>20320</v>
      </c>
      <c r="C23" s="220">
        <v>320</v>
      </c>
      <c r="D23" s="220">
        <v>0</v>
      </c>
      <c r="E23" s="220">
        <v>0</v>
      </c>
      <c r="F23" s="220"/>
      <c r="G23" s="220">
        <v>20000</v>
      </c>
      <c r="H23" s="220"/>
    </row>
    <row r="24" spans="1:8" ht="18.4" customHeight="1">
      <c r="A24" s="260" t="s">
        <v>2267</v>
      </c>
      <c r="B24" s="220">
        <v>180000</v>
      </c>
      <c r="C24" s="220">
        <v>0</v>
      </c>
      <c r="D24" s="220">
        <v>0</v>
      </c>
      <c r="E24" s="220">
        <v>0</v>
      </c>
      <c r="F24" s="220"/>
      <c r="G24" s="220">
        <v>180000</v>
      </c>
      <c r="H24" s="220"/>
    </row>
    <row r="25" spans="1:8" ht="18.4" customHeight="1">
      <c r="A25" s="260" t="s">
        <v>2268</v>
      </c>
      <c r="B25" s="220">
        <v>6300</v>
      </c>
      <c r="C25" s="220">
        <v>6300</v>
      </c>
      <c r="D25" s="220">
        <v>0</v>
      </c>
      <c r="E25" s="220">
        <v>0</v>
      </c>
      <c r="F25" s="220"/>
      <c r="G25" s="220"/>
      <c r="H25" s="220"/>
    </row>
    <row r="26" spans="1:8" ht="18.4" customHeight="1">
      <c r="A26" s="260" t="s">
        <v>2269</v>
      </c>
      <c r="B26" s="220">
        <v>29</v>
      </c>
      <c r="C26" s="220">
        <v>29</v>
      </c>
      <c r="D26" s="220">
        <v>0</v>
      </c>
      <c r="E26" s="220">
        <v>0</v>
      </c>
      <c r="F26" s="220"/>
      <c r="G26" s="220"/>
      <c r="H26" s="220"/>
    </row>
    <row r="27" spans="1:8" ht="18.4" customHeight="1">
      <c r="A27" s="257" t="s">
        <v>395</v>
      </c>
      <c r="B27" s="220">
        <v>57</v>
      </c>
      <c r="C27" s="220">
        <v>0</v>
      </c>
      <c r="D27" s="220">
        <v>1</v>
      </c>
      <c r="E27" s="220">
        <v>56</v>
      </c>
      <c r="F27" s="220">
        <v>0</v>
      </c>
      <c r="G27" s="220">
        <v>0</v>
      </c>
      <c r="H27" s="220">
        <v>0</v>
      </c>
    </row>
    <row r="28" spans="1:8" ht="18.4" customHeight="1">
      <c r="A28" s="260" t="s">
        <v>2270</v>
      </c>
      <c r="B28" s="220">
        <v>57</v>
      </c>
      <c r="C28" s="220">
        <v>0</v>
      </c>
      <c r="D28" s="220">
        <v>1</v>
      </c>
      <c r="E28" s="220">
        <v>56</v>
      </c>
      <c r="F28" s="220"/>
      <c r="G28" s="220"/>
      <c r="H28" s="220"/>
    </row>
    <row r="29" spans="1:8" ht="18.4" customHeight="1">
      <c r="A29" s="261" t="s">
        <v>396</v>
      </c>
      <c r="B29" s="220">
        <v>0</v>
      </c>
      <c r="C29" s="220">
        <v>0</v>
      </c>
      <c r="D29" s="220">
        <v>0</v>
      </c>
      <c r="E29" s="220">
        <v>0</v>
      </c>
      <c r="F29" s="220"/>
      <c r="G29" s="220"/>
      <c r="H29" s="220"/>
    </row>
    <row r="30" spans="1:8" ht="18.4" customHeight="1">
      <c r="A30" s="262" t="s">
        <v>2271</v>
      </c>
      <c r="B30" s="220">
        <v>0</v>
      </c>
      <c r="C30" s="220">
        <v>0</v>
      </c>
      <c r="D30" s="220">
        <v>0</v>
      </c>
      <c r="E30" s="220">
        <v>0</v>
      </c>
      <c r="F30" s="220"/>
      <c r="G30" s="220"/>
      <c r="H30" s="220"/>
    </row>
    <row r="31" spans="1:8" ht="18.4" customHeight="1">
      <c r="A31" s="263" t="s">
        <v>2272</v>
      </c>
      <c r="B31" s="220">
        <v>0</v>
      </c>
      <c r="C31" s="220">
        <v>0</v>
      </c>
      <c r="D31" s="220">
        <v>0</v>
      </c>
      <c r="E31" s="220">
        <v>0</v>
      </c>
      <c r="F31" s="220"/>
      <c r="G31" s="220"/>
      <c r="H31" s="220"/>
    </row>
    <row r="32" spans="1:8" ht="18.4" customHeight="1">
      <c r="A32" s="263" t="s">
        <v>2273</v>
      </c>
      <c r="B32" s="220">
        <v>0</v>
      </c>
      <c r="C32" s="220">
        <v>0</v>
      </c>
      <c r="D32" s="220">
        <v>0</v>
      </c>
      <c r="E32" s="220">
        <v>0</v>
      </c>
      <c r="F32" s="220"/>
      <c r="G32" s="220"/>
      <c r="H32" s="220"/>
    </row>
    <row r="33" spans="1:8" ht="18.4" customHeight="1">
      <c r="A33" s="264" t="s">
        <v>397</v>
      </c>
      <c r="B33" s="220">
        <v>828077</v>
      </c>
      <c r="C33" s="220">
        <v>752500</v>
      </c>
      <c r="D33" s="220">
        <v>75577</v>
      </c>
      <c r="E33" s="220">
        <v>0</v>
      </c>
      <c r="F33" s="220">
        <v>0</v>
      </c>
      <c r="G33" s="220">
        <v>0</v>
      </c>
      <c r="H33" s="220">
        <v>0</v>
      </c>
    </row>
    <row r="34" spans="1:8" ht="18.4" customHeight="1">
      <c r="A34" s="262" t="s">
        <v>2274</v>
      </c>
      <c r="B34" s="220">
        <v>0</v>
      </c>
      <c r="C34" s="220">
        <v>0</v>
      </c>
      <c r="D34" s="220">
        <v>0</v>
      </c>
      <c r="E34" s="220">
        <v>0</v>
      </c>
      <c r="F34" s="220"/>
      <c r="G34" s="220"/>
      <c r="H34" s="220"/>
    </row>
    <row r="35" spans="1:8" ht="18.4" customHeight="1">
      <c r="A35" s="262" t="s">
        <v>2275</v>
      </c>
      <c r="B35" s="220">
        <v>752500</v>
      </c>
      <c r="C35" s="220">
        <v>752500</v>
      </c>
      <c r="D35" s="220">
        <v>0</v>
      </c>
      <c r="E35" s="220">
        <v>0</v>
      </c>
      <c r="F35" s="220"/>
      <c r="G35" s="220"/>
      <c r="H35" s="220"/>
    </row>
    <row r="36" spans="1:8" ht="18.4" customHeight="1">
      <c r="A36" s="262" t="s">
        <v>2276</v>
      </c>
      <c r="B36" s="220">
        <v>0</v>
      </c>
      <c r="C36" s="220">
        <v>0</v>
      </c>
      <c r="D36" s="220">
        <v>0</v>
      </c>
      <c r="E36" s="220">
        <v>0</v>
      </c>
      <c r="F36" s="220"/>
      <c r="G36" s="220"/>
      <c r="H36" s="220"/>
    </row>
    <row r="37" spans="1:8" ht="18.4" customHeight="1">
      <c r="A37" s="261" t="s">
        <v>398</v>
      </c>
      <c r="B37" s="220">
        <v>0</v>
      </c>
      <c r="C37" s="220">
        <v>0</v>
      </c>
      <c r="D37" s="220">
        <v>0</v>
      </c>
      <c r="E37" s="220">
        <v>0</v>
      </c>
      <c r="F37" s="220"/>
      <c r="G37" s="220"/>
      <c r="H37" s="220"/>
    </row>
    <row r="38" spans="1:8" ht="18.4" customHeight="1">
      <c r="A38" s="261" t="s">
        <v>399</v>
      </c>
      <c r="B38" s="220">
        <v>0</v>
      </c>
      <c r="C38" s="220">
        <v>0</v>
      </c>
      <c r="D38" s="220">
        <v>0</v>
      </c>
      <c r="E38" s="220">
        <v>0</v>
      </c>
      <c r="F38" s="220"/>
      <c r="G38" s="220"/>
      <c r="H38" s="220"/>
    </row>
    <row r="39" spans="1:8" ht="18.4" customHeight="1">
      <c r="A39" s="261" t="s">
        <v>400</v>
      </c>
      <c r="B39" s="220">
        <v>75577</v>
      </c>
      <c r="C39" s="220">
        <v>0</v>
      </c>
      <c r="D39" s="220">
        <v>75577</v>
      </c>
      <c r="E39" s="220">
        <v>0</v>
      </c>
      <c r="F39" s="220"/>
      <c r="G39" s="220"/>
      <c r="H39" s="220"/>
    </row>
    <row r="40" spans="1:8" ht="18.4" customHeight="1">
      <c r="A40" s="262" t="s">
        <v>2277</v>
      </c>
      <c r="B40" s="220">
        <v>0</v>
      </c>
      <c r="C40" s="220">
        <v>0</v>
      </c>
      <c r="D40" s="220">
        <v>0</v>
      </c>
      <c r="E40" s="220">
        <v>0</v>
      </c>
      <c r="F40" s="220"/>
      <c r="G40" s="220"/>
      <c r="H40" s="220"/>
    </row>
    <row r="41" spans="1:8" ht="18.4" customHeight="1">
      <c r="A41" s="262" t="s">
        <v>2278</v>
      </c>
      <c r="B41" s="220">
        <v>0</v>
      </c>
      <c r="C41" s="220">
        <v>0</v>
      </c>
      <c r="D41" s="220">
        <v>0</v>
      </c>
      <c r="E41" s="220">
        <v>0</v>
      </c>
      <c r="F41" s="220"/>
      <c r="G41" s="220"/>
      <c r="H41" s="220"/>
    </row>
    <row r="42" spans="1:8" ht="18.4" customHeight="1">
      <c r="A42" s="262" t="s">
        <v>2279</v>
      </c>
      <c r="B42" s="220">
        <v>0</v>
      </c>
      <c r="C42" s="220">
        <v>0</v>
      </c>
      <c r="D42" s="220">
        <v>0</v>
      </c>
      <c r="E42" s="220">
        <v>0</v>
      </c>
      <c r="F42" s="220"/>
      <c r="G42" s="220"/>
      <c r="H42" s="220"/>
    </row>
    <row r="43" spans="1:8" ht="18.4" customHeight="1">
      <c r="A43" s="262" t="s">
        <v>2280</v>
      </c>
      <c r="B43" s="220">
        <v>0</v>
      </c>
      <c r="C43" s="220">
        <v>0</v>
      </c>
      <c r="D43" s="220">
        <v>0</v>
      </c>
      <c r="E43" s="220">
        <v>0</v>
      </c>
      <c r="F43" s="220"/>
      <c r="G43" s="220"/>
      <c r="H43" s="220"/>
    </row>
    <row r="44" spans="1:8" ht="18.4" customHeight="1">
      <c r="A44" s="264" t="s">
        <v>401</v>
      </c>
      <c r="B44" s="220">
        <v>0</v>
      </c>
      <c r="C44" s="220">
        <v>0</v>
      </c>
      <c r="D44" s="220">
        <v>0</v>
      </c>
      <c r="E44" s="220">
        <v>0</v>
      </c>
      <c r="F44" s="220">
        <v>0</v>
      </c>
      <c r="G44" s="220">
        <v>0</v>
      </c>
      <c r="H44" s="220">
        <v>0</v>
      </c>
    </row>
    <row r="45" spans="1:8" ht="18.4" customHeight="1">
      <c r="A45" s="261" t="s">
        <v>402</v>
      </c>
      <c r="B45" s="220">
        <v>0</v>
      </c>
      <c r="C45" s="220">
        <v>0</v>
      </c>
      <c r="D45" s="220">
        <v>0</v>
      </c>
      <c r="E45" s="220">
        <v>0</v>
      </c>
      <c r="F45" s="220"/>
      <c r="G45" s="220"/>
      <c r="H45" s="220"/>
    </row>
    <row r="46" spans="1:8" ht="18.4" customHeight="1">
      <c r="A46" s="264" t="s">
        <v>403</v>
      </c>
      <c r="B46" s="220">
        <v>242522</v>
      </c>
      <c r="C46" s="220">
        <v>128816</v>
      </c>
      <c r="D46" s="220">
        <v>84531</v>
      </c>
      <c r="E46" s="220">
        <v>29175</v>
      </c>
      <c r="F46" s="220">
        <v>0</v>
      </c>
      <c r="G46" s="220">
        <v>0</v>
      </c>
      <c r="H46" s="220">
        <v>0</v>
      </c>
    </row>
    <row r="47" spans="1:8" ht="18.4" customHeight="1">
      <c r="A47" s="261" t="s">
        <v>404</v>
      </c>
      <c r="B47" s="220">
        <v>1938</v>
      </c>
      <c r="C47" s="220">
        <v>1706</v>
      </c>
      <c r="D47" s="220">
        <v>151</v>
      </c>
      <c r="E47" s="220">
        <v>81</v>
      </c>
      <c r="F47" s="220"/>
      <c r="G47" s="220"/>
      <c r="H47" s="220"/>
    </row>
    <row r="48" spans="1:8" ht="18.4" customHeight="1">
      <c r="A48" s="261" t="s">
        <v>405</v>
      </c>
      <c r="B48" s="220">
        <v>42935</v>
      </c>
      <c r="C48" s="220">
        <v>36425</v>
      </c>
      <c r="D48" s="220">
        <v>6240</v>
      </c>
      <c r="E48" s="220">
        <v>270</v>
      </c>
      <c r="F48" s="220"/>
      <c r="G48" s="220"/>
      <c r="H48" s="220"/>
    </row>
    <row r="49" spans="1:8" ht="18.4" customHeight="1">
      <c r="A49" s="262" t="s">
        <v>2281</v>
      </c>
      <c r="B49" s="220">
        <v>197649</v>
      </c>
      <c r="C49" s="220">
        <v>90685</v>
      </c>
      <c r="D49" s="220">
        <v>78140</v>
      </c>
      <c r="E49" s="220">
        <v>28824</v>
      </c>
      <c r="F49" s="220">
        <v>0</v>
      </c>
      <c r="G49" s="220">
        <v>0</v>
      </c>
      <c r="H49" s="220">
        <v>0</v>
      </c>
    </row>
    <row r="50" spans="1:8" ht="18.4" customHeight="1">
      <c r="A50" s="264" t="s">
        <v>406</v>
      </c>
      <c r="B50" s="220">
        <v>359038</v>
      </c>
      <c r="C50" s="220">
        <v>358909</v>
      </c>
      <c r="D50" s="220">
        <v>0</v>
      </c>
      <c r="E50" s="220">
        <v>129</v>
      </c>
      <c r="F50" s="220"/>
      <c r="G50" s="220">
        <v>0</v>
      </c>
      <c r="H50" s="220"/>
    </row>
    <row r="51" spans="1:8" ht="18.4" customHeight="1">
      <c r="A51" s="264" t="s">
        <v>407</v>
      </c>
      <c r="B51" s="220">
        <v>1793</v>
      </c>
      <c r="C51" s="220">
        <v>1793</v>
      </c>
      <c r="D51" s="220">
        <v>0</v>
      </c>
      <c r="E51" s="220">
        <v>0</v>
      </c>
      <c r="F51" s="220"/>
      <c r="G51" s="220"/>
      <c r="H51" s="220"/>
    </row>
    <row r="52" spans="1:8" ht="18.4" customHeight="1">
      <c r="A52" s="265"/>
      <c r="B52" s="265">
        <v>0</v>
      </c>
      <c r="C52" s="265">
        <v>0</v>
      </c>
      <c r="D52" s="265">
        <v>0</v>
      </c>
      <c r="E52" s="265">
        <v>0</v>
      </c>
      <c r="F52" s="265"/>
      <c r="G52" s="265"/>
      <c r="H52" s="265"/>
    </row>
    <row r="53" spans="1:8" ht="18.4" customHeight="1">
      <c r="A53" s="265"/>
      <c r="B53" s="265">
        <v>0</v>
      </c>
      <c r="C53" s="265">
        <v>0</v>
      </c>
      <c r="D53" s="265">
        <v>0</v>
      </c>
      <c r="E53" s="265">
        <v>0</v>
      </c>
      <c r="F53" s="265"/>
      <c r="G53" s="265"/>
      <c r="H53" s="265"/>
    </row>
    <row r="54" spans="1:8" ht="20.1" customHeight="1">
      <c r="A54" s="265"/>
      <c r="B54" s="265">
        <v>0</v>
      </c>
      <c r="C54" s="265">
        <v>0</v>
      </c>
      <c r="D54" s="265">
        <v>0</v>
      </c>
      <c r="E54" s="265">
        <v>0</v>
      </c>
      <c r="F54" s="265"/>
      <c r="G54" s="265"/>
      <c r="H54" s="265"/>
    </row>
    <row r="55" spans="1:8" ht="20.1" customHeight="1">
      <c r="A55" s="265"/>
      <c r="B55" s="265">
        <v>0</v>
      </c>
      <c r="C55" s="265">
        <v>0</v>
      </c>
      <c r="D55" s="265">
        <v>0</v>
      </c>
      <c r="E55" s="265">
        <v>0</v>
      </c>
      <c r="F55" s="265"/>
      <c r="G55" s="265"/>
      <c r="H55" s="265"/>
    </row>
    <row r="56" spans="1:8" ht="20.1" customHeight="1">
      <c r="A56" s="266" t="s">
        <v>273</v>
      </c>
      <c r="B56" s="220">
        <v>5439707</v>
      </c>
      <c r="C56" s="220">
        <v>5009778</v>
      </c>
      <c r="D56" s="220">
        <v>184471</v>
      </c>
      <c r="E56" s="220">
        <v>45458</v>
      </c>
      <c r="F56" s="220">
        <v>0</v>
      </c>
      <c r="G56" s="220">
        <v>200000</v>
      </c>
      <c r="H56" s="220">
        <v>0</v>
      </c>
    </row>
    <row r="57" ht="20.1" customHeight="1"/>
    <row r="58" ht="20.1" customHeight="1"/>
    <row r="59" ht="20.1" customHeight="1"/>
    <row r="60" ht="20.1" customHeight="1"/>
    <row r="61" ht="20.1" customHeight="1"/>
    <row r="62" ht="20.1" customHeight="1"/>
    <row r="63" ht="20.1" customHeight="1"/>
  </sheetData>
  <mergeCells count="9">
    <mergeCell ref="A2:H2"/>
    <mergeCell ref="A4:A5"/>
    <mergeCell ref="B4:B5"/>
    <mergeCell ref="C4:C5"/>
    <mergeCell ref="D4:D5"/>
    <mergeCell ref="E4:E5"/>
    <mergeCell ref="F4:F5"/>
    <mergeCell ref="H4:H5"/>
    <mergeCell ref="G4:G5"/>
  </mergeCells>
  <printOptions horizontalCentered="1"/>
  <pageMargins left="0.47" right="0.47" top="0.59" bottom="0.47" header="0.31" footer="0.31"/>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showGridLines="0" showZeros="0" view="pageLayout" workbookViewId="0" topLeftCell="A1">
      <selection activeCell="A17" sqref="A17"/>
    </sheetView>
  </sheetViews>
  <sheetFormatPr defaultColWidth="9.00390625" defaultRowHeight="14.25"/>
  <cols>
    <col min="1" max="1" width="117.375" style="8" customWidth="1"/>
    <col min="2" max="16384" width="9.00390625" style="8" customWidth="1"/>
  </cols>
  <sheetData>
    <row r="1" ht="48.75" customHeight="1">
      <c r="A1" s="9" t="s">
        <v>7</v>
      </c>
    </row>
    <row r="2" s="6" customFormat="1" ht="27.95" customHeight="1">
      <c r="A2" s="10" t="s">
        <v>1180</v>
      </c>
    </row>
    <row r="3" s="6" customFormat="1" ht="27.95" customHeight="1">
      <c r="A3" s="10" t="s">
        <v>1181</v>
      </c>
    </row>
    <row r="4" s="6" customFormat="1" ht="27.95" customHeight="1">
      <c r="A4" s="10" t="s">
        <v>1182</v>
      </c>
    </row>
    <row r="5" s="6" customFormat="1" ht="27.95" customHeight="1">
      <c r="A5" s="10" t="s">
        <v>1183</v>
      </c>
    </row>
    <row r="6" s="6" customFormat="1" ht="27.95" customHeight="1">
      <c r="A6" s="10" t="s">
        <v>1184</v>
      </c>
    </row>
    <row r="7" s="6" customFormat="1" ht="27.95" customHeight="1">
      <c r="A7" s="10" t="s">
        <v>1185</v>
      </c>
    </row>
    <row r="8" s="6" customFormat="1" ht="27.95" customHeight="1">
      <c r="A8" s="10" t="s">
        <v>1186</v>
      </c>
    </row>
    <row r="9" s="6" customFormat="1" ht="27.95" customHeight="1">
      <c r="A9" s="10" t="s">
        <v>1187</v>
      </c>
    </row>
    <row r="10" s="6" customFormat="1" ht="27.95" customHeight="1">
      <c r="A10" s="10" t="s">
        <v>1188</v>
      </c>
    </row>
    <row r="11" s="6" customFormat="1" ht="27.95" customHeight="1">
      <c r="A11" s="10" t="s">
        <v>1189</v>
      </c>
    </row>
    <row r="12" s="6" customFormat="1" ht="27.95" customHeight="1">
      <c r="A12" s="10" t="s">
        <v>1190</v>
      </c>
    </row>
    <row r="13" s="6" customFormat="1" ht="27.95" customHeight="1">
      <c r="A13" s="10"/>
    </row>
    <row r="14" s="6" customFormat="1" ht="27.95" customHeight="1">
      <c r="A14" s="10"/>
    </row>
    <row r="15" s="7" customFormat="1" ht="27.95" customHeight="1">
      <c r="A15" s="10"/>
    </row>
    <row r="16" ht="27.95" customHeight="1">
      <c r="A16" s="10"/>
    </row>
  </sheetData>
  <printOptions horizontalCentered="1"/>
  <pageMargins left="0.75" right="0.75" top="0.44" bottom="0.66" header="0.22"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4"/>
  <sheetViews>
    <sheetView showGridLines="0" showZeros="0" tabSelected="1" zoomScale="93" zoomScaleNormal="93" workbookViewId="0" topLeftCell="A1">
      <pane ySplit="4" topLeftCell="A23" activePane="bottomLeft" state="frozen"/>
      <selection pane="topLeft" activeCell="A3" sqref="A3"/>
      <selection pane="bottomLeft" activeCell="D33" sqref="D33"/>
    </sheetView>
  </sheetViews>
  <sheetFormatPr defaultColWidth="9.00390625" defaultRowHeight="14.25"/>
  <cols>
    <col min="1" max="1" width="56.75390625" style="18" customWidth="1"/>
    <col min="2" max="3" width="30.625" style="18" customWidth="1"/>
    <col min="4" max="4" width="30.625" style="19" customWidth="1"/>
    <col min="5" max="235" width="9.00390625" style="18" customWidth="1"/>
    <col min="236" max="236" width="56.75390625" style="18" customWidth="1"/>
    <col min="237" max="239" width="30.625" style="18" customWidth="1"/>
    <col min="240" max="491" width="9.00390625" style="18" customWidth="1"/>
    <col min="492" max="492" width="56.75390625" style="18" customWidth="1"/>
    <col min="493" max="495" width="30.625" style="18" customWidth="1"/>
    <col min="496" max="747" width="9.00390625" style="18" customWidth="1"/>
    <col min="748" max="748" width="56.75390625" style="18" customWidth="1"/>
    <col min="749" max="751" width="30.625" style="18" customWidth="1"/>
    <col min="752" max="1003" width="9.00390625" style="18" customWidth="1"/>
    <col min="1004" max="1004" width="56.75390625" style="18" customWidth="1"/>
    <col min="1005" max="1007" width="30.625" style="18" customWidth="1"/>
    <col min="1008" max="1259" width="9.00390625" style="18" customWidth="1"/>
    <col min="1260" max="1260" width="56.75390625" style="18" customWidth="1"/>
    <col min="1261" max="1263" width="30.625" style="18" customWidth="1"/>
    <col min="1264" max="1515" width="9.00390625" style="18" customWidth="1"/>
    <col min="1516" max="1516" width="56.75390625" style="18" customWidth="1"/>
    <col min="1517" max="1519" width="30.625" style="18" customWidth="1"/>
    <col min="1520" max="1771" width="9.00390625" style="18" customWidth="1"/>
    <col min="1772" max="1772" width="56.75390625" style="18" customWidth="1"/>
    <col min="1773" max="1775" width="30.625" style="18" customWidth="1"/>
    <col min="1776" max="2027" width="9.00390625" style="18" customWidth="1"/>
    <col min="2028" max="2028" width="56.75390625" style="18" customWidth="1"/>
    <col min="2029" max="2031" width="30.625" style="18" customWidth="1"/>
    <col min="2032" max="2283" width="9.00390625" style="18" customWidth="1"/>
    <col min="2284" max="2284" width="56.75390625" style="18" customWidth="1"/>
    <col min="2285" max="2287" width="30.625" style="18" customWidth="1"/>
    <col min="2288" max="2539" width="9.00390625" style="18" customWidth="1"/>
    <col min="2540" max="2540" width="56.75390625" style="18" customWidth="1"/>
    <col min="2541" max="2543" width="30.625" style="18" customWidth="1"/>
    <col min="2544" max="2795" width="9.00390625" style="18" customWidth="1"/>
    <col min="2796" max="2796" width="56.75390625" style="18" customWidth="1"/>
    <col min="2797" max="2799" width="30.625" style="18" customWidth="1"/>
    <col min="2800" max="3051" width="9.00390625" style="18" customWidth="1"/>
    <col min="3052" max="3052" width="56.75390625" style="18" customWidth="1"/>
    <col min="3053" max="3055" width="30.625" style="18" customWidth="1"/>
    <col min="3056" max="3307" width="9.00390625" style="18" customWidth="1"/>
    <col min="3308" max="3308" width="56.75390625" style="18" customWidth="1"/>
    <col min="3309" max="3311" width="30.625" style="18" customWidth="1"/>
    <col min="3312" max="3563" width="9.00390625" style="18" customWidth="1"/>
    <col min="3564" max="3564" width="56.75390625" style="18" customWidth="1"/>
    <col min="3565" max="3567" width="30.625" style="18" customWidth="1"/>
    <col min="3568" max="3819" width="9.00390625" style="18" customWidth="1"/>
    <col min="3820" max="3820" width="56.75390625" style="18" customWidth="1"/>
    <col min="3821" max="3823" width="30.625" style="18" customWidth="1"/>
    <col min="3824" max="4075" width="9.00390625" style="18" customWidth="1"/>
    <col min="4076" max="4076" width="56.75390625" style="18" customWidth="1"/>
    <col min="4077" max="4079" width="30.625" style="18" customWidth="1"/>
    <col min="4080" max="4331" width="9.00390625" style="18" customWidth="1"/>
    <col min="4332" max="4332" width="56.75390625" style="18" customWidth="1"/>
    <col min="4333" max="4335" width="30.625" style="18" customWidth="1"/>
    <col min="4336" max="4587" width="9.00390625" style="18" customWidth="1"/>
    <col min="4588" max="4588" width="56.75390625" style="18" customWidth="1"/>
    <col min="4589" max="4591" width="30.625" style="18" customWidth="1"/>
    <col min="4592" max="4843" width="9.00390625" style="18" customWidth="1"/>
    <col min="4844" max="4844" width="56.75390625" style="18" customWidth="1"/>
    <col min="4845" max="4847" width="30.625" style="18" customWidth="1"/>
    <col min="4848" max="5099" width="9.00390625" style="18" customWidth="1"/>
    <col min="5100" max="5100" width="56.75390625" style="18" customWidth="1"/>
    <col min="5101" max="5103" width="30.625" style="18" customWidth="1"/>
    <col min="5104" max="5355" width="9.00390625" style="18" customWidth="1"/>
    <col min="5356" max="5356" width="56.75390625" style="18" customWidth="1"/>
    <col min="5357" max="5359" width="30.625" style="18" customWidth="1"/>
    <col min="5360" max="5611" width="9.00390625" style="18" customWidth="1"/>
    <col min="5612" max="5612" width="56.75390625" style="18" customWidth="1"/>
    <col min="5613" max="5615" width="30.625" style="18" customWidth="1"/>
    <col min="5616" max="5867" width="9.00390625" style="18" customWidth="1"/>
    <col min="5868" max="5868" width="56.75390625" style="18" customWidth="1"/>
    <col min="5869" max="5871" width="30.625" style="18" customWidth="1"/>
    <col min="5872" max="6123" width="9.00390625" style="18" customWidth="1"/>
    <col min="6124" max="6124" width="56.75390625" style="18" customWidth="1"/>
    <col min="6125" max="6127" width="30.625" style="18" customWidth="1"/>
    <col min="6128" max="6379" width="9.00390625" style="18" customWidth="1"/>
    <col min="6380" max="6380" width="56.75390625" style="18" customWidth="1"/>
    <col min="6381" max="6383" width="30.625" style="18" customWidth="1"/>
    <col min="6384" max="6635" width="9.00390625" style="18" customWidth="1"/>
    <col min="6636" max="6636" width="56.75390625" style="18" customWidth="1"/>
    <col min="6637" max="6639" width="30.625" style="18" customWidth="1"/>
    <col min="6640" max="6891" width="9.00390625" style="18" customWidth="1"/>
    <col min="6892" max="6892" width="56.75390625" style="18" customWidth="1"/>
    <col min="6893" max="6895" width="30.625" style="18" customWidth="1"/>
    <col min="6896" max="7147" width="9.00390625" style="18" customWidth="1"/>
    <col min="7148" max="7148" width="56.75390625" style="18" customWidth="1"/>
    <col min="7149" max="7151" width="30.625" style="18" customWidth="1"/>
    <col min="7152" max="7403" width="9.00390625" style="18" customWidth="1"/>
    <col min="7404" max="7404" width="56.75390625" style="18" customWidth="1"/>
    <col min="7405" max="7407" width="30.625" style="18" customWidth="1"/>
    <col min="7408" max="7659" width="9.00390625" style="18" customWidth="1"/>
    <col min="7660" max="7660" width="56.75390625" style="18" customWidth="1"/>
    <col min="7661" max="7663" width="30.625" style="18" customWidth="1"/>
    <col min="7664" max="7915" width="9.00390625" style="18" customWidth="1"/>
    <col min="7916" max="7916" width="56.75390625" style="18" customWidth="1"/>
    <col min="7917" max="7919" width="30.625" style="18" customWidth="1"/>
    <col min="7920" max="8171" width="9.00390625" style="18" customWidth="1"/>
    <col min="8172" max="8172" width="56.75390625" style="18" customWidth="1"/>
    <col min="8173" max="8175" width="30.625" style="18" customWidth="1"/>
    <col min="8176" max="8427" width="9.00390625" style="18" customWidth="1"/>
    <col min="8428" max="8428" width="56.75390625" style="18" customWidth="1"/>
    <col min="8429" max="8431" width="30.625" style="18" customWidth="1"/>
    <col min="8432" max="8683" width="9.00390625" style="18" customWidth="1"/>
    <col min="8684" max="8684" width="56.75390625" style="18" customWidth="1"/>
    <col min="8685" max="8687" width="30.625" style="18" customWidth="1"/>
    <col min="8688" max="8939" width="9.00390625" style="18" customWidth="1"/>
    <col min="8940" max="8940" width="56.75390625" style="18" customWidth="1"/>
    <col min="8941" max="8943" width="30.625" style="18" customWidth="1"/>
    <col min="8944" max="9195" width="9.00390625" style="18" customWidth="1"/>
    <col min="9196" max="9196" width="56.75390625" style="18" customWidth="1"/>
    <col min="9197" max="9199" width="30.625" style="18" customWidth="1"/>
    <col min="9200" max="9451" width="9.00390625" style="18" customWidth="1"/>
    <col min="9452" max="9452" width="56.75390625" style="18" customWidth="1"/>
    <col min="9453" max="9455" width="30.625" style="18" customWidth="1"/>
    <col min="9456" max="9707" width="9.00390625" style="18" customWidth="1"/>
    <col min="9708" max="9708" width="56.75390625" style="18" customWidth="1"/>
    <col min="9709" max="9711" width="30.625" style="18" customWidth="1"/>
    <col min="9712" max="9963" width="9.00390625" style="18" customWidth="1"/>
    <col min="9964" max="9964" width="56.75390625" style="18" customWidth="1"/>
    <col min="9965" max="9967" width="30.625" style="18" customWidth="1"/>
    <col min="9968" max="10219" width="9.00390625" style="18" customWidth="1"/>
    <col min="10220" max="10220" width="56.75390625" style="18" customWidth="1"/>
    <col min="10221" max="10223" width="30.625" style="18" customWidth="1"/>
    <col min="10224" max="10475" width="9.00390625" style="18" customWidth="1"/>
    <col min="10476" max="10476" width="56.75390625" style="18" customWidth="1"/>
    <col min="10477" max="10479" width="30.625" style="18" customWidth="1"/>
    <col min="10480" max="10731" width="9.00390625" style="18" customWidth="1"/>
    <col min="10732" max="10732" width="56.75390625" style="18" customWidth="1"/>
    <col min="10733" max="10735" width="30.625" style="18" customWidth="1"/>
    <col min="10736" max="10987" width="9.00390625" style="18" customWidth="1"/>
    <col min="10988" max="10988" width="56.75390625" style="18" customWidth="1"/>
    <col min="10989" max="10991" width="30.625" style="18" customWidth="1"/>
    <col min="10992" max="11243" width="9.00390625" style="18" customWidth="1"/>
    <col min="11244" max="11244" width="56.75390625" style="18" customWidth="1"/>
    <col min="11245" max="11247" width="30.625" style="18" customWidth="1"/>
    <col min="11248" max="11499" width="9.00390625" style="18" customWidth="1"/>
    <col min="11500" max="11500" width="56.75390625" style="18" customWidth="1"/>
    <col min="11501" max="11503" width="30.625" style="18" customWidth="1"/>
    <col min="11504" max="11755" width="9.00390625" style="18" customWidth="1"/>
    <col min="11756" max="11756" width="56.75390625" style="18" customWidth="1"/>
    <col min="11757" max="11759" width="30.625" style="18" customWidth="1"/>
    <col min="11760" max="12011" width="9.00390625" style="18" customWidth="1"/>
    <col min="12012" max="12012" width="56.75390625" style="18" customWidth="1"/>
    <col min="12013" max="12015" width="30.625" style="18" customWidth="1"/>
    <col min="12016" max="12267" width="9.00390625" style="18" customWidth="1"/>
    <col min="12268" max="12268" width="56.75390625" style="18" customWidth="1"/>
    <col min="12269" max="12271" width="30.625" style="18" customWidth="1"/>
    <col min="12272" max="12523" width="9.00390625" style="18" customWidth="1"/>
    <col min="12524" max="12524" width="56.75390625" style="18" customWidth="1"/>
    <col min="12525" max="12527" width="30.625" style="18" customWidth="1"/>
    <col min="12528" max="12779" width="9.00390625" style="18" customWidth="1"/>
    <col min="12780" max="12780" width="56.75390625" style="18" customWidth="1"/>
    <col min="12781" max="12783" width="30.625" style="18" customWidth="1"/>
    <col min="12784" max="13035" width="9.00390625" style="18" customWidth="1"/>
    <col min="13036" max="13036" width="56.75390625" style="18" customWidth="1"/>
    <col min="13037" max="13039" width="30.625" style="18" customWidth="1"/>
    <col min="13040" max="13291" width="9.00390625" style="18" customWidth="1"/>
    <col min="13292" max="13292" width="56.75390625" style="18" customWidth="1"/>
    <col min="13293" max="13295" width="30.625" style="18" customWidth="1"/>
    <col min="13296" max="13547" width="9.00390625" style="18" customWidth="1"/>
    <col min="13548" max="13548" width="56.75390625" style="18" customWidth="1"/>
    <col min="13549" max="13551" width="30.625" style="18" customWidth="1"/>
    <col min="13552" max="13803" width="9.00390625" style="18" customWidth="1"/>
    <col min="13804" max="13804" width="56.75390625" style="18" customWidth="1"/>
    <col min="13805" max="13807" width="30.625" style="18" customWidth="1"/>
    <col min="13808" max="14059" width="9.00390625" style="18" customWidth="1"/>
    <col min="14060" max="14060" width="56.75390625" style="18" customWidth="1"/>
    <col min="14061" max="14063" width="30.625" style="18" customWidth="1"/>
    <col min="14064" max="14315" width="9.00390625" style="18" customWidth="1"/>
    <col min="14316" max="14316" width="56.75390625" style="18" customWidth="1"/>
    <col min="14317" max="14319" width="30.625" style="18" customWidth="1"/>
    <col min="14320" max="14571" width="9.00390625" style="18" customWidth="1"/>
    <col min="14572" max="14572" width="56.75390625" style="18" customWidth="1"/>
    <col min="14573" max="14575" width="30.625" style="18" customWidth="1"/>
    <col min="14576" max="14827" width="9.00390625" style="18" customWidth="1"/>
    <col min="14828" max="14828" width="56.75390625" style="18" customWidth="1"/>
    <col min="14829" max="14831" width="30.625" style="18" customWidth="1"/>
    <col min="14832" max="15083" width="9.00390625" style="18" customWidth="1"/>
    <col min="15084" max="15084" width="56.75390625" style="18" customWidth="1"/>
    <col min="15085" max="15087" width="30.625" style="18" customWidth="1"/>
    <col min="15088" max="15339" width="9.00390625" style="18" customWidth="1"/>
    <col min="15340" max="15340" width="56.75390625" style="18" customWidth="1"/>
    <col min="15341" max="15343" width="30.625" style="18" customWidth="1"/>
    <col min="15344" max="15595" width="9.00390625" style="18" customWidth="1"/>
    <col min="15596" max="15596" width="56.75390625" style="18" customWidth="1"/>
    <col min="15597" max="15599" width="30.625" style="18" customWidth="1"/>
    <col min="15600" max="15851" width="9.00390625" style="18" customWidth="1"/>
    <col min="15852" max="15852" width="56.75390625" style="18" customWidth="1"/>
    <col min="15853" max="15855" width="30.625" style="18" customWidth="1"/>
    <col min="15856" max="16107" width="9.00390625" style="18" customWidth="1"/>
    <col min="16108" max="16108" width="56.75390625" style="18" customWidth="1"/>
    <col min="16109" max="16111" width="30.625" style="18" customWidth="1"/>
    <col min="16112" max="16384" width="9.00390625" style="18" customWidth="1"/>
  </cols>
  <sheetData>
    <row r="1" ht="18" customHeight="1">
      <c r="A1" s="17" t="s">
        <v>8</v>
      </c>
    </row>
    <row r="2" spans="1:4" s="17" customFormat="1" ht="20.25">
      <c r="A2" s="267" t="s">
        <v>1364</v>
      </c>
      <c r="B2" s="267"/>
      <c r="C2" s="267"/>
      <c r="D2" s="267"/>
    </row>
    <row r="3" spans="1:4" ht="20.25" customHeight="1">
      <c r="A3" s="17"/>
      <c r="D3" s="20" t="s">
        <v>9</v>
      </c>
    </row>
    <row r="4" spans="1:4" ht="31.5" customHeight="1">
      <c r="A4" s="21" t="s">
        <v>1365</v>
      </c>
      <c r="B4" s="22" t="s">
        <v>11</v>
      </c>
      <c r="C4" s="21" t="s">
        <v>12</v>
      </c>
      <c r="D4" s="21" t="s">
        <v>13</v>
      </c>
    </row>
    <row r="5" spans="1:4" ht="20.1" customHeight="1">
      <c r="A5" s="23" t="s">
        <v>14</v>
      </c>
      <c r="B5" s="24">
        <v>10519899</v>
      </c>
      <c r="C5" s="24">
        <v>11449782</v>
      </c>
      <c r="D5" s="25">
        <f>IF(B5=0,"",ROUND(C5/B5,3))</f>
        <v>1.088</v>
      </c>
    </row>
    <row r="6" spans="1:4" ht="20.1" customHeight="1">
      <c r="A6" s="23" t="s">
        <v>15</v>
      </c>
      <c r="B6" s="24">
        <v>4255099</v>
      </c>
      <c r="C6" s="24">
        <v>4944718</v>
      </c>
      <c r="D6" s="25">
        <f aca="true" t="shared" si="0" ref="D6:D33">IF(B6=0,"",ROUND(C6/B6,3))</f>
        <v>1.162</v>
      </c>
    </row>
    <row r="7" spans="1:4" ht="20.1" customHeight="1">
      <c r="A7" s="23" t="s">
        <v>16</v>
      </c>
      <c r="B7" s="24">
        <v>1271461</v>
      </c>
      <c r="C7" s="24">
        <v>1453012</v>
      </c>
      <c r="D7" s="25">
        <f t="shared" si="0"/>
        <v>1.143</v>
      </c>
    </row>
    <row r="8" spans="1:4" ht="20.1" customHeight="1">
      <c r="A8" s="23" t="s">
        <v>17</v>
      </c>
      <c r="B8" s="24">
        <v>0</v>
      </c>
      <c r="C8" s="24">
        <v>0</v>
      </c>
      <c r="D8" s="25" t="str">
        <f t="shared" si="0"/>
        <v/>
      </c>
    </row>
    <row r="9" spans="1:4" ht="20.1" customHeight="1">
      <c r="A9" s="23" t="s">
        <v>18</v>
      </c>
      <c r="B9" s="24">
        <v>741963</v>
      </c>
      <c r="C9" s="24">
        <v>745303</v>
      </c>
      <c r="D9" s="25">
        <f t="shared" si="0"/>
        <v>1.005</v>
      </c>
    </row>
    <row r="10" spans="1:4" ht="20.1" customHeight="1">
      <c r="A10" s="23" t="s">
        <v>19</v>
      </c>
      <c r="B10" s="24">
        <v>878796</v>
      </c>
      <c r="C10" s="24">
        <v>867881</v>
      </c>
      <c r="D10" s="25">
        <f t="shared" si="0"/>
        <v>0.988</v>
      </c>
    </row>
    <row r="11" spans="1:4" ht="20.1" customHeight="1">
      <c r="A11" s="23" t="s">
        <v>20</v>
      </c>
      <c r="B11" s="24">
        <v>666174</v>
      </c>
      <c r="C11" s="24">
        <v>753771</v>
      </c>
      <c r="D11" s="25">
        <f t="shared" si="0"/>
        <v>1.131</v>
      </c>
    </row>
    <row r="12" spans="1:4" ht="20.1" customHeight="1">
      <c r="A12" s="23" t="s">
        <v>21</v>
      </c>
      <c r="B12" s="24">
        <v>429646</v>
      </c>
      <c r="C12" s="24">
        <v>454621</v>
      </c>
      <c r="D12" s="25">
        <f t="shared" si="0"/>
        <v>1.058</v>
      </c>
    </row>
    <row r="13" spans="1:4" ht="20.1" customHeight="1">
      <c r="A13" s="23" t="s">
        <v>22</v>
      </c>
      <c r="B13" s="24">
        <v>186682</v>
      </c>
      <c r="C13" s="24">
        <v>201827</v>
      </c>
      <c r="D13" s="25">
        <f t="shared" si="0"/>
        <v>1.081</v>
      </c>
    </row>
    <row r="14" spans="1:4" ht="20.1" customHeight="1">
      <c r="A14" s="23" t="s">
        <v>23</v>
      </c>
      <c r="B14" s="24">
        <v>486476</v>
      </c>
      <c r="C14" s="24">
        <v>528934</v>
      </c>
      <c r="D14" s="25">
        <f t="shared" si="0"/>
        <v>1.087</v>
      </c>
    </row>
    <row r="15" spans="1:4" ht="20.1" customHeight="1">
      <c r="A15" s="23" t="s">
        <v>24</v>
      </c>
      <c r="B15" s="24">
        <v>338344</v>
      </c>
      <c r="C15" s="24">
        <v>352493</v>
      </c>
      <c r="D15" s="25">
        <f t="shared" si="0"/>
        <v>1.042</v>
      </c>
    </row>
    <row r="16" spans="1:4" ht="20.1" customHeight="1">
      <c r="A16" s="23" t="s">
        <v>25</v>
      </c>
      <c r="B16" s="24">
        <v>161983</v>
      </c>
      <c r="C16" s="24">
        <v>173068</v>
      </c>
      <c r="D16" s="25">
        <f t="shared" si="0"/>
        <v>1.068</v>
      </c>
    </row>
    <row r="17" spans="1:4" ht="20.1" customHeight="1">
      <c r="A17" s="23" t="s">
        <v>26</v>
      </c>
      <c r="B17" s="24">
        <v>628772</v>
      </c>
      <c r="C17" s="24">
        <v>474846</v>
      </c>
      <c r="D17" s="25">
        <f t="shared" si="0"/>
        <v>0.755</v>
      </c>
    </row>
    <row r="18" spans="1:4" ht="20.1" customHeight="1">
      <c r="A18" s="23" t="s">
        <v>27</v>
      </c>
      <c r="B18" s="24">
        <v>427443</v>
      </c>
      <c r="C18" s="24">
        <v>456636</v>
      </c>
      <c r="D18" s="25">
        <f t="shared" si="0"/>
        <v>1.068</v>
      </c>
    </row>
    <row r="19" spans="1:4" ht="20.1" customHeight="1">
      <c r="A19" s="23" t="s">
        <v>28</v>
      </c>
      <c r="B19" s="24">
        <v>1775</v>
      </c>
      <c r="C19" s="24">
        <v>0</v>
      </c>
      <c r="D19" s="25">
        <f t="shared" si="0"/>
        <v>0</v>
      </c>
    </row>
    <row r="20" spans="1:4" ht="20.1" customHeight="1">
      <c r="A20" s="23" t="s">
        <v>1366</v>
      </c>
      <c r="B20" s="24">
        <v>33070</v>
      </c>
      <c r="C20" s="24">
        <v>40889</v>
      </c>
      <c r="D20" s="25">
        <f t="shared" si="0"/>
        <v>1.236</v>
      </c>
    </row>
    <row r="21" spans="1:4" ht="20.1" customHeight="1">
      <c r="A21" s="23" t="s">
        <v>29</v>
      </c>
      <c r="B21" s="24">
        <v>12215</v>
      </c>
      <c r="C21" s="24">
        <v>1783</v>
      </c>
      <c r="D21" s="25">
        <f t="shared" si="0"/>
        <v>0.146</v>
      </c>
    </row>
    <row r="22" spans="1:4" ht="21" customHeight="1">
      <c r="A22" s="23" t="s">
        <v>30</v>
      </c>
      <c r="B22" s="24">
        <v>4794017</v>
      </c>
      <c r="C22" s="24">
        <v>4246880</v>
      </c>
      <c r="D22" s="25">
        <f t="shared" si="0"/>
        <v>0.886</v>
      </c>
    </row>
    <row r="23" spans="1:4" ht="20.1" customHeight="1">
      <c r="A23" s="23" t="s">
        <v>31</v>
      </c>
      <c r="B23" s="24">
        <v>1499970</v>
      </c>
      <c r="C23" s="24">
        <v>1564291</v>
      </c>
      <c r="D23" s="25">
        <f t="shared" si="0"/>
        <v>1.043</v>
      </c>
    </row>
    <row r="24" spans="1:4" ht="20.1" customHeight="1">
      <c r="A24" s="23" t="s">
        <v>32</v>
      </c>
      <c r="B24" s="24">
        <v>775287</v>
      </c>
      <c r="C24" s="24">
        <v>654082</v>
      </c>
      <c r="D24" s="25">
        <f t="shared" si="0"/>
        <v>0.844</v>
      </c>
    </row>
    <row r="25" spans="1:4" ht="20.1" customHeight="1">
      <c r="A25" s="23" t="s">
        <v>33</v>
      </c>
      <c r="B25" s="24">
        <v>498097</v>
      </c>
      <c r="C25" s="24">
        <v>395163</v>
      </c>
      <c r="D25" s="25">
        <f t="shared" si="0"/>
        <v>0.793</v>
      </c>
    </row>
    <row r="26" spans="1:4" ht="20.1" customHeight="1">
      <c r="A26" s="23" t="s">
        <v>34</v>
      </c>
      <c r="B26" s="24">
        <v>200776</v>
      </c>
      <c r="C26" s="24">
        <v>164777</v>
      </c>
      <c r="D26" s="25">
        <f t="shared" si="0"/>
        <v>0.821</v>
      </c>
    </row>
    <row r="27" spans="1:4" ht="20.1" customHeight="1">
      <c r="A27" s="23" t="s">
        <v>35</v>
      </c>
      <c r="B27" s="24">
        <v>1259967</v>
      </c>
      <c r="C27" s="24">
        <v>1007575</v>
      </c>
      <c r="D27" s="25">
        <f t="shared" si="0"/>
        <v>0.8</v>
      </c>
    </row>
    <row r="28" spans="1:4" ht="20.1" customHeight="1">
      <c r="A28" s="23" t="s">
        <v>36</v>
      </c>
      <c r="B28" s="24">
        <v>36815</v>
      </c>
      <c r="C28" s="24">
        <v>22619</v>
      </c>
      <c r="D28" s="25">
        <f t="shared" si="0"/>
        <v>0.614</v>
      </c>
    </row>
    <row r="29" spans="1:4" s="26" customFormat="1" ht="20.1" customHeight="1">
      <c r="A29" s="23" t="s">
        <v>37</v>
      </c>
      <c r="B29" s="24">
        <v>196118</v>
      </c>
      <c r="C29" s="24">
        <v>121671</v>
      </c>
      <c r="D29" s="25">
        <f t="shared" si="0"/>
        <v>0.62</v>
      </c>
    </row>
    <row r="30" spans="1:4" s="26" customFormat="1" ht="20.1" customHeight="1">
      <c r="A30" s="23" t="s">
        <v>38</v>
      </c>
      <c r="B30" s="24">
        <v>326987</v>
      </c>
      <c r="C30" s="24">
        <v>316702</v>
      </c>
      <c r="D30" s="25">
        <f t="shared" si="0"/>
        <v>0.969</v>
      </c>
    </row>
    <row r="31" spans="1:4" s="26" customFormat="1" ht="20.1" customHeight="1">
      <c r="A31" s="23" t="s">
        <v>1367</v>
      </c>
      <c r="B31" s="24"/>
      <c r="C31" s="24"/>
      <c r="D31" s="25" t="str">
        <f t="shared" si="0"/>
        <v/>
      </c>
    </row>
    <row r="32" spans="1:4" ht="20.1" customHeight="1">
      <c r="A32" s="23" t="s">
        <v>1367</v>
      </c>
      <c r="B32" s="24"/>
      <c r="C32" s="24"/>
      <c r="D32" s="25" t="str">
        <f t="shared" si="0"/>
        <v/>
      </c>
    </row>
    <row r="33" spans="1:4" ht="20.1" customHeight="1">
      <c r="A33" s="27" t="s">
        <v>39</v>
      </c>
      <c r="B33" s="24">
        <v>15313916</v>
      </c>
      <c r="C33" s="24">
        <v>15696662</v>
      </c>
      <c r="D33" s="25">
        <f t="shared" si="0"/>
        <v>1.025</v>
      </c>
    </row>
    <row r="34" spans="1:4" ht="18.75" customHeight="1">
      <c r="A34" s="268" t="s">
        <v>0</v>
      </c>
      <c r="B34" s="268"/>
      <c r="C34" s="268"/>
      <c r="D34" s="268"/>
    </row>
    <row r="35" ht="20.1" customHeight="1"/>
    <row r="36" ht="20.1" customHeight="1"/>
    <row r="37" ht="20.1" customHeight="1"/>
    <row r="38" ht="20.1" customHeight="1"/>
  </sheetData>
  <mergeCells count="2">
    <mergeCell ref="A2:D2"/>
    <mergeCell ref="A34:D34"/>
  </mergeCells>
  <printOptions horizontalCentered="1"/>
  <pageMargins left="0.4724409448818898" right="0.4724409448818898" top="0.1968503937007874" bottom="0.07874015748031496" header="0" footer="0"/>
  <pageSetup horizontalDpi="600" verticalDpi="600" orientation="landscape" paperSize="9" scale="80"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07"/>
  <sheetViews>
    <sheetView showZeros="0" workbookViewId="0" topLeftCell="A1">
      <selection activeCell="A4" sqref="A4:XFD4"/>
    </sheetView>
  </sheetViews>
  <sheetFormatPr defaultColWidth="9.00390625" defaultRowHeight="14.25"/>
  <cols>
    <col min="1" max="1" width="41.75390625" style="32" customWidth="1"/>
    <col min="2" max="3" width="17.625" style="29" customWidth="1"/>
    <col min="4" max="4" width="18.50390625" style="30" customWidth="1"/>
    <col min="5" max="5" width="15.50390625" style="32" customWidth="1"/>
    <col min="6" max="256" width="9.00390625" style="32" customWidth="1"/>
    <col min="257" max="257" width="41.75390625" style="32" customWidth="1"/>
    <col min="258" max="259" width="17.625" style="32" customWidth="1"/>
    <col min="260" max="260" width="18.50390625" style="32" customWidth="1"/>
    <col min="261" max="261" width="15.50390625" style="32" customWidth="1"/>
    <col min="262" max="512" width="9.00390625" style="32" customWidth="1"/>
    <col min="513" max="513" width="41.75390625" style="32" customWidth="1"/>
    <col min="514" max="515" width="17.625" style="32" customWidth="1"/>
    <col min="516" max="516" width="18.50390625" style="32" customWidth="1"/>
    <col min="517" max="517" width="15.50390625" style="32" customWidth="1"/>
    <col min="518" max="768" width="9.00390625" style="32" customWidth="1"/>
    <col min="769" max="769" width="41.75390625" style="32" customWidth="1"/>
    <col min="770" max="771" width="17.625" style="32" customWidth="1"/>
    <col min="772" max="772" width="18.50390625" style="32" customWidth="1"/>
    <col min="773" max="773" width="15.50390625" style="32" customWidth="1"/>
    <col min="774" max="1024" width="9.00390625" style="32" customWidth="1"/>
    <col min="1025" max="1025" width="41.75390625" style="32" customWidth="1"/>
    <col min="1026" max="1027" width="17.625" style="32" customWidth="1"/>
    <col min="1028" max="1028" width="18.50390625" style="32" customWidth="1"/>
    <col min="1029" max="1029" width="15.50390625" style="32" customWidth="1"/>
    <col min="1030" max="1280" width="9.00390625" style="32" customWidth="1"/>
    <col min="1281" max="1281" width="41.75390625" style="32" customWidth="1"/>
    <col min="1282" max="1283" width="17.625" style="32" customWidth="1"/>
    <col min="1284" max="1284" width="18.50390625" style="32" customWidth="1"/>
    <col min="1285" max="1285" width="15.50390625" style="32" customWidth="1"/>
    <col min="1286" max="1536" width="9.00390625" style="32" customWidth="1"/>
    <col min="1537" max="1537" width="41.75390625" style="32" customWidth="1"/>
    <col min="1538" max="1539" width="17.625" style="32" customWidth="1"/>
    <col min="1540" max="1540" width="18.50390625" style="32" customWidth="1"/>
    <col min="1541" max="1541" width="15.50390625" style="32" customWidth="1"/>
    <col min="1542" max="1792" width="9.00390625" style="32" customWidth="1"/>
    <col min="1793" max="1793" width="41.75390625" style="32" customWidth="1"/>
    <col min="1794" max="1795" width="17.625" style="32" customWidth="1"/>
    <col min="1796" max="1796" width="18.50390625" style="32" customWidth="1"/>
    <col min="1797" max="1797" width="15.50390625" style="32" customWidth="1"/>
    <col min="1798" max="2048" width="9.00390625" style="32" customWidth="1"/>
    <col min="2049" max="2049" width="41.75390625" style="32" customWidth="1"/>
    <col min="2050" max="2051" width="17.625" style="32" customWidth="1"/>
    <col min="2052" max="2052" width="18.50390625" style="32" customWidth="1"/>
    <col min="2053" max="2053" width="15.50390625" style="32" customWidth="1"/>
    <col min="2054" max="2304" width="9.00390625" style="32" customWidth="1"/>
    <col min="2305" max="2305" width="41.75390625" style="32" customWidth="1"/>
    <col min="2306" max="2307" width="17.625" style="32" customWidth="1"/>
    <col min="2308" max="2308" width="18.50390625" style="32" customWidth="1"/>
    <col min="2309" max="2309" width="15.50390625" style="32" customWidth="1"/>
    <col min="2310" max="2560" width="9.00390625" style="32" customWidth="1"/>
    <col min="2561" max="2561" width="41.75390625" style="32" customWidth="1"/>
    <col min="2562" max="2563" width="17.625" style="32" customWidth="1"/>
    <col min="2564" max="2564" width="18.50390625" style="32" customWidth="1"/>
    <col min="2565" max="2565" width="15.50390625" style="32" customWidth="1"/>
    <col min="2566" max="2816" width="9.00390625" style="32" customWidth="1"/>
    <col min="2817" max="2817" width="41.75390625" style="32" customWidth="1"/>
    <col min="2818" max="2819" width="17.625" style="32" customWidth="1"/>
    <col min="2820" max="2820" width="18.50390625" style="32" customWidth="1"/>
    <col min="2821" max="2821" width="15.50390625" style="32" customWidth="1"/>
    <col min="2822" max="3072" width="9.00390625" style="32" customWidth="1"/>
    <col min="3073" max="3073" width="41.75390625" style="32" customWidth="1"/>
    <col min="3074" max="3075" width="17.625" style="32" customWidth="1"/>
    <col min="3076" max="3076" width="18.50390625" style="32" customWidth="1"/>
    <col min="3077" max="3077" width="15.50390625" style="32" customWidth="1"/>
    <col min="3078" max="3328" width="9.00390625" style="32" customWidth="1"/>
    <col min="3329" max="3329" width="41.75390625" style="32" customWidth="1"/>
    <col min="3330" max="3331" width="17.625" style="32" customWidth="1"/>
    <col min="3332" max="3332" width="18.50390625" style="32" customWidth="1"/>
    <col min="3333" max="3333" width="15.50390625" style="32" customWidth="1"/>
    <col min="3334" max="3584" width="9.00390625" style="32" customWidth="1"/>
    <col min="3585" max="3585" width="41.75390625" style="32" customWidth="1"/>
    <col min="3586" max="3587" width="17.625" style="32" customWidth="1"/>
    <col min="3588" max="3588" width="18.50390625" style="32" customWidth="1"/>
    <col min="3589" max="3589" width="15.50390625" style="32" customWidth="1"/>
    <col min="3590" max="3840" width="9.00390625" style="32" customWidth="1"/>
    <col min="3841" max="3841" width="41.75390625" style="32" customWidth="1"/>
    <col min="3842" max="3843" width="17.625" style="32" customWidth="1"/>
    <col min="3844" max="3844" width="18.50390625" style="32" customWidth="1"/>
    <col min="3845" max="3845" width="15.50390625" style="32" customWidth="1"/>
    <col min="3846" max="4096" width="9.00390625" style="32" customWidth="1"/>
    <col min="4097" max="4097" width="41.75390625" style="32" customWidth="1"/>
    <col min="4098" max="4099" width="17.625" style="32" customWidth="1"/>
    <col min="4100" max="4100" width="18.50390625" style="32" customWidth="1"/>
    <col min="4101" max="4101" width="15.50390625" style="32" customWidth="1"/>
    <col min="4102" max="4352" width="9.00390625" style="32" customWidth="1"/>
    <col min="4353" max="4353" width="41.75390625" style="32" customWidth="1"/>
    <col min="4354" max="4355" width="17.625" style="32" customWidth="1"/>
    <col min="4356" max="4356" width="18.50390625" style="32" customWidth="1"/>
    <col min="4357" max="4357" width="15.50390625" style="32" customWidth="1"/>
    <col min="4358" max="4608" width="9.00390625" style="32" customWidth="1"/>
    <col min="4609" max="4609" width="41.75390625" style="32" customWidth="1"/>
    <col min="4610" max="4611" width="17.625" style="32" customWidth="1"/>
    <col min="4612" max="4612" width="18.50390625" style="32" customWidth="1"/>
    <col min="4613" max="4613" width="15.50390625" style="32" customWidth="1"/>
    <col min="4614" max="4864" width="9.00390625" style="32" customWidth="1"/>
    <col min="4865" max="4865" width="41.75390625" style="32" customWidth="1"/>
    <col min="4866" max="4867" width="17.625" style="32" customWidth="1"/>
    <col min="4868" max="4868" width="18.50390625" style="32" customWidth="1"/>
    <col min="4869" max="4869" width="15.50390625" style="32" customWidth="1"/>
    <col min="4870" max="5120" width="9.00390625" style="32" customWidth="1"/>
    <col min="5121" max="5121" width="41.75390625" style="32" customWidth="1"/>
    <col min="5122" max="5123" width="17.625" style="32" customWidth="1"/>
    <col min="5124" max="5124" width="18.50390625" style="32" customWidth="1"/>
    <col min="5125" max="5125" width="15.50390625" style="32" customWidth="1"/>
    <col min="5126" max="5376" width="9.00390625" style="32" customWidth="1"/>
    <col min="5377" max="5377" width="41.75390625" style="32" customWidth="1"/>
    <col min="5378" max="5379" width="17.625" style="32" customWidth="1"/>
    <col min="5380" max="5380" width="18.50390625" style="32" customWidth="1"/>
    <col min="5381" max="5381" width="15.50390625" style="32" customWidth="1"/>
    <col min="5382" max="5632" width="9.00390625" style="32" customWidth="1"/>
    <col min="5633" max="5633" width="41.75390625" style="32" customWidth="1"/>
    <col min="5634" max="5635" width="17.625" style="32" customWidth="1"/>
    <col min="5636" max="5636" width="18.50390625" style="32" customWidth="1"/>
    <col min="5637" max="5637" width="15.50390625" style="32" customWidth="1"/>
    <col min="5638" max="5888" width="9.00390625" style="32" customWidth="1"/>
    <col min="5889" max="5889" width="41.75390625" style="32" customWidth="1"/>
    <col min="5890" max="5891" width="17.625" style="32" customWidth="1"/>
    <col min="5892" max="5892" width="18.50390625" style="32" customWidth="1"/>
    <col min="5893" max="5893" width="15.50390625" style="32" customWidth="1"/>
    <col min="5894" max="6144" width="9.00390625" style="32" customWidth="1"/>
    <col min="6145" max="6145" width="41.75390625" style="32" customWidth="1"/>
    <col min="6146" max="6147" width="17.625" style="32" customWidth="1"/>
    <col min="6148" max="6148" width="18.50390625" style="32" customWidth="1"/>
    <col min="6149" max="6149" width="15.50390625" style="32" customWidth="1"/>
    <col min="6150" max="6400" width="9.00390625" style="32" customWidth="1"/>
    <col min="6401" max="6401" width="41.75390625" style="32" customWidth="1"/>
    <col min="6402" max="6403" width="17.625" style="32" customWidth="1"/>
    <col min="6404" max="6404" width="18.50390625" style="32" customWidth="1"/>
    <col min="6405" max="6405" width="15.50390625" style="32" customWidth="1"/>
    <col min="6406" max="6656" width="9.00390625" style="32" customWidth="1"/>
    <col min="6657" max="6657" width="41.75390625" style="32" customWidth="1"/>
    <col min="6658" max="6659" width="17.625" style="32" customWidth="1"/>
    <col min="6660" max="6660" width="18.50390625" style="32" customWidth="1"/>
    <col min="6661" max="6661" width="15.50390625" style="32" customWidth="1"/>
    <col min="6662" max="6912" width="9.00390625" style="32" customWidth="1"/>
    <col min="6913" max="6913" width="41.75390625" style="32" customWidth="1"/>
    <col min="6914" max="6915" width="17.625" style="32" customWidth="1"/>
    <col min="6916" max="6916" width="18.50390625" style="32" customWidth="1"/>
    <col min="6917" max="6917" width="15.50390625" style="32" customWidth="1"/>
    <col min="6918" max="7168" width="9.00390625" style="32" customWidth="1"/>
    <col min="7169" max="7169" width="41.75390625" style="32" customWidth="1"/>
    <col min="7170" max="7171" width="17.625" style="32" customWidth="1"/>
    <col min="7172" max="7172" width="18.50390625" style="32" customWidth="1"/>
    <col min="7173" max="7173" width="15.50390625" style="32" customWidth="1"/>
    <col min="7174" max="7424" width="9.00390625" style="32" customWidth="1"/>
    <col min="7425" max="7425" width="41.75390625" style="32" customWidth="1"/>
    <col min="7426" max="7427" width="17.625" style="32" customWidth="1"/>
    <col min="7428" max="7428" width="18.50390625" style="32" customWidth="1"/>
    <col min="7429" max="7429" width="15.50390625" style="32" customWidth="1"/>
    <col min="7430" max="7680" width="9.00390625" style="32" customWidth="1"/>
    <col min="7681" max="7681" width="41.75390625" style="32" customWidth="1"/>
    <col min="7682" max="7683" width="17.625" style="32" customWidth="1"/>
    <col min="7684" max="7684" width="18.50390625" style="32" customWidth="1"/>
    <col min="7685" max="7685" width="15.50390625" style="32" customWidth="1"/>
    <col min="7686" max="7936" width="9.00390625" style="32" customWidth="1"/>
    <col min="7937" max="7937" width="41.75390625" style="32" customWidth="1"/>
    <col min="7938" max="7939" width="17.625" style="32" customWidth="1"/>
    <col min="7940" max="7940" width="18.50390625" style="32" customWidth="1"/>
    <col min="7941" max="7941" width="15.50390625" style="32" customWidth="1"/>
    <col min="7942" max="8192" width="9.00390625" style="32" customWidth="1"/>
    <col min="8193" max="8193" width="41.75390625" style="32" customWidth="1"/>
    <col min="8194" max="8195" width="17.625" style="32" customWidth="1"/>
    <col min="8196" max="8196" width="18.50390625" style="32" customWidth="1"/>
    <col min="8197" max="8197" width="15.50390625" style="32" customWidth="1"/>
    <col min="8198" max="8448" width="9.00390625" style="32" customWidth="1"/>
    <col min="8449" max="8449" width="41.75390625" style="32" customWidth="1"/>
    <col min="8450" max="8451" width="17.625" style="32" customWidth="1"/>
    <col min="8452" max="8452" width="18.50390625" style="32" customWidth="1"/>
    <col min="8453" max="8453" width="15.50390625" style="32" customWidth="1"/>
    <col min="8454" max="8704" width="9.00390625" style="32" customWidth="1"/>
    <col min="8705" max="8705" width="41.75390625" style="32" customWidth="1"/>
    <col min="8706" max="8707" width="17.625" style="32" customWidth="1"/>
    <col min="8708" max="8708" width="18.50390625" style="32" customWidth="1"/>
    <col min="8709" max="8709" width="15.50390625" style="32" customWidth="1"/>
    <col min="8710" max="8960" width="9.00390625" style="32" customWidth="1"/>
    <col min="8961" max="8961" width="41.75390625" style="32" customWidth="1"/>
    <col min="8962" max="8963" width="17.625" style="32" customWidth="1"/>
    <col min="8964" max="8964" width="18.50390625" style="32" customWidth="1"/>
    <col min="8965" max="8965" width="15.50390625" style="32" customWidth="1"/>
    <col min="8966" max="9216" width="9.00390625" style="32" customWidth="1"/>
    <col min="9217" max="9217" width="41.75390625" style="32" customWidth="1"/>
    <col min="9218" max="9219" width="17.625" style="32" customWidth="1"/>
    <col min="9220" max="9220" width="18.50390625" style="32" customWidth="1"/>
    <col min="9221" max="9221" width="15.50390625" style="32" customWidth="1"/>
    <col min="9222" max="9472" width="9.00390625" style="32" customWidth="1"/>
    <col min="9473" max="9473" width="41.75390625" style="32" customWidth="1"/>
    <col min="9474" max="9475" width="17.625" style="32" customWidth="1"/>
    <col min="9476" max="9476" width="18.50390625" style="32" customWidth="1"/>
    <col min="9477" max="9477" width="15.50390625" style="32" customWidth="1"/>
    <col min="9478" max="9728" width="9.00390625" style="32" customWidth="1"/>
    <col min="9729" max="9729" width="41.75390625" style="32" customWidth="1"/>
    <col min="9730" max="9731" width="17.625" style="32" customWidth="1"/>
    <col min="9732" max="9732" width="18.50390625" style="32" customWidth="1"/>
    <col min="9733" max="9733" width="15.50390625" style="32" customWidth="1"/>
    <col min="9734" max="9984" width="9.00390625" style="32" customWidth="1"/>
    <col min="9985" max="9985" width="41.75390625" style="32" customWidth="1"/>
    <col min="9986" max="9987" width="17.625" style="32" customWidth="1"/>
    <col min="9988" max="9988" width="18.50390625" style="32" customWidth="1"/>
    <col min="9989" max="9989" width="15.50390625" style="32" customWidth="1"/>
    <col min="9990" max="10240" width="9.00390625" style="32" customWidth="1"/>
    <col min="10241" max="10241" width="41.75390625" style="32" customWidth="1"/>
    <col min="10242" max="10243" width="17.625" style="32" customWidth="1"/>
    <col min="10244" max="10244" width="18.50390625" style="32" customWidth="1"/>
    <col min="10245" max="10245" width="15.50390625" style="32" customWidth="1"/>
    <col min="10246" max="10496" width="9.00390625" style="32" customWidth="1"/>
    <col min="10497" max="10497" width="41.75390625" style="32" customWidth="1"/>
    <col min="10498" max="10499" width="17.625" style="32" customWidth="1"/>
    <col min="10500" max="10500" width="18.50390625" style="32" customWidth="1"/>
    <col min="10501" max="10501" width="15.50390625" style="32" customWidth="1"/>
    <col min="10502" max="10752" width="9.00390625" style="32" customWidth="1"/>
    <col min="10753" max="10753" width="41.75390625" style="32" customWidth="1"/>
    <col min="10754" max="10755" width="17.625" style="32" customWidth="1"/>
    <col min="10756" max="10756" width="18.50390625" style="32" customWidth="1"/>
    <col min="10757" max="10757" width="15.50390625" style="32" customWidth="1"/>
    <col min="10758" max="11008" width="9.00390625" style="32" customWidth="1"/>
    <col min="11009" max="11009" width="41.75390625" style="32" customWidth="1"/>
    <col min="11010" max="11011" width="17.625" style="32" customWidth="1"/>
    <col min="11012" max="11012" width="18.50390625" style="32" customWidth="1"/>
    <col min="11013" max="11013" width="15.50390625" style="32" customWidth="1"/>
    <col min="11014" max="11264" width="9.00390625" style="32" customWidth="1"/>
    <col min="11265" max="11265" width="41.75390625" style="32" customWidth="1"/>
    <col min="11266" max="11267" width="17.625" style="32" customWidth="1"/>
    <col min="11268" max="11268" width="18.50390625" style="32" customWidth="1"/>
    <col min="11269" max="11269" width="15.50390625" style="32" customWidth="1"/>
    <col min="11270" max="11520" width="9.00390625" style="32" customWidth="1"/>
    <col min="11521" max="11521" width="41.75390625" style="32" customWidth="1"/>
    <col min="11522" max="11523" width="17.625" style="32" customWidth="1"/>
    <col min="11524" max="11524" width="18.50390625" style="32" customWidth="1"/>
    <col min="11525" max="11525" width="15.50390625" style="32" customWidth="1"/>
    <col min="11526" max="11776" width="9.00390625" style="32" customWidth="1"/>
    <col min="11777" max="11777" width="41.75390625" style="32" customWidth="1"/>
    <col min="11778" max="11779" width="17.625" style="32" customWidth="1"/>
    <col min="11780" max="11780" width="18.50390625" style="32" customWidth="1"/>
    <col min="11781" max="11781" width="15.50390625" style="32" customWidth="1"/>
    <col min="11782" max="12032" width="9.00390625" style="32" customWidth="1"/>
    <col min="12033" max="12033" width="41.75390625" style="32" customWidth="1"/>
    <col min="12034" max="12035" width="17.625" style="32" customWidth="1"/>
    <col min="12036" max="12036" width="18.50390625" style="32" customWidth="1"/>
    <col min="12037" max="12037" width="15.50390625" style="32" customWidth="1"/>
    <col min="12038" max="12288" width="9.00390625" style="32" customWidth="1"/>
    <col min="12289" max="12289" width="41.75390625" style="32" customWidth="1"/>
    <col min="12290" max="12291" width="17.625" style="32" customWidth="1"/>
    <col min="12292" max="12292" width="18.50390625" style="32" customWidth="1"/>
    <col min="12293" max="12293" width="15.50390625" style="32" customWidth="1"/>
    <col min="12294" max="12544" width="9.00390625" style="32" customWidth="1"/>
    <col min="12545" max="12545" width="41.75390625" style="32" customWidth="1"/>
    <col min="12546" max="12547" width="17.625" style="32" customWidth="1"/>
    <col min="12548" max="12548" width="18.50390625" style="32" customWidth="1"/>
    <col min="12549" max="12549" width="15.50390625" style="32" customWidth="1"/>
    <col min="12550" max="12800" width="9.00390625" style="32" customWidth="1"/>
    <col min="12801" max="12801" width="41.75390625" style="32" customWidth="1"/>
    <col min="12802" max="12803" width="17.625" style="32" customWidth="1"/>
    <col min="12804" max="12804" width="18.50390625" style="32" customWidth="1"/>
    <col min="12805" max="12805" width="15.50390625" style="32" customWidth="1"/>
    <col min="12806" max="13056" width="9.00390625" style="32" customWidth="1"/>
    <col min="13057" max="13057" width="41.75390625" style="32" customWidth="1"/>
    <col min="13058" max="13059" width="17.625" style="32" customWidth="1"/>
    <col min="13060" max="13060" width="18.50390625" style="32" customWidth="1"/>
    <col min="13061" max="13061" width="15.50390625" style="32" customWidth="1"/>
    <col min="13062" max="13312" width="9.00390625" style="32" customWidth="1"/>
    <col min="13313" max="13313" width="41.75390625" style="32" customWidth="1"/>
    <col min="13314" max="13315" width="17.625" style="32" customWidth="1"/>
    <col min="13316" max="13316" width="18.50390625" style="32" customWidth="1"/>
    <col min="13317" max="13317" width="15.50390625" style="32" customWidth="1"/>
    <col min="13318" max="13568" width="9.00390625" style="32" customWidth="1"/>
    <col min="13569" max="13569" width="41.75390625" style="32" customWidth="1"/>
    <col min="13570" max="13571" width="17.625" style="32" customWidth="1"/>
    <col min="13572" max="13572" width="18.50390625" style="32" customWidth="1"/>
    <col min="13573" max="13573" width="15.50390625" style="32" customWidth="1"/>
    <col min="13574" max="13824" width="9.00390625" style="32" customWidth="1"/>
    <col min="13825" max="13825" width="41.75390625" style="32" customWidth="1"/>
    <col min="13826" max="13827" width="17.625" style="32" customWidth="1"/>
    <col min="13828" max="13828" width="18.50390625" style="32" customWidth="1"/>
    <col min="13829" max="13829" width="15.50390625" style="32" customWidth="1"/>
    <col min="13830" max="14080" width="9.00390625" style="32" customWidth="1"/>
    <col min="14081" max="14081" width="41.75390625" style="32" customWidth="1"/>
    <col min="14082" max="14083" width="17.625" style="32" customWidth="1"/>
    <col min="14084" max="14084" width="18.50390625" style="32" customWidth="1"/>
    <col min="14085" max="14085" width="15.50390625" style="32" customWidth="1"/>
    <col min="14086" max="14336" width="9.00390625" style="32" customWidth="1"/>
    <col min="14337" max="14337" width="41.75390625" style="32" customWidth="1"/>
    <col min="14338" max="14339" width="17.625" style="32" customWidth="1"/>
    <col min="14340" max="14340" width="18.50390625" style="32" customWidth="1"/>
    <col min="14341" max="14341" width="15.50390625" style="32" customWidth="1"/>
    <col min="14342" max="14592" width="9.00390625" style="32" customWidth="1"/>
    <col min="14593" max="14593" width="41.75390625" style="32" customWidth="1"/>
    <col min="14594" max="14595" width="17.625" style="32" customWidth="1"/>
    <col min="14596" max="14596" width="18.50390625" style="32" customWidth="1"/>
    <col min="14597" max="14597" width="15.50390625" style="32" customWidth="1"/>
    <col min="14598" max="14848" width="9.00390625" style="32" customWidth="1"/>
    <col min="14849" max="14849" width="41.75390625" style="32" customWidth="1"/>
    <col min="14850" max="14851" width="17.625" style="32" customWidth="1"/>
    <col min="14852" max="14852" width="18.50390625" style="32" customWidth="1"/>
    <col min="14853" max="14853" width="15.50390625" style="32" customWidth="1"/>
    <col min="14854" max="15104" width="9.00390625" style="32" customWidth="1"/>
    <col min="15105" max="15105" width="41.75390625" style="32" customWidth="1"/>
    <col min="15106" max="15107" width="17.625" style="32" customWidth="1"/>
    <col min="15108" max="15108" width="18.50390625" style="32" customWidth="1"/>
    <col min="15109" max="15109" width="15.50390625" style="32" customWidth="1"/>
    <col min="15110" max="15360" width="9.00390625" style="32" customWidth="1"/>
    <col min="15361" max="15361" width="41.75390625" style="32" customWidth="1"/>
    <col min="15362" max="15363" width="17.625" style="32" customWidth="1"/>
    <col min="15364" max="15364" width="18.50390625" style="32" customWidth="1"/>
    <col min="15365" max="15365" width="15.50390625" style="32" customWidth="1"/>
    <col min="15366" max="15616" width="9.00390625" style="32" customWidth="1"/>
    <col min="15617" max="15617" width="41.75390625" style="32" customWidth="1"/>
    <col min="15618" max="15619" width="17.625" style="32" customWidth="1"/>
    <col min="15620" max="15620" width="18.50390625" style="32" customWidth="1"/>
    <col min="15621" max="15621" width="15.50390625" style="32" customWidth="1"/>
    <col min="15622" max="15872" width="9.00390625" style="32" customWidth="1"/>
    <col min="15873" max="15873" width="41.75390625" style="32" customWidth="1"/>
    <col min="15874" max="15875" width="17.625" style="32" customWidth="1"/>
    <col min="15876" max="15876" width="18.50390625" style="32" customWidth="1"/>
    <col min="15877" max="15877" width="15.50390625" style="32" customWidth="1"/>
    <col min="15878" max="16128" width="9.00390625" style="32" customWidth="1"/>
    <col min="16129" max="16129" width="41.75390625" style="32" customWidth="1"/>
    <col min="16130" max="16131" width="17.625" style="32" customWidth="1"/>
    <col min="16132" max="16132" width="18.50390625" style="32" customWidth="1"/>
    <col min="16133" max="16133" width="15.50390625" style="32" customWidth="1"/>
    <col min="16134" max="16384" width="9.00390625" style="32" customWidth="1"/>
  </cols>
  <sheetData>
    <row r="1" spans="1:5" ht="14.25">
      <c r="A1" s="28" t="s">
        <v>1368</v>
      </c>
      <c r="E1" s="31" t="s">
        <v>0</v>
      </c>
    </row>
    <row r="2" spans="1:5" ht="20.25">
      <c r="A2" s="269" t="s">
        <v>1369</v>
      </c>
      <c r="B2" s="269"/>
      <c r="C2" s="269"/>
      <c r="D2" s="269"/>
      <c r="E2" s="269"/>
    </row>
    <row r="3" ht="21" customHeight="1">
      <c r="E3" s="31" t="s">
        <v>9</v>
      </c>
    </row>
    <row r="4" spans="1:5" ht="33.75" customHeight="1">
      <c r="A4" s="33" t="s">
        <v>275</v>
      </c>
      <c r="B4" s="34" t="s">
        <v>11</v>
      </c>
      <c r="C4" s="35" t="s">
        <v>12</v>
      </c>
      <c r="D4" s="36" t="s">
        <v>13</v>
      </c>
      <c r="E4" s="33" t="s">
        <v>1192</v>
      </c>
    </row>
    <row r="5" spans="1:5" ht="14.25">
      <c r="A5" s="37" t="s">
        <v>40</v>
      </c>
      <c r="B5" s="38">
        <v>4331464</v>
      </c>
      <c r="C5" s="38">
        <v>3769818</v>
      </c>
      <c r="D5" s="39">
        <f aca="true" t="shared" si="0" ref="D5:D68">IF(B5=0,"",ROUND(C5/B5,3))</f>
        <v>0.87</v>
      </c>
      <c r="E5" s="37"/>
    </row>
    <row r="6" spans="1:5" ht="14.25">
      <c r="A6" s="40" t="s">
        <v>41</v>
      </c>
      <c r="B6" s="38">
        <v>63314</v>
      </c>
      <c r="C6" s="38">
        <v>61785</v>
      </c>
      <c r="D6" s="39">
        <f t="shared" si="0"/>
        <v>0.976</v>
      </c>
      <c r="E6" s="37"/>
    </row>
    <row r="7" spans="1:5" ht="14.25">
      <c r="A7" s="40" t="s">
        <v>1370</v>
      </c>
      <c r="B7" s="38">
        <v>48524</v>
      </c>
      <c r="C7" s="38">
        <v>45674</v>
      </c>
      <c r="D7" s="39">
        <f t="shared" si="0"/>
        <v>0.941</v>
      </c>
      <c r="E7" s="37"/>
    </row>
    <row r="8" spans="1:5" ht="14.25">
      <c r="A8" s="40" t="s">
        <v>524</v>
      </c>
      <c r="B8" s="38">
        <v>3007</v>
      </c>
      <c r="C8" s="38">
        <v>2188</v>
      </c>
      <c r="D8" s="39">
        <f t="shared" si="0"/>
        <v>0.728</v>
      </c>
      <c r="E8" s="37"/>
    </row>
    <row r="9" spans="1:5" ht="14.25">
      <c r="A9" s="41" t="s">
        <v>526</v>
      </c>
      <c r="B9" s="38">
        <v>4174</v>
      </c>
      <c r="C9" s="38">
        <v>6494</v>
      </c>
      <c r="D9" s="39">
        <f t="shared" si="0"/>
        <v>1.556</v>
      </c>
      <c r="E9" s="37"/>
    </row>
    <row r="10" spans="1:5" ht="14.25">
      <c r="A10" s="41" t="s">
        <v>528</v>
      </c>
      <c r="B10" s="38">
        <v>2591</v>
      </c>
      <c r="C10" s="38">
        <v>2773</v>
      </c>
      <c r="D10" s="39">
        <f t="shared" si="0"/>
        <v>1.07</v>
      </c>
      <c r="E10" s="37"/>
    </row>
    <row r="11" spans="1:5" ht="14.25">
      <c r="A11" s="41" t="s">
        <v>530</v>
      </c>
      <c r="B11" s="38">
        <v>241</v>
      </c>
      <c r="C11" s="38">
        <v>215</v>
      </c>
      <c r="D11" s="39">
        <f t="shared" si="0"/>
        <v>0.892</v>
      </c>
      <c r="E11" s="37"/>
    </row>
    <row r="12" spans="1:5" ht="14.25">
      <c r="A12" s="37" t="s">
        <v>531</v>
      </c>
      <c r="B12" s="38">
        <v>395</v>
      </c>
      <c r="C12" s="38">
        <v>385</v>
      </c>
      <c r="D12" s="39">
        <f t="shared" si="0"/>
        <v>0.975</v>
      </c>
      <c r="E12" s="37"/>
    </row>
    <row r="13" spans="1:5" ht="14.25">
      <c r="A13" s="37" t="s">
        <v>532</v>
      </c>
      <c r="B13" s="38">
        <v>58</v>
      </c>
      <c r="C13" s="38">
        <v>46</v>
      </c>
      <c r="D13" s="39">
        <f t="shared" si="0"/>
        <v>0.793</v>
      </c>
      <c r="E13" s="37"/>
    </row>
    <row r="14" spans="1:5" ht="14.25">
      <c r="A14" s="37" t="s">
        <v>533</v>
      </c>
      <c r="B14" s="38">
        <v>874</v>
      </c>
      <c r="C14" s="38">
        <v>935</v>
      </c>
      <c r="D14" s="39">
        <f t="shared" si="0"/>
        <v>1.07</v>
      </c>
      <c r="E14" s="37"/>
    </row>
    <row r="15" spans="1:5" ht="14.25">
      <c r="A15" s="37" t="s">
        <v>534</v>
      </c>
      <c r="B15" s="38">
        <v>32</v>
      </c>
      <c r="C15" s="38">
        <v>35</v>
      </c>
      <c r="D15" s="39">
        <f t="shared" si="0"/>
        <v>1.094</v>
      </c>
      <c r="E15" s="37"/>
    </row>
    <row r="16" spans="1:5" ht="14.25">
      <c r="A16" s="37" t="s">
        <v>527</v>
      </c>
      <c r="B16" s="38">
        <v>1202</v>
      </c>
      <c r="C16" s="38">
        <v>1341</v>
      </c>
      <c r="D16" s="39">
        <f t="shared" si="0"/>
        <v>1.116</v>
      </c>
      <c r="E16" s="37"/>
    </row>
    <row r="17" spans="1:5" ht="14.25">
      <c r="A17" s="37" t="s">
        <v>537</v>
      </c>
      <c r="B17" s="38">
        <v>2216</v>
      </c>
      <c r="C17" s="38">
        <v>1699</v>
      </c>
      <c r="D17" s="39">
        <f t="shared" si="0"/>
        <v>0.767</v>
      </c>
      <c r="E17" s="37"/>
    </row>
    <row r="18" spans="1:5" ht="14.25">
      <c r="A18" s="40" t="s">
        <v>42</v>
      </c>
      <c r="B18" s="38">
        <v>46327</v>
      </c>
      <c r="C18" s="38">
        <v>43403</v>
      </c>
      <c r="D18" s="39">
        <f t="shared" si="0"/>
        <v>0.937</v>
      </c>
      <c r="E18" s="37"/>
    </row>
    <row r="19" spans="1:5" ht="14.25">
      <c r="A19" s="40" t="s">
        <v>522</v>
      </c>
      <c r="B19" s="38">
        <v>38202</v>
      </c>
      <c r="C19" s="38">
        <v>34665</v>
      </c>
      <c r="D19" s="39">
        <f t="shared" si="0"/>
        <v>0.907</v>
      </c>
      <c r="E19" s="37"/>
    </row>
    <row r="20" spans="1:5" ht="14.25">
      <c r="A20" s="40" t="s">
        <v>524</v>
      </c>
      <c r="B20" s="38">
        <v>1397</v>
      </c>
      <c r="C20" s="38">
        <v>2254</v>
      </c>
      <c r="D20" s="39">
        <f t="shared" si="0"/>
        <v>1.613</v>
      </c>
      <c r="E20" s="37"/>
    </row>
    <row r="21" spans="1:5" ht="14.25">
      <c r="A21" s="41" t="s">
        <v>526</v>
      </c>
      <c r="B21" s="38">
        <v>636</v>
      </c>
      <c r="C21" s="38">
        <v>515</v>
      </c>
      <c r="D21" s="39">
        <f t="shared" si="0"/>
        <v>0.81</v>
      </c>
      <c r="E21" s="37"/>
    </row>
    <row r="22" spans="1:5" ht="14.25">
      <c r="A22" s="41" t="s">
        <v>542</v>
      </c>
      <c r="B22" s="38">
        <v>1921</v>
      </c>
      <c r="C22" s="38">
        <v>1961</v>
      </c>
      <c r="D22" s="39">
        <f t="shared" si="0"/>
        <v>1.021</v>
      </c>
      <c r="E22" s="37"/>
    </row>
    <row r="23" spans="1:5" ht="14.25">
      <c r="A23" s="41" t="s">
        <v>544</v>
      </c>
      <c r="B23" s="38">
        <v>221</v>
      </c>
      <c r="C23" s="38">
        <v>191</v>
      </c>
      <c r="D23" s="39">
        <f t="shared" si="0"/>
        <v>0.864</v>
      </c>
      <c r="E23" s="37"/>
    </row>
    <row r="24" spans="1:5" ht="14.25">
      <c r="A24" s="41" t="s">
        <v>545</v>
      </c>
      <c r="B24" s="38">
        <v>385</v>
      </c>
      <c r="C24" s="38">
        <v>424</v>
      </c>
      <c r="D24" s="39">
        <f t="shared" si="0"/>
        <v>1.101</v>
      </c>
      <c r="E24" s="37"/>
    </row>
    <row r="25" spans="1:5" ht="14.25">
      <c r="A25" s="41" t="s">
        <v>527</v>
      </c>
      <c r="B25" s="38">
        <v>94</v>
      </c>
      <c r="C25" s="38">
        <v>87</v>
      </c>
      <c r="D25" s="39">
        <f t="shared" si="0"/>
        <v>0.926</v>
      </c>
      <c r="E25" s="37"/>
    </row>
    <row r="26" spans="1:5" ht="14.25">
      <c r="A26" s="41" t="s">
        <v>546</v>
      </c>
      <c r="B26" s="38">
        <v>3471</v>
      </c>
      <c r="C26" s="38">
        <v>3305</v>
      </c>
      <c r="D26" s="39">
        <f t="shared" si="0"/>
        <v>0.952</v>
      </c>
      <c r="E26" s="37"/>
    </row>
    <row r="27" spans="1:5" ht="14.25">
      <c r="A27" s="40" t="s">
        <v>43</v>
      </c>
      <c r="B27" s="38">
        <v>1508812</v>
      </c>
      <c r="C27" s="38">
        <v>1422057</v>
      </c>
      <c r="D27" s="39">
        <f t="shared" si="0"/>
        <v>0.943</v>
      </c>
      <c r="E27" s="37"/>
    </row>
    <row r="28" spans="1:5" ht="14.25">
      <c r="A28" s="40" t="s">
        <v>522</v>
      </c>
      <c r="B28" s="38">
        <v>1029378</v>
      </c>
      <c r="C28" s="38">
        <v>1022694</v>
      </c>
      <c r="D28" s="39">
        <f t="shared" si="0"/>
        <v>0.994</v>
      </c>
      <c r="E28" s="37"/>
    </row>
    <row r="29" spans="1:5" ht="14.25">
      <c r="A29" s="40" t="s">
        <v>524</v>
      </c>
      <c r="B29" s="38">
        <v>144483</v>
      </c>
      <c r="C29" s="38">
        <v>87305</v>
      </c>
      <c r="D29" s="39">
        <f t="shared" si="0"/>
        <v>0.604</v>
      </c>
      <c r="E29" s="37"/>
    </row>
    <row r="30" spans="1:5" ht="14.25">
      <c r="A30" s="41" t="s">
        <v>526</v>
      </c>
      <c r="B30" s="38">
        <v>74698</v>
      </c>
      <c r="C30" s="38">
        <v>60966</v>
      </c>
      <c r="D30" s="39">
        <f t="shared" si="0"/>
        <v>0.816</v>
      </c>
      <c r="E30" s="37"/>
    </row>
    <row r="31" spans="1:5" ht="14.25">
      <c r="A31" s="41" t="s">
        <v>551</v>
      </c>
      <c r="B31" s="38">
        <v>1549</v>
      </c>
      <c r="C31" s="38">
        <v>1141</v>
      </c>
      <c r="D31" s="39">
        <f t="shared" si="0"/>
        <v>0.737</v>
      </c>
      <c r="E31" s="37"/>
    </row>
    <row r="32" spans="1:5" ht="14.25">
      <c r="A32" s="41" t="s">
        <v>553</v>
      </c>
      <c r="B32" s="38">
        <v>1695</v>
      </c>
      <c r="C32" s="38">
        <v>983</v>
      </c>
      <c r="D32" s="39">
        <f t="shared" si="0"/>
        <v>0.58</v>
      </c>
      <c r="E32" s="37"/>
    </row>
    <row r="33" spans="1:5" ht="14.25">
      <c r="A33" s="42" t="s">
        <v>521</v>
      </c>
      <c r="B33" s="38">
        <v>1165</v>
      </c>
      <c r="C33" s="38">
        <v>450</v>
      </c>
      <c r="D33" s="39">
        <f t="shared" si="0"/>
        <v>0.386</v>
      </c>
      <c r="E33" s="37"/>
    </row>
    <row r="34" spans="1:5" ht="14.25">
      <c r="A34" s="40" t="s">
        <v>523</v>
      </c>
      <c r="B34" s="38">
        <v>10280</v>
      </c>
      <c r="C34" s="38">
        <v>8580</v>
      </c>
      <c r="D34" s="39">
        <f t="shared" si="0"/>
        <v>0.835</v>
      </c>
      <c r="E34" s="37"/>
    </row>
    <row r="35" spans="1:5" ht="14.25">
      <c r="A35" s="41" t="s">
        <v>525</v>
      </c>
      <c r="B35" s="38">
        <v>277</v>
      </c>
      <c r="C35" s="38">
        <v>100</v>
      </c>
      <c r="D35" s="39">
        <f t="shared" si="0"/>
        <v>0.361</v>
      </c>
      <c r="E35" s="37"/>
    </row>
    <row r="36" spans="1:5" ht="14.25">
      <c r="A36" s="41" t="s">
        <v>527</v>
      </c>
      <c r="B36" s="38">
        <v>107408</v>
      </c>
      <c r="C36" s="38">
        <v>110465</v>
      </c>
      <c r="D36" s="39">
        <f t="shared" si="0"/>
        <v>1.028</v>
      </c>
      <c r="E36" s="37"/>
    </row>
    <row r="37" spans="1:5" ht="14.25">
      <c r="A37" s="41" t="s">
        <v>529</v>
      </c>
      <c r="B37" s="38">
        <v>137879</v>
      </c>
      <c r="C37" s="38">
        <v>129374</v>
      </c>
      <c r="D37" s="39">
        <f t="shared" si="0"/>
        <v>0.938</v>
      </c>
      <c r="E37" s="37"/>
    </row>
    <row r="38" spans="1:5" ht="14.25">
      <c r="A38" s="40" t="s">
        <v>44</v>
      </c>
      <c r="B38" s="38">
        <v>112510</v>
      </c>
      <c r="C38" s="38">
        <v>199687</v>
      </c>
      <c r="D38" s="39">
        <f t="shared" si="0"/>
        <v>1.775</v>
      </c>
      <c r="E38" s="37"/>
    </row>
    <row r="39" spans="1:5" ht="14.25">
      <c r="A39" s="40" t="s">
        <v>522</v>
      </c>
      <c r="B39" s="38">
        <v>54414</v>
      </c>
      <c r="C39" s="38">
        <v>48994</v>
      </c>
      <c r="D39" s="39">
        <f t="shared" si="0"/>
        <v>0.9</v>
      </c>
      <c r="E39" s="37"/>
    </row>
    <row r="40" spans="1:5" ht="14.25">
      <c r="A40" s="40" t="s">
        <v>524</v>
      </c>
      <c r="B40" s="38">
        <v>6149</v>
      </c>
      <c r="C40" s="38">
        <v>5173</v>
      </c>
      <c r="D40" s="39">
        <f t="shared" si="0"/>
        <v>0.841</v>
      </c>
      <c r="E40" s="37"/>
    </row>
    <row r="41" spans="1:5" ht="14.25">
      <c r="A41" s="41" t="s">
        <v>526</v>
      </c>
      <c r="B41" s="38">
        <v>801</v>
      </c>
      <c r="C41" s="38">
        <v>684</v>
      </c>
      <c r="D41" s="39">
        <f t="shared" si="0"/>
        <v>0.854</v>
      </c>
      <c r="E41" s="37"/>
    </row>
    <row r="42" spans="1:5" ht="14.25">
      <c r="A42" s="41" t="s">
        <v>535</v>
      </c>
      <c r="B42" s="38">
        <v>645</v>
      </c>
      <c r="C42" s="38">
        <v>756</v>
      </c>
      <c r="D42" s="39">
        <f t="shared" si="0"/>
        <v>1.172</v>
      </c>
      <c r="E42" s="37"/>
    </row>
    <row r="43" spans="1:5" ht="14.25">
      <c r="A43" s="41" t="s">
        <v>536</v>
      </c>
      <c r="B43" s="38">
        <v>310</v>
      </c>
      <c r="C43" s="38">
        <v>0</v>
      </c>
      <c r="D43" s="39">
        <f t="shared" si="0"/>
        <v>0</v>
      </c>
      <c r="E43" s="37"/>
    </row>
    <row r="44" spans="1:5" ht="14.25">
      <c r="A44" s="40" t="s">
        <v>538</v>
      </c>
      <c r="B44" s="38">
        <v>1775</v>
      </c>
      <c r="C44" s="38">
        <v>1227</v>
      </c>
      <c r="D44" s="39">
        <f t="shared" si="0"/>
        <v>0.691</v>
      </c>
      <c r="E44" s="37"/>
    </row>
    <row r="45" spans="1:5" ht="14.25">
      <c r="A45" s="40" t="s">
        <v>539</v>
      </c>
      <c r="B45" s="38">
        <v>201</v>
      </c>
      <c r="C45" s="38">
        <v>165</v>
      </c>
      <c r="D45" s="39">
        <f t="shared" si="0"/>
        <v>0.821</v>
      </c>
      <c r="E45" s="37"/>
    </row>
    <row r="46" spans="1:5" ht="14.25">
      <c r="A46" s="40" t="s">
        <v>540</v>
      </c>
      <c r="B46" s="38">
        <v>2888</v>
      </c>
      <c r="C46" s="38">
        <v>1742</v>
      </c>
      <c r="D46" s="39">
        <f t="shared" si="0"/>
        <v>0.603</v>
      </c>
      <c r="E46" s="37"/>
    </row>
    <row r="47" spans="1:5" ht="14.25">
      <c r="A47" s="40" t="s">
        <v>541</v>
      </c>
      <c r="B47" s="38">
        <v>0</v>
      </c>
      <c r="C47" s="38">
        <v>0</v>
      </c>
      <c r="D47" s="39" t="str">
        <f t="shared" si="0"/>
        <v/>
      </c>
      <c r="E47" s="37"/>
    </row>
    <row r="48" spans="1:5" ht="14.25">
      <c r="A48" s="40" t="s">
        <v>527</v>
      </c>
      <c r="B48" s="38">
        <v>3985</v>
      </c>
      <c r="C48" s="38">
        <v>6020</v>
      </c>
      <c r="D48" s="39">
        <f t="shared" si="0"/>
        <v>1.511</v>
      </c>
      <c r="E48" s="37"/>
    </row>
    <row r="49" spans="1:5" ht="14.25">
      <c r="A49" s="41" t="s">
        <v>543</v>
      </c>
      <c r="B49" s="38">
        <v>41342</v>
      </c>
      <c r="C49" s="38">
        <v>134926</v>
      </c>
      <c r="D49" s="39">
        <f t="shared" si="0"/>
        <v>3.264</v>
      </c>
      <c r="E49" s="37"/>
    </row>
    <row r="50" spans="1:5" ht="14.25">
      <c r="A50" s="41" t="s">
        <v>45</v>
      </c>
      <c r="B50" s="38">
        <v>35452</v>
      </c>
      <c r="C50" s="38">
        <v>27546</v>
      </c>
      <c r="D50" s="39">
        <f t="shared" si="0"/>
        <v>0.777</v>
      </c>
      <c r="E50" s="37"/>
    </row>
    <row r="51" spans="1:5" ht="14.25">
      <c r="A51" s="41" t="s">
        <v>522</v>
      </c>
      <c r="B51" s="38">
        <v>21217</v>
      </c>
      <c r="C51" s="38">
        <v>18932</v>
      </c>
      <c r="D51" s="39">
        <f t="shared" si="0"/>
        <v>0.892</v>
      </c>
      <c r="E51" s="37"/>
    </row>
    <row r="52" spans="1:5" ht="14.25">
      <c r="A52" s="37" t="s">
        <v>524</v>
      </c>
      <c r="B52" s="38">
        <v>916</v>
      </c>
      <c r="C52" s="38">
        <v>611</v>
      </c>
      <c r="D52" s="39">
        <f t="shared" si="0"/>
        <v>0.667</v>
      </c>
      <c r="E52" s="37"/>
    </row>
    <row r="53" spans="1:5" ht="14.25">
      <c r="A53" s="40" t="s">
        <v>526</v>
      </c>
      <c r="B53" s="38">
        <v>223</v>
      </c>
      <c r="C53" s="38">
        <v>204</v>
      </c>
      <c r="D53" s="39">
        <f t="shared" si="0"/>
        <v>0.915</v>
      </c>
      <c r="E53" s="37"/>
    </row>
    <row r="54" spans="1:5" ht="14.25">
      <c r="A54" s="40" t="s">
        <v>547</v>
      </c>
      <c r="B54" s="38">
        <v>4651</v>
      </c>
      <c r="C54" s="38">
        <v>995</v>
      </c>
      <c r="D54" s="39">
        <f t="shared" si="0"/>
        <v>0.214</v>
      </c>
      <c r="E54" s="37"/>
    </row>
    <row r="55" spans="1:5" ht="14.25">
      <c r="A55" s="40" t="s">
        <v>548</v>
      </c>
      <c r="B55" s="38">
        <v>1643</v>
      </c>
      <c r="C55" s="38">
        <v>1516</v>
      </c>
      <c r="D55" s="39">
        <f t="shared" si="0"/>
        <v>0.923</v>
      </c>
      <c r="E55" s="37"/>
    </row>
    <row r="56" spans="1:5" ht="14.25">
      <c r="A56" s="41" t="s">
        <v>549</v>
      </c>
      <c r="B56" s="38">
        <v>133</v>
      </c>
      <c r="C56" s="38">
        <v>61</v>
      </c>
      <c r="D56" s="39">
        <f t="shared" si="0"/>
        <v>0.459</v>
      </c>
      <c r="E56" s="37"/>
    </row>
    <row r="57" spans="1:5" ht="14.25">
      <c r="A57" s="41" t="s">
        <v>550</v>
      </c>
      <c r="B57" s="38">
        <v>2128</v>
      </c>
      <c r="C57" s="38">
        <v>1230</v>
      </c>
      <c r="D57" s="39">
        <f t="shared" si="0"/>
        <v>0.578</v>
      </c>
      <c r="E57" s="37"/>
    </row>
    <row r="58" spans="1:5" ht="14.25">
      <c r="A58" s="41" t="s">
        <v>552</v>
      </c>
      <c r="B58" s="38">
        <v>262</v>
      </c>
      <c r="C58" s="38">
        <v>158</v>
      </c>
      <c r="D58" s="39">
        <f t="shared" si="0"/>
        <v>0.603</v>
      </c>
      <c r="E58" s="37"/>
    </row>
    <row r="59" spans="1:5" ht="14.25">
      <c r="A59" s="40" t="s">
        <v>527</v>
      </c>
      <c r="B59" s="38">
        <v>3290</v>
      </c>
      <c r="C59" s="38">
        <v>3196</v>
      </c>
      <c r="D59" s="39">
        <f t="shared" si="0"/>
        <v>0.971</v>
      </c>
      <c r="E59" s="37"/>
    </row>
    <row r="60" spans="1:5" ht="14.25">
      <c r="A60" s="41" t="s">
        <v>554</v>
      </c>
      <c r="B60" s="38">
        <v>989</v>
      </c>
      <c r="C60" s="38">
        <v>643</v>
      </c>
      <c r="D60" s="39">
        <f t="shared" si="0"/>
        <v>0.65</v>
      </c>
      <c r="E60" s="37"/>
    </row>
    <row r="61" spans="1:5" ht="14.25">
      <c r="A61" s="42" t="s">
        <v>46</v>
      </c>
      <c r="B61" s="38">
        <v>188523</v>
      </c>
      <c r="C61" s="38">
        <v>162762</v>
      </c>
      <c r="D61" s="39">
        <f t="shared" si="0"/>
        <v>0.863</v>
      </c>
      <c r="E61" s="37"/>
    </row>
    <row r="62" spans="1:5" ht="14.25">
      <c r="A62" s="41" t="s">
        <v>522</v>
      </c>
      <c r="B62" s="38">
        <v>105991</v>
      </c>
      <c r="C62" s="38">
        <v>98752</v>
      </c>
      <c r="D62" s="39">
        <f t="shared" si="0"/>
        <v>0.932</v>
      </c>
      <c r="E62" s="37"/>
    </row>
    <row r="63" spans="1:5" ht="14.25">
      <c r="A63" s="37" t="s">
        <v>524</v>
      </c>
      <c r="B63" s="38">
        <v>9899</v>
      </c>
      <c r="C63" s="38">
        <v>10425</v>
      </c>
      <c r="D63" s="39">
        <f t="shared" si="0"/>
        <v>1.053</v>
      </c>
      <c r="E63" s="37"/>
    </row>
    <row r="64" spans="1:5" ht="14.25">
      <c r="A64" s="37" t="s">
        <v>526</v>
      </c>
      <c r="B64" s="38">
        <v>1043</v>
      </c>
      <c r="C64" s="38">
        <v>1157</v>
      </c>
      <c r="D64" s="39">
        <f t="shared" si="0"/>
        <v>1.109</v>
      </c>
      <c r="E64" s="37"/>
    </row>
    <row r="65" spans="1:5" ht="14.25">
      <c r="A65" s="37" t="s">
        <v>559</v>
      </c>
      <c r="B65" s="38">
        <v>59</v>
      </c>
      <c r="C65" s="38">
        <v>720</v>
      </c>
      <c r="D65" s="39">
        <f t="shared" si="0"/>
        <v>12.203</v>
      </c>
      <c r="E65" s="37"/>
    </row>
    <row r="66" spans="1:5" ht="14.25">
      <c r="A66" s="37" t="s">
        <v>560</v>
      </c>
      <c r="B66" s="38">
        <v>834</v>
      </c>
      <c r="C66" s="38">
        <v>578</v>
      </c>
      <c r="D66" s="39">
        <f t="shared" si="0"/>
        <v>0.693</v>
      </c>
      <c r="E66" s="37"/>
    </row>
    <row r="67" spans="1:5" ht="14.25">
      <c r="A67" s="37" t="s">
        <v>561</v>
      </c>
      <c r="B67" s="38">
        <v>92</v>
      </c>
      <c r="C67" s="38">
        <v>124</v>
      </c>
      <c r="D67" s="39">
        <f t="shared" si="0"/>
        <v>1.348</v>
      </c>
      <c r="E67" s="37"/>
    </row>
    <row r="68" spans="1:5" ht="14.25">
      <c r="A68" s="40" t="s">
        <v>557</v>
      </c>
      <c r="B68" s="38">
        <v>2989</v>
      </c>
      <c r="C68" s="38">
        <v>3489</v>
      </c>
      <c r="D68" s="39">
        <f t="shared" si="0"/>
        <v>1.167</v>
      </c>
      <c r="E68" s="37"/>
    </row>
    <row r="69" spans="1:5" ht="14.25">
      <c r="A69" s="41" t="s">
        <v>562</v>
      </c>
      <c r="B69" s="38">
        <v>2928</v>
      </c>
      <c r="C69" s="38">
        <v>5292</v>
      </c>
      <c r="D69" s="39">
        <f aca="true" t="shared" si="1" ref="D69:D132">IF(B69=0,"",ROUND(C69/B69,3))</f>
        <v>1.807</v>
      </c>
      <c r="E69" s="37"/>
    </row>
    <row r="70" spans="1:5" ht="14.25">
      <c r="A70" s="41" t="s">
        <v>527</v>
      </c>
      <c r="B70" s="38">
        <v>22591</v>
      </c>
      <c r="C70" s="38">
        <v>21809</v>
      </c>
      <c r="D70" s="39">
        <f t="shared" si="1"/>
        <v>0.965</v>
      </c>
      <c r="E70" s="37"/>
    </row>
    <row r="71" spans="1:5" ht="14.25">
      <c r="A71" s="41" t="s">
        <v>565</v>
      </c>
      <c r="B71" s="38">
        <v>42097</v>
      </c>
      <c r="C71" s="38">
        <v>20416</v>
      </c>
      <c r="D71" s="39">
        <f t="shared" si="1"/>
        <v>0.485</v>
      </c>
      <c r="E71" s="37"/>
    </row>
    <row r="72" spans="1:5" ht="14.25">
      <c r="A72" s="40" t="s">
        <v>47</v>
      </c>
      <c r="B72" s="38">
        <v>203207</v>
      </c>
      <c r="C72" s="38">
        <v>140376</v>
      </c>
      <c r="D72" s="39">
        <f t="shared" si="1"/>
        <v>0.691</v>
      </c>
      <c r="E72" s="37"/>
    </row>
    <row r="73" spans="1:5" ht="14.25">
      <c r="A73" s="40" t="s">
        <v>522</v>
      </c>
      <c r="B73" s="38">
        <v>119986</v>
      </c>
      <c r="C73" s="38">
        <v>102574</v>
      </c>
      <c r="D73" s="39">
        <f t="shared" si="1"/>
        <v>0.855</v>
      </c>
      <c r="E73" s="37"/>
    </row>
    <row r="74" spans="1:5" ht="14.25">
      <c r="A74" s="40" t="s">
        <v>524</v>
      </c>
      <c r="B74" s="38">
        <v>11737</v>
      </c>
      <c r="C74" s="38">
        <v>14922</v>
      </c>
      <c r="D74" s="39">
        <f t="shared" si="1"/>
        <v>1.271</v>
      </c>
      <c r="E74" s="37"/>
    </row>
    <row r="75" spans="1:5" ht="14.25">
      <c r="A75" s="41" t="s">
        <v>526</v>
      </c>
      <c r="B75" s="38">
        <v>1967</v>
      </c>
      <c r="C75" s="38">
        <v>0</v>
      </c>
      <c r="D75" s="39">
        <f t="shared" si="1"/>
        <v>0</v>
      </c>
      <c r="E75" s="37"/>
    </row>
    <row r="76" spans="1:5" ht="14.25">
      <c r="A76" s="41" t="s">
        <v>567</v>
      </c>
      <c r="B76" s="38">
        <v>1927</v>
      </c>
      <c r="C76" s="38">
        <v>260</v>
      </c>
      <c r="D76" s="39">
        <f t="shared" si="1"/>
        <v>0.135</v>
      </c>
      <c r="E76" s="37"/>
    </row>
    <row r="77" spans="1:5" ht="14.25">
      <c r="A77" s="41" t="s">
        <v>568</v>
      </c>
      <c r="B77" s="38">
        <v>80</v>
      </c>
      <c r="C77" s="38">
        <v>0</v>
      </c>
      <c r="D77" s="39">
        <f t="shared" si="1"/>
        <v>0</v>
      </c>
      <c r="E77" s="37"/>
    </row>
    <row r="78" spans="1:5" ht="14.25">
      <c r="A78" s="37" t="s">
        <v>569</v>
      </c>
      <c r="B78" s="38">
        <v>11509</v>
      </c>
      <c r="C78" s="38">
        <v>401</v>
      </c>
      <c r="D78" s="39">
        <f t="shared" si="1"/>
        <v>0.035</v>
      </c>
      <c r="E78" s="37"/>
    </row>
    <row r="79" spans="1:5" ht="14.25">
      <c r="A79" s="40" t="s">
        <v>570</v>
      </c>
      <c r="B79" s="38">
        <v>1948</v>
      </c>
      <c r="C79" s="38">
        <v>671</v>
      </c>
      <c r="D79" s="39">
        <f t="shared" si="1"/>
        <v>0.344</v>
      </c>
      <c r="E79" s="37"/>
    </row>
    <row r="80" spans="1:5" ht="14.25">
      <c r="A80" s="40" t="s">
        <v>572</v>
      </c>
      <c r="B80" s="38">
        <v>3586</v>
      </c>
      <c r="C80" s="38">
        <v>1966</v>
      </c>
      <c r="D80" s="39">
        <f t="shared" si="1"/>
        <v>0.548</v>
      </c>
      <c r="E80" s="37"/>
    </row>
    <row r="81" spans="1:5" ht="14.25">
      <c r="A81" s="40" t="s">
        <v>557</v>
      </c>
      <c r="B81" s="38">
        <v>7630</v>
      </c>
      <c r="C81" s="38">
        <v>909</v>
      </c>
      <c r="D81" s="39">
        <f t="shared" si="1"/>
        <v>0.119</v>
      </c>
      <c r="E81" s="37"/>
    </row>
    <row r="82" spans="1:5" ht="14.25">
      <c r="A82" s="41" t="s">
        <v>527</v>
      </c>
      <c r="B82" s="38">
        <v>513</v>
      </c>
      <c r="C82" s="38">
        <v>50</v>
      </c>
      <c r="D82" s="39">
        <f t="shared" si="1"/>
        <v>0.097</v>
      </c>
      <c r="E82" s="37"/>
    </row>
    <row r="83" spans="1:5" ht="14.25">
      <c r="A83" s="41" t="s">
        <v>575</v>
      </c>
      <c r="B83" s="38">
        <v>42324</v>
      </c>
      <c r="C83" s="38">
        <v>18623</v>
      </c>
      <c r="D83" s="39">
        <f t="shared" si="1"/>
        <v>0.44</v>
      </c>
      <c r="E83" s="37"/>
    </row>
    <row r="84" spans="1:5" ht="14.25">
      <c r="A84" s="41" t="s">
        <v>48</v>
      </c>
      <c r="B84" s="38">
        <v>56857</v>
      </c>
      <c r="C84" s="38">
        <v>41146</v>
      </c>
      <c r="D84" s="39">
        <f t="shared" si="1"/>
        <v>0.724</v>
      </c>
      <c r="E84" s="37"/>
    </row>
    <row r="85" spans="1:5" ht="14.25">
      <c r="A85" s="40" t="s">
        <v>522</v>
      </c>
      <c r="B85" s="38">
        <v>30572</v>
      </c>
      <c r="C85" s="38">
        <v>27898</v>
      </c>
      <c r="D85" s="39">
        <f t="shared" si="1"/>
        <v>0.913</v>
      </c>
      <c r="E85" s="37"/>
    </row>
    <row r="86" spans="1:5" ht="14.25">
      <c r="A86" s="40" t="s">
        <v>524</v>
      </c>
      <c r="B86" s="38">
        <v>12107</v>
      </c>
      <c r="C86" s="38">
        <v>1277</v>
      </c>
      <c r="D86" s="39">
        <f t="shared" si="1"/>
        <v>0.105</v>
      </c>
      <c r="E86" s="37"/>
    </row>
    <row r="87" spans="1:5" ht="14.25">
      <c r="A87" s="40" t="s">
        <v>526</v>
      </c>
      <c r="B87" s="38">
        <v>292</v>
      </c>
      <c r="C87" s="38">
        <v>259</v>
      </c>
      <c r="D87" s="39">
        <f t="shared" si="1"/>
        <v>0.887</v>
      </c>
      <c r="E87" s="37"/>
    </row>
    <row r="88" spans="1:5" ht="14.25">
      <c r="A88" s="43" t="s">
        <v>555</v>
      </c>
      <c r="B88" s="38">
        <v>9088</v>
      </c>
      <c r="C88" s="38">
        <v>7469</v>
      </c>
      <c r="D88" s="39">
        <f t="shared" si="1"/>
        <v>0.822</v>
      </c>
      <c r="E88" s="37"/>
    </row>
    <row r="89" spans="1:5" ht="14.25">
      <c r="A89" s="41" t="s">
        <v>556</v>
      </c>
      <c r="B89" s="38">
        <v>35</v>
      </c>
      <c r="C89" s="38">
        <v>41</v>
      </c>
      <c r="D89" s="39">
        <f t="shared" si="1"/>
        <v>1.171</v>
      </c>
      <c r="E89" s="37"/>
    </row>
    <row r="90" spans="1:5" ht="14.25">
      <c r="A90" s="41" t="s">
        <v>557</v>
      </c>
      <c r="B90" s="38">
        <v>204</v>
      </c>
      <c r="C90" s="38">
        <v>156</v>
      </c>
      <c r="D90" s="39">
        <f t="shared" si="1"/>
        <v>0.765</v>
      </c>
      <c r="E90" s="37"/>
    </row>
    <row r="91" spans="1:5" ht="14.25">
      <c r="A91" s="41" t="s">
        <v>527</v>
      </c>
      <c r="B91" s="38">
        <v>1572</v>
      </c>
      <c r="C91" s="38">
        <v>1632</v>
      </c>
      <c r="D91" s="39">
        <f t="shared" si="1"/>
        <v>1.038</v>
      </c>
      <c r="E91" s="37"/>
    </row>
    <row r="92" spans="1:5" ht="14.25">
      <c r="A92" s="37" t="s">
        <v>558</v>
      </c>
      <c r="B92" s="38">
        <v>2987</v>
      </c>
      <c r="C92" s="38">
        <v>2415</v>
      </c>
      <c r="D92" s="39">
        <f t="shared" si="1"/>
        <v>0.809</v>
      </c>
      <c r="E92" s="37"/>
    </row>
    <row r="93" spans="1:5" ht="14.25">
      <c r="A93" s="40" t="s">
        <v>49</v>
      </c>
      <c r="B93" s="38">
        <v>2226</v>
      </c>
      <c r="C93" s="38">
        <v>2671</v>
      </c>
      <c r="D93" s="39">
        <f t="shared" si="1"/>
        <v>1.2</v>
      </c>
      <c r="E93" s="37"/>
    </row>
    <row r="94" spans="1:5" ht="14.25">
      <c r="A94" s="40" t="s">
        <v>522</v>
      </c>
      <c r="B94" s="38">
        <v>122</v>
      </c>
      <c r="C94" s="38">
        <v>141</v>
      </c>
      <c r="D94" s="39">
        <f t="shared" si="1"/>
        <v>1.156</v>
      </c>
      <c r="E94" s="37"/>
    </row>
    <row r="95" spans="1:5" ht="14.25">
      <c r="A95" s="41" t="s">
        <v>524</v>
      </c>
      <c r="B95" s="38">
        <v>12</v>
      </c>
      <c r="C95" s="38">
        <v>0</v>
      </c>
      <c r="D95" s="39">
        <f t="shared" si="1"/>
        <v>0</v>
      </c>
      <c r="E95" s="37"/>
    </row>
    <row r="96" spans="1:5" ht="14.25">
      <c r="A96" s="41" t="s">
        <v>526</v>
      </c>
      <c r="B96" s="38">
        <v>0</v>
      </c>
      <c r="C96" s="38">
        <v>0</v>
      </c>
      <c r="D96" s="39" t="str">
        <f t="shared" si="1"/>
        <v/>
      </c>
      <c r="E96" s="37"/>
    </row>
    <row r="97" spans="1:5" ht="14.25">
      <c r="A97" s="40" t="s">
        <v>564</v>
      </c>
      <c r="B97" s="38">
        <v>0</v>
      </c>
      <c r="C97" s="38">
        <v>0</v>
      </c>
      <c r="D97" s="39" t="str">
        <f t="shared" si="1"/>
        <v/>
      </c>
      <c r="E97" s="37"/>
    </row>
    <row r="98" spans="1:5" ht="14.25">
      <c r="A98" s="44" t="s">
        <v>1371</v>
      </c>
      <c r="B98" s="38">
        <v>20</v>
      </c>
      <c r="C98" s="38">
        <v>118</v>
      </c>
      <c r="D98" s="39">
        <f t="shared" si="1"/>
        <v>5.9</v>
      </c>
      <c r="E98" s="37"/>
    </row>
    <row r="99" spans="1:5" ht="14.25">
      <c r="A99" s="40" t="s">
        <v>557</v>
      </c>
      <c r="B99" s="38">
        <v>0</v>
      </c>
      <c r="C99" s="38">
        <v>0</v>
      </c>
      <c r="D99" s="39" t="str">
        <f t="shared" si="1"/>
        <v/>
      </c>
      <c r="E99" s="37"/>
    </row>
    <row r="100" spans="1:5" ht="14.25">
      <c r="A100" s="44" t="s">
        <v>1372</v>
      </c>
      <c r="B100" s="38">
        <v>0</v>
      </c>
      <c r="C100" s="38">
        <v>0</v>
      </c>
      <c r="D100" s="39" t="str">
        <f t="shared" si="1"/>
        <v/>
      </c>
      <c r="E100" s="37"/>
    </row>
    <row r="101" spans="1:5" ht="14.25">
      <c r="A101" s="44" t="s">
        <v>1373</v>
      </c>
      <c r="B101" s="38">
        <v>0</v>
      </c>
      <c r="C101" s="38">
        <v>0</v>
      </c>
      <c r="D101" s="39" t="str">
        <f t="shared" si="1"/>
        <v/>
      </c>
      <c r="E101" s="37"/>
    </row>
    <row r="102" spans="1:5" ht="14.25">
      <c r="A102" s="44" t="s">
        <v>1374</v>
      </c>
      <c r="B102" s="38">
        <v>0</v>
      </c>
      <c r="C102" s="38">
        <v>0</v>
      </c>
      <c r="D102" s="39" t="str">
        <f t="shared" si="1"/>
        <v/>
      </c>
      <c r="E102" s="37"/>
    </row>
    <row r="103" spans="1:5" ht="14.25">
      <c r="A103" s="44" t="s">
        <v>1375</v>
      </c>
      <c r="B103" s="38">
        <v>0</v>
      </c>
      <c r="C103" s="38">
        <v>10</v>
      </c>
      <c r="D103" s="39" t="str">
        <f t="shared" si="1"/>
        <v/>
      </c>
      <c r="E103" s="37"/>
    </row>
    <row r="104" spans="1:5" ht="14.25">
      <c r="A104" s="41" t="s">
        <v>527</v>
      </c>
      <c r="B104" s="38">
        <v>0</v>
      </c>
      <c r="C104" s="38">
        <v>0</v>
      </c>
      <c r="D104" s="39" t="str">
        <f t="shared" si="1"/>
        <v/>
      </c>
      <c r="E104" s="37"/>
    </row>
    <row r="105" spans="1:5" ht="14.25">
      <c r="A105" s="41" t="s">
        <v>566</v>
      </c>
      <c r="B105" s="38">
        <v>2072</v>
      </c>
      <c r="C105" s="38">
        <v>2402</v>
      </c>
      <c r="D105" s="39">
        <f t="shared" si="1"/>
        <v>1.159</v>
      </c>
      <c r="E105" s="37"/>
    </row>
    <row r="106" spans="1:5" ht="14.25">
      <c r="A106" s="41" t="s">
        <v>50</v>
      </c>
      <c r="B106" s="38">
        <v>84027</v>
      </c>
      <c r="C106" s="38">
        <v>96478</v>
      </c>
      <c r="D106" s="39">
        <f t="shared" si="1"/>
        <v>1.148</v>
      </c>
      <c r="E106" s="37"/>
    </row>
    <row r="107" spans="1:5" ht="14.25">
      <c r="A107" s="41" t="s">
        <v>522</v>
      </c>
      <c r="B107" s="38">
        <v>46280</v>
      </c>
      <c r="C107" s="38">
        <v>44944</v>
      </c>
      <c r="D107" s="39">
        <f t="shared" si="1"/>
        <v>0.971</v>
      </c>
      <c r="E107" s="37"/>
    </row>
    <row r="108" spans="1:5" ht="14.25">
      <c r="A108" s="40" t="s">
        <v>524</v>
      </c>
      <c r="B108" s="38">
        <v>7819</v>
      </c>
      <c r="C108" s="38">
        <v>9743</v>
      </c>
      <c r="D108" s="39">
        <f t="shared" si="1"/>
        <v>1.246</v>
      </c>
      <c r="E108" s="37"/>
    </row>
    <row r="109" spans="1:5" ht="14.25">
      <c r="A109" s="40" t="s">
        <v>526</v>
      </c>
      <c r="B109" s="38">
        <v>1364</v>
      </c>
      <c r="C109" s="38">
        <v>1446</v>
      </c>
      <c r="D109" s="39">
        <f t="shared" si="1"/>
        <v>1.06</v>
      </c>
      <c r="E109" s="37"/>
    </row>
    <row r="110" spans="1:5" ht="14.25">
      <c r="A110" s="40" t="s">
        <v>571</v>
      </c>
      <c r="B110" s="38">
        <v>302</v>
      </c>
      <c r="C110" s="38">
        <v>0</v>
      </c>
      <c r="D110" s="39">
        <f t="shared" si="1"/>
        <v>0</v>
      </c>
      <c r="E110" s="37"/>
    </row>
    <row r="111" spans="1:5" ht="14.25">
      <c r="A111" s="41" t="s">
        <v>573</v>
      </c>
      <c r="B111" s="38">
        <v>554</v>
      </c>
      <c r="C111" s="38">
        <v>505</v>
      </c>
      <c r="D111" s="39">
        <f t="shared" si="1"/>
        <v>0.912</v>
      </c>
      <c r="E111" s="37"/>
    </row>
    <row r="112" spans="1:5" ht="14.25">
      <c r="A112" s="41" t="s">
        <v>574</v>
      </c>
      <c r="B112" s="38">
        <v>0</v>
      </c>
      <c r="C112" s="38">
        <v>0</v>
      </c>
      <c r="D112" s="39" t="str">
        <f t="shared" si="1"/>
        <v/>
      </c>
      <c r="E112" s="37"/>
    </row>
    <row r="113" spans="1:5" ht="14.25">
      <c r="A113" s="40" t="s">
        <v>576</v>
      </c>
      <c r="B113" s="38">
        <v>584</v>
      </c>
      <c r="C113" s="38">
        <v>1381</v>
      </c>
      <c r="D113" s="39">
        <f t="shared" si="1"/>
        <v>2.365</v>
      </c>
      <c r="E113" s="37"/>
    </row>
    <row r="114" spans="1:5" ht="14.25">
      <c r="A114" s="43" t="s">
        <v>527</v>
      </c>
      <c r="B114" s="38">
        <v>8210</v>
      </c>
      <c r="C114" s="38">
        <v>8061</v>
      </c>
      <c r="D114" s="39">
        <f t="shared" si="1"/>
        <v>0.982</v>
      </c>
      <c r="E114" s="37"/>
    </row>
    <row r="115" spans="1:5" ht="14.25">
      <c r="A115" s="41" t="s">
        <v>578</v>
      </c>
      <c r="B115" s="38">
        <v>18914</v>
      </c>
      <c r="C115" s="38">
        <v>30398</v>
      </c>
      <c r="D115" s="39">
        <f t="shared" si="1"/>
        <v>1.607</v>
      </c>
      <c r="E115" s="37"/>
    </row>
    <row r="116" spans="1:5" ht="14.25">
      <c r="A116" s="45" t="s">
        <v>51</v>
      </c>
      <c r="B116" s="38">
        <v>140620</v>
      </c>
      <c r="C116" s="38">
        <v>127596</v>
      </c>
      <c r="D116" s="39">
        <f t="shared" si="1"/>
        <v>0.907</v>
      </c>
      <c r="E116" s="37"/>
    </row>
    <row r="117" spans="1:5" ht="14.25">
      <c r="A117" s="40" t="s">
        <v>522</v>
      </c>
      <c r="B117" s="38">
        <v>67355</v>
      </c>
      <c r="C117" s="38">
        <v>70372</v>
      </c>
      <c r="D117" s="39">
        <f t="shared" si="1"/>
        <v>1.045</v>
      </c>
      <c r="E117" s="37"/>
    </row>
    <row r="118" spans="1:5" ht="14.25">
      <c r="A118" s="40" t="s">
        <v>524</v>
      </c>
      <c r="B118" s="38">
        <v>18367</v>
      </c>
      <c r="C118" s="38">
        <v>25444</v>
      </c>
      <c r="D118" s="39">
        <f t="shared" si="1"/>
        <v>1.385</v>
      </c>
      <c r="E118" s="37"/>
    </row>
    <row r="119" spans="1:5" ht="14.25">
      <c r="A119" s="40" t="s">
        <v>526</v>
      </c>
      <c r="B119" s="38">
        <v>460</v>
      </c>
      <c r="C119" s="38">
        <v>473</v>
      </c>
      <c r="D119" s="39">
        <f t="shared" si="1"/>
        <v>1.028</v>
      </c>
      <c r="E119" s="37"/>
    </row>
    <row r="120" spans="1:5" ht="14.25">
      <c r="A120" s="41" t="s">
        <v>583</v>
      </c>
      <c r="B120" s="38">
        <v>2064</v>
      </c>
      <c r="C120" s="38">
        <v>3388</v>
      </c>
      <c r="D120" s="39">
        <f t="shared" si="1"/>
        <v>1.641</v>
      </c>
      <c r="E120" s="37"/>
    </row>
    <row r="121" spans="1:5" ht="14.25">
      <c r="A121" s="41" t="s">
        <v>584</v>
      </c>
      <c r="B121" s="38">
        <v>361</v>
      </c>
      <c r="C121" s="38">
        <v>240</v>
      </c>
      <c r="D121" s="39">
        <f t="shared" si="1"/>
        <v>0.665</v>
      </c>
      <c r="E121" s="37"/>
    </row>
    <row r="122" spans="1:5" ht="14.25">
      <c r="A122" s="41" t="s">
        <v>585</v>
      </c>
      <c r="B122" s="38">
        <v>0</v>
      </c>
      <c r="C122" s="38">
        <v>0</v>
      </c>
      <c r="D122" s="39" t="str">
        <f t="shared" si="1"/>
        <v/>
      </c>
      <c r="E122" s="37"/>
    </row>
    <row r="123" spans="1:5" ht="14.25">
      <c r="A123" s="40" t="s">
        <v>527</v>
      </c>
      <c r="B123" s="38">
        <v>663</v>
      </c>
      <c r="C123" s="38">
        <v>1008</v>
      </c>
      <c r="D123" s="39">
        <f t="shared" si="1"/>
        <v>1.52</v>
      </c>
      <c r="E123" s="37"/>
    </row>
    <row r="124" spans="1:5" ht="14.25">
      <c r="A124" s="40" t="s">
        <v>586</v>
      </c>
      <c r="B124" s="38">
        <v>51350</v>
      </c>
      <c r="C124" s="38">
        <v>26671</v>
      </c>
      <c r="D124" s="39">
        <f t="shared" si="1"/>
        <v>0.519</v>
      </c>
      <c r="E124" s="37"/>
    </row>
    <row r="125" spans="1:5" ht="14.25">
      <c r="A125" s="37" t="s">
        <v>52</v>
      </c>
      <c r="B125" s="38">
        <v>164063</v>
      </c>
      <c r="C125" s="38">
        <v>126512</v>
      </c>
      <c r="D125" s="39">
        <f t="shared" si="1"/>
        <v>0.771</v>
      </c>
      <c r="E125" s="37"/>
    </row>
    <row r="126" spans="1:5" ht="14.25">
      <c r="A126" s="40" t="s">
        <v>522</v>
      </c>
      <c r="B126" s="38">
        <v>46495</v>
      </c>
      <c r="C126" s="38">
        <v>41961</v>
      </c>
      <c r="D126" s="39">
        <f t="shared" si="1"/>
        <v>0.902</v>
      </c>
      <c r="E126" s="37"/>
    </row>
    <row r="127" spans="1:5" ht="14.25">
      <c r="A127" s="40" t="s">
        <v>524</v>
      </c>
      <c r="B127" s="38">
        <v>13020</v>
      </c>
      <c r="C127" s="38">
        <v>13709</v>
      </c>
      <c r="D127" s="39">
        <f t="shared" si="1"/>
        <v>1.053</v>
      </c>
      <c r="E127" s="37"/>
    </row>
    <row r="128" spans="1:5" ht="14.25">
      <c r="A128" s="40" t="s">
        <v>526</v>
      </c>
      <c r="B128" s="38">
        <v>1462</v>
      </c>
      <c r="C128" s="38">
        <v>1375</v>
      </c>
      <c r="D128" s="39">
        <f t="shared" si="1"/>
        <v>0.94</v>
      </c>
      <c r="E128" s="37"/>
    </row>
    <row r="129" spans="1:5" ht="14.25">
      <c r="A129" s="41" t="s">
        <v>587</v>
      </c>
      <c r="B129" s="38">
        <v>1391</v>
      </c>
      <c r="C129" s="38">
        <v>974</v>
      </c>
      <c r="D129" s="39">
        <f t="shared" si="1"/>
        <v>0.7</v>
      </c>
      <c r="E129" s="37"/>
    </row>
    <row r="130" spans="1:5" ht="14.25">
      <c r="A130" s="41" t="s">
        <v>588</v>
      </c>
      <c r="B130" s="38">
        <v>0</v>
      </c>
      <c r="C130" s="38">
        <v>0</v>
      </c>
      <c r="D130" s="39" t="str">
        <f t="shared" si="1"/>
        <v/>
      </c>
      <c r="E130" s="37"/>
    </row>
    <row r="131" spans="1:5" ht="14.25">
      <c r="A131" s="41" t="s">
        <v>589</v>
      </c>
      <c r="B131" s="38">
        <v>0</v>
      </c>
      <c r="C131" s="38">
        <v>0</v>
      </c>
      <c r="D131" s="39" t="str">
        <f t="shared" si="1"/>
        <v/>
      </c>
      <c r="E131" s="37"/>
    </row>
    <row r="132" spans="1:5" ht="14.25">
      <c r="A132" s="40" t="s">
        <v>590</v>
      </c>
      <c r="B132" s="38">
        <v>36</v>
      </c>
      <c r="C132" s="38">
        <v>143</v>
      </c>
      <c r="D132" s="39">
        <f t="shared" si="1"/>
        <v>3.972</v>
      </c>
      <c r="E132" s="37"/>
    </row>
    <row r="133" spans="1:5" ht="14.25">
      <c r="A133" s="40" t="s">
        <v>591</v>
      </c>
      <c r="B133" s="38">
        <v>29939</v>
      </c>
      <c r="C133" s="38">
        <v>32764</v>
      </c>
      <c r="D133" s="39">
        <f aca="true" t="shared" si="2" ref="D133:D196">IF(B133=0,"",ROUND(C133/B133,3))</f>
        <v>1.094</v>
      </c>
      <c r="E133" s="37"/>
    </row>
    <row r="134" spans="1:5" ht="14.25">
      <c r="A134" s="40" t="s">
        <v>527</v>
      </c>
      <c r="B134" s="38">
        <v>6001</v>
      </c>
      <c r="C134" s="38">
        <v>5145</v>
      </c>
      <c r="D134" s="39">
        <f t="shared" si="2"/>
        <v>0.857</v>
      </c>
      <c r="E134" s="37"/>
    </row>
    <row r="135" spans="1:5" ht="14.25">
      <c r="A135" s="41" t="s">
        <v>592</v>
      </c>
      <c r="B135" s="38">
        <v>65719</v>
      </c>
      <c r="C135" s="38">
        <v>30441</v>
      </c>
      <c r="D135" s="39">
        <f t="shared" si="2"/>
        <v>0.463</v>
      </c>
      <c r="E135" s="37"/>
    </row>
    <row r="136" spans="1:5" ht="14.25">
      <c r="A136" s="41" t="s">
        <v>53</v>
      </c>
      <c r="B136" s="38">
        <v>3431</v>
      </c>
      <c r="C136" s="38">
        <v>3999</v>
      </c>
      <c r="D136" s="39">
        <f t="shared" si="2"/>
        <v>1.166</v>
      </c>
      <c r="E136" s="37"/>
    </row>
    <row r="137" spans="1:5" ht="14.25">
      <c r="A137" s="41" t="s">
        <v>522</v>
      </c>
      <c r="B137" s="38">
        <v>1491</v>
      </c>
      <c r="C137" s="38">
        <v>1470</v>
      </c>
      <c r="D137" s="39">
        <f t="shared" si="2"/>
        <v>0.986</v>
      </c>
      <c r="E137" s="37"/>
    </row>
    <row r="138" spans="1:5" ht="14.25">
      <c r="A138" s="37" t="s">
        <v>524</v>
      </c>
      <c r="B138" s="38">
        <v>102</v>
      </c>
      <c r="C138" s="38">
        <v>195</v>
      </c>
      <c r="D138" s="39">
        <f t="shared" si="2"/>
        <v>1.912</v>
      </c>
      <c r="E138" s="37"/>
    </row>
    <row r="139" spans="1:5" ht="14.25">
      <c r="A139" s="40" t="s">
        <v>526</v>
      </c>
      <c r="B139" s="38">
        <v>0</v>
      </c>
      <c r="C139" s="38">
        <v>0</v>
      </c>
      <c r="D139" s="39" t="str">
        <f t="shared" si="2"/>
        <v/>
      </c>
      <c r="E139" s="37"/>
    </row>
    <row r="140" spans="1:5" ht="14.25">
      <c r="A140" s="40" t="s">
        <v>593</v>
      </c>
      <c r="B140" s="38">
        <v>63</v>
      </c>
      <c r="C140" s="38">
        <v>62</v>
      </c>
      <c r="D140" s="39">
        <f t="shared" si="2"/>
        <v>0.984</v>
      </c>
      <c r="E140" s="37"/>
    </row>
    <row r="141" spans="1:5" ht="14.25">
      <c r="A141" s="40" t="s">
        <v>594</v>
      </c>
      <c r="B141" s="38">
        <v>0</v>
      </c>
      <c r="C141" s="38">
        <v>0</v>
      </c>
      <c r="D141" s="39" t="str">
        <f t="shared" si="2"/>
        <v/>
      </c>
      <c r="E141" s="37"/>
    </row>
    <row r="142" spans="1:5" ht="14.25">
      <c r="A142" s="43" t="s">
        <v>577</v>
      </c>
      <c r="B142" s="38">
        <v>119</v>
      </c>
      <c r="C142" s="38">
        <v>990</v>
      </c>
      <c r="D142" s="39">
        <f t="shared" si="2"/>
        <v>8.319</v>
      </c>
      <c r="E142" s="37"/>
    </row>
    <row r="143" spans="1:5" ht="14.25">
      <c r="A143" s="41" t="s">
        <v>579</v>
      </c>
      <c r="B143" s="38">
        <v>14</v>
      </c>
      <c r="C143" s="38">
        <v>17</v>
      </c>
      <c r="D143" s="39">
        <f t="shared" si="2"/>
        <v>1.214</v>
      </c>
      <c r="E143" s="37"/>
    </row>
    <row r="144" spans="1:5" ht="14.25">
      <c r="A144" s="41" t="s">
        <v>580</v>
      </c>
      <c r="B144" s="38">
        <v>0</v>
      </c>
      <c r="C144" s="38">
        <v>0</v>
      </c>
      <c r="D144" s="39" t="str">
        <f t="shared" si="2"/>
        <v/>
      </c>
      <c r="E144" s="37"/>
    </row>
    <row r="145" spans="1:5" ht="14.25">
      <c r="A145" s="40" t="s">
        <v>581</v>
      </c>
      <c r="B145" s="38">
        <v>1556</v>
      </c>
      <c r="C145" s="38">
        <v>476</v>
      </c>
      <c r="D145" s="39">
        <f t="shared" si="2"/>
        <v>0.306</v>
      </c>
      <c r="E145" s="37"/>
    </row>
    <row r="146" spans="1:5" ht="14.25">
      <c r="A146" s="44" t="s">
        <v>1376</v>
      </c>
      <c r="B146" s="38">
        <v>0</v>
      </c>
      <c r="C146" s="38">
        <v>0</v>
      </c>
      <c r="D146" s="39" t="str">
        <f t="shared" si="2"/>
        <v/>
      </c>
      <c r="E146" s="37"/>
    </row>
    <row r="147" spans="1:5" ht="14.25">
      <c r="A147" s="44" t="s">
        <v>1377</v>
      </c>
      <c r="B147" s="38">
        <v>0</v>
      </c>
      <c r="C147" s="38">
        <v>0</v>
      </c>
      <c r="D147" s="39" t="str">
        <f t="shared" si="2"/>
        <v/>
      </c>
      <c r="E147" s="37"/>
    </row>
    <row r="148" spans="1:5" ht="14.25">
      <c r="A148" s="40" t="s">
        <v>527</v>
      </c>
      <c r="B148" s="38">
        <v>26</v>
      </c>
      <c r="C148" s="38">
        <v>0</v>
      </c>
      <c r="D148" s="39">
        <f t="shared" si="2"/>
        <v>0</v>
      </c>
      <c r="E148" s="37"/>
    </row>
    <row r="149" spans="1:5" ht="14.25">
      <c r="A149" s="40" t="s">
        <v>582</v>
      </c>
      <c r="B149" s="38">
        <v>60</v>
      </c>
      <c r="C149" s="38">
        <v>790</v>
      </c>
      <c r="D149" s="39">
        <f t="shared" si="2"/>
        <v>13.167</v>
      </c>
      <c r="E149" s="37"/>
    </row>
    <row r="150" spans="1:5" ht="14.25">
      <c r="A150" s="40" t="s">
        <v>54</v>
      </c>
      <c r="B150" s="38">
        <v>23841</v>
      </c>
      <c r="C150" s="38">
        <v>21781</v>
      </c>
      <c r="D150" s="39">
        <f t="shared" si="2"/>
        <v>0.914</v>
      </c>
      <c r="E150" s="37"/>
    </row>
    <row r="151" spans="1:5" ht="14.25">
      <c r="A151" s="40" t="s">
        <v>522</v>
      </c>
      <c r="B151" s="38">
        <v>15435</v>
      </c>
      <c r="C151" s="38">
        <v>15100</v>
      </c>
      <c r="D151" s="39">
        <f t="shared" si="2"/>
        <v>0.978</v>
      </c>
      <c r="E151" s="37"/>
    </row>
    <row r="152" spans="1:5" ht="14.25">
      <c r="A152" s="40" t="s">
        <v>524</v>
      </c>
      <c r="B152" s="38">
        <v>826</v>
      </c>
      <c r="C152" s="38">
        <v>680</v>
      </c>
      <c r="D152" s="39">
        <f t="shared" si="2"/>
        <v>0.823</v>
      </c>
      <c r="E152" s="37"/>
    </row>
    <row r="153" spans="1:5" ht="14.25">
      <c r="A153" s="41" t="s">
        <v>526</v>
      </c>
      <c r="B153" s="38">
        <v>170</v>
      </c>
      <c r="C153" s="38">
        <v>155</v>
      </c>
      <c r="D153" s="39">
        <f t="shared" si="2"/>
        <v>0.912</v>
      </c>
      <c r="E153" s="37"/>
    </row>
    <row r="154" spans="1:5" ht="14.25">
      <c r="A154" s="41" t="s">
        <v>597</v>
      </c>
      <c r="B154" s="38">
        <v>1627</v>
      </c>
      <c r="C154" s="38">
        <v>786</v>
      </c>
      <c r="D154" s="39">
        <f t="shared" si="2"/>
        <v>0.483</v>
      </c>
      <c r="E154" s="37"/>
    </row>
    <row r="155" spans="1:5" ht="14.25">
      <c r="A155" s="41" t="s">
        <v>527</v>
      </c>
      <c r="B155" s="38">
        <v>643</v>
      </c>
      <c r="C155" s="38">
        <v>1816</v>
      </c>
      <c r="D155" s="39">
        <f t="shared" si="2"/>
        <v>2.824</v>
      </c>
      <c r="E155" s="37"/>
    </row>
    <row r="156" spans="1:5" ht="14.25">
      <c r="A156" s="37" t="s">
        <v>598</v>
      </c>
      <c r="B156" s="38">
        <v>5140</v>
      </c>
      <c r="C156" s="38">
        <v>3244</v>
      </c>
      <c r="D156" s="39">
        <f t="shared" si="2"/>
        <v>0.631</v>
      </c>
      <c r="E156" s="37"/>
    </row>
    <row r="157" spans="1:5" ht="14.25">
      <c r="A157" s="40" t="s">
        <v>1378</v>
      </c>
      <c r="B157" s="38">
        <v>1142</v>
      </c>
      <c r="C157" s="38">
        <v>905</v>
      </c>
      <c r="D157" s="39">
        <f t="shared" si="2"/>
        <v>0.792</v>
      </c>
      <c r="E157" s="37"/>
    </row>
    <row r="158" spans="1:5" ht="14.25">
      <c r="A158" s="40" t="s">
        <v>522</v>
      </c>
      <c r="B158" s="38">
        <v>1104</v>
      </c>
      <c r="C158" s="38">
        <v>852</v>
      </c>
      <c r="D158" s="39">
        <f t="shared" si="2"/>
        <v>0.772</v>
      </c>
      <c r="E158" s="37"/>
    </row>
    <row r="159" spans="1:5" ht="14.25">
      <c r="A159" s="41" t="s">
        <v>524</v>
      </c>
      <c r="B159" s="38">
        <v>25</v>
      </c>
      <c r="C159" s="38">
        <v>23</v>
      </c>
      <c r="D159" s="39">
        <f t="shared" si="2"/>
        <v>0.92</v>
      </c>
      <c r="E159" s="37"/>
    </row>
    <row r="160" spans="1:5" ht="14.25">
      <c r="A160" s="41" t="s">
        <v>526</v>
      </c>
      <c r="B160" s="38">
        <v>0</v>
      </c>
      <c r="C160" s="38">
        <v>4</v>
      </c>
      <c r="D160" s="39" t="str">
        <f t="shared" si="2"/>
        <v/>
      </c>
      <c r="E160" s="37"/>
    </row>
    <row r="161" spans="1:5" ht="14.25">
      <c r="A161" s="41" t="s">
        <v>601</v>
      </c>
      <c r="B161" s="38">
        <v>0</v>
      </c>
      <c r="C161" s="38">
        <v>24</v>
      </c>
      <c r="D161" s="39" t="str">
        <f t="shared" si="2"/>
        <v/>
      </c>
      <c r="E161" s="37"/>
    </row>
    <row r="162" spans="1:5" ht="14.25">
      <c r="A162" s="37" t="s">
        <v>602</v>
      </c>
      <c r="B162" s="38">
        <v>0</v>
      </c>
      <c r="C162" s="38">
        <v>0</v>
      </c>
      <c r="D162" s="39" t="str">
        <f t="shared" si="2"/>
        <v/>
      </c>
      <c r="E162" s="37"/>
    </row>
    <row r="163" spans="1:5" ht="14.25">
      <c r="A163" s="40" t="s">
        <v>527</v>
      </c>
      <c r="B163" s="38">
        <v>5</v>
      </c>
      <c r="C163" s="38">
        <v>0</v>
      </c>
      <c r="D163" s="39">
        <f t="shared" si="2"/>
        <v>0</v>
      </c>
      <c r="E163" s="37"/>
    </row>
    <row r="164" spans="1:5" ht="14.25">
      <c r="A164" s="40" t="s">
        <v>1379</v>
      </c>
      <c r="B164" s="38">
        <v>8</v>
      </c>
      <c r="C164" s="38">
        <v>2</v>
      </c>
      <c r="D164" s="39">
        <f t="shared" si="2"/>
        <v>0.25</v>
      </c>
      <c r="E164" s="37"/>
    </row>
    <row r="165" spans="1:5" ht="14.25">
      <c r="A165" s="41" t="s">
        <v>55</v>
      </c>
      <c r="B165" s="38">
        <v>21580</v>
      </c>
      <c r="C165" s="38">
        <v>25041</v>
      </c>
      <c r="D165" s="39">
        <f t="shared" si="2"/>
        <v>1.16</v>
      </c>
      <c r="E165" s="37"/>
    </row>
    <row r="166" spans="1:5" ht="14.25">
      <c r="A166" s="41" t="s">
        <v>522</v>
      </c>
      <c r="B166" s="38">
        <v>14662</v>
      </c>
      <c r="C166" s="38">
        <v>14276</v>
      </c>
      <c r="D166" s="39">
        <f t="shared" si="2"/>
        <v>0.974</v>
      </c>
      <c r="E166" s="37"/>
    </row>
    <row r="167" spans="1:5" ht="14.25">
      <c r="A167" s="41" t="s">
        <v>524</v>
      </c>
      <c r="B167" s="38">
        <v>729</v>
      </c>
      <c r="C167" s="38">
        <v>774</v>
      </c>
      <c r="D167" s="39">
        <f t="shared" si="2"/>
        <v>1.062</v>
      </c>
      <c r="E167" s="37"/>
    </row>
    <row r="168" spans="1:5" ht="14.25">
      <c r="A168" s="40" t="s">
        <v>526</v>
      </c>
      <c r="B168" s="38">
        <v>0</v>
      </c>
      <c r="C168" s="38">
        <v>0</v>
      </c>
      <c r="D168" s="39" t="str">
        <f t="shared" si="2"/>
        <v/>
      </c>
      <c r="E168" s="37"/>
    </row>
    <row r="169" spans="1:5" ht="14.25">
      <c r="A169" s="42" t="s">
        <v>595</v>
      </c>
      <c r="B169" s="38">
        <v>3125</v>
      </c>
      <c r="C169" s="38">
        <v>8791</v>
      </c>
      <c r="D169" s="39">
        <f t="shared" si="2"/>
        <v>2.813</v>
      </c>
      <c r="E169" s="37"/>
    </row>
    <row r="170" spans="1:5" ht="14.25">
      <c r="A170" s="40" t="s">
        <v>596</v>
      </c>
      <c r="B170" s="38">
        <v>3064</v>
      </c>
      <c r="C170" s="38">
        <v>1200</v>
      </c>
      <c r="D170" s="39">
        <f t="shared" si="2"/>
        <v>0.392</v>
      </c>
      <c r="E170" s="37"/>
    </row>
    <row r="171" spans="1:5" ht="14.25">
      <c r="A171" s="41" t="s">
        <v>56</v>
      </c>
      <c r="B171" s="38">
        <v>9149</v>
      </c>
      <c r="C171" s="38">
        <v>8240</v>
      </c>
      <c r="D171" s="39">
        <f t="shared" si="2"/>
        <v>0.901</v>
      </c>
      <c r="E171" s="37"/>
    </row>
    <row r="172" spans="1:5" ht="14.25">
      <c r="A172" s="41" t="s">
        <v>522</v>
      </c>
      <c r="B172" s="38">
        <v>7841</v>
      </c>
      <c r="C172" s="38">
        <v>7063</v>
      </c>
      <c r="D172" s="39">
        <f t="shared" si="2"/>
        <v>0.901</v>
      </c>
      <c r="E172" s="37"/>
    </row>
    <row r="173" spans="1:5" ht="14.25">
      <c r="A173" s="41" t="s">
        <v>524</v>
      </c>
      <c r="B173" s="38">
        <v>586</v>
      </c>
      <c r="C173" s="38">
        <v>578</v>
      </c>
      <c r="D173" s="39">
        <f t="shared" si="2"/>
        <v>0.986</v>
      </c>
      <c r="E173" s="37"/>
    </row>
    <row r="174" spans="1:5" ht="14.25">
      <c r="A174" s="37" t="s">
        <v>526</v>
      </c>
      <c r="B174" s="38">
        <v>0</v>
      </c>
      <c r="C174" s="38">
        <v>0</v>
      </c>
      <c r="D174" s="39" t="str">
        <f t="shared" si="2"/>
        <v/>
      </c>
      <c r="E174" s="37"/>
    </row>
    <row r="175" spans="1:5" ht="14.25">
      <c r="A175" s="40" t="s">
        <v>545</v>
      </c>
      <c r="B175" s="46">
        <v>280</v>
      </c>
      <c r="C175" s="46">
        <v>175</v>
      </c>
      <c r="D175" s="39">
        <f t="shared" si="2"/>
        <v>0.625</v>
      </c>
      <c r="E175" s="37"/>
    </row>
    <row r="176" spans="1:5" ht="14.25">
      <c r="A176" s="40" t="s">
        <v>527</v>
      </c>
      <c r="B176" s="38">
        <v>25</v>
      </c>
      <c r="C176" s="38">
        <v>16</v>
      </c>
      <c r="D176" s="39">
        <f t="shared" si="2"/>
        <v>0.64</v>
      </c>
      <c r="E176" s="37"/>
    </row>
    <row r="177" spans="1:5" ht="14.25">
      <c r="A177" s="40" t="s">
        <v>599</v>
      </c>
      <c r="B177" s="38">
        <v>417</v>
      </c>
      <c r="C177" s="38">
        <v>408</v>
      </c>
      <c r="D177" s="39">
        <f t="shared" si="2"/>
        <v>0.978</v>
      </c>
      <c r="E177" s="37"/>
    </row>
    <row r="178" spans="1:5" ht="14.25">
      <c r="A178" s="41" t="s">
        <v>57</v>
      </c>
      <c r="B178" s="38">
        <v>60642</v>
      </c>
      <c r="C178" s="38">
        <v>56468</v>
      </c>
      <c r="D178" s="39">
        <f t="shared" si="2"/>
        <v>0.931</v>
      </c>
      <c r="E178" s="37"/>
    </row>
    <row r="179" spans="1:5" ht="14.25">
      <c r="A179" s="41" t="s">
        <v>522</v>
      </c>
      <c r="B179" s="38">
        <v>31169</v>
      </c>
      <c r="C179" s="38">
        <v>30384</v>
      </c>
      <c r="D179" s="39">
        <f t="shared" si="2"/>
        <v>0.975</v>
      </c>
      <c r="E179" s="37"/>
    </row>
    <row r="180" spans="1:5" ht="14.25">
      <c r="A180" s="41" t="s">
        <v>524</v>
      </c>
      <c r="B180" s="38">
        <v>2852</v>
      </c>
      <c r="C180" s="38">
        <v>3306</v>
      </c>
      <c r="D180" s="39">
        <f t="shared" si="2"/>
        <v>1.159</v>
      </c>
      <c r="E180" s="37"/>
    </row>
    <row r="181" spans="1:5" ht="14.25">
      <c r="A181" s="40" t="s">
        <v>526</v>
      </c>
      <c r="B181" s="38">
        <v>71</v>
      </c>
      <c r="C181" s="38">
        <v>55</v>
      </c>
      <c r="D181" s="39">
        <f t="shared" si="2"/>
        <v>0.775</v>
      </c>
      <c r="E181" s="37"/>
    </row>
    <row r="182" spans="1:5" ht="14.25">
      <c r="A182" s="44" t="s">
        <v>1380</v>
      </c>
      <c r="B182" s="38">
        <v>0</v>
      </c>
      <c r="C182" s="38">
        <v>392</v>
      </c>
      <c r="D182" s="39" t="str">
        <f t="shared" si="2"/>
        <v/>
      </c>
      <c r="E182" s="37"/>
    </row>
    <row r="183" spans="1:5" ht="14.25">
      <c r="A183" s="41" t="s">
        <v>527</v>
      </c>
      <c r="B183" s="38">
        <v>6039</v>
      </c>
      <c r="C183" s="38">
        <v>5143</v>
      </c>
      <c r="D183" s="39">
        <f t="shared" si="2"/>
        <v>0.852</v>
      </c>
      <c r="E183" s="37"/>
    </row>
    <row r="184" spans="1:5" ht="14.25">
      <c r="A184" s="41" t="s">
        <v>600</v>
      </c>
      <c r="B184" s="38">
        <v>20511</v>
      </c>
      <c r="C184" s="38">
        <v>17188</v>
      </c>
      <c r="D184" s="39">
        <f t="shared" si="2"/>
        <v>0.838</v>
      </c>
      <c r="E184" s="37"/>
    </row>
    <row r="185" spans="1:5" ht="14.25">
      <c r="A185" s="41" t="s">
        <v>58</v>
      </c>
      <c r="B185" s="38">
        <v>403291</v>
      </c>
      <c r="C185" s="38">
        <v>307963</v>
      </c>
      <c r="D185" s="39">
        <f t="shared" si="2"/>
        <v>0.764</v>
      </c>
      <c r="E185" s="37"/>
    </row>
    <row r="186" spans="1:5" ht="14.25">
      <c r="A186" s="41" t="s">
        <v>522</v>
      </c>
      <c r="B186" s="38">
        <v>208298</v>
      </c>
      <c r="C186" s="38">
        <v>183355</v>
      </c>
      <c r="D186" s="39">
        <f t="shared" si="2"/>
        <v>0.88</v>
      </c>
      <c r="E186" s="37"/>
    </row>
    <row r="187" spans="1:5" ht="14.25">
      <c r="A187" s="40" t="s">
        <v>524</v>
      </c>
      <c r="B187" s="38">
        <v>35625</v>
      </c>
      <c r="C187" s="38">
        <v>23488</v>
      </c>
      <c r="D187" s="39">
        <f t="shared" si="2"/>
        <v>0.659</v>
      </c>
      <c r="E187" s="37"/>
    </row>
    <row r="188" spans="1:5" ht="14.25">
      <c r="A188" s="40" t="s">
        <v>526</v>
      </c>
      <c r="B188" s="38">
        <v>10160</v>
      </c>
      <c r="C188" s="38">
        <v>2403</v>
      </c>
      <c r="D188" s="39">
        <f t="shared" si="2"/>
        <v>0.237</v>
      </c>
      <c r="E188" s="37"/>
    </row>
    <row r="189" spans="1:5" ht="14.25">
      <c r="A189" s="40" t="s">
        <v>603</v>
      </c>
      <c r="B189" s="38">
        <v>15154</v>
      </c>
      <c r="C189" s="38">
        <v>12947</v>
      </c>
      <c r="D189" s="39">
        <f t="shared" si="2"/>
        <v>0.854</v>
      </c>
      <c r="E189" s="37"/>
    </row>
    <row r="190" spans="1:5" ht="14.25">
      <c r="A190" s="41" t="s">
        <v>527</v>
      </c>
      <c r="B190" s="38">
        <v>82884</v>
      </c>
      <c r="C190" s="38">
        <v>60383</v>
      </c>
      <c r="D190" s="39">
        <f t="shared" si="2"/>
        <v>0.729</v>
      </c>
      <c r="E190" s="37"/>
    </row>
    <row r="191" spans="1:5" ht="14.25">
      <c r="A191" s="41" t="s">
        <v>604</v>
      </c>
      <c r="B191" s="38">
        <v>51170</v>
      </c>
      <c r="C191" s="38">
        <v>25387</v>
      </c>
      <c r="D191" s="39">
        <f t="shared" si="2"/>
        <v>0.496</v>
      </c>
      <c r="E191" s="37"/>
    </row>
    <row r="192" spans="1:5" ht="14.25">
      <c r="A192" s="41" t="s">
        <v>59</v>
      </c>
      <c r="B192" s="38">
        <v>534321</v>
      </c>
      <c r="C192" s="38">
        <v>327795</v>
      </c>
      <c r="D192" s="39">
        <f t="shared" si="2"/>
        <v>0.613</v>
      </c>
      <c r="E192" s="37"/>
    </row>
    <row r="193" spans="1:5" ht="14.25">
      <c r="A193" s="40" t="s">
        <v>522</v>
      </c>
      <c r="B193" s="38">
        <v>69858</v>
      </c>
      <c r="C193" s="38">
        <v>97994</v>
      </c>
      <c r="D193" s="39">
        <f t="shared" si="2"/>
        <v>1.403</v>
      </c>
      <c r="E193" s="37"/>
    </row>
    <row r="194" spans="1:5" ht="14.25">
      <c r="A194" s="40" t="s">
        <v>524</v>
      </c>
      <c r="B194" s="38">
        <v>44082</v>
      </c>
      <c r="C194" s="38">
        <v>31613</v>
      </c>
      <c r="D194" s="39">
        <f t="shared" si="2"/>
        <v>0.717</v>
      </c>
      <c r="E194" s="37"/>
    </row>
    <row r="195" spans="1:5" ht="14.25">
      <c r="A195" s="40" t="s">
        <v>526</v>
      </c>
      <c r="B195" s="38">
        <v>0</v>
      </c>
      <c r="C195" s="38">
        <v>338</v>
      </c>
      <c r="D195" s="39" t="str">
        <f t="shared" si="2"/>
        <v/>
      </c>
      <c r="E195" s="37"/>
    </row>
    <row r="196" spans="1:5" ht="14.25">
      <c r="A196" s="44" t="s">
        <v>1381</v>
      </c>
      <c r="B196" s="38">
        <v>343</v>
      </c>
      <c r="C196" s="38">
        <v>123</v>
      </c>
      <c r="D196" s="39">
        <f t="shared" si="2"/>
        <v>0.359</v>
      </c>
      <c r="E196" s="37"/>
    </row>
    <row r="197" spans="1:5" ht="14.25">
      <c r="A197" s="40" t="s">
        <v>1382</v>
      </c>
      <c r="B197" s="38">
        <v>2009</v>
      </c>
      <c r="C197" s="38">
        <v>7204</v>
      </c>
      <c r="D197" s="39">
        <f aca="true" t="shared" si="3" ref="D197:D260">IF(B197=0,"",ROUND(C197/B197,3))</f>
        <v>3.586</v>
      </c>
      <c r="E197" s="37"/>
    </row>
    <row r="198" spans="1:5" ht="14.25">
      <c r="A198" s="41" t="s">
        <v>1383</v>
      </c>
      <c r="B198" s="38">
        <v>418029</v>
      </c>
      <c r="C198" s="38">
        <v>190523</v>
      </c>
      <c r="D198" s="39">
        <f t="shared" si="3"/>
        <v>0.456</v>
      </c>
      <c r="E198" s="37"/>
    </row>
    <row r="199" spans="1:5" ht="14.25">
      <c r="A199" s="41" t="s">
        <v>60</v>
      </c>
      <c r="B199" s="38">
        <v>86555</v>
      </c>
      <c r="C199" s="38">
        <v>53783</v>
      </c>
      <c r="D199" s="39">
        <f t="shared" si="3"/>
        <v>0.621</v>
      </c>
      <c r="E199" s="37"/>
    </row>
    <row r="200" spans="1:5" ht="14.25">
      <c r="A200" s="37" t="s">
        <v>522</v>
      </c>
      <c r="B200" s="38">
        <v>29461</v>
      </c>
      <c r="C200" s="38">
        <v>26770</v>
      </c>
      <c r="D200" s="39">
        <f t="shared" si="3"/>
        <v>0.909</v>
      </c>
      <c r="E200" s="37"/>
    </row>
    <row r="201" spans="1:5" ht="14.25">
      <c r="A201" s="40" t="s">
        <v>524</v>
      </c>
      <c r="B201" s="38">
        <v>7573</v>
      </c>
      <c r="C201" s="38">
        <v>6044</v>
      </c>
      <c r="D201" s="39">
        <f t="shared" si="3"/>
        <v>0.798</v>
      </c>
      <c r="E201" s="37"/>
    </row>
    <row r="202" spans="1:5" ht="14.25">
      <c r="A202" s="40" t="s">
        <v>526</v>
      </c>
      <c r="B202" s="38">
        <v>0</v>
      </c>
      <c r="C202" s="38">
        <v>0</v>
      </c>
      <c r="D202" s="39" t="str">
        <f t="shared" si="3"/>
        <v/>
      </c>
      <c r="E202" s="37"/>
    </row>
    <row r="203" spans="1:5" ht="14.25">
      <c r="A203" s="40" t="s">
        <v>527</v>
      </c>
      <c r="B203" s="38">
        <v>4872</v>
      </c>
      <c r="C203" s="38">
        <v>1960</v>
      </c>
      <c r="D203" s="39">
        <f t="shared" si="3"/>
        <v>0.402</v>
      </c>
      <c r="E203" s="37"/>
    </row>
    <row r="204" spans="1:5" ht="14.25">
      <c r="A204" s="41" t="s">
        <v>607</v>
      </c>
      <c r="B204" s="38">
        <v>44649</v>
      </c>
      <c r="C204" s="38">
        <v>19009</v>
      </c>
      <c r="D204" s="39">
        <f t="shared" si="3"/>
        <v>0.426</v>
      </c>
      <c r="E204" s="37"/>
    </row>
    <row r="205" spans="1:5" ht="14.25">
      <c r="A205" s="41" t="s">
        <v>61</v>
      </c>
      <c r="B205" s="38">
        <v>80930</v>
      </c>
      <c r="C205" s="38">
        <v>66227</v>
      </c>
      <c r="D205" s="39">
        <f t="shared" si="3"/>
        <v>0.818</v>
      </c>
      <c r="E205" s="37"/>
    </row>
    <row r="206" spans="1:5" ht="14.25">
      <c r="A206" s="41" t="s">
        <v>522</v>
      </c>
      <c r="B206" s="38">
        <v>17058</v>
      </c>
      <c r="C206" s="38">
        <v>20866</v>
      </c>
      <c r="D206" s="39">
        <f t="shared" si="3"/>
        <v>1.223</v>
      </c>
      <c r="E206" s="37"/>
    </row>
    <row r="207" spans="1:5" ht="14.25">
      <c r="A207" s="40" t="s">
        <v>524</v>
      </c>
      <c r="B207" s="38">
        <v>3329</v>
      </c>
      <c r="C207" s="38">
        <v>1760</v>
      </c>
      <c r="D207" s="39">
        <f t="shared" si="3"/>
        <v>0.529</v>
      </c>
      <c r="E207" s="37"/>
    </row>
    <row r="208" spans="1:5" ht="14.25">
      <c r="A208" s="40" t="s">
        <v>526</v>
      </c>
      <c r="B208" s="38">
        <v>0</v>
      </c>
      <c r="C208" s="38">
        <v>0</v>
      </c>
      <c r="D208" s="39" t="str">
        <f t="shared" si="3"/>
        <v/>
      </c>
      <c r="E208" s="37"/>
    </row>
    <row r="209" spans="1:5" ht="14.25">
      <c r="A209" s="44" t="s">
        <v>1384</v>
      </c>
      <c r="B209" s="38">
        <v>24301</v>
      </c>
      <c r="C209" s="38">
        <v>7054</v>
      </c>
      <c r="D209" s="39">
        <f t="shared" si="3"/>
        <v>0.29</v>
      </c>
      <c r="E209" s="37"/>
    </row>
    <row r="210" spans="1:5" ht="14.25">
      <c r="A210" s="44" t="s">
        <v>1385</v>
      </c>
      <c r="B210" s="38">
        <v>898</v>
      </c>
      <c r="C210" s="38">
        <v>782</v>
      </c>
      <c r="D210" s="39">
        <f t="shared" si="3"/>
        <v>0.871</v>
      </c>
      <c r="E210" s="37"/>
    </row>
    <row r="211" spans="1:5" ht="14.25">
      <c r="A211" s="40" t="s">
        <v>527</v>
      </c>
      <c r="B211" s="46">
        <v>971</v>
      </c>
      <c r="C211" s="46">
        <v>1169</v>
      </c>
      <c r="D211" s="39">
        <f t="shared" si="3"/>
        <v>1.204</v>
      </c>
      <c r="E211" s="47"/>
    </row>
    <row r="212" spans="1:5" ht="14.25">
      <c r="A212" s="41" t="s">
        <v>614</v>
      </c>
      <c r="B212" s="46">
        <v>34373</v>
      </c>
      <c r="C212" s="46">
        <v>34596</v>
      </c>
      <c r="D212" s="39">
        <f t="shared" si="3"/>
        <v>1.006</v>
      </c>
      <c r="E212" s="47"/>
    </row>
    <row r="213" spans="1:5" ht="14.25">
      <c r="A213" s="41" t="s">
        <v>62</v>
      </c>
      <c r="B213" s="46">
        <v>165</v>
      </c>
      <c r="C213" s="46">
        <v>419</v>
      </c>
      <c r="D213" s="39">
        <f t="shared" si="3"/>
        <v>2.539</v>
      </c>
      <c r="E213" s="47"/>
    </row>
    <row r="214" spans="1:5" ht="14.25">
      <c r="A214" s="41" t="s">
        <v>522</v>
      </c>
      <c r="B214" s="38">
        <v>69</v>
      </c>
      <c r="C214" s="38">
        <v>69</v>
      </c>
      <c r="D214" s="39">
        <f t="shared" si="3"/>
        <v>1</v>
      </c>
      <c r="E214" s="37"/>
    </row>
    <row r="215" spans="1:5" ht="14.25">
      <c r="A215" s="37" t="s">
        <v>524</v>
      </c>
      <c r="B215" s="38">
        <v>3</v>
      </c>
      <c r="C215" s="38">
        <v>145</v>
      </c>
      <c r="D215" s="39">
        <f t="shared" si="3"/>
        <v>48.333</v>
      </c>
      <c r="E215" s="37"/>
    </row>
    <row r="216" spans="1:5" ht="14.25">
      <c r="A216" s="40" t="s">
        <v>526</v>
      </c>
      <c r="B216" s="48">
        <v>0</v>
      </c>
      <c r="C216" s="48">
        <v>0</v>
      </c>
      <c r="D216" s="39" t="str">
        <f t="shared" si="3"/>
        <v/>
      </c>
      <c r="E216" s="37"/>
    </row>
    <row r="217" spans="1:5" ht="14.25">
      <c r="A217" s="40" t="s">
        <v>527</v>
      </c>
      <c r="B217" s="48">
        <v>55</v>
      </c>
      <c r="C217" s="48">
        <v>102</v>
      </c>
      <c r="D217" s="39">
        <f t="shared" si="3"/>
        <v>1.855</v>
      </c>
      <c r="E217" s="37"/>
    </row>
    <row r="218" spans="1:5" ht="14.25">
      <c r="A218" s="40" t="s">
        <v>616</v>
      </c>
      <c r="B218" s="48">
        <v>38</v>
      </c>
      <c r="C218" s="48">
        <v>103</v>
      </c>
      <c r="D218" s="39">
        <f t="shared" si="3"/>
        <v>2.711</v>
      </c>
      <c r="E218" s="37"/>
    </row>
    <row r="219" spans="1:5" ht="14.25">
      <c r="A219" s="41" t="s">
        <v>63</v>
      </c>
      <c r="B219" s="48">
        <v>115623</v>
      </c>
      <c r="C219" s="48">
        <v>143159</v>
      </c>
      <c r="D219" s="39">
        <f t="shared" si="3"/>
        <v>1.238</v>
      </c>
      <c r="E219" s="37"/>
    </row>
    <row r="220" spans="1:5" ht="14.25">
      <c r="A220" s="41" t="s">
        <v>522</v>
      </c>
      <c r="B220" s="48">
        <v>53981</v>
      </c>
      <c r="C220" s="48">
        <v>58565</v>
      </c>
      <c r="D220" s="39">
        <f t="shared" si="3"/>
        <v>1.085</v>
      </c>
      <c r="E220" s="37"/>
    </row>
    <row r="221" spans="1:5" ht="14.25">
      <c r="A221" s="41" t="s">
        <v>524</v>
      </c>
      <c r="B221" s="48">
        <v>8168</v>
      </c>
      <c r="C221" s="48">
        <v>9253</v>
      </c>
      <c r="D221" s="39">
        <f t="shared" si="3"/>
        <v>1.133</v>
      </c>
      <c r="E221" s="37"/>
    </row>
    <row r="222" spans="1:5" ht="14.25">
      <c r="A222" s="40" t="s">
        <v>526</v>
      </c>
      <c r="B222" s="48">
        <v>1497</v>
      </c>
      <c r="C222" s="48">
        <v>0</v>
      </c>
      <c r="D222" s="39">
        <f t="shared" si="3"/>
        <v>0</v>
      </c>
      <c r="E222" s="37"/>
    </row>
    <row r="223" spans="1:5" ht="14.25">
      <c r="A223" s="40" t="s">
        <v>527</v>
      </c>
      <c r="B223" s="48">
        <v>33900</v>
      </c>
      <c r="C223" s="48">
        <v>44062</v>
      </c>
      <c r="D223" s="39">
        <f t="shared" si="3"/>
        <v>1.3</v>
      </c>
      <c r="E223" s="37"/>
    </row>
    <row r="224" spans="1:5" ht="14.25">
      <c r="A224" s="40" t="s">
        <v>617</v>
      </c>
      <c r="B224" s="48">
        <v>20813</v>
      </c>
      <c r="C224" s="48">
        <v>31278</v>
      </c>
      <c r="D224" s="39">
        <f t="shared" si="3"/>
        <v>1.503</v>
      </c>
      <c r="E224" s="37"/>
    </row>
    <row r="225" spans="1:5" ht="14.25">
      <c r="A225" s="44" t="s">
        <v>1386</v>
      </c>
      <c r="B225" s="48">
        <v>935</v>
      </c>
      <c r="C225" s="48">
        <v>26063</v>
      </c>
      <c r="D225" s="39">
        <f t="shared" si="3"/>
        <v>27.875</v>
      </c>
      <c r="E225" s="37"/>
    </row>
    <row r="226" spans="1:5" ht="14.25">
      <c r="A226" s="44" t="s">
        <v>1387</v>
      </c>
      <c r="B226" s="48">
        <v>477</v>
      </c>
      <c r="C226" s="48">
        <v>8145</v>
      </c>
      <c r="D226" s="39">
        <f t="shared" si="3"/>
        <v>17.075</v>
      </c>
      <c r="E226" s="37"/>
    </row>
    <row r="227" spans="1:5" ht="14.25">
      <c r="A227" s="44" t="s">
        <v>1388</v>
      </c>
      <c r="B227" s="48">
        <v>31</v>
      </c>
      <c r="C227" s="48">
        <v>979</v>
      </c>
      <c r="D227" s="39">
        <f t="shared" si="3"/>
        <v>31.581</v>
      </c>
      <c r="E227" s="37"/>
    </row>
    <row r="228" spans="1:5" ht="14.25">
      <c r="A228" s="44" t="s">
        <v>1389</v>
      </c>
      <c r="B228" s="48">
        <v>0</v>
      </c>
      <c r="C228" s="48">
        <v>0</v>
      </c>
      <c r="D228" s="39" t="str">
        <f t="shared" si="3"/>
        <v/>
      </c>
      <c r="E228" s="37"/>
    </row>
    <row r="229" spans="1:5" ht="14.25">
      <c r="A229" s="44" t="s">
        <v>1390</v>
      </c>
      <c r="B229" s="48">
        <v>352</v>
      </c>
      <c r="C229" s="48">
        <v>4620</v>
      </c>
      <c r="D229" s="39">
        <f t="shared" si="3"/>
        <v>13.125</v>
      </c>
      <c r="E229" s="37"/>
    </row>
    <row r="230" spans="1:5" ht="14.25">
      <c r="A230" s="44" t="s">
        <v>1391</v>
      </c>
      <c r="B230" s="48">
        <v>75</v>
      </c>
      <c r="C230" s="48">
        <v>12319</v>
      </c>
      <c r="D230" s="39">
        <f t="shared" si="3"/>
        <v>164.253</v>
      </c>
      <c r="E230" s="37"/>
    </row>
    <row r="231" spans="1:5" ht="14.25">
      <c r="A231" s="44" t="s">
        <v>1392</v>
      </c>
      <c r="B231" s="48">
        <v>227854</v>
      </c>
      <c r="C231" s="48">
        <v>197166</v>
      </c>
      <c r="D231" s="39">
        <f t="shared" si="3"/>
        <v>0.865</v>
      </c>
      <c r="E231" s="37"/>
    </row>
    <row r="232" spans="1:5" ht="14.25">
      <c r="A232" s="44" t="s">
        <v>1387</v>
      </c>
      <c r="B232" s="38">
        <v>131900</v>
      </c>
      <c r="C232" s="38">
        <v>124290</v>
      </c>
      <c r="D232" s="39">
        <f t="shared" si="3"/>
        <v>0.942</v>
      </c>
      <c r="E232" s="37"/>
    </row>
    <row r="233" spans="1:5" ht="14.25">
      <c r="A233" s="44" t="s">
        <v>1388</v>
      </c>
      <c r="B233" s="38">
        <v>6403</v>
      </c>
      <c r="C233" s="38">
        <v>7008</v>
      </c>
      <c r="D233" s="39">
        <f t="shared" si="3"/>
        <v>1.094</v>
      </c>
      <c r="E233" s="37"/>
    </row>
    <row r="234" spans="1:5" ht="14.25">
      <c r="A234" s="44" t="s">
        <v>1389</v>
      </c>
      <c r="B234" s="38">
        <v>807</v>
      </c>
      <c r="C234" s="38">
        <v>531</v>
      </c>
      <c r="D234" s="39">
        <f t="shared" si="3"/>
        <v>0.658</v>
      </c>
      <c r="E234" s="37"/>
    </row>
    <row r="235" spans="1:5" ht="14.25">
      <c r="A235" s="44" t="s">
        <v>1393</v>
      </c>
      <c r="B235" s="38">
        <v>3519</v>
      </c>
      <c r="C235" s="38">
        <v>18098</v>
      </c>
      <c r="D235" s="39">
        <f t="shared" si="3"/>
        <v>5.143</v>
      </c>
      <c r="E235" s="37"/>
    </row>
    <row r="236" spans="1:5" ht="14.25">
      <c r="A236" s="44" t="s">
        <v>1394</v>
      </c>
      <c r="B236" s="38">
        <v>34804</v>
      </c>
      <c r="C236" s="38">
        <v>4424</v>
      </c>
      <c r="D236" s="39">
        <f t="shared" si="3"/>
        <v>0.127</v>
      </c>
      <c r="E236" s="37"/>
    </row>
    <row r="237" spans="1:5" ht="14.25">
      <c r="A237" s="44" t="s">
        <v>1395</v>
      </c>
      <c r="B237" s="38">
        <v>287</v>
      </c>
      <c r="C237" s="38">
        <v>250</v>
      </c>
      <c r="D237" s="39">
        <f t="shared" si="3"/>
        <v>0.871</v>
      </c>
      <c r="E237" s="37"/>
    </row>
    <row r="238" spans="1:5" ht="14.25">
      <c r="A238" s="44" t="s">
        <v>1396</v>
      </c>
      <c r="B238" s="38">
        <v>0</v>
      </c>
      <c r="C238" s="38">
        <v>0</v>
      </c>
      <c r="D238" s="39" t="str">
        <f t="shared" si="3"/>
        <v/>
      </c>
      <c r="E238" s="37"/>
    </row>
    <row r="239" spans="1:5" ht="14.25">
      <c r="A239" s="44" t="s">
        <v>1397</v>
      </c>
      <c r="B239" s="38">
        <v>1867</v>
      </c>
      <c r="C239" s="38">
        <v>1508</v>
      </c>
      <c r="D239" s="39">
        <f t="shared" si="3"/>
        <v>0.808</v>
      </c>
      <c r="E239" s="37"/>
    </row>
    <row r="240" spans="1:5" ht="14.25">
      <c r="A240" s="44" t="s">
        <v>1398</v>
      </c>
      <c r="B240" s="38">
        <v>2492</v>
      </c>
      <c r="C240" s="38">
        <v>927</v>
      </c>
      <c r="D240" s="39">
        <f t="shared" si="3"/>
        <v>0.372</v>
      </c>
      <c r="E240" s="37"/>
    </row>
    <row r="241" spans="1:5" ht="14.25">
      <c r="A241" s="44" t="s">
        <v>1399</v>
      </c>
      <c r="B241" s="38">
        <v>0</v>
      </c>
      <c r="C241" s="38">
        <v>112</v>
      </c>
      <c r="D241" s="39" t="str">
        <f t="shared" si="3"/>
        <v/>
      </c>
      <c r="E241" s="37"/>
    </row>
    <row r="242" spans="1:5" ht="14.25">
      <c r="A242" s="44" t="s">
        <v>1400</v>
      </c>
      <c r="B242" s="38">
        <v>0</v>
      </c>
      <c r="C242" s="38">
        <v>15</v>
      </c>
      <c r="D242" s="39" t="str">
        <f t="shared" si="3"/>
        <v/>
      </c>
      <c r="E242" s="37"/>
    </row>
    <row r="243" spans="1:5" ht="14.25">
      <c r="A243" s="44" t="s">
        <v>1401</v>
      </c>
      <c r="B243" s="38">
        <v>1129</v>
      </c>
      <c r="C243" s="38">
        <v>1100</v>
      </c>
      <c r="D243" s="39">
        <f t="shared" si="3"/>
        <v>0.974</v>
      </c>
      <c r="E243" s="37"/>
    </row>
    <row r="244" spans="1:5" ht="14.25">
      <c r="A244" s="44" t="s">
        <v>1402</v>
      </c>
      <c r="B244" s="38">
        <v>2050</v>
      </c>
      <c r="C244" s="38">
        <v>2</v>
      </c>
      <c r="D244" s="39">
        <f t="shared" si="3"/>
        <v>0.001</v>
      </c>
      <c r="E244" s="37"/>
    </row>
    <row r="245" spans="1:5" ht="14.25">
      <c r="A245" s="44" t="s">
        <v>1403</v>
      </c>
      <c r="B245" s="38">
        <v>8</v>
      </c>
      <c r="C245" s="38">
        <v>10</v>
      </c>
      <c r="D245" s="39">
        <f t="shared" si="3"/>
        <v>1.25</v>
      </c>
      <c r="E245" s="37"/>
    </row>
    <row r="246" spans="1:5" ht="14.25">
      <c r="A246" s="44" t="s">
        <v>1404</v>
      </c>
      <c r="B246" s="38">
        <v>35826</v>
      </c>
      <c r="C246" s="38">
        <v>34470</v>
      </c>
      <c r="D246" s="39">
        <f t="shared" si="3"/>
        <v>0.962</v>
      </c>
      <c r="E246" s="37"/>
    </row>
    <row r="247" spans="1:5" ht="14.25">
      <c r="A247" s="44" t="s">
        <v>1405</v>
      </c>
      <c r="B247" s="38">
        <v>6762</v>
      </c>
      <c r="C247" s="38">
        <v>4421</v>
      </c>
      <c r="D247" s="39">
        <f t="shared" si="3"/>
        <v>0.654</v>
      </c>
      <c r="E247" s="37"/>
    </row>
    <row r="248" spans="1:5" ht="14.25">
      <c r="A248" s="41" t="s">
        <v>64</v>
      </c>
      <c r="B248" s="38">
        <v>156067</v>
      </c>
      <c r="C248" s="38">
        <v>78790</v>
      </c>
      <c r="D248" s="39">
        <f t="shared" si="3"/>
        <v>0.505</v>
      </c>
      <c r="E248" s="37"/>
    </row>
    <row r="249" spans="1:5" ht="14.25">
      <c r="A249" s="41" t="s">
        <v>618</v>
      </c>
      <c r="B249" s="38">
        <v>631</v>
      </c>
      <c r="C249" s="38">
        <v>106</v>
      </c>
      <c r="D249" s="39">
        <f t="shared" si="3"/>
        <v>0.168</v>
      </c>
      <c r="E249" s="37"/>
    </row>
    <row r="250" spans="1:5" ht="14.25">
      <c r="A250" s="41" t="s">
        <v>1406</v>
      </c>
      <c r="B250" s="38">
        <v>155436</v>
      </c>
      <c r="C250" s="38">
        <v>78684</v>
      </c>
      <c r="D250" s="39">
        <f t="shared" si="3"/>
        <v>0.506</v>
      </c>
      <c r="E250" s="37"/>
    </row>
    <row r="251" spans="1:5" ht="14.25">
      <c r="A251" s="37" t="s">
        <v>65</v>
      </c>
      <c r="B251" s="38">
        <v>650</v>
      </c>
      <c r="C251" s="38">
        <v>805</v>
      </c>
      <c r="D251" s="39">
        <f t="shared" si="3"/>
        <v>1.238</v>
      </c>
      <c r="E251" s="37"/>
    </row>
    <row r="252" spans="1:5" ht="14.25">
      <c r="A252" s="40" t="s">
        <v>66</v>
      </c>
      <c r="B252" s="38">
        <v>450</v>
      </c>
      <c r="C252" s="38">
        <v>349</v>
      </c>
      <c r="D252" s="39">
        <f t="shared" si="3"/>
        <v>0.776</v>
      </c>
      <c r="E252" s="37"/>
    </row>
    <row r="253" spans="1:5" ht="14.25">
      <c r="A253" s="40" t="s">
        <v>67</v>
      </c>
      <c r="B253" s="38">
        <v>200</v>
      </c>
      <c r="C253" s="38">
        <v>456</v>
      </c>
      <c r="D253" s="39">
        <f t="shared" si="3"/>
        <v>2.28</v>
      </c>
      <c r="E253" s="37"/>
    </row>
    <row r="254" spans="1:5" ht="14.25">
      <c r="A254" s="37" t="s">
        <v>68</v>
      </c>
      <c r="B254" s="38">
        <v>40558</v>
      </c>
      <c r="C254" s="38">
        <v>33519</v>
      </c>
      <c r="D254" s="39">
        <f t="shared" si="3"/>
        <v>0.826</v>
      </c>
      <c r="E254" s="37"/>
    </row>
    <row r="255" spans="1:5" ht="14.25">
      <c r="A255" s="41" t="s">
        <v>69</v>
      </c>
      <c r="B255" s="38">
        <v>30314</v>
      </c>
      <c r="C255" s="38">
        <v>30564</v>
      </c>
      <c r="D255" s="39">
        <f t="shared" si="3"/>
        <v>1.008</v>
      </c>
      <c r="E255" s="37"/>
    </row>
    <row r="256" spans="1:5" ht="14.25">
      <c r="A256" s="41" t="s">
        <v>606</v>
      </c>
      <c r="B256" s="38">
        <v>469</v>
      </c>
      <c r="C256" s="38">
        <v>338</v>
      </c>
      <c r="D256" s="39">
        <f t="shared" si="3"/>
        <v>0.721</v>
      </c>
      <c r="E256" s="37"/>
    </row>
    <row r="257" spans="1:5" ht="14.25">
      <c r="A257" s="40" t="s">
        <v>608</v>
      </c>
      <c r="B257" s="38">
        <v>0</v>
      </c>
      <c r="C257" s="38">
        <v>0</v>
      </c>
      <c r="D257" s="39" t="str">
        <f t="shared" si="3"/>
        <v/>
      </c>
      <c r="E257" s="37"/>
    </row>
    <row r="258" spans="1:5" ht="14.25">
      <c r="A258" s="40" t="s">
        <v>609</v>
      </c>
      <c r="B258" s="38">
        <v>6032</v>
      </c>
      <c r="C258" s="38">
        <v>5348</v>
      </c>
      <c r="D258" s="39">
        <f t="shared" si="3"/>
        <v>0.887</v>
      </c>
      <c r="E258" s="37"/>
    </row>
    <row r="259" spans="1:5" ht="14.25">
      <c r="A259" s="40" t="s">
        <v>610</v>
      </c>
      <c r="B259" s="38">
        <v>0</v>
      </c>
      <c r="C259" s="38">
        <v>0</v>
      </c>
      <c r="D259" s="39" t="str">
        <f t="shared" si="3"/>
        <v/>
      </c>
      <c r="E259" s="37"/>
    </row>
    <row r="260" spans="1:5" ht="14.25">
      <c r="A260" s="41" t="s">
        <v>611</v>
      </c>
      <c r="B260" s="38">
        <v>9</v>
      </c>
      <c r="C260" s="38">
        <v>80</v>
      </c>
      <c r="D260" s="39">
        <f t="shared" si="3"/>
        <v>8.889</v>
      </c>
      <c r="E260" s="37"/>
    </row>
    <row r="261" spans="1:5" ht="14.25">
      <c r="A261" s="41" t="s">
        <v>612</v>
      </c>
      <c r="B261" s="38">
        <v>2172</v>
      </c>
      <c r="C261" s="38">
        <v>1887</v>
      </c>
      <c r="D261" s="39">
        <f aca="true" t="shared" si="4" ref="D261:D324">IF(B261=0,"",ROUND(C261/B261,3))</f>
        <v>0.869</v>
      </c>
      <c r="E261" s="37"/>
    </row>
    <row r="262" spans="1:5" ht="14.25">
      <c r="A262" s="41" t="s">
        <v>613</v>
      </c>
      <c r="B262" s="38">
        <v>16509</v>
      </c>
      <c r="C262" s="38">
        <v>14740</v>
      </c>
      <c r="D262" s="39">
        <f t="shared" si="4"/>
        <v>0.893</v>
      </c>
      <c r="E262" s="37"/>
    </row>
    <row r="263" spans="1:5" ht="14.25">
      <c r="A263" s="41" t="s">
        <v>1407</v>
      </c>
      <c r="B263" s="38">
        <v>4319</v>
      </c>
      <c r="C263" s="38">
        <v>6843</v>
      </c>
      <c r="D263" s="39">
        <f t="shared" si="4"/>
        <v>1.584</v>
      </c>
      <c r="E263" s="37"/>
    </row>
    <row r="264" spans="1:5" ht="14.25">
      <c r="A264" s="41" t="s">
        <v>615</v>
      </c>
      <c r="B264" s="38">
        <v>804</v>
      </c>
      <c r="C264" s="38">
        <v>1328</v>
      </c>
      <c r="D264" s="39">
        <f t="shared" si="4"/>
        <v>1.652</v>
      </c>
      <c r="E264" s="37"/>
    </row>
    <row r="265" spans="1:5" ht="14.25">
      <c r="A265" s="41" t="s">
        <v>70</v>
      </c>
      <c r="B265" s="38">
        <v>10244</v>
      </c>
      <c r="C265" s="38">
        <v>2955</v>
      </c>
      <c r="D265" s="39">
        <f t="shared" si="4"/>
        <v>0.288</v>
      </c>
      <c r="E265" s="37"/>
    </row>
    <row r="266" spans="1:5" ht="14.25">
      <c r="A266" s="37" t="s">
        <v>71</v>
      </c>
      <c r="B266" s="38">
        <v>5501284</v>
      </c>
      <c r="C266" s="38">
        <v>4069043</v>
      </c>
      <c r="D266" s="39">
        <f t="shared" si="4"/>
        <v>0.74</v>
      </c>
      <c r="E266" s="37"/>
    </row>
    <row r="267" spans="1:5" ht="14.25">
      <c r="A267" s="40" t="s">
        <v>1408</v>
      </c>
      <c r="B267" s="38">
        <v>83429</v>
      </c>
      <c r="C267" s="38">
        <v>30786</v>
      </c>
      <c r="D267" s="39">
        <f t="shared" si="4"/>
        <v>0.369</v>
      </c>
      <c r="E267" s="37"/>
    </row>
    <row r="268" spans="1:5" ht="14.25">
      <c r="A268" s="40" t="s">
        <v>1409</v>
      </c>
      <c r="B268" s="38">
        <v>74762</v>
      </c>
      <c r="C268" s="38">
        <v>11553</v>
      </c>
      <c r="D268" s="39">
        <f t="shared" si="4"/>
        <v>0.155</v>
      </c>
      <c r="E268" s="37"/>
    </row>
    <row r="269" spans="1:5" ht="14.25">
      <c r="A269" s="41" t="s">
        <v>1410</v>
      </c>
      <c r="B269" s="38">
        <v>8667</v>
      </c>
      <c r="C269" s="38">
        <v>19233</v>
      </c>
      <c r="D269" s="39">
        <f t="shared" si="4"/>
        <v>2.219</v>
      </c>
      <c r="E269" s="37"/>
    </row>
    <row r="270" spans="1:5" ht="14.25">
      <c r="A270" s="41" t="s">
        <v>72</v>
      </c>
      <c r="B270" s="38">
        <v>3086976</v>
      </c>
      <c r="C270" s="38">
        <v>2431620</v>
      </c>
      <c r="D270" s="39">
        <f t="shared" si="4"/>
        <v>0.788</v>
      </c>
      <c r="E270" s="37"/>
    </row>
    <row r="271" spans="1:5" ht="14.25">
      <c r="A271" s="41" t="s">
        <v>1387</v>
      </c>
      <c r="B271" s="38">
        <v>1558807</v>
      </c>
      <c r="C271" s="38">
        <v>1530167</v>
      </c>
      <c r="D271" s="39">
        <f t="shared" si="4"/>
        <v>0.982</v>
      </c>
      <c r="E271" s="37"/>
    </row>
    <row r="272" spans="1:5" ht="14.25">
      <c r="A272" s="41" t="s">
        <v>1388</v>
      </c>
      <c r="B272" s="38">
        <v>183305</v>
      </c>
      <c r="C272" s="38">
        <v>106356</v>
      </c>
      <c r="D272" s="39">
        <f t="shared" si="4"/>
        <v>0.58</v>
      </c>
      <c r="E272" s="37"/>
    </row>
    <row r="273" spans="1:5" ht="14.25">
      <c r="A273" s="41" t="s">
        <v>1389</v>
      </c>
      <c r="B273" s="38">
        <v>433</v>
      </c>
      <c r="C273" s="38">
        <v>1004</v>
      </c>
      <c r="D273" s="39">
        <f t="shared" si="4"/>
        <v>2.319</v>
      </c>
      <c r="E273" s="37"/>
    </row>
    <row r="274" spans="1:5" ht="14.25">
      <c r="A274" s="41" t="s">
        <v>1397</v>
      </c>
      <c r="B274" s="38">
        <v>42084</v>
      </c>
      <c r="C274" s="38">
        <v>49009</v>
      </c>
      <c r="D274" s="39">
        <f t="shared" si="4"/>
        <v>1.165</v>
      </c>
      <c r="E274" s="37"/>
    </row>
    <row r="275" spans="1:5" ht="14.25">
      <c r="A275" s="49" t="s">
        <v>1411</v>
      </c>
      <c r="B275" s="38">
        <v>301245</v>
      </c>
      <c r="C275" s="38">
        <v>48684</v>
      </c>
      <c r="D275" s="39">
        <f t="shared" si="4"/>
        <v>0.162</v>
      </c>
      <c r="E275" s="37"/>
    </row>
    <row r="276" spans="1:5" ht="14.25">
      <c r="A276" s="49" t="s">
        <v>1412</v>
      </c>
      <c r="B276" s="38">
        <v>30863</v>
      </c>
      <c r="C276" s="38">
        <v>13659</v>
      </c>
      <c r="D276" s="39">
        <f t="shared" si="4"/>
        <v>0.443</v>
      </c>
      <c r="E276" s="37"/>
    </row>
    <row r="277" spans="1:5" ht="14.25">
      <c r="A277" s="41" t="s">
        <v>1390</v>
      </c>
      <c r="B277" s="38">
        <v>140439</v>
      </c>
      <c r="C277" s="38">
        <v>176370</v>
      </c>
      <c r="D277" s="39">
        <f t="shared" si="4"/>
        <v>1.256</v>
      </c>
      <c r="E277" s="37"/>
    </row>
    <row r="278" spans="1:5" ht="14.25">
      <c r="A278" s="41" t="s">
        <v>1413</v>
      </c>
      <c r="B278" s="38">
        <v>829800</v>
      </c>
      <c r="C278" s="38">
        <v>506371</v>
      </c>
      <c r="D278" s="39">
        <f t="shared" si="4"/>
        <v>0.61</v>
      </c>
      <c r="E278" s="37"/>
    </row>
    <row r="279" spans="1:5" ht="14.25">
      <c r="A279" s="40" t="s">
        <v>73</v>
      </c>
      <c r="B279" s="38">
        <v>78989</v>
      </c>
      <c r="C279" s="38">
        <v>65273</v>
      </c>
      <c r="D279" s="39">
        <f t="shared" si="4"/>
        <v>0.826</v>
      </c>
      <c r="E279" s="37"/>
    </row>
    <row r="280" spans="1:5" ht="14.25">
      <c r="A280" s="40" t="s">
        <v>522</v>
      </c>
      <c r="B280" s="38">
        <v>69713</v>
      </c>
      <c r="C280" s="38">
        <v>57545</v>
      </c>
      <c r="D280" s="39">
        <f t="shared" si="4"/>
        <v>0.825</v>
      </c>
      <c r="E280" s="37"/>
    </row>
    <row r="281" spans="1:5" ht="14.25">
      <c r="A281" s="40" t="s">
        <v>524</v>
      </c>
      <c r="B281" s="38">
        <v>355</v>
      </c>
      <c r="C281" s="38">
        <v>225</v>
      </c>
      <c r="D281" s="39">
        <f t="shared" si="4"/>
        <v>0.634</v>
      </c>
      <c r="E281" s="37"/>
    </row>
    <row r="282" spans="1:5" ht="14.25">
      <c r="A282" s="41" t="s">
        <v>526</v>
      </c>
      <c r="B282" s="38">
        <v>769</v>
      </c>
      <c r="C282" s="38">
        <v>551</v>
      </c>
      <c r="D282" s="39">
        <f t="shared" si="4"/>
        <v>0.717</v>
      </c>
      <c r="E282" s="37"/>
    </row>
    <row r="283" spans="1:5" ht="14.25">
      <c r="A283" s="41" t="s">
        <v>625</v>
      </c>
      <c r="B283" s="38">
        <v>3382</v>
      </c>
      <c r="C283" s="38">
        <v>2500</v>
      </c>
      <c r="D283" s="39">
        <f t="shared" si="4"/>
        <v>0.739</v>
      </c>
      <c r="E283" s="37"/>
    </row>
    <row r="284" spans="1:5" ht="14.25">
      <c r="A284" s="41" t="s">
        <v>527</v>
      </c>
      <c r="B284" s="38">
        <v>14</v>
      </c>
      <c r="C284" s="38">
        <v>0</v>
      </c>
      <c r="D284" s="39">
        <f t="shared" si="4"/>
        <v>0</v>
      </c>
      <c r="E284" s="37"/>
    </row>
    <row r="285" spans="1:5" ht="14.25">
      <c r="A285" s="37" t="s">
        <v>628</v>
      </c>
      <c r="B285" s="38">
        <v>4756</v>
      </c>
      <c r="C285" s="38">
        <v>4452</v>
      </c>
      <c r="D285" s="39">
        <f t="shared" si="4"/>
        <v>0.936</v>
      </c>
      <c r="E285" s="37"/>
    </row>
    <row r="286" spans="1:5" ht="14.25">
      <c r="A286" s="42" t="s">
        <v>74</v>
      </c>
      <c r="B286" s="38">
        <v>129755</v>
      </c>
      <c r="C286" s="38">
        <v>104777</v>
      </c>
      <c r="D286" s="39">
        <f t="shared" si="4"/>
        <v>0.807</v>
      </c>
      <c r="E286" s="37"/>
    </row>
    <row r="287" spans="1:5" ht="14.25">
      <c r="A287" s="40" t="s">
        <v>522</v>
      </c>
      <c r="B287" s="38">
        <v>96335</v>
      </c>
      <c r="C287" s="38">
        <v>92983</v>
      </c>
      <c r="D287" s="39">
        <f t="shared" si="4"/>
        <v>0.965</v>
      </c>
      <c r="E287" s="37"/>
    </row>
    <row r="288" spans="1:5" ht="14.25">
      <c r="A288" s="40" t="s">
        <v>524</v>
      </c>
      <c r="B288" s="38">
        <v>3380</v>
      </c>
      <c r="C288" s="38">
        <v>2470</v>
      </c>
      <c r="D288" s="39">
        <f t="shared" si="4"/>
        <v>0.731</v>
      </c>
      <c r="E288" s="37"/>
    </row>
    <row r="289" spans="1:5" ht="14.25">
      <c r="A289" s="41" t="s">
        <v>526</v>
      </c>
      <c r="B289" s="38">
        <v>191</v>
      </c>
      <c r="C289" s="38">
        <v>152</v>
      </c>
      <c r="D289" s="39">
        <f t="shared" si="4"/>
        <v>0.796</v>
      </c>
      <c r="E289" s="37"/>
    </row>
    <row r="290" spans="1:5" ht="14.25">
      <c r="A290" s="41" t="s">
        <v>619</v>
      </c>
      <c r="B290" s="38">
        <v>7611</v>
      </c>
      <c r="C290" s="38">
        <v>276</v>
      </c>
      <c r="D290" s="39">
        <f t="shared" si="4"/>
        <v>0.036</v>
      </c>
      <c r="E290" s="37"/>
    </row>
    <row r="291" spans="1:5" ht="14.25">
      <c r="A291" s="49" t="s">
        <v>1414</v>
      </c>
      <c r="B291" s="38">
        <v>1391</v>
      </c>
      <c r="C291" s="38">
        <v>697</v>
      </c>
      <c r="D291" s="39">
        <f t="shared" si="4"/>
        <v>0.501</v>
      </c>
      <c r="E291" s="37"/>
    </row>
    <row r="292" spans="1:5" ht="14.25">
      <c r="A292" s="41" t="s">
        <v>527</v>
      </c>
      <c r="B292" s="38">
        <v>142</v>
      </c>
      <c r="C292" s="38">
        <v>733</v>
      </c>
      <c r="D292" s="39">
        <f t="shared" si="4"/>
        <v>5.162</v>
      </c>
      <c r="E292" s="37"/>
    </row>
    <row r="293" spans="1:5" ht="14.25">
      <c r="A293" s="41" t="s">
        <v>620</v>
      </c>
      <c r="B293" s="38">
        <v>20705</v>
      </c>
      <c r="C293" s="38">
        <v>7466</v>
      </c>
      <c r="D293" s="39">
        <f t="shared" si="4"/>
        <v>0.361</v>
      </c>
      <c r="E293" s="37"/>
    </row>
    <row r="294" spans="1:5" ht="14.25">
      <c r="A294" s="37" t="s">
        <v>75</v>
      </c>
      <c r="B294" s="38">
        <v>211554</v>
      </c>
      <c r="C294" s="38">
        <v>179861</v>
      </c>
      <c r="D294" s="39">
        <f t="shared" si="4"/>
        <v>0.85</v>
      </c>
      <c r="E294" s="37"/>
    </row>
    <row r="295" spans="1:5" ht="14.25">
      <c r="A295" s="40" t="s">
        <v>522</v>
      </c>
      <c r="B295" s="38">
        <v>150063</v>
      </c>
      <c r="C295" s="38">
        <v>153895</v>
      </c>
      <c r="D295" s="39">
        <f t="shared" si="4"/>
        <v>1.026</v>
      </c>
      <c r="E295" s="37"/>
    </row>
    <row r="296" spans="1:5" ht="14.25">
      <c r="A296" s="40" t="s">
        <v>1388</v>
      </c>
      <c r="B296" s="38">
        <v>3793</v>
      </c>
      <c r="C296" s="38">
        <v>3284</v>
      </c>
      <c r="D296" s="39">
        <f t="shared" si="4"/>
        <v>0.866</v>
      </c>
      <c r="E296" s="37"/>
    </row>
    <row r="297" spans="1:5" ht="14.25">
      <c r="A297" s="40" t="s">
        <v>526</v>
      </c>
      <c r="B297" s="38">
        <v>0</v>
      </c>
      <c r="C297" s="38">
        <v>0</v>
      </c>
      <c r="D297" s="39" t="str">
        <f t="shared" si="4"/>
        <v/>
      </c>
      <c r="E297" s="37"/>
    </row>
    <row r="298" spans="1:5" ht="14.25">
      <c r="A298" s="41" t="s">
        <v>621</v>
      </c>
      <c r="B298" s="38">
        <v>1704</v>
      </c>
      <c r="C298" s="38">
        <v>678</v>
      </c>
      <c r="D298" s="39">
        <f t="shared" si="4"/>
        <v>0.398</v>
      </c>
      <c r="E298" s="37"/>
    </row>
    <row r="299" spans="1:5" ht="14.25">
      <c r="A299" s="41" t="s">
        <v>622</v>
      </c>
      <c r="B299" s="38">
        <v>106</v>
      </c>
      <c r="C299" s="38">
        <v>32</v>
      </c>
      <c r="D299" s="39">
        <f t="shared" si="4"/>
        <v>0.302</v>
      </c>
      <c r="E299" s="37"/>
    </row>
    <row r="300" spans="1:5" ht="14.25">
      <c r="A300" s="41" t="s">
        <v>623</v>
      </c>
      <c r="B300" s="38">
        <v>8055</v>
      </c>
      <c r="C300" s="38">
        <v>532</v>
      </c>
      <c r="D300" s="39">
        <f t="shared" si="4"/>
        <v>0.066</v>
      </c>
      <c r="E300" s="37"/>
    </row>
    <row r="301" spans="1:5" ht="14.25">
      <c r="A301" s="40" t="s">
        <v>527</v>
      </c>
      <c r="B301" s="38">
        <v>402</v>
      </c>
      <c r="C301" s="38">
        <v>373</v>
      </c>
      <c r="D301" s="39">
        <f t="shared" si="4"/>
        <v>0.928</v>
      </c>
      <c r="E301" s="37"/>
    </row>
    <row r="302" spans="1:5" ht="14.25">
      <c r="A302" s="40" t="s">
        <v>624</v>
      </c>
      <c r="B302" s="38">
        <v>42932</v>
      </c>
      <c r="C302" s="38">
        <v>21067</v>
      </c>
      <c r="D302" s="39">
        <f t="shared" si="4"/>
        <v>0.491</v>
      </c>
      <c r="E302" s="37"/>
    </row>
    <row r="303" spans="1:5" ht="14.25">
      <c r="A303" s="40" t="s">
        <v>76</v>
      </c>
      <c r="B303" s="38">
        <v>193487</v>
      </c>
      <c r="C303" s="38">
        <v>111002</v>
      </c>
      <c r="D303" s="39">
        <f t="shared" si="4"/>
        <v>0.574</v>
      </c>
      <c r="E303" s="37"/>
    </row>
    <row r="304" spans="1:5" ht="14.25">
      <c r="A304" s="41" t="s">
        <v>522</v>
      </c>
      <c r="B304" s="38">
        <v>66237</v>
      </c>
      <c r="C304" s="38">
        <v>66934</v>
      </c>
      <c r="D304" s="39">
        <f t="shared" si="4"/>
        <v>1.011</v>
      </c>
      <c r="E304" s="37"/>
    </row>
    <row r="305" spans="1:5" ht="14.25">
      <c r="A305" s="41" t="s">
        <v>524</v>
      </c>
      <c r="B305" s="38">
        <v>28961</v>
      </c>
      <c r="C305" s="38">
        <v>13051</v>
      </c>
      <c r="D305" s="39">
        <f t="shared" si="4"/>
        <v>0.451</v>
      </c>
      <c r="E305" s="37"/>
    </row>
    <row r="306" spans="1:5" ht="14.25">
      <c r="A306" s="41" t="s">
        <v>526</v>
      </c>
      <c r="B306" s="38">
        <v>4</v>
      </c>
      <c r="C306" s="38">
        <v>2118</v>
      </c>
      <c r="D306" s="39">
        <f t="shared" si="4"/>
        <v>529.5</v>
      </c>
      <c r="E306" s="37"/>
    </row>
    <row r="307" spans="1:5" ht="14.25">
      <c r="A307" s="50" t="s">
        <v>626</v>
      </c>
      <c r="B307" s="38">
        <v>4104</v>
      </c>
      <c r="C307" s="38">
        <v>898</v>
      </c>
      <c r="D307" s="39">
        <f t="shared" si="4"/>
        <v>0.219</v>
      </c>
      <c r="E307" s="37"/>
    </row>
    <row r="308" spans="1:5" ht="14.25">
      <c r="A308" s="40" t="s">
        <v>627</v>
      </c>
      <c r="B308" s="38">
        <v>630</v>
      </c>
      <c r="C308" s="38">
        <v>721</v>
      </c>
      <c r="D308" s="39">
        <f t="shared" si="4"/>
        <v>1.144</v>
      </c>
      <c r="E308" s="37"/>
    </row>
    <row r="309" spans="1:5" ht="14.25">
      <c r="A309" s="40" t="s">
        <v>629</v>
      </c>
      <c r="B309" s="38">
        <v>97</v>
      </c>
      <c r="C309" s="38">
        <v>40</v>
      </c>
      <c r="D309" s="39">
        <f t="shared" si="4"/>
        <v>0.412</v>
      </c>
      <c r="E309" s="37"/>
    </row>
    <row r="310" spans="1:5" ht="14.25">
      <c r="A310" s="42" t="s">
        <v>630</v>
      </c>
      <c r="B310" s="38">
        <v>1952</v>
      </c>
      <c r="C310" s="38">
        <v>490</v>
      </c>
      <c r="D310" s="39">
        <f t="shared" si="4"/>
        <v>0.251</v>
      </c>
      <c r="E310" s="37"/>
    </row>
    <row r="311" spans="1:5" ht="14.25">
      <c r="A311" s="49" t="s">
        <v>1415</v>
      </c>
      <c r="B311" s="38">
        <v>106</v>
      </c>
      <c r="C311" s="38">
        <v>75</v>
      </c>
      <c r="D311" s="39">
        <f t="shared" si="4"/>
        <v>0.708</v>
      </c>
      <c r="E311" s="37"/>
    </row>
    <row r="312" spans="1:5" ht="14.25">
      <c r="A312" s="41" t="s">
        <v>632</v>
      </c>
      <c r="B312" s="38">
        <v>477</v>
      </c>
      <c r="C312" s="38">
        <v>468</v>
      </c>
      <c r="D312" s="39">
        <f t="shared" si="4"/>
        <v>0.981</v>
      </c>
      <c r="E312" s="37"/>
    </row>
    <row r="313" spans="1:5" ht="14.25">
      <c r="A313" s="41" t="s">
        <v>634</v>
      </c>
      <c r="B313" s="38">
        <v>17113</v>
      </c>
      <c r="C313" s="38">
        <v>362</v>
      </c>
      <c r="D313" s="39">
        <f t="shared" si="4"/>
        <v>0.021</v>
      </c>
      <c r="E313" s="37"/>
    </row>
    <row r="314" spans="1:5" ht="14.25">
      <c r="A314" s="41" t="s">
        <v>635</v>
      </c>
      <c r="B314" s="38">
        <v>135</v>
      </c>
      <c r="C314" s="38">
        <v>128</v>
      </c>
      <c r="D314" s="39">
        <f t="shared" si="4"/>
        <v>0.948</v>
      </c>
      <c r="E314" s="37"/>
    </row>
    <row r="315" spans="1:5" ht="14.25">
      <c r="A315" s="49" t="s">
        <v>1416</v>
      </c>
      <c r="B315" s="38">
        <v>484</v>
      </c>
      <c r="C315" s="38">
        <v>359</v>
      </c>
      <c r="D315" s="39">
        <f t="shared" si="4"/>
        <v>0.742</v>
      </c>
      <c r="E315" s="37"/>
    </row>
    <row r="316" spans="1:5" ht="14.25">
      <c r="A316" s="49" t="s">
        <v>1397</v>
      </c>
      <c r="B316" s="38">
        <v>0</v>
      </c>
      <c r="C316" s="38">
        <v>1</v>
      </c>
      <c r="D316" s="39" t="str">
        <f t="shared" si="4"/>
        <v/>
      </c>
      <c r="E316" s="37"/>
    </row>
    <row r="317" spans="1:5" ht="14.25">
      <c r="A317" s="41" t="s">
        <v>527</v>
      </c>
      <c r="B317" s="38">
        <v>9065</v>
      </c>
      <c r="C317" s="38">
        <v>8300</v>
      </c>
      <c r="D317" s="39">
        <f t="shared" si="4"/>
        <v>0.916</v>
      </c>
      <c r="E317" s="37"/>
    </row>
    <row r="318" spans="1:5" ht="14.25">
      <c r="A318" s="40" t="s">
        <v>637</v>
      </c>
      <c r="B318" s="38">
        <v>64122</v>
      </c>
      <c r="C318" s="38">
        <v>17057</v>
      </c>
      <c r="D318" s="39">
        <f t="shared" si="4"/>
        <v>0.266</v>
      </c>
      <c r="E318" s="37"/>
    </row>
    <row r="319" spans="1:5" ht="14.25">
      <c r="A319" s="42" t="s">
        <v>77</v>
      </c>
      <c r="B319" s="38">
        <v>630664</v>
      </c>
      <c r="C319" s="38">
        <v>484037</v>
      </c>
      <c r="D319" s="39">
        <f t="shared" si="4"/>
        <v>0.768</v>
      </c>
      <c r="E319" s="37"/>
    </row>
    <row r="320" spans="1:5" ht="14.25">
      <c r="A320" s="40" t="s">
        <v>522</v>
      </c>
      <c r="B320" s="38">
        <v>201598</v>
      </c>
      <c r="C320" s="38">
        <v>184655</v>
      </c>
      <c r="D320" s="39">
        <f t="shared" si="4"/>
        <v>0.916</v>
      </c>
      <c r="E320" s="37"/>
    </row>
    <row r="321" spans="1:5" ht="14.25">
      <c r="A321" s="41" t="s">
        <v>524</v>
      </c>
      <c r="B321" s="38">
        <v>16447</v>
      </c>
      <c r="C321" s="38">
        <v>0</v>
      </c>
      <c r="D321" s="39">
        <f t="shared" si="4"/>
        <v>0</v>
      </c>
      <c r="E321" s="37"/>
    </row>
    <row r="322" spans="1:5" ht="14.25">
      <c r="A322" s="41" t="s">
        <v>526</v>
      </c>
      <c r="B322" s="38">
        <v>0</v>
      </c>
      <c r="C322" s="38">
        <v>0</v>
      </c>
      <c r="D322" s="39" t="str">
        <f t="shared" si="4"/>
        <v/>
      </c>
      <c r="E322" s="37"/>
    </row>
    <row r="323" spans="1:5" ht="14.25">
      <c r="A323" s="41" t="s">
        <v>638</v>
      </c>
      <c r="B323" s="38">
        <v>101847</v>
      </c>
      <c r="C323" s="38">
        <v>75111</v>
      </c>
      <c r="D323" s="39">
        <f t="shared" si="4"/>
        <v>0.737</v>
      </c>
      <c r="E323" s="37"/>
    </row>
    <row r="324" spans="1:5" ht="14.25">
      <c r="A324" s="37" t="s">
        <v>639</v>
      </c>
      <c r="B324" s="38">
        <v>15950</v>
      </c>
      <c r="C324" s="38">
        <v>23688</v>
      </c>
      <c r="D324" s="39">
        <f t="shared" si="4"/>
        <v>1.485</v>
      </c>
      <c r="E324" s="37"/>
    </row>
    <row r="325" spans="1:5" ht="14.25">
      <c r="A325" s="40" t="s">
        <v>641</v>
      </c>
      <c r="B325" s="38">
        <v>222182</v>
      </c>
      <c r="C325" s="38">
        <v>150000</v>
      </c>
      <c r="D325" s="39">
        <f aca="true" t="shared" si="5" ref="D325:D388">IF(B325=0,"",ROUND(C325/B325,3))</f>
        <v>0.675</v>
      </c>
      <c r="E325" s="37"/>
    </row>
    <row r="326" spans="1:5" ht="14.25">
      <c r="A326" s="44" t="s">
        <v>1397</v>
      </c>
      <c r="B326" s="38">
        <v>0</v>
      </c>
      <c r="C326" s="38">
        <v>0</v>
      </c>
      <c r="D326" s="39" t="str">
        <f t="shared" si="5"/>
        <v/>
      </c>
      <c r="E326" s="37"/>
    </row>
    <row r="327" spans="1:5" ht="14.25">
      <c r="A327" s="40" t="s">
        <v>527</v>
      </c>
      <c r="B327" s="38">
        <v>0</v>
      </c>
      <c r="C327" s="38">
        <v>0</v>
      </c>
      <c r="D327" s="39" t="str">
        <f t="shared" si="5"/>
        <v/>
      </c>
      <c r="E327" s="37"/>
    </row>
    <row r="328" spans="1:5" ht="14.25">
      <c r="A328" s="40" t="s">
        <v>642</v>
      </c>
      <c r="B328" s="38">
        <v>72640</v>
      </c>
      <c r="C328" s="38">
        <v>50583</v>
      </c>
      <c r="D328" s="39">
        <f t="shared" si="5"/>
        <v>0.696</v>
      </c>
      <c r="E328" s="37"/>
    </row>
    <row r="329" spans="1:5" ht="14.25">
      <c r="A329" s="41" t="s">
        <v>78</v>
      </c>
      <c r="B329" s="38">
        <v>94669</v>
      </c>
      <c r="C329" s="38">
        <v>61976</v>
      </c>
      <c r="D329" s="39">
        <f t="shared" si="5"/>
        <v>0.655</v>
      </c>
      <c r="E329" s="37"/>
    </row>
    <row r="330" spans="1:5" ht="14.25">
      <c r="A330" s="41" t="s">
        <v>522</v>
      </c>
      <c r="B330" s="38">
        <v>41086</v>
      </c>
      <c r="C330" s="38">
        <v>34106</v>
      </c>
      <c r="D330" s="39">
        <f t="shared" si="5"/>
        <v>0.83</v>
      </c>
      <c r="E330" s="37"/>
    </row>
    <row r="331" spans="1:5" ht="14.25">
      <c r="A331" s="41" t="s">
        <v>524</v>
      </c>
      <c r="B331" s="38">
        <v>0</v>
      </c>
      <c r="C331" s="38">
        <v>0</v>
      </c>
      <c r="D331" s="39" t="str">
        <f t="shared" si="5"/>
        <v/>
      </c>
      <c r="E331" s="37"/>
    </row>
    <row r="332" spans="1:5" ht="14.25">
      <c r="A332" s="40" t="s">
        <v>526</v>
      </c>
      <c r="B332" s="38">
        <v>0</v>
      </c>
      <c r="C332" s="38">
        <v>0</v>
      </c>
      <c r="D332" s="39" t="str">
        <f t="shared" si="5"/>
        <v/>
      </c>
      <c r="E332" s="37"/>
    </row>
    <row r="333" spans="1:5" ht="14.25">
      <c r="A333" s="40" t="s">
        <v>643</v>
      </c>
      <c r="B333" s="38">
        <v>4144</v>
      </c>
      <c r="C333" s="38">
        <v>5028</v>
      </c>
      <c r="D333" s="39">
        <f t="shared" si="5"/>
        <v>1.213</v>
      </c>
      <c r="E333" s="37"/>
    </row>
    <row r="334" spans="1:5" ht="14.25">
      <c r="A334" s="40" t="s">
        <v>644</v>
      </c>
      <c r="B334" s="38">
        <v>1198</v>
      </c>
      <c r="C334" s="38">
        <v>896</v>
      </c>
      <c r="D334" s="39">
        <f t="shared" si="5"/>
        <v>0.748</v>
      </c>
      <c r="E334" s="37"/>
    </row>
    <row r="335" spans="1:5" ht="14.25">
      <c r="A335" s="41" t="s">
        <v>645</v>
      </c>
      <c r="B335" s="38">
        <v>37058</v>
      </c>
      <c r="C335" s="38">
        <v>581</v>
      </c>
      <c r="D335" s="39">
        <f t="shared" si="5"/>
        <v>0.016</v>
      </c>
      <c r="E335" s="37"/>
    </row>
    <row r="336" spans="1:5" ht="14.25">
      <c r="A336" s="49" t="s">
        <v>1397</v>
      </c>
      <c r="B336" s="38">
        <v>0</v>
      </c>
      <c r="C336" s="38">
        <v>0</v>
      </c>
      <c r="D336" s="39" t="str">
        <f t="shared" si="5"/>
        <v/>
      </c>
      <c r="E336" s="37"/>
    </row>
    <row r="337" spans="1:5" ht="14.25">
      <c r="A337" s="41" t="s">
        <v>527</v>
      </c>
      <c r="B337" s="38">
        <v>0</v>
      </c>
      <c r="C337" s="38">
        <v>0</v>
      </c>
      <c r="D337" s="39" t="str">
        <f t="shared" si="5"/>
        <v/>
      </c>
      <c r="E337" s="37"/>
    </row>
    <row r="338" spans="1:5" ht="14.25">
      <c r="A338" s="41" t="s">
        <v>646</v>
      </c>
      <c r="B338" s="38">
        <v>11183</v>
      </c>
      <c r="C338" s="38">
        <v>21365</v>
      </c>
      <c r="D338" s="39">
        <f t="shared" si="5"/>
        <v>1.91</v>
      </c>
      <c r="E338" s="37"/>
    </row>
    <row r="339" spans="1:5" ht="14.25">
      <c r="A339" s="37" t="s">
        <v>79</v>
      </c>
      <c r="B339" s="38">
        <v>802</v>
      </c>
      <c r="C339" s="38">
        <v>487</v>
      </c>
      <c r="D339" s="39">
        <f t="shared" si="5"/>
        <v>0.607</v>
      </c>
      <c r="E339" s="37"/>
    </row>
    <row r="340" spans="1:5" ht="14.25">
      <c r="A340" s="40" t="s">
        <v>522</v>
      </c>
      <c r="B340" s="38">
        <v>740</v>
      </c>
      <c r="C340" s="38">
        <v>478</v>
      </c>
      <c r="D340" s="39">
        <f t="shared" si="5"/>
        <v>0.646</v>
      </c>
      <c r="E340" s="37"/>
    </row>
    <row r="341" spans="1:5" ht="14.25">
      <c r="A341" s="40" t="s">
        <v>524</v>
      </c>
      <c r="B341" s="38">
        <v>13</v>
      </c>
      <c r="C341" s="38">
        <v>0</v>
      </c>
      <c r="D341" s="39">
        <f t="shared" si="5"/>
        <v>0</v>
      </c>
      <c r="E341" s="37"/>
    </row>
    <row r="342" spans="1:5" ht="14.25">
      <c r="A342" s="42" t="s">
        <v>1389</v>
      </c>
      <c r="B342" s="38">
        <v>0</v>
      </c>
      <c r="C342" s="38">
        <v>0</v>
      </c>
      <c r="D342" s="39" t="str">
        <f t="shared" si="5"/>
        <v/>
      </c>
      <c r="E342" s="37"/>
    </row>
    <row r="343" spans="1:5" ht="14.25">
      <c r="A343" s="43" t="s">
        <v>631</v>
      </c>
      <c r="B343" s="38">
        <v>0</v>
      </c>
      <c r="C343" s="38">
        <v>2</v>
      </c>
      <c r="D343" s="39" t="str">
        <f t="shared" si="5"/>
        <v/>
      </c>
      <c r="E343" s="37"/>
    </row>
    <row r="344" spans="1:5" ht="14.25">
      <c r="A344" s="41" t="s">
        <v>633</v>
      </c>
      <c r="B344" s="38">
        <v>37</v>
      </c>
      <c r="C344" s="38">
        <v>7</v>
      </c>
      <c r="D344" s="39">
        <f t="shared" si="5"/>
        <v>0.189</v>
      </c>
      <c r="E344" s="37"/>
    </row>
    <row r="345" spans="1:5" ht="14.25">
      <c r="A345" s="41" t="s">
        <v>527</v>
      </c>
      <c r="B345" s="38">
        <v>0</v>
      </c>
      <c r="C345" s="38">
        <v>0</v>
      </c>
      <c r="D345" s="39" t="str">
        <f t="shared" si="5"/>
        <v/>
      </c>
      <c r="E345" s="37"/>
    </row>
    <row r="346" spans="1:5" ht="14.25">
      <c r="A346" s="40" t="s">
        <v>636</v>
      </c>
      <c r="B346" s="38">
        <v>12</v>
      </c>
      <c r="C346" s="38">
        <v>0</v>
      </c>
      <c r="D346" s="39">
        <f t="shared" si="5"/>
        <v>0</v>
      </c>
      <c r="E346" s="37"/>
    </row>
    <row r="347" spans="1:5" ht="14.25">
      <c r="A347" s="40" t="s">
        <v>80</v>
      </c>
      <c r="B347" s="38">
        <v>0</v>
      </c>
      <c r="C347" s="38">
        <v>0</v>
      </c>
      <c r="D347" s="39" t="str">
        <f t="shared" si="5"/>
        <v/>
      </c>
      <c r="E347" s="37"/>
    </row>
    <row r="348" spans="1:5" ht="14.25">
      <c r="A348" s="40" t="s">
        <v>522</v>
      </c>
      <c r="B348" s="38">
        <v>0</v>
      </c>
      <c r="C348" s="38">
        <v>0</v>
      </c>
      <c r="D348" s="39" t="str">
        <f t="shared" si="5"/>
        <v/>
      </c>
      <c r="E348" s="37"/>
    </row>
    <row r="349" spans="1:5" ht="14.25">
      <c r="A349" s="41" t="s">
        <v>524</v>
      </c>
      <c r="B349" s="38">
        <v>0</v>
      </c>
      <c r="C349" s="38">
        <v>0</v>
      </c>
      <c r="D349" s="39" t="str">
        <f t="shared" si="5"/>
        <v/>
      </c>
      <c r="E349" s="37"/>
    </row>
    <row r="350" spans="1:5" ht="14.25">
      <c r="A350" s="44" t="s">
        <v>1397</v>
      </c>
      <c r="B350" s="38">
        <v>0</v>
      </c>
      <c r="C350" s="38">
        <v>0</v>
      </c>
      <c r="D350" s="39" t="str">
        <f t="shared" si="5"/>
        <v/>
      </c>
      <c r="E350" s="37"/>
    </row>
    <row r="351" spans="1:5" ht="14.25">
      <c r="A351" s="49" t="s">
        <v>1417</v>
      </c>
      <c r="B351" s="38">
        <v>0</v>
      </c>
      <c r="C351" s="38">
        <v>0</v>
      </c>
      <c r="D351" s="39" t="str">
        <f t="shared" si="5"/>
        <v/>
      </c>
      <c r="E351" s="37"/>
    </row>
    <row r="352" spans="1:5" ht="14.25">
      <c r="A352" s="40" t="s">
        <v>640</v>
      </c>
      <c r="B352" s="38">
        <v>0</v>
      </c>
      <c r="C352" s="38">
        <v>0</v>
      </c>
      <c r="D352" s="39" t="str">
        <f t="shared" si="5"/>
        <v/>
      </c>
      <c r="E352" s="37"/>
    </row>
    <row r="353" spans="1:5" ht="14.25">
      <c r="A353" s="40" t="s">
        <v>1418</v>
      </c>
      <c r="B353" s="38">
        <v>990959</v>
      </c>
      <c r="C353" s="38">
        <v>599224</v>
      </c>
      <c r="D353" s="39">
        <f t="shared" si="5"/>
        <v>0.605</v>
      </c>
      <c r="E353" s="37"/>
    </row>
    <row r="354" spans="1:5" ht="14.25">
      <c r="A354" s="40" t="s">
        <v>1419</v>
      </c>
      <c r="B354" s="38">
        <v>990959</v>
      </c>
      <c r="C354" s="38">
        <v>599224</v>
      </c>
      <c r="D354" s="39">
        <f t="shared" si="5"/>
        <v>0.605</v>
      </c>
      <c r="E354" s="37"/>
    </row>
    <row r="355" spans="1:5" ht="14.25">
      <c r="A355" s="37" t="s">
        <v>82</v>
      </c>
      <c r="B355" s="38">
        <v>8101018</v>
      </c>
      <c r="C355" s="38">
        <v>6877015</v>
      </c>
      <c r="D355" s="39">
        <f t="shared" si="5"/>
        <v>0.849</v>
      </c>
      <c r="E355" s="37"/>
    </row>
    <row r="356" spans="1:5" ht="14.25">
      <c r="A356" s="41" t="s">
        <v>83</v>
      </c>
      <c r="B356" s="38">
        <v>173785</v>
      </c>
      <c r="C356" s="38">
        <v>205431</v>
      </c>
      <c r="D356" s="39">
        <f t="shared" si="5"/>
        <v>1.182</v>
      </c>
      <c r="E356" s="37"/>
    </row>
    <row r="357" spans="1:5" ht="14.25">
      <c r="A357" s="40" t="s">
        <v>522</v>
      </c>
      <c r="B357" s="38">
        <v>88519</v>
      </c>
      <c r="C357" s="38">
        <v>128099</v>
      </c>
      <c r="D357" s="39">
        <f t="shared" si="5"/>
        <v>1.447</v>
      </c>
      <c r="E357" s="37"/>
    </row>
    <row r="358" spans="1:5" ht="14.25">
      <c r="A358" s="40" t="s">
        <v>524</v>
      </c>
      <c r="B358" s="38">
        <v>10662</v>
      </c>
      <c r="C358" s="38">
        <v>7799</v>
      </c>
      <c r="D358" s="39">
        <f t="shared" si="5"/>
        <v>0.731</v>
      </c>
      <c r="E358" s="37"/>
    </row>
    <row r="359" spans="1:5" ht="14.25">
      <c r="A359" s="40" t="s">
        <v>526</v>
      </c>
      <c r="B359" s="38">
        <v>4121</v>
      </c>
      <c r="C359" s="38">
        <v>6612</v>
      </c>
      <c r="D359" s="39">
        <f t="shared" si="5"/>
        <v>1.604</v>
      </c>
      <c r="E359" s="37"/>
    </row>
    <row r="360" spans="1:5" ht="14.25">
      <c r="A360" s="43" t="s">
        <v>647</v>
      </c>
      <c r="B360" s="38">
        <v>70483</v>
      </c>
      <c r="C360" s="38">
        <v>62921</v>
      </c>
      <c r="D360" s="39">
        <f t="shared" si="5"/>
        <v>0.893</v>
      </c>
      <c r="E360" s="37"/>
    </row>
    <row r="361" spans="1:5" ht="14.25">
      <c r="A361" s="40" t="s">
        <v>84</v>
      </c>
      <c r="B361" s="38">
        <v>6493972</v>
      </c>
      <c r="C361" s="38">
        <v>5746198</v>
      </c>
      <c r="D361" s="39">
        <f t="shared" si="5"/>
        <v>0.885</v>
      </c>
      <c r="E361" s="37"/>
    </row>
    <row r="362" spans="1:5" ht="14.25">
      <c r="A362" s="40" t="s">
        <v>648</v>
      </c>
      <c r="B362" s="38">
        <v>977644</v>
      </c>
      <c r="C362" s="38">
        <v>678504</v>
      </c>
      <c r="D362" s="39">
        <f t="shared" si="5"/>
        <v>0.694</v>
      </c>
      <c r="E362" s="37"/>
    </row>
    <row r="363" spans="1:5" ht="14.25">
      <c r="A363" s="40" t="s">
        <v>650</v>
      </c>
      <c r="B363" s="38">
        <v>2318701</v>
      </c>
      <c r="C363" s="38">
        <v>1993360</v>
      </c>
      <c r="D363" s="39">
        <f t="shared" si="5"/>
        <v>0.86</v>
      </c>
      <c r="E363" s="37"/>
    </row>
    <row r="364" spans="1:5" ht="14.25">
      <c r="A364" s="41" t="s">
        <v>651</v>
      </c>
      <c r="B364" s="38">
        <v>1491038</v>
      </c>
      <c r="C364" s="38">
        <v>1307080</v>
      </c>
      <c r="D364" s="39">
        <f t="shared" si="5"/>
        <v>0.877</v>
      </c>
      <c r="E364" s="37"/>
    </row>
    <row r="365" spans="1:5" ht="14.25">
      <c r="A365" s="41" t="s">
        <v>653</v>
      </c>
      <c r="B365" s="38">
        <v>667058</v>
      </c>
      <c r="C365" s="38">
        <v>508703</v>
      </c>
      <c r="D365" s="39">
        <f t="shared" si="5"/>
        <v>0.763</v>
      </c>
      <c r="E365" s="37"/>
    </row>
    <row r="366" spans="1:5" ht="14.25">
      <c r="A366" s="41" t="s">
        <v>655</v>
      </c>
      <c r="B366" s="38">
        <v>412055</v>
      </c>
      <c r="C366" s="38">
        <v>478111</v>
      </c>
      <c r="D366" s="39">
        <f t="shared" si="5"/>
        <v>1.16</v>
      </c>
      <c r="E366" s="37"/>
    </row>
    <row r="367" spans="1:5" ht="14.25">
      <c r="A367" s="40" t="s">
        <v>657</v>
      </c>
      <c r="B367" s="38">
        <v>23575</v>
      </c>
      <c r="C367" s="38">
        <v>0</v>
      </c>
      <c r="D367" s="39">
        <f t="shared" si="5"/>
        <v>0</v>
      </c>
      <c r="E367" s="37"/>
    </row>
    <row r="368" spans="1:5" ht="14.25">
      <c r="A368" s="40" t="s">
        <v>658</v>
      </c>
      <c r="B368" s="38">
        <v>0</v>
      </c>
      <c r="C368" s="38">
        <v>0</v>
      </c>
      <c r="D368" s="39" t="str">
        <f t="shared" si="5"/>
        <v/>
      </c>
      <c r="E368" s="37"/>
    </row>
    <row r="369" spans="1:5" ht="14.25">
      <c r="A369" s="40" t="s">
        <v>660</v>
      </c>
      <c r="B369" s="38">
        <v>603901</v>
      </c>
      <c r="C369" s="38">
        <v>780440</v>
      </c>
      <c r="D369" s="39">
        <f t="shared" si="5"/>
        <v>1.292</v>
      </c>
      <c r="E369" s="37"/>
    </row>
    <row r="370" spans="1:5" ht="14.25">
      <c r="A370" s="40" t="s">
        <v>85</v>
      </c>
      <c r="B370" s="38">
        <v>736616</v>
      </c>
      <c r="C370" s="38">
        <v>491831</v>
      </c>
      <c r="D370" s="39">
        <f t="shared" si="5"/>
        <v>0.668</v>
      </c>
      <c r="E370" s="37"/>
    </row>
    <row r="371" spans="1:5" ht="14.25">
      <c r="A371" s="40" t="s">
        <v>663</v>
      </c>
      <c r="B371" s="38">
        <v>1877</v>
      </c>
      <c r="C371" s="38">
        <v>1912</v>
      </c>
      <c r="D371" s="39">
        <f t="shared" si="5"/>
        <v>1.019</v>
      </c>
      <c r="E371" s="37"/>
    </row>
    <row r="372" spans="1:5" ht="14.25">
      <c r="A372" s="40" t="s">
        <v>665</v>
      </c>
      <c r="B372" s="38">
        <v>206151</v>
      </c>
      <c r="C372" s="38">
        <v>158315</v>
      </c>
      <c r="D372" s="39">
        <f t="shared" si="5"/>
        <v>0.768</v>
      </c>
      <c r="E372" s="37"/>
    </row>
    <row r="373" spans="1:5" ht="14.25">
      <c r="A373" s="40" t="s">
        <v>667</v>
      </c>
      <c r="B373" s="38">
        <v>66445</v>
      </c>
      <c r="C373" s="38">
        <v>26432</v>
      </c>
      <c r="D373" s="39">
        <f t="shared" si="5"/>
        <v>0.398</v>
      </c>
      <c r="E373" s="37"/>
    </row>
    <row r="374" spans="1:5" ht="14.25">
      <c r="A374" s="41" t="s">
        <v>668</v>
      </c>
      <c r="B374" s="38">
        <v>34522</v>
      </c>
      <c r="C374" s="38">
        <v>66097</v>
      </c>
      <c r="D374" s="39">
        <f t="shared" si="5"/>
        <v>1.915</v>
      </c>
      <c r="E374" s="37"/>
    </row>
    <row r="375" spans="1:5" ht="14.25">
      <c r="A375" s="41" t="s">
        <v>670</v>
      </c>
      <c r="B375" s="38">
        <v>157829</v>
      </c>
      <c r="C375" s="38">
        <v>103336</v>
      </c>
      <c r="D375" s="39">
        <f t="shared" si="5"/>
        <v>0.655</v>
      </c>
      <c r="E375" s="37"/>
    </row>
    <row r="376" spans="1:5" ht="14.25">
      <c r="A376" s="41" t="s">
        <v>672</v>
      </c>
      <c r="B376" s="38">
        <v>269792</v>
      </c>
      <c r="C376" s="38">
        <v>135739</v>
      </c>
      <c r="D376" s="39">
        <f t="shared" si="5"/>
        <v>0.503</v>
      </c>
      <c r="E376" s="37"/>
    </row>
    <row r="377" spans="1:5" ht="14.25">
      <c r="A377" s="37" t="s">
        <v>86</v>
      </c>
      <c r="B377" s="38">
        <v>14720</v>
      </c>
      <c r="C377" s="38">
        <v>11597</v>
      </c>
      <c r="D377" s="39">
        <f t="shared" si="5"/>
        <v>0.788</v>
      </c>
      <c r="E377" s="37"/>
    </row>
    <row r="378" spans="1:5" ht="14.25">
      <c r="A378" s="40" t="s">
        <v>675</v>
      </c>
      <c r="B378" s="38">
        <v>192</v>
      </c>
      <c r="C378" s="38">
        <v>1826</v>
      </c>
      <c r="D378" s="39">
        <f t="shared" si="5"/>
        <v>9.51</v>
      </c>
      <c r="E378" s="37"/>
    </row>
    <row r="379" spans="1:5" ht="14.25">
      <c r="A379" s="40" t="s">
        <v>677</v>
      </c>
      <c r="B379" s="38">
        <v>714</v>
      </c>
      <c r="C379" s="38">
        <v>636</v>
      </c>
      <c r="D379" s="39">
        <f t="shared" si="5"/>
        <v>0.891</v>
      </c>
      <c r="E379" s="37"/>
    </row>
    <row r="380" spans="1:5" ht="14.25">
      <c r="A380" s="40" t="s">
        <v>679</v>
      </c>
      <c r="B380" s="38">
        <v>4630</v>
      </c>
      <c r="C380" s="38">
        <v>4829</v>
      </c>
      <c r="D380" s="39">
        <f t="shared" si="5"/>
        <v>1.043</v>
      </c>
      <c r="E380" s="37"/>
    </row>
    <row r="381" spans="1:5" ht="14.25">
      <c r="A381" s="41" t="s">
        <v>680</v>
      </c>
      <c r="B381" s="38">
        <v>2996</v>
      </c>
      <c r="C381" s="38">
        <v>2255</v>
      </c>
      <c r="D381" s="39">
        <f t="shared" si="5"/>
        <v>0.753</v>
      </c>
      <c r="E381" s="37"/>
    </row>
    <row r="382" spans="1:5" ht="14.25">
      <c r="A382" s="41" t="s">
        <v>681</v>
      </c>
      <c r="B382" s="38">
        <v>6188</v>
      </c>
      <c r="C382" s="38">
        <v>2052</v>
      </c>
      <c r="D382" s="39">
        <f t="shared" si="5"/>
        <v>0.332</v>
      </c>
      <c r="E382" s="37"/>
    </row>
    <row r="383" spans="1:5" ht="14.25">
      <c r="A383" s="41" t="s">
        <v>87</v>
      </c>
      <c r="B383" s="38">
        <v>8116</v>
      </c>
      <c r="C383" s="38">
        <v>7444</v>
      </c>
      <c r="D383" s="39">
        <f t="shared" si="5"/>
        <v>0.917</v>
      </c>
      <c r="E383" s="37"/>
    </row>
    <row r="384" spans="1:5" ht="14.25">
      <c r="A384" s="40" t="s">
        <v>682</v>
      </c>
      <c r="B384" s="38">
        <v>8099</v>
      </c>
      <c r="C384" s="38">
        <v>7444</v>
      </c>
      <c r="D384" s="39">
        <f t="shared" si="5"/>
        <v>0.919</v>
      </c>
      <c r="E384" s="37"/>
    </row>
    <row r="385" spans="1:5" ht="14.25">
      <c r="A385" s="40" t="s">
        <v>683</v>
      </c>
      <c r="B385" s="38">
        <v>7</v>
      </c>
      <c r="C385" s="38">
        <v>0</v>
      </c>
      <c r="D385" s="39">
        <f t="shared" si="5"/>
        <v>0</v>
      </c>
      <c r="E385" s="37"/>
    </row>
    <row r="386" spans="1:5" ht="14.25">
      <c r="A386" s="40" t="s">
        <v>684</v>
      </c>
      <c r="B386" s="38">
        <v>10</v>
      </c>
      <c r="C386" s="38">
        <v>0</v>
      </c>
      <c r="D386" s="39">
        <f t="shared" si="5"/>
        <v>0</v>
      </c>
      <c r="E386" s="37"/>
    </row>
    <row r="387" spans="1:5" ht="14.25">
      <c r="A387" s="41" t="s">
        <v>88</v>
      </c>
      <c r="B387" s="38">
        <v>0</v>
      </c>
      <c r="C387" s="38">
        <v>0</v>
      </c>
      <c r="D387" s="39" t="str">
        <f t="shared" si="5"/>
        <v/>
      </c>
      <c r="E387" s="37"/>
    </row>
    <row r="388" spans="1:5" ht="14.25">
      <c r="A388" s="41" t="s">
        <v>1420</v>
      </c>
      <c r="B388" s="38">
        <v>0</v>
      </c>
      <c r="C388" s="38">
        <v>0</v>
      </c>
      <c r="D388" s="39" t="str">
        <f t="shared" si="5"/>
        <v/>
      </c>
      <c r="E388" s="37"/>
    </row>
    <row r="389" spans="1:5" ht="14.25">
      <c r="A389" s="41" t="s">
        <v>1421</v>
      </c>
      <c r="B389" s="38">
        <v>0</v>
      </c>
      <c r="C389" s="38">
        <v>0</v>
      </c>
      <c r="D389" s="39" t="str">
        <f aca="true" t="shared" si="6" ref="D389:D452">IF(B389=0,"",ROUND(C389/B389,3))</f>
        <v/>
      </c>
      <c r="E389" s="37"/>
    </row>
    <row r="390" spans="1:5" ht="14.25">
      <c r="A390" s="37" t="s">
        <v>649</v>
      </c>
      <c r="B390" s="38">
        <v>0</v>
      </c>
      <c r="C390" s="38">
        <v>0</v>
      </c>
      <c r="D390" s="39" t="str">
        <f t="shared" si="6"/>
        <v/>
      </c>
      <c r="E390" s="37"/>
    </row>
    <row r="391" spans="1:5" ht="14.25">
      <c r="A391" s="40" t="s">
        <v>1422</v>
      </c>
      <c r="B391" s="38">
        <v>45160</v>
      </c>
      <c r="C391" s="38">
        <v>36201</v>
      </c>
      <c r="D391" s="39">
        <f t="shared" si="6"/>
        <v>0.802</v>
      </c>
      <c r="E391" s="37"/>
    </row>
    <row r="392" spans="1:5" ht="14.25">
      <c r="A392" s="40" t="s">
        <v>652</v>
      </c>
      <c r="B392" s="38">
        <v>17371</v>
      </c>
      <c r="C392" s="38">
        <v>15260</v>
      </c>
      <c r="D392" s="39">
        <f t="shared" si="6"/>
        <v>0.878</v>
      </c>
      <c r="E392" s="37"/>
    </row>
    <row r="393" spans="1:5" ht="14.25">
      <c r="A393" s="40" t="s">
        <v>654</v>
      </c>
      <c r="B393" s="38">
        <v>0</v>
      </c>
      <c r="C393" s="38">
        <v>0</v>
      </c>
      <c r="D393" s="39" t="str">
        <f t="shared" si="6"/>
        <v/>
      </c>
      <c r="E393" s="37"/>
    </row>
    <row r="394" spans="1:5" ht="14.25">
      <c r="A394" s="41" t="s">
        <v>656</v>
      </c>
      <c r="B394" s="38">
        <v>27789</v>
      </c>
      <c r="C394" s="38">
        <v>20941</v>
      </c>
      <c r="D394" s="39">
        <f t="shared" si="6"/>
        <v>0.754</v>
      </c>
      <c r="E394" s="37"/>
    </row>
    <row r="395" spans="1:5" ht="14.25">
      <c r="A395" s="41" t="s">
        <v>90</v>
      </c>
      <c r="B395" s="38">
        <v>88487</v>
      </c>
      <c r="C395" s="38">
        <v>73754</v>
      </c>
      <c r="D395" s="39">
        <f t="shared" si="6"/>
        <v>0.834</v>
      </c>
      <c r="E395" s="37"/>
    </row>
    <row r="396" spans="1:5" ht="14.25">
      <c r="A396" s="41" t="s">
        <v>659</v>
      </c>
      <c r="B396" s="38">
        <v>9409</v>
      </c>
      <c r="C396" s="38">
        <v>9927</v>
      </c>
      <c r="D396" s="39">
        <f t="shared" si="6"/>
        <v>1.055</v>
      </c>
      <c r="E396" s="37"/>
    </row>
    <row r="397" spans="1:5" ht="14.25">
      <c r="A397" s="40" t="s">
        <v>661</v>
      </c>
      <c r="B397" s="38">
        <v>73036</v>
      </c>
      <c r="C397" s="38">
        <v>58785</v>
      </c>
      <c r="D397" s="39">
        <f t="shared" si="6"/>
        <v>0.805</v>
      </c>
      <c r="E397" s="37"/>
    </row>
    <row r="398" spans="1:5" ht="14.25">
      <c r="A398" s="40" t="s">
        <v>662</v>
      </c>
      <c r="B398" s="38">
        <v>2072</v>
      </c>
      <c r="C398" s="38">
        <v>2420</v>
      </c>
      <c r="D398" s="39">
        <f t="shared" si="6"/>
        <v>1.168</v>
      </c>
      <c r="E398" s="37"/>
    </row>
    <row r="399" spans="1:5" ht="14.25">
      <c r="A399" s="40" t="s">
        <v>664</v>
      </c>
      <c r="B399" s="38">
        <v>0</v>
      </c>
      <c r="C399" s="38">
        <v>0</v>
      </c>
      <c r="D399" s="39" t="str">
        <f t="shared" si="6"/>
        <v/>
      </c>
      <c r="E399" s="37"/>
    </row>
    <row r="400" spans="1:5" ht="14.25">
      <c r="A400" s="40" t="s">
        <v>666</v>
      </c>
      <c r="B400" s="38">
        <v>3970</v>
      </c>
      <c r="C400" s="38">
        <v>2622</v>
      </c>
      <c r="D400" s="39">
        <f t="shared" si="6"/>
        <v>0.66</v>
      </c>
      <c r="E400" s="37"/>
    </row>
    <row r="401" spans="1:5" ht="14.25">
      <c r="A401" s="40" t="s">
        <v>91</v>
      </c>
      <c r="B401" s="38">
        <v>285751</v>
      </c>
      <c r="C401" s="38">
        <v>215246</v>
      </c>
      <c r="D401" s="39">
        <f t="shared" si="6"/>
        <v>0.753</v>
      </c>
      <c r="E401" s="37"/>
    </row>
    <row r="402" spans="1:5" ht="14.25">
      <c r="A402" s="41" t="s">
        <v>669</v>
      </c>
      <c r="B402" s="38">
        <v>11406</v>
      </c>
      <c r="C402" s="38">
        <v>4803</v>
      </c>
      <c r="D402" s="39">
        <f t="shared" si="6"/>
        <v>0.421</v>
      </c>
      <c r="E402" s="37"/>
    </row>
    <row r="403" spans="1:5" ht="14.25">
      <c r="A403" s="41" t="s">
        <v>671</v>
      </c>
      <c r="B403" s="38">
        <v>12373</v>
      </c>
      <c r="C403" s="38">
        <v>7230</v>
      </c>
      <c r="D403" s="39">
        <f t="shared" si="6"/>
        <v>0.584</v>
      </c>
      <c r="E403" s="37"/>
    </row>
    <row r="404" spans="1:5" ht="14.25">
      <c r="A404" s="41" t="s">
        <v>673</v>
      </c>
      <c r="B404" s="38">
        <v>34420</v>
      </c>
      <c r="C404" s="38">
        <v>54674</v>
      </c>
      <c r="D404" s="39">
        <f t="shared" si="6"/>
        <v>1.588</v>
      </c>
      <c r="E404" s="37"/>
    </row>
    <row r="405" spans="1:5" ht="14.25">
      <c r="A405" s="37" t="s">
        <v>674</v>
      </c>
      <c r="B405" s="38">
        <v>13796</v>
      </c>
      <c r="C405" s="38">
        <v>7725</v>
      </c>
      <c r="D405" s="39">
        <f t="shared" si="6"/>
        <v>0.56</v>
      </c>
      <c r="E405" s="37"/>
    </row>
    <row r="406" spans="1:5" ht="14.25">
      <c r="A406" s="40" t="s">
        <v>676</v>
      </c>
      <c r="B406" s="38">
        <v>12964</v>
      </c>
      <c r="C406" s="38">
        <v>6313</v>
      </c>
      <c r="D406" s="39">
        <f t="shared" si="6"/>
        <v>0.487</v>
      </c>
      <c r="E406" s="37"/>
    </row>
    <row r="407" spans="1:5" ht="14.25">
      <c r="A407" s="40" t="s">
        <v>678</v>
      </c>
      <c r="B407" s="38">
        <v>200792</v>
      </c>
      <c r="C407" s="38">
        <v>134501</v>
      </c>
      <c r="D407" s="39">
        <f t="shared" si="6"/>
        <v>0.67</v>
      </c>
      <c r="E407" s="37"/>
    </row>
    <row r="408" spans="1:5" ht="14.25">
      <c r="A408" s="40" t="s">
        <v>92</v>
      </c>
      <c r="B408" s="38">
        <v>254411</v>
      </c>
      <c r="C408" s="38">
        <v>89313</v>
      </c>
      <c r="D408" s="39">
        <f t="shared" si="6"/>
        <v>0.351</v>
      </c>
      <c r="E408" s="37"/>
    </row>
    <row r="409" spans="1:5" ht="14.25">
      <c r="A409" s="37" t="s">
        <v>93</v>
      </c>
      <c r="B409" s="38">
        <v>422777</v>
      </c>
      <c r="C409" s="38">
        <v>312042</v>
      </c>
      <c r="D409" s="39">
        <f t="shared" si="6"/>
        <v>0.738</v>
      </c>
      <c r="E409" s="37"/>
    </row>
    <row r="410" spans="1:5" ht="14.25">
      <c r="A410" s="41" t="s">
        <v>94</v>
      </c>
      <c r="B410" s="38">
        <v>35591</v>
      </c>
      <c r="C410" s="38">
        <v>32123</v>
      </c>
      <c r="D410" s="39">
        <f t="shared" si="6"/>
        <v>0.903</v>
      </c>
      <c r="E410" s="37"/>
    </row>
    <row r="411" spans="1:5" ht="14.25">
      <c r="A411" s="40" t="s">
        <v>522</v>
      </c>
      <c r="B411" s="38">
        <v>19540</v>
      </c>
      <c r="C411" s="38">
        <v>18869</v>
      </c>
      <c r="D411" s="39">
        <f t="shared" si="6"/>
        <v>0.966</v>
      </c>
      <c r="E411" s="37"/>
    </row>
    <row r="412" spans="1:5" ht="14.25">
      <c r="A412" s="40" t="s">
        <v>524</v>
      </c>
      <c r="B412" s="38">
        <v>1696</v>
      </c>
      <c r="C412" s="38">
        <v>1291</v>
      </c>
      <c r="D412" s="39">
        <f t="shared" si="6"/>
        <v>0.761</v>
      </c>
      <c r="E412" s="37"/>
    </row>
    <row r="413" spans="1:5" ht="14.25">
      <c r="A413" s="40" t="s">
        <v>526</v>
      </c>
      <c r="B413" s="38">
        <v>840</v>
      </c>
      <c r="C413" s="38">
        <v>714</v>
      </c>
      <c r="D413" s="39">
        <f t="shared" si="6"/>
        <v>0.85</v>
      </c>
      <c r="E413" s="37"/>
    </row>
    <row r="414" spans="1:5" ht="14.25">
      <c r="A414" s="41" t="s">
        <v>685</v>
      </c>
      <c r="B414" s="38">
        <v>13515</v>
      </c>
      <c r="C414" s="38">
        <v>11248</v>
      </c>
      <c r="D414" s="39">
        <f t="shared" si="6"/>
        <v>0.832</v>
      </c>
      <c r="E414" s="37"/>
    </row>
    <row r="415" spans="1:5" ht="14.25">
      <c r="A415" s="40" t="s">
        <v>95</v>
      </c>
      <c r="B415" s="38">
        <v>11692</v>
      </c>
      <c r="C415" s="38">
        <v>13778</v>
      </c>
      <c r="D415" s="39">
        <f t="shared" si="6"/>
        <v>1.178</v>
      </c>
      <c r="E415" s="37"/>
    </row>
    <row r="416" spans="1:5" ht="14.25">
      <c r="A416" s="40" t="s">
        <v>686</v>
      </c>
      <c r="B416" s="38">
        <v>119</v>
      </c>
      <c r="C416" s="38">
        <v>73</v>
      </c>
      <c r="D416" s="39">
        <f t="shared" si="6"/>
        <v>0.613</v>
      </c>
      <c r="E416" s="37"/>
    </row>
    <row r="417" spans="1:5" ht="14.25">
      <c r="A417" s="40" t="s">
        <v>687</v>
      </c>
      <c r="B417" s="38">
        <v>0</v>
      </c>
      <c r="C417" s="38">
        <v>0</v>
      </c>
      <c r="D417" s="39" t="str">
        <f t="shared" si="6"/>
        <v/>
      </c>
      <c r="E417" s="37"/>
    </row>
    <row r="418" spans="1:5" ht="14.25">
      <c r="A418" s="37" t="s">
        <v>688</v>
      </c>
      <c r="B418" s="38">
        <v>11026</v>
      </c>
      <c r="C418" s="38">
        <v>11325</v>
      </c>
      <c r="D418" s="39">
        <f t="shared" si="6"/>
        <v>1.027</v>
      </c>
      <c r="E418" s="37"/>
    </row>
    <row r="419" spans="1:5" ht="14.25">
      <c r="A419" s="40" t="s">
        <v>689</v>
      </c>
      <c r="B419" s="38">
        <v>547</v>
      </c>
      <c r="C419" s="38">
        <v>0</v>
      </c>
      <c r="D419" s="39">
        <f t="shared" si="6"/>
        <v>0</v>
      </c>
      <c r="E419" s="37"/>
    </row>
    <row r="420" spans="1:5" ht="14.25">
      <c r="A420" s="40" t="s">
        <v>690</v>
      </c>
      <c r="B420" s="38">
        <v>0</v>
      </c>
      <c r="C420" s="38">
        <v>0</v>
      </c>
      <c r="D420" s="39" t="str">
        <f t="shared" si="6"/>
        <v/>
      </c>
      <c r="E420" s="37"/>
    </row>
    <row r="421" spans="1:5" ht="14.25">
      <c r="A421" s="40" t="s">
        <v>692</v>
      </c>
      <c r="B421" s="38">
        <v>0</v>
      </c>
      <c r="C421" s="38">
        <v>0</v>
      </c>
      <c r="D421" s="39" t="str">
        <f t="shared" si="6"/>
        <v/>
      </c>
      <c r="E421" s="37"/>
    </row>
    <row r="422" spans="1:5" ht="14.25">
      <c r="A422" s="41" t="s">
        <v>694</v>
      </c>
      <c r="B422" s="38">
        <v>0</v>
      </c>
      <c r="C422" s="38">
        <v>0</v>
      </c>
      <c r="D422" s="39" t="str">
        <f t="shared" si="6"/>
        <v/>
      </c>
      <c r="E422" s="37"/>
    </row>
    <row r="423" spans="1:5" ht="14.25">
      <c r="A423" s="41" t="s">
        <v>696</v>
      </c>
      <c r="B423" s="38">
        <v>0</v>
      </c>
      <c r="C423" s="38">
        <v>2380</v>
      </c>
      <c r="D423" s="39" t="str">
        <f t="shared" si="6"/>
        <v/>
      </c>
      <c r="E423" s="37"/>
    </row>
    <row r="424" spans="1:5" ht="14.25">
      <c r="A424" s="41" t="s">
        <v>96</v>
      </c>
      <c r="B424" s="38">
        <v>41486</v>
      </c>
      <c r="C424" s="38">
        <v>35760</v>
      </c>
      <c r="D424" s="39">
        <f t="shared" si="6"/>
        <v>0.862</v>
      </c>
      <c r="E424" s="37"/>
    </row>
    <row r="425" spans="1:5" ht="14.25">
      <c r="A425" s="40" t="s">
        <v>686</v>
      </c>
      <c r="B425" s="38">
        <v>21390</v>
      </c>
      <c r="C425" s="38">
        <v>18067</v>
      </c>
      <c r="D425" s="39">
        <f t="shared" si="6"/>
        <v>0.845</v>
      </c>
      <c r="E425" s="37"/>
    </row>
    <row r="426" spans="1:5" ht="14.25">
      <c r="A426" s="40" t="s">
        <v>699</v>
      </c>
      <c r="B426" s="38">
        <v>19626</v>
      </c>
      <c r="C426" s="38">
        <v>17672</v>
      </c>
      <c r="D426" s="39">
        <f t="shared" si="6"/>
        <v>0.9</v>
      </c>
      <c r="E426" s="37"/>
    </row>
    <row r="427" spans="1:5" ht="14.25">
      <c r="A427" s="40" t="s">
        <v>701</v>
      </c>
      <c r="B427" s="38">
        <v>0</v>
      </c>
      <c r="C427" s="38">
        <v>0</v>
      </c>
      <c r="D427" s="39" t="str">
        <f t="shared" si="6"/>
        <v/>
      </c>
      <c r="E427" s="37"/>
    </row>
    <row r="428" spans="1:5" ht="14.25">
      <c r="A428" s="41" t="s">
        <v>703</v>
      </c>
      <c r="B428" s="38">
        <v>0</v>
      </c>
      <c r="C428" s="38">
        <v>0</v>
      </c>
      <c r="D428" s="39" t="str">
        <f t="shared" si="6"/>
        <v/>
      </c>
      <c r="E428" s="37"/>
    </row>
    <row r="429" spans="1:5" ht="14.25">
      <c r="A429" s="41" t="s">
        <v>705</v>
      </c>
      <c r="B429" s="38">
        <v>470</v>
      </c>
      <c r="C429" s="38">
        <v>20</v>
      </c>
      <c r="D429" s="39">
        <f t="shared" si="6"/>
        <v>0.043</v>
      </c>
      <c r="E429" s="37"/>
    </row>
    <row r="430" spans="1:5" ht="14.25">
      <c r="A430" s="41" t="s">
        <v>97</v>
      </c>
      <c r="B430" s="38">
        <v>220220</v>
      </c>
      <c r="C430" s="38">
        <v>130451</v>
      </c>
      <c r="D430" s="39">
        <f t="shared" si="6"/>
        <v>0.592</v>
      </c>
      <c r="E430" s="37"/>
    </row>
    <row r="431" spans="1:5" ht="14.25">
      <c r="A431" s="37" t="s">
        <v>686</v>
      </c>
      <c r="B431" s="38">
        <v>9267</v>
      </c>
      <c r="C431" s="38">
        <v>10566</v>
      </c>
      <c r="D431" s="39">
        <f t="shared" si="6"/>
        <v>1.14</v>
      </c>
      <c r="E431" s="37"/>
    </row>
    <row r="432" spans="1:5" ht="14.25">
      <c r="A432" s="40" t="s">
        <v>708</v>
      </c>
      <c r="B432" s="38">
        <v>81418</v>
      </c>
      <c r="C432" s="38">
        <v>50864</v>
      </c>
      <c r="D432" s="39">
        <f t="shared" si="6"/>
        <v>0.625</v>
      </c>
      <c r="E432" s="37"/>
    </row>
    <row r="433" spans="1:5" ht="14.25">
      <c r="A433" s="40" t="s">
        <v>709</v>
      </c>
      <c r="B433" s="38">
        <v>22638</v>
      </c>
      <c r="C433" s="38">
        <v>21391</v>
      </c>
      <c r="D433" s="39">
        <f t="shared" si="6"/>
        <v>0.945</v>
      </c>
      <c r="E433" s="37"/>
    </row>
    <row r="434" spans="1:5" ht="14.25">
      <c r="A434" s="40" t="s">
        <v>711</v>
      </c>
      <c r="B434" s="38">
        <v>28926</v>
      </c>
      <c r="C434" s="38">
        <v>15994</v>
      </c>
      <c r="D434" s="39">
        <f t="shared" si="6"/>
        <v>0.553</v>
      </c>
      <c r="E434" s="37"/>
    </row>
    <row r="435" spans="1:5" ht="14.25">
      <c r="A435" s="41" t="s">
        <v>713</v>
      </c>
      <c r="B435" s="38">
        <v>77971</v>
      </c>
      <c r="C435" s="38">
        <v>31636</v>
      </c>
      <c r="D435" s="39">
        <f t="shared" si="6"/>
        <v>0.406</v>
      </c>
      <c r="E435" s="37"/>
    </row>
    <row r="436" spans="1:5" ht="14.25">
      <c r="A436" s="41" t="s">
        <v>98</v>
      </c>
      <c r="B436" s="38">
        <v>11891</v>
      </c>
      <c r="C436" s="38">
        <v>11900</v>
      </c>
      <c r="D436" s="39">
        <f t="shared" si="6"/>
        <v>1.001</v>
      </c>
      <c r="E436" s="37"/>
    </row>
    <row r="437" spans="1:5" ht="14.25">
      <c r="A437" s="41" t="s">
        <v>686</v>
      </c>
      <c r="B437" s="38">
        <v>2901</v>
      </c>
      <c r="C437" s="38">
        <v>2735</v>
      </c>
      <c r="D437" s="39">
        <f t="shared" si="6"/>
        <v>0.943</v>
      </c>
      <c r="E437" s="37"/>
    </row>
    <row r="438" spans="1:5" ht="14.25">
      <c r="A438" s="40" t="s">
        <v>716</v>
      </c>
      <c r="B438" s="38">
        <v>5329</v>
      </c>
      <c r="C438" s="38">
        <v>6365</v>
      </c>
      <c r="D438" s="39">
        <f t="shared" si="6"/>
        <v>1.194</v>
      </c>
      <c r="E438" s="37"/>
    </row>
    <row r="439" spans="1:5" ht="14.25">
      <c r="A439" s="40" t="s">
        <v>717</v>
      </c>
      <c r="B439" s="38">
        <v>1675</v>
      </c>
      <c r="C439" s="38">
        <v>2131</v>
      </c>
      <c r="D439" s="39">
        <f t="shared" si="6"/>
        <v>1.272</v>
      </c>
      <c r="E439" s="37"/>
    </row>
    <row r="440" spans="1:5" ht="14.25">
      <c r="A440" s="40" t="s">
        <v>718</v>
      </c>
      <c r="B440" s="38">
        <v>1986</v>
      </c>
      <c r="C440" s="38">
        <v>669</v>
      </c>
      <c r="D440" s="39">
        <f t="shared" si="6"/>
        <v>0.337</v>
      </c>
      <c r="E440" s="37"/>
    </row>
    <row r="441" spans="1:5" ht="14.25">
      <c r="A441" s="41" t="s">
        <v>99</v>
      </c>
      <c r="B441" s="38">
        <v>13352</v>
      </c>
      <c r="C441" s="38">
        <v>11277</v>
      </c>
      <c r="D441" s="39">
        <f t="shared" si="6"/>
        <v>0.845</v>
      </c>
      <c r="E441" s="37"/>
    </row>
    <row r="442" spans="1:5" ht="14.25">
      <c r="A442" s="41" t="s">
        <v>719</v>
      </c>
      <c r="B442" s="38">
        <v>1769</v>
      </c>
      <c r="C442" s="38">
        <v>1474</v>
      </c>
      <c r="D442" s="39">
        <f t="shared" si="6"/>
        <v>0.833</v>
      </c>
      <c r="E442" s="37"/>
    </row>
    <row r="443" spans="1:5" ht="14.25">
      <c r="A443" s="41" t="s">
        <v>721</v>
      </c>
      <c r="B443" s="38">
        <v>4556</v>
      </c>
      <c r="C443" s="38">
        <v>3565</v>
      </c>
      <c r="D443" s="39">
        <f t="shared" si="6"/>
        <v>0.782</v>
      </c>
      <c r="E443" s="37"/>
    </row>
    <row r="444" spans="1:5" ht="14.25">
      <c r="A444" s="41" t="s">
        <v>1423</v>
      </c>
      <c r="B444" s="38">
        <v>0</v>
      </c>
      <c r="C444" s="38">
        <v>0</v>
      </c>
      <c r="D444" s="39" t="str">
        <f t="shared" si="6"/>
        <v/>
      </c>
      <c r="E444" s="37"/>
    </row>
    <row r="445" spans="1:5" ht="14.25">
      <c r="A445" s="41" t="s">
        <v>1424</v>
      </c>
      <c r="B445" s="38">
        <v>7027</v>
      </c>
      <c r="C445" s="38">
        <v>6238</v>
      </c>
      <c r="D445" s="39">
        <f t="shared" si="6"/>
        <v>0.888</v>
      </c>
      <c r="E445" s="37"/>
    </row>
    <row r="446" spans="1:5" ht="14.25">
      <c r="A446" s="40" t="s">
        <v>100</v>
      </c>
      <c r="B446" s="38">
        <v>27602</v>
      </c>
      <c r="C446" s="38">
        <v>22420</v>
      </c>
      <c r="D446" s="39">
        <f t="shared" si="6"/>
        <v>0.812</v>
      </c>
      <c r="E446" s="37"/>
    </row>
    <row r="447" spans="1:5" ht="14.25">
      <c r="A447" s="40" t="s">
        <v>686</v>
      </c>
      <c r="B447" s="38">
        <v>4546</v>
      </c>
      <c r="C447" s="38">
        <v>4445</v>
      </c>
      <c r="D447" s="39">
        <f t="shared" si="6"/>
        <v>0.978</v>
      </c>
      <c r="E447" s="37"/>
    </row>
    <row r="448" spans="1:5" ht="14.25">
      <c r="A448" s="41" t="s">
        <v>691</v>
      </c>
      <c r="B448" s="38">
        <v>6305</v>
      </c>
      <c r="C448" s="38">
        <v>4466</v>
      </c>
      <c r="D448" s="39">
        <f t="shared" si="6"/>
        <v>0.708</v>
      </c>
      <c r="E448" s="37"/>
    </row>
    <row r="449" spans="1:5" ht="14.25">
      <c r="A449" s="41" t="s">
        <v>693</v>
      </c>
      <c r="B449" s="38">
        <v>560</v>
      </c>
      <c r="C449" s="38">
        <v>1241</v>
      </c>
      <c r="D449" s="39">
        <f t="shared" si="6"/>
        <v>2.216</v>
      </c>
      <c r="E449" s="37"/>
    </row>
    <row r="450" spans="1:5" ht="14.25">
      <c r="A450" s="41" t="s">
        <v>695</v>
      </c>
      <c r="B450" s="38">
        <v>567</v>
      </c>
      <c r="C450" s="38">
        <v>368</v>
      </c>
      <c r="D450" s="39">
        <f t="shared" si="6"/>
        <v>0.649</v>
      </c>
      <c r="E450" s="37"/>
    </row>
    <row r="451" spans="1:5" ht="14.25">
      <c r="A451" s="40" t="s">
        <v>697</v>
      </c>
      <c r="B451" s="38">
        <v>11251</v>
      </c>
      <c r="C451" s="38">
        <v>7976</v>
      </c>
      <c r="D451" s="39">
        <f t="shared" si="6"/>
        <v>0.709</v>
      </c>
      <c r="E451" s="37"/>
    </row>
    <row r="452" spans="1:5" ht="14.25">
      <c r="A452" s="40" t="s">
        <v>698</v>
      </c>
      <c r="B452" s="38">
        <v>4373</v>
      </c>
      <c r="C452" s="38">
        <v>3923</v>
      </c>
      <c r="D452" s="39">
        <f t="shared" si="6"/>
        <v>0.897</v>
      </c>
      <c r="E452" s="37"/>
    </row>
    <row r="453" spans="1:5" ht="14.25">
      <c r="A453" s="40" t="s">
        <v>101</v>
      </c>
      <c r="B453" s="38">
        <v>4984</v>
      </c>
      <c r="C453" s="38">
        <v>5238</v>
      </c>
      <c r="D453" s="39">
        <f aca="true" t="shared" si="7" ref="D453:D516">IF(B453=0,"",ROUND(C453/B453,3))</f>
        <v>1.051</v>
      </c>
      <c r="E453" s="37"/>
    </row>
    <row r="454" spans="1:5" ht="14.25">
      <c r="A454" s="41" t="s">
        <v>700</v>
      </c>
      <c r="B454" s="38">
        <v>4958</v>
      </c>
      <c r="C454" s="38">
        <v>5212</v>
      </c>
      <c r="D454" s="39">
        <f t="shared" si="7"/>
        <v>1.051</v>
      </c>
      <c r="E454" s="37"/>
    </row>
    <row r="455" spans="1:5" ht="14.25">
      <c r="A455" s="41" t="s">
        <v>702</v>
      </c>
      <c r="B455" s="38">
        <v>0</v>
      </c>
      <c r="C455" s="38">
        <v>0</v>
      </c>
      <c r="D455" s="39" t="str">
        <f t="shared" si="7"/>
        <v/>
      </c>
      <c r="E455" s="37"/>
    </row>
    <row r="456" spans="1:5" ht="14.25">
      <c r="A456" s="41" t="s">
        <v>704</v>
      </c>
      <c r="B456" s="38">
        <v>26</v>
      </c>
      <c r="C456" s="38">
        <v>26</v>
      </c>
      <c r="D456" s="39">
        <f t="shared" si="7"/>
        <v>1</v>
      </c>
      <c r="E456" s="37"/>
    </row>
    <row r="457" spans="1:5" ht="14.25">
      <c r="A457" s="37" t="s">
        <v>102</v>
      </c>
      <c r="B457" s="38">
        <v>8768</v>
      </c>
      <c r="C457" s="38">
        <v>0</v>
      </c>
      <c r="D457" s="39">
        <f t="shared" si="7"/>
        <v>0</v>
      </c>
      <c r="E457" s="37"/>
    </row>
    <row r="458" spans="1:5" ht="14.25">
      <c r="A458" s="41" t="s">
        <v>706</v>
      </c>
      <c r="B458" s="38">
        <v>6662</v>
      </c>
      <c r="C458" s="38">
        <v>0</v>
      </c>
      <c r="D458" s="39">
        <f t="shared" si="7"/>
        <v>0</v>
      </c>
      <c r="E458" s="37"/>
    </row>
    <row r="459" spans="1:5" ht="14.25">
      <c r="A459" s="41" t="s">
        <v>707</v>
      </c>
      <c r="B459" s="38">
        <v>2106</v>
      </c>
      <c r="C459" s="38">
        <v>0</v>
      </c>
      <c r="D459" s="39">
        <f t="shared" si="7"/>
        <v>0</v>
      </c>
      <c r="E459" s="37"/>
    </row>
    <row r="460" spans="1:5" ht="14.25">
      <c r="A460" s="40" t="s">
        <v>103</v>
      </c>
      <c r="B460" s="38">
        <v>47191</v>
      </c>
      <c r="C460" s="38">
        <v>49095</v>
      </c>
      <c r="D460" s="39">
        <f t="shared" si="7"/>
        <v>1.04</v>
      </c>
      <c r="E460" s="37"/>
    </row>
    <row r="461" spans="1:5" ht="14.25">
      <c r="A461" s="40" t="s">
        <v>710</v>
      </c>
      <c r="B461" s="38">
        <v>1517</v>
      </c>
      <c r="C461" s="38">
        <v>20705</v>
      </c>
      <c r="D461" s="39">
        <f t="shared" si="7"/>
        <v>13.649</v>
      </c>
      <c r="E461" s="37"/>
    </row>
    <row r="462" spans="1:5" ht="14.25">
      <c r="A462" s="41" t="s">
        <v>712</v>
      </c>
      <c r="B462" s="38">
        <v>0</v>
      </c>
      <c r="C462" s="38">
        <v>0</v>
      </c>
      <c r="D462" s="39" t="str">
        <f t="shared" si="7"/>
        <v/>
      </c>
      <c r="E462" s="37"/>
    </row>
    <row r="463" spans="1:5" ht="14.25">
      <c r="A463" s="41" t="s">
        <v>714</v>
      </c>
      <c r="B463" s="38">
        <v>0</v>
      </c>
      <c r="C463" s="38">
        <v>0</v>
      </c>
      <c r="D463" s="39" t="str">
        <f t="shared" si="7"/>
        <v/>
      </c>
      <c r="E463" s="37"/>
    </row>
    <row r="464" spans="1:5" ht="14.25">
      <c r="A464" s="41" t="s">
        <v>715</v>
      </c>
      <c r="B464" s="38">
        <v>45674</v>
      </c>
      <c r="C464" s="38">
        <v>28390</v>
      </c>
      <c r="D464" s="39">
        <f t="shared" si="7"/>
        <v>0.622</v>
      </c>
      <c r="E464" s="37"/>
    </row>
    <row r="465" spans="1:5" ht="14.25">
      <c r="A465" s="37" t="s">
        <v>1425</v>
      </c>
      <c r="B465" s="38">
        <v>792869</v>
      </c>
      <c r="C465" s="38">
        <v>633648</v>
      </c>
      <c r="D465" s="39">
        <f t="shared" si="7"/>
        <v>0.799</v>
      </c>
      <c r="E465" s="37"/>
    </row>
    <row r="466" spans="1:5" ht="14.25">
      <c r="A466" s="37" t="s">
        <v>1426</v>
      </c>
      <c r="B466" s="38">
        <v>289860</v>
      </c>
      <c r="C466" s="38">
        <v>259166</v>
      </c>
      <c r="D466" s="39">
        <f t="shared" si="7"/>
        <v>0.894</v>
      </c>
      <c r="E466" s="37"/>
    </row>
    <row r="467" spans="1:5" ht="14.25">
      <c r="A467" s="37" t="s">
        <v>522</v>
      </c>
      <c r="B467" s="38">
        <v>44282</v>
      </c>
      <c r="C467" s="38">
        <v>44893</v>
      </c>
      <c r="D467" s="39">
        <f t="shared" si="7"/>
        <v>1.014</v>
      </c>
      <c r="E467" s="37"/>
    </row>
    <row r="468" spans="1:5" ht="14.25">
      <c r="A468" s="37" t="s">
        <v>524</v>
      </c>
      <c r="B468" s="38">
        <v>10469</v>
      </c>
      <c r="C468" s="38">
        <v>6730</v>
      </c>
      <c r="D468" s="39">
        <f t="shared" si="7"/>
        <v>0.643</v>
      </c>
      <c r="E468" s="37"/>
    </row>
    <row r="469" spans="1:5" ht="14.25">
      <c r="A469" s="37" t="s">
        <v>526</v>
      </c>
      <c r="B469" s="38">
        <v>2019</v>
      </c>
      <c r="C469" s="38">
        <v>1919</v>
      </c>
      <c r="D469" s="39">
        <f t="shared" si="7"/>
        <v>0.95</v>
      </c>
      <c r="E469" s="37"/>
    </row>
    <row r="470" spans="1:5" ht="14.25">
      <c r="A470" s="37" t="s">
        <v>720</v>
      </c>
      <c r="B470" s="38">
        <v>18734</v>
      </c>
      <c r="C470" s="38">
        <v>16289</v>
      </c>
      <c r="D470" s="39">
        <f t="shared" si="7"/>
        <v>0.869</v>
      </c>
      <c r="E470" s="37"/>
    </row>
    <row r="471" spans="1:5" ht="14.25">
      <c r="A471" s="37" t="s">
        <v>722</v>
      </c>
      <c r="B471" s="38">
        <v>12206</v>
      </c>
      <c r="C471" s="38">
        <v>13347</v>
      </c>
      <c r="D471" s="39">
        <f t="shared" si="7"/>
        <v>1.093</v>
      </c>
      <c r="E471" s="37"/>
    </row>
    <row r="472" spans="1:5" ht="14.25">
      <c r="A472" s="37" t="s">
        <v>723</v>
      </c>
      <c r="B472" s="38">
        <v>878</v>
      </c>
      <c r="C472" s="38">
        <v>2080</v>
      </c>
      <c r="D472" s="39">
        <f t="shared" si="7"/>
        <v>2.369</v>
      </c>
      <c r="E472" s="37"/>
    </row>
    <row r="473" spans="1:5" ht="14.25">
      <c r="A473" s="37" t="s">
        <v>724</v>
      </c>
      <c r="B473" s="38">
        <v>53221</v>
      </c>
      <c r="C473" s="38">
        <v>43766</v>
      </c>
      <c r="D473" s="39">
        <f t="shared" si="7"/>
        <v>0.822</v>
      </c>
      <c r="E473" s="37"/>
    </row>
    <row r="474" spans="1:5" ht="14.25">
      <c r="A474" s="37" t="s">
        <v>725</v>
      </c>
      <c r="B474" s="38">
        <v>1971</v>
      </c>
      <c r="C474" s="38">
        <v>1159</v>
      </c>
      <c r="D474" s="39">
        <f t="shared" si="7"/>
        <v>0.588</v>
      </c>
      <c r="E474" s="37"/>
    </row>
    <row r="475" spans="1:5" ht="14.25">
      <c r="A475" s="37" t="s">
        <v>726</v>
      </c>
      <c r="B475" s="38">
        <v>46600</v>
      </c>
      <c r="C475" s="38">
        <v>41426</v>
      </c>
      <c r="D475" s="39">
        <f t="shared" si="7"/>
        <v>0.889</v>
      </c>
      <c r="E475" s="37"/>
    </row>
    <row r="476" spans="1:5" ht="14.25">
      <c r="A476" s="37" t="s">
        <v>1427</v>
      </c>
      <c r="B476" s="38">
        <v>275</v>
      </c>
      <c r="C476" s="38">
        <v>19</v>
      </c>
      <c r="D476" s="39">
        <f t="shared" si="7"/>
        <v>0.069</v>
      </c>
      <c r="E476" s="37"/>
    </row>
    <row r="477" spans="1:5" ht="14.25">
      <c r="A477" s="37" t="s">
        <v>729</v>
      </c>
      <c r="B477" s="38">
        <v>3625</v>
      </c>
      <c r="C477" s="38">
        <v>4136</v>
      </c>
      <c r="D477" s="39">
        <f t="shared" si="7"/>
        <v>1.141</v>
      </c>
      <c r="E477" s="37"/>
    </row>
    <row r="478" spans="1:5" ht="14.25">
      <c r="A478" s="37" t="s">
        <v>1428</v>
      </c>
      <c r="B478" s="38">
        <v>2067</v>
      </c>
      <c r="C478" s="38">
        <v>1535</v>
      </c>
      <c r="D478" s="39">
        <f t="shared" si="7"/>
        <v>0.743</v>
      </c>
      <c r="E478" s="37"/>
    </row>
    <row r="479" spans="1:5" ht="14.25">
      <c r="A479" s="50" t="s">
        <v>1429</v>
      </c>
      <c r="B479" s="38">
        <v>7334</v>
      </c>
      <c r="C479" s="38">
        <v>4924</v>
      </c>
      <c r="D479" s="39">
        <f t="shared" si="7"/>
        <v>0.671</v>
      </c>
      <c r="E479" s="37"/>
    </row>
    <row r="480" spans="1:5" ht="14.25">
      <c r="A480" s="37" t="s">
        <v>1430</v>
      </c>
      <c r="B480" s="38">
        <v>7822</v>
      </c>
      <c r="C480" s="38">
        <v>4056</v>
      </c>
      <c r="D480" s="39">
        <f t="shared" si="7"/>
        <v>0.519</v>
      </c>
      <c r="E480" s="37"/>
    </row>
    <row r="481" spans="1:5" ht="14.25">
      <c r="A481" s="37" t="s">
        <v>1431</v>
      </c>
      <c r="B481" s="38">
        <v>81773</v>
      </c>
      <c r="C481" s="38">
        <v>72886</v>
      </c>
      <c r="D481" s="39">
        <f t="shared" si="7"/>
        <v>0.891</v>
      </c>
      <c r="E481" s="37"/>
    </row>
    <row r="482" spans="1:5" ht="14.25">
      <c r="A482" s="37" t="s">
        <v>104</v>
      </c>
      <c r="B482" s="38">
        <v>55614</v>
      </c>
      <c r="C482" s="38">
        <v>34141</v>
      </c>
      <c r="D482" s="39">
        <f t="shared" si="7"/>
        <v>0.614</v>
      </c>
      <c r="E482" s="37"/>
    </row>
    <row r="483" spans="1:5" ht="14.25">
      <c r="A483" s="37" t="s">
        <v>522</v>
      </c>
      <c r="B483" s="38">
        <v>3678</v>
      </c>
      <c r="C483" s="38">
        <v>3451</v>
      </c>
      <c r="D483" s="39">
        <f t="shared" si="7"/>
        <v>0.938</v>
      </c>
      <c r="E483" s="37"/>
    </row>
    <row r="484" spans="1:5" ht="14.25">
      <c r="A484" s="37" t="s">
        <v>524</v>
      </c>
      <c r="B484" s="38">
        <v>183</v>
      </c>
      <c r="C484" s="38">
        <v>3</v>
      </c>
      <c r="D484" s="39">
        <f t="shared" si="7"/>
        <v>0.016</v>
      </c>
      <c r="E484" s="37"/>
    </row>
    <row r="485" spans="1:5" ht="14.25">
      <c r="A485" s="37" t="s">
        <v>526</v>
      </c>
      <c r="B485" s="38">
        <v>83</v>
      </c>
      <c r="C485" s="38">
        <v>60</v>
      </c>
      <c r="D485" s="39">
        <f t="shared" si="7"/>
        <v>0.723</v>
      </c>
      <c r="E485" s="37"/>
    </row>
    <row r="486" spans="1:5" ht="14.25">
      <c r="A486" s="37" t="s">
        <v>731</v>
      </c>
      <c r="B486" s="38">
        <v>35254</v>
      </c>
      <c r="C486" s="38">
        <v>19903</v>
      </c>
      <c r="D486" s="39">
        <f t="shared" si="7"/>
        <v>0.565</v>
      </c>
      <c r="E486" s="37"/>
    </row>
    <row r="487" spans="1:5" ht="14.25">
      <c r="A487" s="37" t="s">
        <v>733</v>
      </c>
      <c r="B487" s="38">
        <v>12776</v>
      </c>
      <c r="C487" s="38">
        <v>8206</v>
      </c>
      <c r="D487" s="39">
        <f t="shared" si="7"/>
        <v>0.642</v>
      </c>
      <c r="E487" s="37"/>
    </row>
    <row r="488" spans="1:5" ht="14.25">
      <c r="A488" s="37" t="s">
        <v>735</v>
      </c>
      <c r="B488" s="38">
        <v>3</v>
      </c>
      <c r="C488" s="38">
        <v>0</v>
      </c>
      <c r="D488" s="39">
        <f t="shared" si="7"/>
        <v>0</v>
      </c>
      <c r="E488" s="37"/>
    </row>
    <row r="489" spans="1:5" ht="14.25">
      <c r="A489" s="37" t="s">
        <v>736</v>
      </c>
      <c r="B489" s="38">
        <v>3637</v>
      </c>
      <c r="C489" s="38">
        <v>2518</v>
      </c>
      <c r="D489" s="39">
        <f t="shared" si="7"/>
        <v>0.692</v>
      </c>
      <c r="E489" s="37"/>
    </row>
    <row r="490" spans="1:5" ht="14.25">
      <c r="A490" s="37" t="s">
        <v>105</v>
      </c>
      <c r="B490" s="38">
        <v>58995</v>
      </c>
      <c r="C490" s="38">
        <v>28053</v>
      </c>
      <c r="D490" s="39">
        <f t="shared" si="7"/>
        <v>0.476</v>
      </c>
      <c r="E490" s="37"/>
    </row>
    <row r="491" spans="1:5" ht="14.25">
      <c r="A491" s="37" t="s">
        <v>522</v>
      </c>
      <c r="B491" s="38">
        <v>3739</v>
      </c>
      <c r="C491" s="38">
        <v>2830</v>
      </c>
      <c r="D491" s="39">
        <f t="shared" si="7"/>
        <v>0.757</v>
      </c>
      <c r="E491" s="37"/>
    </row>
    <row r="492" spans="1:5" ht="14.25">
      <c r="A492" s="37" t="s">
        <v>524</v>
      </c>
      <c r="B492" s="38">
        <v>527</v>
      </c>
      <c r="C492" s="38">
        <v>19</v>
      </c>
      <c r="D492" s="39">
        <f t="shared" si="7"/>
        <v>0.036</v>
      </c>
      <c r="E492" s="37"/>
    </row>
    <row r="493" spans="1:5" ht="14.25">
      <c r="A493" s="37" t="s">
        <v>526</v>
      </c>
      <c r="B493" s="38">
        <v>10</v>
      </c>
      <c r="C493" s="38">
        <v>0</v>
      </c>
      <c r="D493" s="39">
        <f t="shared" si="7"/>
        <v>0</v>
      </c>
      <c r="E493" s="37"/>
    </row>
    <row r="494" spans="1:5" ht="14.25">
      <c r="A494" s="37" t="s">
        <v>738</v>
      </c>
      <c r="B494" s="38">
        <v>10987</v>
      </c>
      <c r="C494" s="38">
        <v>9709</v>
      </c>
      <c r="D494" s="39">
        <f t="shared" si="7"/>
        <v>0.884</v>
      </c>
      <c r="E494" s="37"/>
    </row>
    <row r="495" spans="1:5" ht="14.25">
      <c r="A495" s="37" t="s">
        <v>740</v>
      </c>
      <c r="B495" s="38">
        <v>119</v>
      </c>
      <c r="C495" s="38">
        <v>1192</v>
      </c>
      <c r="D495" s="39">
        <f t="shared" si="7"/>
        <v>10.017</v>
      </c>
      <c r="E495" s="37"/>
    </row>
    <row r="496" spans="1:5" ht="14.25">
      <c r="A496" s="37" t="s">
        <v>742</v>
      </c>
      <c r="B496" s="38">
        <v>281</v>
      </c>
      <c r="C496" s="38">
        <v>1311</v>
      </c>
      <c r="D496" s="39">
        <f t="shared" si="7"/>
        <v>4.665</v>
      </c>
      <c r="E496" s="37"/>
    </row>
    <row r="497" spans="1:5" ht="14.25">
      <c r="A497" s="37" t="s">
        <v>744</v>
      </c>
      <c r="B497" s="38">
        <v>10316</v>
      </c>
      <c r="C497" s="38">
        <v>4443</v>
      </c>
      <c r="D497" s="39">
        <f t="shared" si="7"/>
        <v>0.431</v>
      </c>
      <c r="E497" s="37"/>
    </row>
    <row r="498" spans="1:5" ht="14.25">
      <c r="A498" s="37" t="s">
        <v>745</v>
      </c>
      <c r="B498" s="38">
        <v>6178</v>
      </c>
      <c r="C498" s="38">
        <v>3938</v>
      </c>
      <c r="D498" s="39">
        <f t="shared" si="7"/>
        <v>0.637</v>
      </c>
      <c r="E498" s="37"/>
    </row>
    <row r="499" spans="1:5" ht="14.25">
      <c r="A499" s="37" t="s">
        <v>747</v>
      </c>
      <c r="B499" s="38">
        <v>0</v>
      </c>
      <c r="C499" s="38">
        <v>0</v>
      </c>
      <c r="D499" s="39" t="str">
        <f t="shared" si="7"/>
        <v/>
      </c>
      <c r="E499" s="37"/>
    </row>
    <row r="500" spans="1:5" ht="14.25">
      <c r="A500" s="37" t="s">
        <v>749</v>
      </c>
      <c r="B500" s="38">
        <v>26838</v>
      </c>
      <c r="C500" s="38">
        <v>4611</v>
      </c>
      <c r="D500" s="39">
        <f t="shared" si="7"/>
        <v>0.172</v>
      </c>
      <c r="E500" s="37"/>
    </row>
    <row r="501" spans="1:5" ht="14.25">
      <c r="A501" s="37" t="s">
        <v>1432</v>
      </c>
      <c r="B501" s="38">
        <v>109485</v>
      </c>
      <c r="C501" s="38">
        <v>48701</v>
      </c>
      <c r="D501" s="39">
        <f t="shared" si="7"/>
        <v>0.445</v>
      </c>
      <c r="E501" s="37"/>
    </row>
    <row r="502" spans="1:5" ht="14.25">
      <c r="A502" s="50" t="s">
        <v>1387</v>
      </c>
      <c r="B502" s="38">
        <v>16769</v>
      </c>
      <c r="C502" s="38">
        <v>6646</v>
      </c>
      <c r="D502" s="39">
        <f t="shared" si="7"/>
        <v>0.396</v>
      </c>
      <c r="E502" s="37"/>
    </row>
    <row r="503" spans="1:5" ht="14.25">
      <c r="A503" s="50" t="s">
        <v>1433</v>
      </c>
      <c r="B503" s="38">
        <v>465</v>
      </c>
      <c r="C503" s="38">
        <v>140</v>
      </c>
      <c r="D503" s="39">
        <f t="shared" si="7"/>
        <v>0.301</v>
      </c>
      <c r="E503" s="37"/>
    </row>
    <row r="504" spans="1:5" ht="14.25">
      <c r="A504" s="50" t="s">
        <v>1389</v>
      </c>
      <c r="B504" s="38">
        <v>2031</v>
      </c>
      <c r="C504" s="38">
        <v>827</v>
      </c>
      <c r="D504" s="39">
        <f t="shared" si="7"/>
        <v>0.407</v>
      </c>
      <c r="E504" s="37"/>
    </row>
    <row r="505" spans="1:5" ht="14.25">
      <c r="A505" s="50" t="s">
        <v>1434</v>
      </c>
      <c r="B505" s="38">
        <v>12454</v>
      </c>
      <c r="C505" s="38">
        <v>361</v>
      </c>
      <c r="D505" s="39">
        <f t="shared" si="7"/>
        <v>0.029</v>
      </c>
      <c r="E505" s="37"/>
    </row>
    <row r="506" spans="1:5" ht="14.25">
      <c r="A506" s="50" t="s">
        <v>1435</v>
      </c>
      <c r="B506" s="38">
        <v>35785</v>
      </c>
      <c r="C506" s="38">
        <v>31915</v>
      </c>
      <c r="D506" s="39">
        <f t="shared" si="7"/>
        <v>0.892</v>
      </c>
      <c r="E506" s="37"/>
    </row>
    <row r="507" spans="1:5" ht="14.25">
      <c r="A507" s="50" t="s">
        <v>1436</v>
      </c>
      <c r="B507" s="38">
        <v>95</v>
      </c>
      <c r="C507" s="38">
        <v>23</v>
      </c>
      <c r="D507" s="39">
        <f t="shared" si="7"/>
        <v>0.242</v>
      </c>
      <c r="E507" s="37"/>
    </row>
    <row r="508" spans="1:5" ht="14.25">
      <c r="A508" s="50" t="s">
        <v>1437</v>
      </c>
      <c r="B508" s="38">
        <v>4205</v>
      </c>
      <c r="C508" s="38">
        <v>4169</v>
      </c>
      <c r="D508" s="39">
        <f t="shared" si="7"/>
        <v>0.991</v>
      </c>
      <c r="E508" s="37"/>
    </row>
    <row r="509" spans="1:5" ht="14.25">
      <c r="A509" s="50" t="s">
        <v>1438</v>
      </c>
      <c r="B509" s="38">
        <v>37681</v>
      </c>
      <c r="C509" s="38">
        <v>4620</v>
      </c>
      <c r="D509" s="39">
        <f t="shared" si="7"/>
        <v>0.123</v>
      </c>
      <c r="E509" s="37"/>
    </row>
    <row r="510" spans="1:5" ht="14.25">
      <c r="A510" s="50" t="s">
        <v>1439</v>
      </c>
      <c r="B510" s="38">
        <v>151318</v>
      </c>
      <c r="C510" s="38">
        <v>153387</v>
      </c>
      <c r="D510" s="39">
        <f t="shared" si="7"/>
        <v>1.014</v>
      </c>
      <c r="E510" s="37"/>
    </row>
    <row r="511" spans="1:5" ht="14.25">
      <c r="A511" s="50" t="s">
        <v>522</v>
      </c>
      <c r="B511" s="38">
        <v>8385</v>
      </c>
      <c r="C511" s="38">
        <v>12322</v>
      </c>
      <c r="D511" s="39">
        <f t="shared" si="7"/>
        <v>1.47</v>
      </c>
      <c r="E511" s="37"/>
    </row>
    <row r="512" spans="1:5" ht="14.25">
      <c r="A512" s="50" t="s">
        <v>524</v>
      </c>
      <c r="B512" s="38">
        <v>1709</v>
      </c>
      <c r="C512" s="38">
        <v>121</v>
      </c>
      <c r="D512" s="39">
        <f t="shared" si="7"/>
        <v>0.071</v>
      </c>
      <c r="E512" s="37"/>
    </row>
    <row r="513" spans="1:5" ht="14.25">
      <c r="A513" s="50" t="s">
        <v>526</v>
      </c>
      <c r="B513" s="38">
        <v>0</v>
      </c>
      <c r="C513" s="38">
        <v>893</v>
      </c>
      <c r="D513" s="39" t="str">
        <f t="shared" si="7"/>
        <v/>
      </c>
      <c r="E513" s="37"/>
    </row>
    <row r="514" spans="1:5" ht="14.25">
      <c r="A514" s="50" t="s">
        <v>727</v>
      </c>
      <c r="B514" s="38">
        <v>56661</v>
      </c>
      <c r="C514" s="38">
        <v>51992</v>
      </c>
      <c r="D514" s="39">
        <f t="shared" si="7"/>
        <v>0.918</v>
      </c>
      <c r="E514" s="37"/>
    </row>
    <row r="515" spans="1:5" ht="14.25">
      <c r="A515" s="50" t="s">
        <v>728</v>
      </c>
      <c r="B515" s="38">
        <v>78349</v>
      </c>
      <c r="C515" s="38">
        <v>56488</v>
      </c>
      <c r="D515" s="39">
        <f t="shared" si="7"/>
        <v>0.721</v>
      </c>
      <c r="E515" s="37"/>
    </row>
    <row r="516" spans="1:5" ht="14.25">
      <c r="A516" s="50" t="s">
        <v>1440</v>
      </c>
      <c r="B516" s="38">
        <v>6214</v>
      </c>
      <c r="C516" s="38">
        <v>31571</v>
      </c>
      <c r="D516" s="39">
        <f t="shared" si="7"/>
        <v>5.081</v>
      </c>
      <c r="E516" s="37"/>
    </row>
    <row r="517" spans="1:5" ht="14.25">
      <c r="A517" s="37" t="s">
        <v>106</v>
      </c>
      <c r="B517" s="38">
        <v>127597</v>
      </c>
      <c r="C517" s="38">
        <v>110200</v>
      </c>
      <c r="D517" s="39">
        <f aca="true" t="shared" si="8" ref="D517:D580">IF(B517=0,"",ROUND(C517/B517,3))</f>
        <v>0.864</v>
      </c>
      <c r="E517" s="37"/>
    </row>
    <row r="518" spans="1:5" ht="14.25">
      <c r="A518" s="37" t="s">
        <v>730</v>
      </c>
      <c r="B518" s="38">
        <v>635</v>
      </c>
      <c r="C518" s="38">
        <v>137</v>
      </c>
      <c r="D518" s="39">
        <f t="shared" si="8"/>
        <v>0.216</v>
      </c>
      <c r="E518" s="37"/>
    </row>
    <row r="519" spans="1:5" ht="14.25">
      <c r="A519" s="37" t="s">
        <v>732</v>
      </c>
      <c r="B519" s="38">
        <v>2032</v>
      </c>
      <c r="C519" s="38">
        <v>5</v>
      </c>
      <c r="D519" s="39">
        <f t="shared" si="8"/>
        <v>0.002</v>
      </c>
      <c r="E519" s="37"/>
    </row>
    <row r="520" spans="1:5" ht="14.25">
      <c r="A520" s="37" t="s">
        <v>734</v>
      </c>
      <c r="B520" s="38">
        <v>124930</v>
      </c>
      <c r="C520" s="38">
        <v>110058</v>
      </c>
      <c r="D520" s="39">
        <f t="shared" si="8"/>
        <v>0.881</v>
      </c>
      <c r="E520" s="37"/>
    </row>
    <row r="521" spans="1:5" ht="14.25">
      <c r="A521" s="37" t="s">
        <v>107</v>
      </c>
      <c r="B521" s="38">
        <v>6249371</v>
      </c>
      <c r="C521" s="38">
        <v>5378671</v>
      </c>
      <c r="D521" s="39">
        <f t="shared" si="8"/>
        <v>0.861</v>
      </c>
      <c r="E521" s="37"/>
    </row>
    <row r="522" spans="1:5" ht="14.25">
      <c r="A522" s="37" t="s">
        <v>108</v>
      </c>
      <c r="B522" s="38">
        <v>186369</v>
      </c>
      <c r="C522" s="38">
        <v>180936</v>
      </c>
      <c r="D522" s="39">
        <f t="shared" si="8"/>
        <v>0.971</v>
      </c>
      <c r="E522" s="37"/>
    </row>
    <row r="523" spans="1:5" ht="14.25">
      <c r="A523" s="37" t="s">
        <v>522</v>
      </c>
      <c r="B523" s="38">
        <v>74464</v>
      </c>
      <c r="C523" s="38">
        <v>75683</v>
      </c>
      <c r="D523" s="39">
        <f t="shared" si="8"/>
        <v>1.016</v>
      </c>
      <c r="E523" s="37"/>
    </row>
    <row r="524" spans="1:5" ht="14.25">
      <c r="A524" s="37" t="s">
        <v>524</v>
      </c>
      <c r="B524" s="38">
        <v>14843</v>
      </c>
      <c r="C524" s="38">
        <v>11323</v>
      </c>
      <c r="D524" s="39">
        <f t="shared" si="8"/>
        <v>0.763</v>
      </c>
      <c r="E524" s="37"/>
    </row>
    <row r="525" spans="1:5" ht="14.25">
      <c r="A525" s="37" t="s">
        <v>526</v>
      </c>
      <c r="B525" s="38">
        <v>526</v>
      </c>
      <c r="C525" s="38">
        <v>205</v>
      </c>
      <c r="D525" s="39">
        <f t="shared" si="8"/>
        <v>0.39</v>
      </c>
      <c r="E525" s="37"/>
    </row>
    <row r="526" spans="1:5" ht="14.25">
      <c r="A526" s="37" t="s">
        <v>737</v>
      </c>
      <c r="B526" s="38">
        <v>11525</v>
      </c>
      <c r="C526" s="38">
        <v>1801</v>
      </c>
      <c r="D526" s="39">
        <f t="shared" si="8"/>
        <v>0.156</v>
      </c>
      <c r="E526" s="37"/>
    </row>
    <row r="527" spans="1:5" ht="14.25">
      <c r="A527" s="37" t="s">
        <v>739</v>
      </c>
      <c r="B527" s="38">
        <v>518</v>
      </c>
      <c r="C527" s="38">
        <v>479</v>
      </c>
      <c r="D527" s="39">
        <f t="shared" si="8"/>
        <v>0.925</v>
      </c>
      <c r="E527" s="37"/>
    </row>
    <row r="528" spans="1:5" ht="14.25">
      <c r="A528" s="37" t="s">
        <v>741</v>
      </c>
      <c r="B528" s="38">
        <v>643</v>
      </c>
      <c r="C528" s="38">
        <v>1839</v>
      </c>
      <c r="D528" s="39">
        <f t="shared" si="8"/>
        <v>2.86</v>
      </c>
      <c r="E528" s="37"/>
    </row>
    <row r="529" spans="1:5" ht="14.25">
      <c r="A529" s="37" t="s">
        <v>743</v>
      </c>
      <c r="B529" s="38">
        <v>1871</v>
      </c>
      <c r="C529" s="38">
        <v>3036</v>
      </c>
      <c r="D529" s="39">
        <f t="shared" si="8"/>
        <v>1.623</v>
      </c>
      <c r="E529" s="37"/>
    </row>
    <row r="530" spans="1:5" ht="14.25">
      <c r="A530" s="37" t="s">
        <v>557</v>
      </c>
      <c r="B530" s="38">
        <v>721</v>
      </c>
      <c r="C530" s="38">
        <v>1615</v>
      </c>
      <c r="D530" s="39">
        <f t="shared" si="8"/>
        <v>2.24</v>
      </c>
      <c r="E530" s="37"/>
    </row>
    <row r="531" spans="1:5" ht="14.25">
      <c r="A531" s="37" t="s">
        <v>746</v>
      </c>
      <c r="B531" s="38">
        <v>37621</v>
      </c>
      <c r="C531" s="38">
        <v>38836</v>
      </c>
      <c r="D531" s="39">
        <f t="shared" si="8"/>
        <v>1.032</v>
      </c>
      <c r="E531" s="37"/>
    </row>
    <row r="532" spans="1:5" ht="14.25">
      <c r="A532" s="37" t="s">
        <v>748</v>
      </c>
      <c r="B532" s="38">
        <v>205</v>
      </c>
      <c r="C532" s="38">
        <v>4</v>
      </c>
      <c r="D532" s="39">
        <f t="shared" si="8"/>
        <v>0.02</v>
      </c>
      <c r="E532" s="37"/>
    </row>
    <row r="533" spans="1:5" ht="14.25">
      <c r="A533" s="37" t="s">
        <v>750</v>
      </c>
      <c r="B533" s="38">
        <v>2901</v>
      </c>
      <c r="C533" s="38">
        <v>3843</v>
      </c>
      <c r="D533" s="39">
        <f t="shared" si="8"/>
        <v>1.325</v>
      </c>
      <c r="E533" s="37"/>
    </row>
    <row r="534" spans="1:5" ht="14.25">
      <c r="A534" s="37" t="s">
        <v>751</v>
      </c>
      <c r="B534" s="38">
        <v>146</v>
      </c>
      <c r="C534" s="38">
        <v>189</v>
      </c>
      <c r="D534" s="39">
        <f t="shared" si="8"/>
        <v>1.295</v>
      </c>
      <c r="E534" s="37"/>
    </row>
    <row r="535" spans="1:5" ht="14.25">
      <c r="A535" s="37" t="s">
        <v>752</v>
      </c>
      <c r="B535" s="38">
        <v>40385</v>
      </c>
      <c r="C535" s="38">
        <v>42083</v>
      </c>
      <c r="D535" s="39">
        <f t="shared" si="8"/>
        <v>1.042</v>
      </c>
      <c r="E535" s="37"/>
    </row>
    <row r="536" spans="1:5" ht="14.25">
      <c r="A536" s="37" t="s">
        <v>109</v>
      </c>
      <c r="B536" s="38">
        <v>322223</v>
      </c>
      <c r="C536" s="38">
        <v>492535</v>
      </c>
      <c r="D536" s="39">
        <f t="shared" si="8"/>
        <v>1.529</v>
      </c>
      <c r="E536" s="37"/>
    </row>
    <row r="537" spans="1:5" ht="14.25">
      <c r="A537" s="37" t="s">
        <v>522</v>
      </c>
      <c r="B537" s="38">
        <v>52283</v>
      </c>
      <c r="C537" s="38">
        <v>47375</v>
      </c>
      <c r="D537" s="39">
        <f t="shared" si="8"/>
        <v>0.906</v>
      </c>
      <c r="E537" s="37"/>
    </row>
    <row r="538" spans="1:5" ht="14.25">
      <c r="A538" s="37" t="s">
        <v>524</v>
      </c>
      <c r="B538" s="38">
        <v>13187</v>
      </c>
      <c r="C538" s="38">
        <v>13530</v>
      </c>
      <c r="D538" s="39">
        <f t="shared" si="8"/>
        <v>1.026</v>
      </c>
      <c r="E538" s="37"/>
    </row>
    <row r="539" spans="1:5" ht="14.25">
      <c r="A539" s="37" t="s">
        <v>526</v>
      </c>
      <c r="B539" s="38">
        <v>2420</v>
      </c>
      <c r="C539" s="38">
        <v>2181</v>
      </c>
      <c r="D539" s="39">
        <f t="shared" si="8"/>
        <v>0.901</v>
      </c>
      <c r="E539" s="37"/>
    </row>
    <row r="540" spans="1:5" ht="14.25">
      <c r="A540" s="37" t="s">
        <v>760</v>
      </c>
      <c r="B540" s="38">
        <v>106</v>
      </c>
      <c r="C540" s="38">
        <v>111</v>
      </c>
      <c r="D540" s="39">
        <f t="shared" si="8"/>
        <v>1.047</v>
      </c>
      <c r="E540" s="37"/>
    </row>
    <row r="541" spans="1:5" ht="14.25">
      <c r="A541" s="37" t="s">
        <v>762</v>
      </c>
      <c r="B541" s="38">
        <v>2372</v>
      </c>
      <c r="C541" s="38">
        <v>1065</v>
      </c>
      <c r="D541" s="39">
        <f t="shared" si="8"/>
        <v>0.449</v>
      </c>
      <c r="E541" s="37"/>
    </row>
    <row r="542" spans="1:5" ht="14.25">
      <c r="A542" s="37" t="s">
        <v>764</v>
      </c>
      <c r="B542" s="38">
        <v>180302</v>
      </c>
      <c r="C542" s="38">
        <v>214595</v>
      </c>
      <c r="D542" s="39">
        <f t="shared" si="8"/>
        <v>1.19</v>
      </c>
      <c r="E542" s="37"/>
    </row>
    <row r="543" spans="1:5" ht="14.25">
      <c r="A543" s="37" t="s">
        <v>766</v>
      </c>
      <c r="B543" s="38">
        <v>71553</v>
      </c>
      <c r="C543" s="38">
        <v>213679</v>
      </c>
      <c r="D543" s="39">
        <f t="shared" si="8"/>
        <v>2.986</v>
      </c>
      <c r="E543" s="37"/>
    </row>
    <row r="544" spans="1:5" ht="14.25">
      <c r="A544" s="37" t="s">
        <v>110</v>
      </c>
      <c r="B544" s="38">
        <v>0</v>
      </c>
      <c r="C544" s="38">
        <v>7</v>
      </c>
      <c r="D544" s="39" t="str">
        <f t="shared" si="8"/>
        <v/>
      </c>
      <c r="E544" s="37"/>
    </row>
    <row r="545" spans="1:5" ht="14.25">
      <c r="A545" s="37" t="s">
        <v>769</v>
      </c>
      <c r="B545" s="38">
        <v>0</v>
      </c>
      <c r="C545" s="38">
        <v>7</v>
      </c>
      <c r="D545" s="39" t="str">
        <f t="shared" si="8"/>
        <v/>
      </c>
      <c r="E545" s="37"/>
    </row>
    <row r="546" spans="1:5" ht="14.25">
      <c r="A546" s="37" t="s">
        <v>111</v>
      </c>
      <c r="B546" s="38">
        <v>2042053</v>
      </c>
      <c r="C546" s="38">
        <v>2087474</v>
      </c>
      <c r="D546" s="39">
        <f t="shared" si="8"/>
        <v>1.022</v>
      </c>
      <c r="E546" s="37"/>
    </row>
    <row r="547" spans="1:5" ht="14.25">
      <c r="A547" s="37" t="s">
        <v>772</v>
      </c>
      <c r="B547" s="38">
        <v>26755</v>
      </c>
      <c r="C547" s="38">
        <v>26619</v>
      </c>
      <c r="D547" s="39">
        <f t="shared" si="8"/>
        <v>0.995</v>
      </c>
      <c r="E547" s="37"/>
    </row>
    <row r="548" spans="1:5" ht="14.25">
      <c r="A548" s="37" t="s">
        <v>774</v>
      </c>
      <c r="B548" s="38">
        <v>16087</v>
      </c>
      <c r="C548" s="38">
        <v>18271</v>
      </c>
      <c r="D548" s="39">
        <f t="shared" si="8"/>
        <v>1.136</v>
      </c>
      <c r="E548" s="37"/>
    </row>
    <row r="549" spans="1:5" ht="14.25">
      <c r="A549" s="37" t="s">
        <v>776</v>
      </c>
      <c r="B549" s="38">
        <v>17370</v>
      </c>
      <c r="C549" s="38">
        <v>15764</v>
      </c>
      <c r="D549" s="39">
        <f t="shared" si="8"/>
        <v>0.908</v>
      </c>
      <c r="E549" s="37"/>
    </row>
    <row r="550" spans="1:5" ht="14.25">
      <c r="A550" s="37" t="s">
        <v>777</v>
      </c>
      <c r="B550" s="38">
        <v>55033</v>
      </c>
      <c r="C550" s="38">
        <v>71462</v>
      </c>
      <c r="D550" s="39">
        <f t="shared" si="8"/>
        <v>1.299</v>
      </c>
      <c r="E550" s="37"/>
    </row>
    <row r="551" spans="1:5" ht="14.25">
      <c r="A551" s="37" t="s">
        <v>779</v>
      </c>
      <c r="B551" s="38">
        <v>1193305</v>
      </c>
      <c r="C551" s="38">
        <v>1241761</v>
      </c>
      <c r="D551" s="39">
        <f t="shared" si="8"/>
        <v>1.041</v>
      </c>
      <c r="E551" s="37"/>
    </row>
    <row r="552" spans="1:5" ht="14.25">
      <c r="A552" s="37" t="s">
        <v>781</v>
      </c>
      <c r="B552" s="38">
        <v>50875</v>
      </c>
      <c r="C552" s="38">
        <v>132158</v>
      </c>
      <c r="D552" s="39">
        <f t="shared" si="8"/>
        <v>2.598</v>
      </c>
      <c r="E552" s="37"/>
    </row>
    <row r="553" spans="1:5" ht="14.25">
      <c r="A553" s="37" t="s">
        <v>783</v>
      </c>
      <c r="B553" s="38">
        <v>616348</v>
      </c>
      <c r="C553" s="38">
        <v>516635</v>
      </c>
      <c r="D553" s="39">
        <f t="shared" si="8"/>
        <v>0.838</v>
      </c>
      <c r="E553" s="37"/>
    </row>
    <row r="554" spans="1:5" ht="14.25">
      <c r="A554" s="37" t="s">
        <v>785</v>
      </c>
      <c r="B554" s="38">
        <v>66280</v>
      </c>
      <c r="C554" s="38">
        <v>64805</v>
      </c>
      <c r="D554" s="39">
        <f t="shared" si="8"/>
        <v>0.978</v>
      </c>
      <c r="E554" s="37"/>
    </row>
    <row r="555" spans="1:5" ht="14.25">
      <c r="A555" s="37" t="s">
        <v>112</v>
      </c>
      <c r="B555" s="38">
        <v>43821</v>
      </c>
      <c r="C555" s="38">
        <v>99662</v>
      </c>
      <c r="D555" s="39">
        <f t="shared" si="8"/>
        <v>2.274</v>
      </c>
      <c r="E555" s="37"/>
    </row>
    <row r="556" spans="1:5" ht="14.25">
      <c r="A556" s="37" t="s">
        <v>787</v>
      </c>
      <c r="B556" s="38">
        <v>2047</v>
      </c>
      <c r="C556" s="38">
        <v>2549</v>
      </c>
      <c r="D556" s="39">
        <f t="shared" si="8"/>
        <v>1.245</v>
      </c>
      <c r="E556" s="37"/>
    </row>
    <row r="557" spans="1:5" ht="14.25">
      <c r="A557" s="37" t="s">
        <v>789</v>
      </c>
      <c r="B557" s="38">
        <v>230</v>
      </c>
      <c r="C557" s="38">
        <v>61898</v>
      </c>
      <c r="D557" s="39">
        <f t="shared" si="8"/>
        <v>269.122</v>
      </c>
      <c r="E557" s="37"/>
    </row>
    <row r="558" spans="1:5" ht="14.25">
      <c r="A558" s="37" t="s">
        <v>791</v>
      </c>
      <c r="B558" s="38">
        <v>41544</v>
      </c>
      <c r="C558" s="38">
        <v>35215</v>
      </c>
      <c r="D558" s="39">
        <f t="shared" si="8"/>
        <v>0.848</v>
      </c>
      <c r="E558" s="37"/>
    </row>
    <row r="559" spans="1:5" ht="14.25">
      <c r="A559" s="37" t="s">
        <v>113</v>
      </c>
      <c r="B559" s="38">
        <v>413392</v>
      </c>
      <c r="C559" s="38">
        <v>365686</v>
      </c>
      <c r="D559" s="39">
        <f t="shared" si="8"/>
        <v>0.885</v>
      </c>
      <c r="E559" s="37"/>
    </row>
    <row r="560" spans="1:5" ht="14.25">
      <c r="A560" s="37" t="s">
        <v>753</v>
      </c>
      <c r="B560" s="38">
        <v>3148</v>
      </c>
      <c r="C560" s="38">
        <v>10</v>
      </c>
      <c r="D560" s="39">
        <f t="shared" si="8"/>
        <v>0.003</v>
      </c>
      <c r="E560" s="37"/>
    </row>
    <row r="561" spans="1:5" ht="14.25">
      <c r="A561" s="37" t="s">
        <v>754</v>
      </c>
      <c r="B561" s="38">
        <v>1213</v>
      </c>
      <c r="C561" s="38">
        <v>46</v>
      </c>
      <c r="D561" s="39">
        <f t="shared" si="8"/>
        <v>0.038</v>
      </c>
      <c r="E561" s="37"/>
    </row>
    <row r="562" spans="1:5" ht="14.25">
      <c r="A562" s="37" t="s">
        <v>755</v>
      </c>
      <c r="B562" s="38">
        <v>64330</v>
      </c>
      <c r="C562" s="38">
        <v>22783</v>
      </c>
      <c r="D562" s="39">
        <f t="shared" si="8"/>
        <v>0.354</v>
      </c>
      <c r="E562" s="37"/>
    </row>
    <row r="563" spans="1:5" ht="14.25">
      <c r="A563" s="37" t="s">
        <v>756</v>
      </c>
      <c r="B563" s="38">
        <v>90341</v>
      </c>
      <c r="C563" s="38">
        <v>95951</v>
      </c>
      <c r="D563" s="39">
        <f t="shared" si="8"/>
        <v>1.062</v>
      </c>
      <c r="E563" s="37"/>
    </row>
    <row r="564" spans="1:5" ht="14.25">
      <c r="A564" s="37" t="s">
        <v>757</v>
      </c>
      <c r="B564" s="38">
        <v>1841</v>
      </c>
      <c r="C564" s="38">
        <v>50</v>
      </c>
      <c r="D564" s="39">
        <f t="shared" si="8"/>
        <v>0.027</v>
      </c>
      <c r="E564" s="37"/>
    </row>
    <row r="565" spans="1:5" ht="14.25">
      <c r="A565" s="37" t="s">
        <v>758</v>
      </c>
      <c r="B565" s="38">
        <v>67</v>
      </c>
      <c r="C565" s="38">
        <v>91</v>
      </c>
      <c r="D565" s="39">
        <f t="shared" si="8"/>
        <v>1.358</v>
      </c>
      <c r="E565" s="37"/>
    </row>
    <row r="566" spans="1:5" ht="14.25">
      <c r="A566" s="37" t="s">
        <v>759</v>
      </c>
      <c r="B566" s="38">
        <v>0</v>
      </c>
      <c r="C566" s="38">
        <v>18</v>
      </c>
      <c r="D566" s="39" t="str">
        <f t="shared" si="8"/>
        <v/>
      </c>
      <c r="E566" s="37"/>
    </row>
    <row r="567" spans="1:5" ht="14.25">
      <c r="A567" s="37" t="s">
        <v>761</v>
      </c>
      <c r="B567" s="38">
        <v>38</v>
      </c>
      <c r="C567" s="38">
        <v>0</v>
      </c>
      <c r="D567" s="39">
        <f t="shared" si="8"/>
        <v>0</v>
      </c>
      <c r="E567" s="37"/>
    </row>
    <row r="568" spans="1:5" ht="14.25">
      <c r="A568" s="37" t="s">
        <v>763</v>
      </c>
      <c r="B568" s="38">
        <v>252414</v>
      </c>
      <c r="C568" s="38">
        <v>246737</v>
      </c>
      <c r="D568" s="39">
        <f t="shared" si="8"/>
        <v>0.978</v>
      </c>
      <c r="E568" s="37"/>
    </row>
    <row r="569" spans="1:5" ht="14.25">
      <c r="A569" s="37" t="s">
        <v>114</v>
      </c>
      <c r="B569" s="38">
        <v>80435</v>
      </c>
      <c r="C569" s="38">
        <v>133224</v>
      </c>
      <c r="D569" s="39">
        <f t="shared" si="8"/>
        <v>1.656</v>
      </c>
      <c r="E569" s="37"/>
    </row>
    <row r="570" spans="1:5" ht="14.25">
      <c r="A570" s="37" t="s">
        <v>765</v>
      </c>
      <c r="B570" s="38">
        <v>24474</v>
      </c>
      <c r="C570" s="38">
        <v>89054</v>
      </c>
      <c r="D570" s="39">
        <f t="shared" si="8"/>
        <v>3.639</v>
      </c>
      <c r="E570" s="37"/>
    </row>
    <row r="571" spans="1:5" ht="14.25">
      <c r="A571" s="37" t="s">
        <v>767</v>
      </c>
      <c r="B571" s="38">
        <v>31664</v>
      </c>
      <c r="C571" s="38">
        <v>19789</v>
      </c>
      <c r="D571" s="39">
        <f t="shared" si="8"/>
        <v>0.625</v>
      </c>
      <c r="E571" s="37"/>
    </row>
    <row r="572" spans="1:5" ht="14.25">
      <c r="A572" s="37" t="s">
        <v>768</v>
      </c>
      <c r="B572" s="38">
        <v>9541</v>
      </c>
      <c r="C572" s="38">
        <v>9897</v>
      </c>
      <c r="D572" s="39">
        <f t="shared" si="8"/>
        <v>1.037</v>
      </c>
      <c r="E572" s="37"/>
    </row>
    <row r="573" spans="1:5" ht="14.25">
      <c r="A573" s="37" t="s">
        <v>770</v>
      </c>
      <c r="B573" s="38">
        <v>5356</v>
      </c>
      <c r="C573" s="38">
        <v>2910</v>
      </c>
      <c r="D573" s="39">
        <f t="shared" si="8"/>
        <v>0.543</v>
      </c>
      <c r="E573" s="37"/>
    </row>
    <row r="574" spans="1:5" ht="14.25">
      <c r="A574" s="37" t="s">
        <v>771</v>
      </c>
      <c r="B574" s="38">
        <v>6645</v>
      </c>
      <c r="C574" s="38">
        <v>3554</v>
      </c>
      <c r="D574" s="39">
        <f t="shared" si="8"/>
        <v>0.535</v>
      </c>
      <c r="E574" s="37"/>
    </row>
    <row r="575" spans="1:5" ht="14.25">
      <c r="A575" s="37" t="s">
        <v>773</v>
      </c>
      <c r="B575" s="38">
        <v>339</v>
      </c>
      <c r="C575" s="38">
        <v>6</v>
      </c>
      <c r="D575" s="39">
        <f t="shared" si="8"/>
        <v>0.018</v>
      </c>
      <c r="E575" s="37"/>
    </row>
    <row r="576" spans="1:5" ht="14.25">
      <c r="A576" s="37" t="s">
        <v>775</v>
      </c>
      <c r="B576" s="38">
        <v>2416</v>
      </c>
      <c r="C576" s="38">
        <v>8014</v>
      </c>
      <c r="D576" s="39">
        <f t="shared" si="8"/>
        <v>3.317</v>
      </c>
      <c r="E576" s="37"/>
    </row>
    <row r="577" spans="1:5" ht="14.25">
      <c r="A577" s="37" t="s">
        <v>115</v>
      </c>
      <c r="B577" s="51">
        <v>393611</v>
      </c>
      <c r="C577" s="51">
        <v>453368</v>
      </c>
      <c r="D577" s="39">
        <f t="shared" si="8"/>
        <v>1.152</v>
      </c>
      <c r="E577" s="50"/>
    </row>
    <row r="578" spans="1:5" ht="14.25">
      <c r="A578" s="37" t="s">
        <v>778</v>
      </c>
      <c r="B578" s="51">
        <v>11892</v>
      </c>
      <c r="C578" s="51">
        <v>10903</v>
      </c>
      <c r="D578" s="39">
        <f t="shared" si="8"/>
        <v>0.917</v>
      </c>
      <c r="E578" s="50"/>
    </row>
    <row r="579" spans="1:5" ht="14.25">
      <c r="A579" s="37" t="s">
        <v>780</v>
      </c>
      <c r="B579" s="38">
        <v>75579</v>
      </c>
      <c r="C579" s="38">
        <v>86093</v>
      </c>
      <c r="D579" s="39">
        <f t="shared" si="8"/>
        <v>1.139</v>
      </c>
      <c r="E579" s="37"/>
    </row>
    <row r="580" spans="1:5" ht="14.25">
      <c r="A580" s="37" t="s">
        <v>782</v>
      </c>
      <c r="B580" s="38">
        <v>4408</v>
      </c>
      <c r="C580" s="38">
        <v>2735</v>
      </c>
      <c r="D580" s="39">
        <f t="shared" si="8"/>
        <v>0.62</v>
      </c>
      <c r="E580" s="37"/>
    </row>
    <row r="581" spans="1:5" ht="14.25">
      <c r="A581" s="37" t="s">
        <v>784</v>
      </c>
      <c r="B581" s="38">
        <v>1220</v>
      </c>
      <c r="C581" s="38">
        <v>1482</v>
      </c>
      <c r="D581" s="39">
        <f aca="true" t="shared" si="9" ref="D581:D644">IF(B581=0,"",ROUND(C581/B581,3))</f>
        <v>1.215</v>
      </c>
      <c r="E581" s="37"/>
    </row>
    <row r="582" spans="1:5" ht="14.25">
      <c r="A582" s="50" t="s">
        <v>1441</v>
      </c>
      <c r="B582" s="38">
        <v>275333</v>
      </c>
      <c r="C582" s="38">
        <v>341342</v>
      </c>
      <c r="D582" s="39">
        <f t="shared" si="9"/>
        <v>1.24</v>
      </c>
      <c r="E582" s="37"/>
    </row>
    <row r="583" spans="1:5" ht="14.25">
      <c r="A583" s="37" t="s">
        <v>786</v>
      </c>
      <c r="B583" s="38">
        <v>25179</v>
      </c>
      <c r="C583" s="38">
        <v>10812</v>
      </c>
      <c r="D583" s="39">
        <f t="shared" si="9"/>
        <v>0.429</v>
      </c>
      <c r="E583" s="37"/>
    </row>
    <row r="584" spans="1:5" ht="14.25">
      <c r="A584" s="37" t="s">
        <v>116</v>
      </c>
      <c r="B584" s="51">
        <v>115447</v>
      </c>
      <c r="C584" s="51">
        <v>83870</v>
      </c>
      <c r="D584" s="39">
        <f t="shared" si="9"/>
        <v>0.726</v>
      </c>
      <c r="E584" s="50"/>
    </row>
    <row r="585" spans="1:5" ht="14.25">
      <c r="A585" s="37" t="s">
        <v>788</v>
      </c>
      <c r="B585" s="51">
        <v>11250</v>
      </c>
      <c r="C585" s="51">
        <v>6072</v>
      </c>
      <c r="D585" s="39">
        <f t="shared" si="9"/>
        <v>0.54</v>
      </c>
      <c r="E585" s="50"/>
    </row>
    <row r="586" spans="1:5" ht="14.25">
      <c r="A586" s="37" t="s">
        <v>790</v>
      </c>
      <c r="B586" s="51">
        <v>38277</v>
      </c>
      <c r="C586" s="51">
        <v>19772</v>
      </c>
      <c r="D586" s="39">
        <f t="shared" si="9"/>
        <v>0.517</v>
      </c>
      <c r="E586" s="50"/>
    </row>
    <row r="587" spans="1:5" ht="14.25">
      <c r="A587" s="37" t="s">
        <v>792</v>
      </c>
      <c r="B587" s="38">
        <v>0</v>
      </c>
      <c r="C587" s="38">
        <v>180</v>
      </c>
      <c r="D587" s="39" t="str">
        <f t="shared" si="9"/>
        <v/>
      </c>
      <c r="E587" s="37"/>
    </row>
    <row r="588" spans="1:5" ht="14.25">
      <c r="A588" s="37" t="s">
        <v>793</v>
      </c>
      <c r="B588" s="38">
        <v>29508</v>
      </c>
      <c r="C588" s="38">
        <v>29797</v>
      </c>
      <c r="D588" s="39">
        <f t="shared" si="9"/>
        <v>1.01</v>
      </c>
      <c r="E588" s="37"/>
    </row>
    <row r="589" spans="1:5" ht="14.25">
      <c r="A589" s="37" t="s">
        <v>794</v>
      </c>
      <c r="B589" s="38">
        <v>27475</v>
      </c>
      <c r="C589" s="38">
        <v>23984</v>
      </c>
      <c r="D589" s="39">
        <f t="shared" si="9"/>
        <v>0.873</v>
      </c>
      <c r="E589" s="37"/>
    </row>
    <row r="590" spans="1:5" ht="14.25">
      <c r="A590" s="37" t="s">
        <v>796</v>
      </c>
      <c r="B590" s="38">
        <v>8937</v>
      </c>
      <c r="C590" s="38">
        <v>4065</v>
      </c>
      <c r="D590" s="39">
        <f t="shared" si="9"/>
        <v>0.455</v>
      </c>
      <c r="E590" s="37"/>
    </row>
    <row r="591" spans="1:5" ht="14.25">
      <c r="A591" s="37" t="s">
        <v>117</v>
      </c>
      <c r="B591" s="38">
        <v>75620</v>
      </c>
      <c r="C591" s="38">
        <v>55684</v>
      </c>
      <c r="D591" s="39">
        <f t="shared" si="9"/>
        <v>0.736</v>
      </c>
      <c r="E591" s="37"/>
    </row>
    <row r="592" spans="1:5" ht="14.25">
      <c r="A592" s="37" t="s">
        <v>522</v>
      </c>
      <c r="B592" s="38">
        <v>13290</v>
      </c>
      <c r="C592" s="38">
        <v>12620</v>
      </c>
      <c r="D592" s="39">
        <f t="shared" si="9"/>
        <v>0.95</v>
      </c>
      <c r="E592" s="37"/>
    </row>
    <row r="593" spans="1:5" ht="14.25">
      <c r="A593" s="37" t="s">
        <v>524</v>
      </c>
      <c r="B593" s="38">
        <v>1199</v>
      </c>
      <c r="C593" s="38">
        <v>1290</v>
      </c>
      <c r="D593" s="39">
        <f t="shared" si="9"/>
        <v>1.076</v>
      </c>
      <c r="E593" s="37"/>
    </row>
    <row r="594" spans="1:5" ht="14.25">
      <c r="A594" s="37" t="s">
        <v>526</v>
      </c>
      <c r="B594" s="38">
        <v>573</v>
      </c>
      <c r="C594" s="38">
        <v>570</v>
      </c>
      <c r="D594" s="39">
        <f t="shared" si="9"/>
        <v>0.995</v>
      </c>
      <c r="E594" s="37"/>
    </row>
    <row r="595" spans="1:5" ht="14.25">
      <c r="A595" s="37" t="s">
        <v>799</v>
      </c>
      <c r="B595" s="38">
        <v>14255</v>
      </c>
      <c r="C595" s="38">
        <v>8002</v>
      </c>
      <c r="D595" s="39">
        <f t="shared" si="9"/>
        <v>0.561</v>
      </c>
      <c r="E595" s="37"/>
    </row>
    <row r="596" spans="1:5" ht="14.25">
      <c r="A596" s="37" t="s">
        <v>801</v>
      </c>
      <c r="B596" s="38">
        <v>3625</v>
      </c>
      <c r="C596" s="38">
        <v>3798</v>
      </c>
      <c r="D596" s="39">
        <f t="shared" si="9"/>
        <v>1.048</v>
      </c>
      <c r="E596" s="37"/>
    </row>
    <row r="597" spans="1:5" ht="14.25">
      <c r="A597" s="37" t="s">
        <v>803</v>
      </c>
      <c r="B597" s="38">
        <v>234</v>
      </c>
      <c r="C597" s="38">
        <v>144</v>
      </c>
      <c r="D597" s="39">
        <f t="shared" si="9"/>
        <v>0.615</v>
      </c>
      <c r="E597" s="37"/>
    </row>
    <row r="598" spans="1:5" ht="14.25">
      <c r="A598" s="37" t="s">
        <v>805</v>
      </c>
      <c r="B598" s="38">
        <v>26303</v>
      </c>
      <c r="C598" s="38">
        <v>13082</v>
      </c>
      <c r="D598" s="39">
        <f t="shared" si="9"/>
        <v>0.497</v>
      </c>
      <c r="E598" s="37"/>
    </row>
    <row r="599" spans="1:5" ht="14.25">
      <c r="A599" s="37" t="s">
        <v>807</v>
      </c>
      <c r="B599" s="38">
        <v>16141</v>
      </c>
      <c r="C599" s="38">
        <v>16178</v>
      </c>
      <c r="D599" s="39">
        <f t="shared" si="9"/>
        <v>1.002</v>
      </c>
      <c r="E599" s="37"/>
    </row>
    <row r="600" spans="1:5" ht="14.25">
      <c r="A600" s="37" t="s">
        <v>119</v>
      </c>
      <c r="B600" s="38">
        <v>6116</v>
      </c>
      <c r="C600" s="38">
        <v>5868</v>
      </c>
      <c r="D600" s="39">
        <f t="shared" si="9"/>
        <v>0.959</v>
      </c>
      <c r="E600" s="37"/>
    </row>
    <row r="601" spans="1:5" ht="14.25">
      <c r="A601" s="37" t="s">
        <v>522</v>
      </c>
      <c r="B601" s="38">
        <v>5076</v>
      </c>
      <c r="C601" s="38">
        <v>4835</v>
      </c>
      <c r="D601" s="39">
        <f t="shared" si="9"/>
        <v>0.953</v>
      </c>
      <c r="E601" s="37"/>
    </row>
    <row r="602" spans="1:5" ht="14.25">
      <c r="A602" s="37" t="s">
        <v>524</v>
      </c>
      <c r="B602" s="38">
        <v>408</v>
      </c>
      <c r="C602" s="38">
        <v>461</v>
      </c>
      <c r="D602" s="39">
        <f t="shared" si="9"/>
        <v>1.13</v>
      </c>
      <c r="E602" s="37"/>
    </row>
    <row r="603" spans="1:5" ht="14.25">
      <c r="A603" s="37" t="s">
        <v>526</v>
      </c>
      <c r="B603" s="38">
        <v>19</v>
      </c>
      <c r="C603" s="38">
        <v>0</v>
      </c>
      <c r="D603" s="39">
        <f t="shared" si="9"/>
        <v>0</v>
      </c>
      <c r="E603" s="37"/>
    </row>
    <row r="604" spans="1:5" ht="14.25">
      <c r="A604" s="37" t="s">
        <v>815</v>
      </c>
      <c r="B604" s="38">
        <v>613</v>
      </c>
      <c r="C604" s="38">
        <v>572</v>
      </c>
      <c r="D604" s="39">
        <f t="shared" si="9"/>
        <v>0.933</v>
      </c>
      <c r="E604" s="37"/>
    </row>
    <row r="605" spans="1:5" ht="14.25">
      <c r="A605" s="37" t="s">
        <v>120</v>
      </c>
      <c r="B605" s="38">
        <v>156853</v>
      </c>
      <c r="C605" s="38">
        <v>53385</v>
      </c>
      <c r="D605" s="39">
        <f t="shared" si="9"/>
        <v>0.34</v>
      </c>
      <c r="E605" s="37"/>
    </row>
    <row r="606" spans="1:5" ht="14.25">
      <c r="A606" s="37" t="s">
        <v>816</v>
      </c>
      <c r="B606" s="38">
        <v>48462</v>
      </c>
      <c r="C606" s="38">
        <v>29815</v>
      </c>
      <c r="D606" s="39">
        <f t="shared" si="9"/>
        <v>0.615</v>
      </c>
      <c r="E606" s="37"/>
    </row>
    <row r="607" spans="1:5" ht="14.25">
      <c r="A607" s="37" t="s">
        <v>817</v>
      </c>
      <c r="B607" s="38">
        <v>108391</v>
      </c>
      <c r="C607" s="38">
        <v>23570</v>
      </c>
      <c r="D607" s="39">
        <f t="shared" si="9"/>
        <v>0.217</v>
      </c>
      <c r="E607" s="37"/>
    </row>
    <row r="608" spans="1:5" ht="14.25">
      <c r="A608" s="37" t="s">
        <v>121</v>
      </c>
      <c r="B608" s="38">
        <v>26034</v>
      </c>
      <c r="C608" s="38">
        <v>7107</v>
      </c>
      <c r="D608" s="39">
        <f t="shared" si="9"/>
        <v>0.273</v>
      </c>
      <c r="E608" s="37"/>
    </row>
    <row r="609" spans="1:5" ht="14.25">
      <c r="A609" s="37" t="s">
        <v>818</v>
      </c>
      <c r="B609" s="38">
        <v>23318</v>
      </c>
      <c r="C609" s="38">
        <v>2790</v>
      </c>
      <c r="D609" s="39">
        <f t="shared" si="9"/>
        <v>0.12</v>
      </c>
      <c r="E609" s="37"/>
    </row>
    <row r="610" spans="1:5" ht="14.25">
      <c r="A610" s="37" t="s">
        <v>820</v>
      </c>
      <c r="B610" s="38">
        <v>2716</v>
      </c>
      <c r="C610" s="38">
        <v>4317</v>
      </c>
      <c r="D610" s="39">
        <f t="shared" si="9"/>
        <v>1.589</v>
      </c>
      <c r="E610" s="37"/>
    </row>
    <row r="611" spans="1:5" ht="14.25">
      <c r="A611" s="37" t="s">
        <v>122</v>
      </c>
      <c r="B611" s="38">
        <v>7710</v>
      </c>
      <c r="C611" s="38">
        <v>6229</v>
      </c>
      <c r="D611" s="39">
        <f t="shared" si="9"/>
        <v>0.808</v>
      </c>
      <c r="E611" s="37"/>
    </row>
    <row r="612" spans="1:5" ht="14.25">
      <c r="A612" s="37" t="s">
        <v>795</v>
      </c>
      <c r="B612" s="38">
        <v>1584</v>
      </c>
      <c r="C612" s="38">
        <v>1045</v>
      </c>
      <c r="D612" s="39">
        <f t="shared" si="9"/>
        <v>0.66</v>
      </c>
      <c r="E612" s="37"/>
    </row>
    <row r="613" spans="1:5" ht="14.25">
      <c r="A613" s="37" t="s">
        <v>797</v>
      </c>
      <c r="B613" s="38">
        <v>6126</v>
      </c>
      <c r="C613" s="38">
        <v>5184</v>
      </c>
      <c r="D613" s="39">
        <f t="shared" si="9"/>
        <v>0.846</v>
      </c>
      <c r="E613" s="37"/>
    </row>
    <row r="614" spans="1:5" ht="14.25">
      <c r="A614" s="37" t="s">
        <v>123</v>
      </c>
      <c r="B614" s="38">
        <v>0</v>
      </c>
      <c r="C614" s="38">
        <v>0</v>
      </c>
      <c r="D614" s="39" t="str">
        <f t="shared" si="9"/>
        <v/>
      </c>
      <c r="E614" s="37"/>
    </row>
    <row r="615" spans="1:5" ht="14.25">
      <c r="A615" s="37" t="s">
        <v>1442</v>
      </c>
      <c r="B615" s="38">
        <v>0</v>
      </c>
      <c r="C615" s="38">
        <v>0</v>
      </c>
      <c r="D615" s="39" t="str">
        <f t="shared" si="9"/>
        <v/>
      </c>
      <c r="E615" s="37"/>
    </row>
    <row r="616" spans="1:5" ht="14.25">
      <c r="A616" s="37" t="s">
        <v>798</v>
      </c>
      <c r="B616" s="38">
        <v>0</v>
      </c>
      <c r="C616" s="38">
        <v>0</v>
      </c>
      <c r="D616" s="39" t="str">
        <f t="shared" si="9"/>
        <v/>
      </c>
      <c r="E616" s="37"/>
    </row>
    <row r="617" spans="1:5" ht="14.25">
      <c r="A617" s="37" t="s">
        <v>124</v>
      </c>
      <c r="B617" s="38">
        <v>8480</v>
      </c>
      <c r="C617" s="38">
        <v>10632</v>
      </c>
      <c r="D617" s="39">
        <f t="shared" si="9"/>
        <v>1.254</v>
      </c>
      <c r="E617" s="37"/>
    </row>
    <row r="618" spans="1:5" ht="14.25">
      <c r="A618" s="37" t="s">
        <v>800</v>
      </c>
      <c r="B618" s="38">
        <v>2623</v>
      </c>
      <c r="C618" s="38">
        <v>3891</v>
      </c>
      <c r="D618" s="39">
        <f t="shared" si="9"/>
        <v>1.483</v>
      </c>
      <c r="E618" s="37"/>
    </row>
    <row r="619" spans="1:5" ht="14.25">
      <c r="A619" s="37" t="s">
        <v>802</v>
      </c>
      <c r="B619" s="38">
        <v>5857</v>
      </c>
      <c r="C619" s="38">
        <v>6741</v>
      </c>
      <c r="D619" s="39">
        <f t="shared" si="9"/>
        <v>1.151</v>
      </c>
      <c r="E619" s="37"/>
    </row>
    <row r="620" spans="1:5" ht="14.25">
      <c r="A620" s="37" t="s">
        <v>804</v>
      </c>
      <c r="B620" s="38">
        <v>1083795</v>
      </c>
      <c r="C620" s="38">
        <v>912839</v>
      </c>
      <c r="D620" s="39">
        <f t="shared" si="9"/>
        <v>0.842</v>
      </c>
      <c r="E620" s="37"/>
    </row>
    <row r="621" spans="1:5" ht="14.25">
      <c r="A621" s="37" t="s">
        <v>806</v>
      </c>
      <c r="B621" s="38">
        <v>847278</v>
      </c>
      <c r="C621" s="38">
        <v>783234</v>
      </c>
      <c r="D621" s="39">
        <f t="shared" si="9"/>
        <v>0.924</v>
      </c>
      <c r="E621" s="37"/>
    </row>
    <row r="622" spans="1:5" ht="14.25">
      <c r="A622" s="37" t="s">
        <v>808</v>
      </c>
      <c r="B622" s="38">
        <v>226325</v>
      </c>
      <c r="C622" s="38">
        <v>126136</v>
      </c>
      <c r="D622" s="39">
        <f t="shared" si="9"/>
        <v>0.557</v>
      </c>
      <c r="E622" s="37"/>
    </row>
    <row r="623" spans="1:5" ht="14.25">
      <c r="A623" s="37" t="s">
        <v>809</v>
      </c>
      <c r="B623" s="38">
        <v>10192</v>
      </c>
      <c r="C623" s="38">
        <v>3469</v>
      </c>
      <c r="D623" s="39">
        <f t="shared" si="9"/>
        <v>0.34</v>
      </c>
      <c r="E623" s="37"/>
    </row>
    <row r="624" spans="1:5" ht="14.25">
      <c r="A624" s="37" t="s">
        <v>810</v>
      </c>
      <c r="B624" s="38">
        <v>3145</v>
      </c>
      <c r="C624" s="38">
        <v>4829</v>
      </c>
      <c r="D624" s="39">
        <f t="shared" si="9"/>
        <v>1.535</v>
      </c>
      <c r="E624" s="37"/>
    </row>
    <row r="625" spans="1:5" ht="14.25">
      <c r="A625" s="37" t="s">
        <v>811</v>
      </c>
      <c r="B625" s="38">
        <v>208</v>
      </c>
      <c r="C625" s="38">
        <v>135</v>
      </c>
      <c r="D625" s="39">
        <f t="shared" si="9"/>
        <v>0.649</v>
      </c>
      <c r="E625" s="37"/>
    </row>
    <row r="626" spans="1:5" ht="14.25">
      <c r="A626" s="37" t="s">
        <v>812</v>
      </c>
      <c r="B626" s="38">
        <v>12</v>
      </c>
      <c r="C626" s="38">
        <v>30</v>
      </c>
      <c r="D626" s="39">
        <f t="shared" si="9"/>
        <v>2.5</v>
      </c>
      <c r="E626" s="37"/>
    </row>
    <row r="627" spans="1:5" ht="14.25">
      <c r="A627" s="37" t="s">
        <v>813</v>
      </c>
      <c r="B627" s="38">
        <v>0</v>
      </c>
      <c r="C627" s="38">
        <v>0</v>
      </c>
      <c r="D627" s="39" t="str">
        <f t="shared" si="9"/>
        <v/>
      </c>
      <c r="E627" s="37"/>
    </row>
    <row r="628" spans="1:5" ht="14.25">
      <c r="A628" s="37" t="s">
        <v>814</v>
      </c>
      <c r="B628" s="38">
        <v>2925</v>
      </c>
      <c r="C628" s="38">
        <v>4664</v>
      </c>
      <c r="D628" s="39">
        <f t="shared" si="9"/>
        <v>1.595</v>
      </c>
      <c r="E628" s="37"/>
    </row>
    <row r="629" spans="1:5" ht="14.25">
      <c r="A629" s="52" t="s">
        <v>1443</v>
      </c>
      <c r="B629" s="38">
        <v>278526</v>
      </c>
      <c r="C629" s="38">
        <v>13375</v>
      </c>
      <c r="D629" s="39">
        <f t="shared" si="9"/>
        <v>0.048</v>
      </c>
      <c r="E629" s="37"/>
    </row>
    <row r="630" spans="1:5" ht="14.25">
      <c r="A630" s="50" t="s">
        <v>1387</v>
      </c>
      <c r="B630" s="51">
        <v>0</v>
      </c>
      <c r="C630" s="51">
        <v>810</v>
      </c>
      <c r="D630" s="39" t="str">
        <f t="shared" si="9"/>
        <v/>
      </c>
      <c r="E630" s="50"/>
    </row>
    <row r="631" spans="1:5" ht="14.25">
      <c r="A631" s="50" t="s">
        <v>1388</v>
      </c>
      <c r="B631" s="38">
        <v>0</v>
      </c>
      <c r="C631" s="38">
        <v>162</v>
      </c>
      <c r="D631" s="39" t="str">
        <f t="shared" si="9"/>
        <v/>
      </c>
      <c r="E631" s="37"/>
    </row>
    <row r="632" spans="1:5" ht="14.25">
      <c r="A632" s="50" t="s">
        <v>1389</v>
      </c>
      <c r="B632" s="38">
        <v>0</v>
      </c>
      <c r="C632" s="38">
        <v>0</v>
      </c>
      <c r="D632" s="39" t="str">
        <f t="shared" si="9"/>
        <v/>
      </c>
      <c r="E632" s="37"/>
    </row>
    <row r="633" spans="1:5" ht="14.25">
      <c r="A633" s="50" t="s">
        <v>1444</v>
      </c>
      <c r="B633" s="38">
        <v>12648</v>
      </c>
      <c r="C633" s="38">
        <v>7779</v>
      </c>
      <c r="D633" s="39">
        <f t="shared" si="9"/>
        <v>0.615</v>
      </c>
      <c r="E633" s="37"/>
    </row>
    <row r="634" spans="1:5" ht="14.25">
      <c r="A634" s="50" t="s">
        <v>1445</v>
      </c>
      <c r="B634" s="38">
        <v>1203</v>
      </c>
      <c r="C634" s="38">
        <v>951</v>
      </c>
      <c r="D634" s="39">
        <f t="shared" si="9"/>
        <v>0.791</v>
      </c>
      <c r="E634" s="37"/>
    </row>
    <row r="635" spans="1:5" ht="14.25">
      <c r="A635" s="50" t="s">
        <v>1390</v>
      </c>
      <c r="B635" s="38">
        <v>0</v>
      </c>
      <c r="C635" s="38">
        <v>3</v>
      </c>
      <c r="D635" s="39" t="str">
        <f t="shared" si="9"/>
        <v/>
      </c>
      <c r="E635" s="37"/>
    </row>
    <row r="636" spans="1:5" ht="14.25">
      <c r="A636" s="50" t="s">
        <v>1446</v>
      </c>
      <c r="B636" s="38">
        <v>264675</v>
      </c>
      <c r="C636" s="38">
        <v>3670</v>
      </c>
      <c r="D636" s="39">
        <f t="shared" si="9"/>
        <v>0.014</v>
      </c>
      <c r="E636" s="37"/>
    </row>
    <row r="637" spans="1:5" ht="14.25">
      <c r="A637" s="37" t="s">
        <v>125</v>
      </c>
      <c r="B637" s="38">
        <v>1005741</v>
      </c>
      <c r="C637" s="38">
        <v>411961</v>
      </c>
      <c r="D637" s="39">
        <f t="shared" si="9"/>
        <v>0.41</v>
      </c>
      <c r="E637" s="37"/>
    </row>
    <row r="638" spans="1:5" ht="14.25">
      <c r="A638" s="37" t="s">
        <v>1447</v>
      </c>
      <c r="B638" s="38">
        <v>2793534</v>
      </c>
      <c r="C638" s="38">
        <v>2396136</v>
      </c>
      <c r="D638" s="39">
        <f t="shared" si="9"/>
        <v>0.858</v>
      </c>
      <c r="E638" s="37"/>
    </row>
    <row r="639" spans="1:5" ht="14.25">
      <c r="A639" s="37" t="s">
        <v>1448</v>
      </c>
      <c r="B639" s="38">
        <v>78285</v>
      </c>
      <c r="C639" s="38">
        <v>76686</v>
      </c>
      <c r="D639" s="39">
        <f t="shared" si="9"/>
        <v>0.98</v>
      </c>
      <c r="E639" s="37"/>
    </row>
    <row r="640" spans="1:5" ht="14.25">
      <c r="A640" s="37" t="s">
        <v>522</v>
      </c>
      <c r="B640" s="38">
        <v>53786</v>
      </c>
      <c r="C640" s="38">
        <v>52381</v>
      </c>
      <c r="D640" s="39">
        <f t="shared" si="9"/>
        <v>0.974</v>
      </c>
      <c r="E640" s="37"/>
    </row>
    <row r="641" spans="1:5" ht="14.25">
      <c r="A641" s="37" t="s">
        <v>524</v>
      </c>
      <c r="B641" s="38">
        <v>7698</v>
      </c>
      <c r="C641" s="38">
        <v>10814</v>
      </c>
      <c r="D641" s="39">
        <f t="shared" si="9"/>
        <v>1.405</v>
      </c>
      <c r="E641" s="37"/>
    </row>
    <row r="642" spans="1:5" ht="14.25">
      <c r="A642" s="37" t="s">
        <v>526</v>
      </c>
      <c r="B642" s="38">
        <v>1098</v>
      </c>
      <c r="C642" s="38">
        <v>551</v>
      </c>
      <c r="D642" s="39">
        <f t="shared" si="9"/>
        <v>0.502</v>
      </c>
      <c r="E642" s="37"/>
    </row>
    <row r="643" spans="1:5" ht="14.25">
      <c r="A643" s="37" t="s">
        <v>1449</v>
      </c>
      <c r="B643" s="38">
        <v>15703</v>
      </c>
      <c r="C643" s="38">
        <v>12939</v>
      </c>
      <c r="D643" s="39">
        <f t="shared" si="9"/>
        <v>0.824</v>
      </c>
      <c r="E643" s="37"/>
    </row>
    <row r="644" spans="1:5" ht="14.25">
      <c r="A644" s="37" t="s">
        <v>126</v>
      </c>
      <c r="B644" s="38">
        <v>645159</v>
      </c>
      <c r="C644" s="38">
        <v>524769</v>
      </c>
      <c r="D644" s="39">
        <f t="shared" si="9"/>
        <v>0.813</v>
      </c>
      <c r="E644" s="37"/>
    </row>
    <row r="645" spans="1:5" ht="14.25">
      <c r="A645" s="37" t="s">
        <v>819</v>
      </c>
      <c r="B645" s="38">
        <v>459373</v>
      </c>
      <c r="C645" s="38">
        <v>395632</v>
      </c>
      <c r="D645" s="39">
        <f aca="true" t="shared" si="10" ref="D645:D708">IF(B645=0,"",ROUND(C645/B645,3))</f>
        <v>0.861</v>
      </c>
      <c r="E645" s="37"/>
    </row>
    <row r="646" spans="1:5" ht="14.25">
      <c r="A646" s="37" t="s">
        <v>821</v>
      </c>
      <c r="B646" s="38">
        <v>79950</v>
      </c>
      <c r="C646" s="38">
        <v>68194</v>
      </c>
      <c r="D646" s="39">
        <f t="shared" si="10"/>
        <v>0.853</v>
      </c>
      <c r="E646" s="37"/>
    </row>
    <row r="647" spans="1:5" ht="14.25">
      <c r="A647" s="37" t="s">
        <v>822</v>
      </c>
      <c r="B647" s="38">
        <v>5574</v>
      </c>
      <c r="C647" s="38">
        <v>5322</v>
      </c>
      <c r="D647" s="39">
        <f t="shared" si="10"/>
        <v>0.955</v>
      </c>
      <c r="E647" s="37"/>
    </row>
    <row r="648" spans="1:5" ht="14.25">
      <c r="A648" s="37" t="s">
        <v>823</v>
      </c>
      <c r="B648" s="51">
        <v>1186</v>
      </c>
      <c r="C648" s="51">
        <v>1380</v>
      </c>
      <c r="D648" s="39">
        <f t="shared" si="10"/>
        <v>1.164</v>
      </c>
      <c r="E648" s="50"/>
    </row>
    <row r="649" spans="1:5" ht="14.25">
      <c r="A649" s="37" t="s">
        <v>824</v>
      </c>
      <c r="B649" s="51">
        <v>6358</v>
      </c>
      <c r="C649" s="51">
        <v>4589</v>
      </c>
      <c r="D649" s="39">
        <f t="shared" si="10"/>
        <v>0.722</v>
      </c>
      <c r="E649" s="50"/>
    </row>
    <row r="650" spans="1:5" ht="14.25">
      <c r="A650" s="37" t="s">
        <v>826</v>
      </c>
      <c r="B650" s="51">
        <v>13</v>
      </c>
      <c r="C650" s="51">
        <v>0</v>
      </c>
      <c r="D650" s="39">
        <f t="shared" si="10"/>
        <v>0</v>
      </c>
      <c r="E650" s="50"/>
    </row>
    <row r="651" spans="1:5" ht="14.25">
      <c r="A651" s="37" t="s">
        <v>828</v>
      </c>
      <c r="B651" s="38">
        <v>100</v>
      </c>
      <c r="C651" s="38">
        <v>0</v>
      </c>
      <c r="D651" s="39">
        <f t="shared" si="10"/>
        <v>0</v>
      </c>
      <c r="E651" s="37"/>
    </row>
    <row r="652" spans="1:5" ht="14.25">
      <c r="A652" s="37" t="s">
        <v>830</v>
      </c>
      <c r="B652" s="38">
        <v>8719</v>
      </c>
      <c r="C652" s="38">
        <v>7922</v>
      </c>
      <c r="D652" s="39">
        <f t="shared" si="10"/>
        <v>0.909</v>
      </c>
      <c r="E652" s="37"/>
    </row>
    <row r="653" spans="1:5" ht="14.25">
      <c r="A653" s="37" t="s">
        <v>831</v>
      </c>
      <c r="B653" s="38">
        <v>2</v>
      </c>
      <c r="C653" s="38">
        <v>2</v>
      </c>
      <c r="D653" s="39">
        <f t="shared" si="10"/>
        <v>1</v>
      </c>
      <c r="E653" s="37"/>
    </row>
    <row r="654" spans="1:5" ht="14.25">
      <c r="A654" s="37" t="s">
        <v>832</v>
      </c>
      <c r="B654" s="38">
        <v>0</v>
      </c>
      <c r="C654" s="38">
        <v>0</v>
      </c>
      <c r="D654" s="39" t="str">
        <f t="shared" si="10"/>
        <v/>
      </c>
      <c r="E654" s="37"/>
    </row>
    <row r="655" spans="1:5" ht="14.25">
      <c r="A655" s="37" t="s">
        <v>833</v>
      </c>
      <c r="B655" s="38">
        <v>0</v>
      </c>
      <c r="C655" s="38">
        <v>11</v>
      </c>
      <c r="D655" s="39" t="str">
        <f t="shared" si="10"/>
        <v/>
      </c>
      <c r="E655" s="37"/>
    </row>
    <row r="656" spans="1:5" ht="14.25">
      <c r="A656" s="37" t="s">
        <v>834</v>
      </c>
      <c r="B656" s="38">
        <v>83884</v>
      </c>
      <c r="C656" s="38">
        <v>41716</v>
      </c>
      <c r="D656" s="39">
        <f t="shared" si="10"/>
        <v>0.497</v>
      </c>
      <c r="E656" s="37"/>
    </row>
    <row r="657" spans="1:5" ht="14.25">
      <c r="A657" s="37" t="s">
        <v>127</v>
      </c>
      <c r="B657" s="51">
        <v>348151</v>
      </c>
      <c r="C657" s="51">
        <v>311188</v>
      </c>
      <c r="D657" s="39">
        <f t="shared" si="10"/>
        <v>0.894</v>
      </c>
      <c r="E657" s="50"/>
    </row>
    <row r="658" spans="1:5" ht="14.25">
      <c r="A658" s="37" t="s">
        <v>835</v>
      </c>
      <c r="B658" s="51">
        <v>52935</v>
      </c>
      <c r="C658" s="51">
        <v>40445</v>
      </c>
      <c r="D658" s="39">
        <f t="shared" si="10"/>
        <v>0.764</v>
      </c>
      <c r="E658" s="50"/>
    </row>
    <row r="659" spans="1:5" ht="14.25">
      <c r="A659" s="37" t="s">
        <v>836</v>
      </c>
      <c r="B659" s="51">
        <v>261448</v>
      </c>
      <c r="C659" s="51">
        <v>236142</v>
      </c>
      <c r="D659" s="39">
        <f t="shared" si="10"/>
        <v>0.903</v>
      </c>
      <c r="E659" s="50"/>
    </row>
    <row r="660" spans="1:5" ht="14.25">
      <c r="A660" s="37" t="s">
        <v>837</v>
      </c>
      <c r="B660" s="51">
        <v>33768</v>
      </c>
      <c r="C660" s="51">
        <v>34601</v>
      </c>
      <c r="D660" s="39">
        <f t="shared" si="10"/>
        <v>1.025</v>
      </c>
      <c r="E660" s="50"/>
    </row>
    <row r="661" spans="1:5" ht="14.25">
      <c r="A661" s="37" t="s">
        <v>128</v>
      </c>
      <c r="B661" s="51">
        <v>399285</v>
      </c>
      <c r="C661" s="51">
        <v>334417</v>
      </c>
      <c r="D661" s="39">
        <f t="shared" si="10"/>
        <v>0.838</v>
      </c>
      <c r="E661" s="50"/>
    </row>
    <row r="662" spans="1:5" ht="14.25">
      <c r="A662" s="37" t="s">
        <v>838</v>
      </c>
      <c r="B662" s="51">
        <v>76670</v>
      </c>
      <c r="C662" s="51">
        <v>64993</v>
      </c>
      <c r="D662" s="39">
        <f t="shared" si="10"/>
        <v>0.848</v>
      </c>
      <c r="E662" s="50"/>
    </row>
    <row r="663" spans="1:5" ht="14.25">
      <c r="A663" s="37" t="s">
        <v>839</v>
      </c>
      <c r="B663" s="51">
        <v>13056</v>
      </c>
      <c r="C663" s="51">
        <v>12733</v>
      </c>
      <c r="D663" s="39">
        <f t="shared" si="10"/>
        <v>0.975</v>
      </c>
      <c r="E663" s="50"/>
    </row>
    <row r="664" spans="1:5" ht="14.25">
      <c r="A664" s="37" t="s">
        <v>841</v>
      </c>
      <c r="B664" s="51">
        <v>60272</v>
      </c>
      <c r="C664" s="51">
        <v>43534</v>
      </c>
      <c r="D664" s="39">
        <f t="shared" si="10"/>
        <v>0.722</v>
      </c>
      <c r="E664" s="50"/>
    </row>
    <row r="665" spans="1:5" ht="14.25">
      <c r="A665" s="37" t="s">
        <v>843</v>
      </c>
      <c r="B665" s="51">
        <v>20</v>
      </c>
      <c r="C665" s="51">
        <v>221</v>
      </c>
      <c r="D665" s="39">
        <f t="shared" si="10"/>
        <v>11.05</v>
      </c>
      <c r="E665" s="50"/>
    </row>
    <row r="666" spans="1:5" ht="14.25">
      <c r="A666" s="37" t="s">
        <v>845</v>
      </c>
      <c r="B666" s="38">
        <v>2821</v>
      </c>
      <c r="C666" s="38">
        <v>2306</v>
      </c>
      <c r="D666" s="39">
        <f t="shared" si="10"/>
        <v>0.817</v>
      </c>
      <c r="E666" s="37"/>
    </row>
    <row r="667" spans="1:5" ht="14.25">
      <c r="A667" s="37" t="s">
        <v>847</v>
      </c>
      <c r="B667" s="38">
        <v>14470</v>
      </c>
      <c r="C667" s="38">
        <v>12483</v>
      </c>
      <c r="D667" s="39">
        <f t="shared" si="10"/>
        <v>0.863</v>
      </c>
      <c r="E667" s="37"/>
    </row>
    <row r="668" spans="1:5" ht="14.25">
      <c r="A668" s="37" t="s">
        <v>848</v>
      </c>
      <c r="B668" s="38">
        <v>318</v>
      </c>
      <c r="C668" s="38">
        <v>181</v>
      </c>
      <c r="D668" s="39">
        <f t="shared" si="10"/>
        <v>0.569</v>
      </c>
      <c r="E668" s="37"/>
    </row>
    <row r="669" spans="1:5" ht="14.25">
      <c r="A669" s="37" t="s">
        <v>849</v>
      </c>
      <c r="B669" s="38">
        <v>123878</v>
      </c>
      <c r="C669" s="38">
        <v>124529</v>
      </c>
      <c r="D669" s="39">
        <f t="shared" si="10"/>
        <v>1.005</v>
      </c>
      <c r="E669" s="37"/>
    </row>
    <row r="670" spans="1:5" ht="14.25">
      <c r="A670" s="37" t="s">
        <v>851</v>
      </c>
      <c r="B670" s="38">
        <v>96197</v>
      </c>
      <c r="C670" s="38">
        <v>61529</v>
      </c>
      <c r="D670" s="39">
        <f t="shared" si="10"/>
        <v>0.64</v>
      </c>
      <c r="E670" s="37"/>
    </row>
    <row r="671" spans="1:5" ht="14.25">
      <c r="A671" s="37" t="s">
        <v>852</v>
      </c>
      <c r="B671" s="38">
        <v>1731</v>
      </c>
      <c r="C671" s="38">
        <v>421</v>
      </c>
      <c r="D671" s="39">
        <f t="shared" si="10"/>
        <v>0.243</v>
      </c>
      <c r="E671" s="37"/>
    </row>
    <row r="672" spans="1:5" ht="14.25">
      <c r="A672" s="37" t="s">
        <v>853</v>
      </c>
      <c r="B672" s="38">
        <v>9852</v>
      </c>
      <c r="C672" s="38">
        <v>11487</v>
      </c>
      <c r="D672" s="39">
        <f t="shared" si="10"/>
        <v>1.166</v>
      </c>
      <c r="E672" s="37"/>
    </row>
    <row r="673" spans="1:5" ht="14.25">
      <c r="A673" s="37" t="s">
        <v>129</v>
      </c>
      <c r="B673" s="38">
        <v>9657</v>
      </c>
      <c r="C673" s="38">
        <v>1725</v>
      </c>
      <c r="D673" s="39">
        <f t="shared" si="10"/>
        <v>0.179</v>
      </c>
      <c r="E673" s="37"/>
    </row>
    <row r="674" spans="1:5" ht="14.25">
      <c r="A674" s="37" t="s">
        <v>855</v>
      </c>
      <c r="B674" s="38">
        <v>9573</v>
      </c>
      <c r="C674" s="38">
        <v>1564</v>
      </c>
      <c r="D674" s="39">
        <f t="shared" si="10"/>
        <v>0.163</v>
      </c>
      <c r="E674" s="37"/>
    </row>
    <row r="675" spans="1:5" ht="14.25">
      <c r="A675" s="37" t="s">
        <v>857</v>
      </c>
      <c r="B675" s="38">
        <v>84</v>
      </c>
      <c r="C675" s="38">
        <v>161</v>
      </c>
      <c r="D675" s="39">
        <f t="shared" si="10"/>
        <v>1.917</v>
      </c>
      <c r="E675" s="37"/>
    </row>
    <row r="676" spans="1:5" ht="14.25">
      <c r="A676" s="37" t="s">
        <v>130</v>
      </c>
      <c r="B676" s="38">
        <v>206366</v>
      </c>
      <c r="C676" s="38">
        <v>180635</v>
      </c>
      <c r="D676" s="39">
        <f t="shared" si="10"/>
        <v>0.875</v>
      </c>
      <c r="E676" s="37"/>
    </row>
    <row r="677" spans="1:5" ht="14.25">
      <c r="A677" s="37" t="s">
        <v>825</v>
      </c>
      <c r="B677" s="38">
        <v>32306</v>
      </c>
      <c r="C677" s="38">
        <v>34921</v>
      </c>
      <c r="D677" s="39">
        <f t="shared" si="10"/>
        <v>1.081</v>
      </c>
      <c r="E677" s="37"/>
    </row>
    <row r="678" spans="1:5" ht="14.25">
      <c r="A678" s="37" t="s">
        <v>827</v>
      </c>
      <c r="B678" s="38">
        <v>27653</v>
      </c>
      <c r="C678" s="38">
        <v>96791</v>
      </c>
      <c r="D678" s="39">
        <f t="shared" si="10"/>
        <v>3.5</v>
      </c>
      <c r="E678" s="37"/>
    </row>
    <row r="679" spans="1:5" ht="14.25">
      <c r="A679" s="37" t="s">
        <v>829</v>
      </c>
      <c r="B679" s="38">
        <v>146407</v>
      </c>
      <c r="C679" s="38">
        <v>48923</v>
      </c>
      <c r="D679" s="39">
        <f t="shared" si="10"/>
        <v>0.334</v>
      </c>
      <c r="E679" s="37"/>
    </row>
    <row r="680" spans="1:5" ht="14.25">
      <c r="A680" s="37" t="s">
        <v>131</v>
      </c>
      <c r="B680" s="38">
        <v>112503</v>
      </c>
      <c r="C680" s="38">
        <v>123605</v>
      </c>
      <c r="D680" s="39">
        <f t="shared" si="10"/>
        <v>1.099</v>
      </c>
      <c r="E680" s="37"/>
    </row>
    <row r="681" spans="1:5" ht="14.25">
      <c r="A681" s="37" t="s">
        <v>840</v>
      </c>
      <c r="B681" s="38">
        <v>48088</v>
      </c>
      <c r="C681" s="38">
        <v>52058</v>
      </c>
      <c r="D681" s="39">
        <f t="shared" si="10"/>
        <v>1.083</v>
      </c>
      <c r="E681" s="37"/>
    </row>
    <row r="682" spans="1:5" ht="14.25">
      <c r="A682" s="37" t="s">
        <v>842</v>
      </c>
      <c r="B682" s="38">
        <v>45809</v>
      </c>
      <c r="C682" s="38">
        <v>46781</v>
      </c>
      <c r="D682" s="39">
        <f t="shared" si="10"/>
        <v>1.021</v>
      </c>
      <c r="E682" s="37"/>
    </row>
    <row r="683" spans="1:5" ht="14.25">
      <c r="A683" s="37" t="s">
        <v>844</v>
      </c>
      <c r="B683" s="38">
        <v>14479</v>
      </c>
      <c r="C683" s="38">
        <v>20836</v>
      </c>
      <c r="D683" s="39">
        <f t="shared" si="10"/>
        <v>1.439</v>
      </c>
      <c r="E683" s="37"/>
    </row>
    <row r="684" spans="1:5" ht="14.25">
      <c r="A684" s="37" t="s">
        <v>846</v>
      </c>
      <c r="B684" s="38">
        <v>4127</v>
      </c>
      <c r="C684" s="38">
        <v>3930</v>
      </c>
      <c r="D684" s="39">
        <f t="shared" si="10"/>
        <v>0.952</v>
      </c>
      <c r="E684" s="37"/>
    </row>
    <row r="685" spans="1:5" ht="14.25">
      <c r="A685" s="37" t="s">
        <v>132</v>
      </c>
      <c r="B685" s="38">
        <v>800115</v>
      </c>
      <c r="C685" s="38">
        <v>658422</v>
      </c>
      <c r="D685" s="39">
        <f t="shared" si="10"/>
        <v>0.823</v>
      </c>
      <c r="E685" s="37"/>
    </row>
    <row r="686" spans="1:5" ht="14.25">
      <c r="A686" s="37" t="s">
        <v>1450</v>
      </c>
      <c r="B686" s="38">
        <v>121826</v>
      </c>
      <c r="C686" s="38">
        <v>18415</v>
      </c>
      <c r="D686" s="39">
        <f t="shared" si="10"/>
        <v>0.151</v>
      </c>
      <c r="E686" s="37"/>
    </row>
    <row r="687" spans="1:5" ht="14.25">
      <c r="A687" s="37" t="s">
        <v>850</v>
      </c>
      <c r="B687" s="38">
        <v>626647</v>
      </c>
      <c r="C687" s="38">
        <v>578060</v>
      </c>
      <c r="D687" s="39">
        <f t="shared" si="10"/>
        <v>0.922</v>
      </c>
      <c r="E687" s="37"/>
    </row>
    <row r="688" spans="1:5" ht="14.25">
      <c r="A688" s="37" t="s">
        <v>854</v>
      </c>
      <c r="B688" s="38">
        <v>70711</v>
      </c>
      <c r="C688" s="38">
        <v>61947</v>
      </c>
      <c r="D688" s="39">
        <f t="shared" si="10"/>
        <v>0.876</v>
      </c>
      <c r="E688" s="37"/>
    </row>
    <row r="689" spans="1:5" ht="14.25">
      <c r="A689" s="37" t="s">
        <v>133</v>
      </c>
      <c r="B689" s="38">
        <v>173513</v>
      </c>
      <c r="C689" s="38">
        <v>147131</v>
      </c>
      <c r="D689" s="39">
        <f t="shared" si="10"/>
        <v>0.848</v>
      </c>
      <c r="E689" s="37"/>
    </row>
    <row r="690" spans="1:5" ht="14.25">
      <c r="A690" s="37" t="s">
        <v>856</v>
      </c>
      <c r="B690" s="38">
        <v>140920</v>
      </c>
      <c r="C690" s="38">
        <v>139285</v>
      </c>
      <c r="D690" s="39">
        <f t="shared" si="10"/>
        <v>0.988</v>
      </c>
      <c r="E690" s="37"/>
    </row>
    <row r="691" spans="1:5" ht="14.25">
      <c r="A691" s="37" t="s">
        <v>858</v>
      </c>
      <c r="B691" s="38">
        <v>1634</v>
      </c>
      <c r="C691" s="38">
        <v>1663</v>
      </c>
      <c r="D691" s="39">
        <f t="shared" si="10"/>
        <v>1.018</v>
      </c>
      <c r="E691" s="37"/>
    </row>
    <row r="692" spans="1:5" ht="14.25">
      <c r="A692" s="37" t="s">
        <v>859</v>
      </c>
      <c r="B692" s="38">
        <v>30959</v>
      </c>
      <c r="C692" s="38">
        <v>6183</v>
      </c>
      <c r="D692" s="39">
        <f t="shared" si="10"/>
        <v>0.2</v>
      </c>
      <c r="E692" s="37"/>
    </row>
    <row r="693" spans="1:5" ht="14.25">
      <c r="A693" s="37" t="s">
        <v>134</v>
      </c>
      <c r="B693" s="38">
        <v>2352</v>
      </c>
      <c r="C693" s="38">
        <v>1257</v>
      </c>
      <c r="D693" s="39">
        <f t="shared" si="10"/>
        <v>0.534</v>
      </c>
      <c r="E693" s="37"/>
    </row>
    <row r="694" spans="1:5" ht="14.25">
      <c r="A694" s="37" t="s">
        <v>862</v>
      </c>
      <c r="B694" s="38">
        <v>2057</v>
      </c>
      <c r="C694" s="38">
        <v>970</v>
      </c>
      <c r="D694" s="39">
        <f t="shared" si="10"/>
        <v>0.472</v>
      </c>
      <c r="E694" s="37"/>
    </row>
    <row r="695" spans="1:5" ht="14.25">
      <c r="A695" s="37" t="s">
        <v>864</v>
      </c>
      <c r="B695" s="38">
        <v>295</v>
      </c>
      <c r="C695" s="38">
        <v>287</v>
      </c>
      <c r="D695" s="39">
        <f t="shared" si="10"/>
        <v>0.973</v>
      </c>
      <c r="E695" s="37"/>
    </row>
    <row r="696" spans="1:5" ht="14.25">
      <c r="A696" s="50" t="s">
        <v>1451</v>
      </c>
      <c r="B696" s="38">
        <v>1095</v>
      </c>
      <c r="C696" s="38">
        <v>3342</v>
      </c>
      <c r="D696" s="39">
        <f t="shared" si="10"/>
        <v>3.052</v>
      </c>
      <c r="E696" s="37"/>
    </row>
    <row r="697" spans="1:5" ht="14.25">
      <c r="A697" s="50" t="s">
        <v>1387</v>
      </c>
      <c r="B697" s="38">
        <v>542</v>
      </c>
      <c r="C697" s="38">
        <v>1060</v>
      </c>
      <c r="D697" s="39">
        <f t="shared" si="10"/>
        <v>1.956</v>
      </c>
      <c r="E697" s="37"/>
    </row>
    <row r="698" spans="1:5" ht="14.25">
      <c r="A698" s="50" t="s">
        <v>1388</v>
      </c>
      <c r="B698" s="38">
        <v>0</v>
      </c>
      <c r="C698" s="38">
        <v>5</v>
      </c>
      <c r="D698" s="39" t="str">
        <f t="shared" si="10"/>
        <v/>
      </c>
      <c r="E698" s="37"/>
    </row>
    <row r="699" spans="1:5" ht="14.25">
      <c r="A699" s="50" t="s">
        <v>1389</v>
      </c>
      <c r="B699" s="38">
        <v>96</v>
      </c>
      <c r="C699" s="38">
        <v>50</v>
      </c>
      <c r="D699" s="39">
        <f t="shared" si="10"/>
        <v>0.521</v>
      </c>
      <c r="E699" s="37"/>
    </row>
    <row r="700" spans="1:5" ht="14.25">
      <c r="A700" s="50" t="s">
        <v>1397</v>
      </c>
      <c r="B700" s="38">
        <v>0</v>
      </c>
      <c r="C700" s="38">
        <v>0</v>
      </c>
      <c r="D700" s="39" t="str">
        <f t="shared" si="10"/>
        <v/>
      </c>
      <c r="E700" s="37"/>
    </row>
    <row r="701" spans="1:5" ht="14.25">
      <c r="A701" s="50" t="s">
        <v>1452</v>
      </c>
      <c r="B701" s="38">
        <v>153</v>
      </c>
      <c r="C701" s="38">
        <v>0</v>
      </c>
      <c r="D701" s="39">
        <f t="shared" si="10"/>
        <v>0</v>
      </c>
      <c r="E701" s="37"/>
    </row>
    <row r="702" spans="1:5" ht="14.25">
      <c r="A702" s="50" t="s">
        <v>1453</v>
      </c>
      <c r="B702" s="38">
        <v>0</v>
      </c>
      <c r="C702" s="38">
        <v>2000</v>
      </c>
      <c r="D702" s="39" t="str">
        <f t="shared" si="10"/>
        <v/>
      </c>
      <c r="E702" s="37"/>
    </row>
    <row r="703" spans="1:5" ht="14.25">
      <c r="A703" s="50" t="s">
        <v>1390</v>
      </c>
      <c r="B703" s="38">
        <v>0</v>
      </c>
      <c r="C703" s="38">
        <v>77</v>
      </c>
      <c r="D703" s="39" t="str">
        <f t="shared" si="10"/>
        <v/>
      </c>
      <c r="E703" s="37"/>
    </row>
    <row r="704" spans="1:5" ht="14.25">
      <c r="A704" s="50" t="s">
        <v>1454</v>
      </c>
      <c r="B704" s="38">
        <v>304</v>
      </c>
      <c r="C704" s="38">
        <v>150</v>
      </c>
      <c r="D704" s="39">
        <f t="shared" si="10"/>
        <v>0.493</v>
      </c>
      <c r="E704" s="37"/>
    </row>
    <row r="705" spans="1:5" ht="14.25">
      <c r="A705" s="50" t="s">
        <v>1455</v>
      </c>
      <c r="B705" s="38">
        <v>5386</v>
      </c>
      <c r="C705" s="38">
        <v>7137</v>
      </c>
      <c r="D705" s="39">
        <f t="shared" si="10"/>
        <v>1.325</v>
      </c>
      <c r="E705" s="37"/>
    </row>
    <row r="706" spans="1:5" ht="14.25">
      <c r="A706" s="50" t="s">
        <v>1456</v>
      </c>
      <c r="B706" s="38">
        <v>5386</v>
      </c>
      <c r="C706" s="38">
        <v>7137</v>
      </c>
      <c r="D706" s="39">
        <f t="shared" si="10"/>
        <v>1.325</v>
      </c>
      <c r="E706" s="37"/>
    </row>
    <row r="707" spans="1:5" ht="14.25">
      <c r="A707" s="53" t="s">
        <v>1457</v>
      </c>
      <c r="B707" s="38">
        <v>11667</v>
      </c>
      <c r="C707" s="38">
        <v>25822</v>
      </c>
      <c r="D707" s="39">
        <f t="shared" si="10"/>
        <v>2.213</v>
      </c>
      <c r="E707" s="37"/>
    </row>
    <row r="708" spans="1:5" ht="14.25">
      <c r="A708" s="53" t="s">
        <v>1458</v>
      </c>
      <c r="B708" s="38">
        <v>11667</v>
      </c>
      <c r="C708" s="38">
        <v>25822</v>
      </c>
      <c r="D708" s="39">
        <f t="shared" si="10"/>
        <v>2.213</v>
      </c>
      <c r="E708" s="37"/>
    </row>
    <row r="709" spans="1:5" ht="14.25">
      <c r="A709" s="54" t="s">
        <v>135</v>
      </c>
      <c r="B709" s="38">
        <v>937075</v>
      </c>
      <c r="C709" s="38">
        <v>290694</v>
      </c>
      <c r="D709" s="39">
        <f aca="true" t="shared" si="11" ref="D709:D772">IF(B709=0,"",ROUND(C709/B709,3))</f>
        <v>0.31</v>
      </c>
      <c r="E709" s="37"/>
    </row>
    <row r="710" spans="1:5" ht="14.25">
      <c r="A710" s="54" t="s">
        <v>136</v>
      </c>
      <c r="B710" s="38">
        <v>62428</v>
      </c>
      <c r="C710" s="38">
        <v>55942</v>
      </c>
      <c r="D710" s="39">
        <f t="shared" si="11"/>
        <v>0.896</v>
      </c>
      <c r="E710" s="37"/>
    </row>
    <row r="711" spans="1:5" ht="14.25">
      <c r="A711" s="54" t="s">
        <v>522</v>
      </c>
      <c r="B711" s="38">
        <v>33361</v>
      </c>
      <c r="C711" s="38">
        <v>31334</v>
      </c>
      <c r="D711" s="39">
        <f t="shared" si="11"/>
        <v>0.939</v>
      </c>
      <c r="E711" s="37"/>
    </row>
    <row r="712" spans="1:5" ht="14.25">
      <c r="A712" s="54" t="s">
        <v>524</v>
      </c>
      <c r="B712" s="38">
        <v>5812</v>
      </c>
      <c r="C712" s="38">
        <v>3535</v>
      </c>
      <c r="D712" s="39">
        <f t="shared" si="11"/>
        <v>0.608</v>
      </c>
      <c r="E712" s="37"/>
    </row>
    <row r="713" spans="1:5" ht="14.25">
      <c r="A713" s="54" t="s">
        <v>526</v>
      </c>
      <c r="B713" s="38">
        <v>4266</v>
      </c>
      <c r="C713" s="38">
        <v>4408</v>
      </c>
      <c r="D713" s="39">
        <f t="shared" si="11"/>
        <v>1.033</v>
      </c>
      <c r="E713" s="37"/>
    </row>
    <row r="714" spans="1:5" ht="14.25">
      <c r="A714" s="54" t="s">
        <v>1459</v>
      </c>
      <c r="B714" s="38">
        <v>814</v>
      </c>
      <c r="C714" s="38">
        <v>421</v>
      </c>
      <c r="D714" s="39">
        <f t="shared" si="11"/>
        <v>0.517</v>
      </c>
      <c r="E714" s="37"/>
    </row>
    <row r="715" spans="1:5" ht="14.25">
      <c r="A715" s="54" t="s">
        <v>871</v>
      </c>
      <c r="B715" s="38">
        <v>217</v>
      </c>
      <c r="C715" s="38">
        <v>419</v>
      </c>
      <c r="D715" s="39">
        <f t="shared" si="11"/>
        <v>1.931</v>
      </c>
      <c r="E715" s="37"/>
    </row>
    <row r="716" spans="1:5" ht="14.25">
      <c r="A716" s="54" t="s">
        <v>1460</v>
      </c>
      <c r="B716" s="38">
        <v>0</v>
      </c>
      <c r="C716" s="38">
        <v>0</v>
      </c>
      <c r="D716" s="39" t="str">
        <f t="shared" si="11"/>
        <v/>
      </c>
      <c r="E716" s="37"/>
    </row>
    <row r="717" spans="1:5" ht="14.25">
      <c r="A717" s="54" t="s">
        <v>1461</v>
      </c>
      <c r="B717" s="38">
        <v>477</v>
      </c>
      <c r="C717" s="38">
        <v>328</v>
      </c>
      <c r="D717" s="39">
        <f t="shared" si="11"/>
        <v>0.688</v>
      </c>
      <c r="E717" s="37"/>
    </row>
    <row r="718" spans="1:5" ht="14.25">
      <c r="A718" s="54" t="s">
        <v>874</v>
      </c>
      <c r="B718" s="38">
        <v>17481</v>
      </c>
      <c r="C718" s="38">
        <v>15498</v>
      </c>
      <c r="D718" s="39">
        <f t="shared" si="11"/>
        <v>0.887</v>
      </c>
      <c r="E718" s="37"/>
    </row>
    <row r="719" spans="1:5" ht="14.25">
      <c r="A719" s="54" t="s">
        <v>137</v>
      </c>
      <c r="B719" s="38">
        <v>5186</v>
      </c>
      <c r="C719" s="38">
        <v>1402</v>
      </c>
      <c r="D719" s="39">
        <f t="shared" si="11"/>
        <v>0.27</v>
      </c>
      <c r="E719" s="50"/>
    </row>
    <row r="720" spans="1:5" ht="14.25">
      <c r="A720" s="54" t="s">
        <v>877</v>
      </c>
      <c r="B720" s="38">
        <v>371</v>
      </c>
      <c r="C720" s="38">
        <v>483</v>
      </c>
      <c r="D720" s="39">
        <f t="shared" si="11"/>
        <v>1.302</v>
      </c>
      <c r="E720" s="50"/>
    </row>
    <row r="721" spans="1:5" ht="14.25">
      <c r="A721" s="54" t="s">
        <v>879</v>
      </c>
      <c r="B721" s="38">
        <v>0</v>
      </c>
      <c r="C721" s="38">
        <v>0</v>
      </c>
      <c r="D721" s="39" t="str">
        <f t="shared" si="11"/>
        <v/>
      </c>
      <c r="E721" s="50"/>
    </row>
    <row r="722" spans="1:5" ht="14.25">
      <c r="A722" s="54" t="s">
        <v>881</v>
      </c>
      <c r="B722" s="38">
        <v>4815</v>
      </c>
      <c r="C722" s="38">
        <v>919</v>
      </c>
      <c r="D722" s="39">
        <f t="shared" si="11"/>
        <v>0.191</v>
      </c>
      <c r="E722" s="50"/>
    </row>
    <row r="723" spans="1:5" ht="14.25">
      <c r="A723" s="54" t="s">
        <v>138</v>
      </c>
      <c r="B723" s="38">
        <v>196441</v>
      </c>
      <c r="C723" s="38">
        <v>88133</v>
      </c>
      <c r="D723" s="39">
        <f t="shared" si="11"/>
        <v>0.449</v>
      </c>
      <c r="E723" s="50"/>
    </row>
    <row r="724" spans="1:5" ht="14.25">
      <c r="A724" s="54" t="s">
        <v>883</v>
      </c>
      <c r="B724" s="38">
        <v>10130</v>
      </c>
      <c r="C724" s="38">
        <v>2000</v>
      </c>
      <c r="D724" s="39">
        <f t="shared" si="11"/>
        <v>0.197</v>
      </c>
      <c r="E724" s="50"/>
    </row>
    <row r="725" spans="1:5" ht="14.25">
      <c r="A725" s="54" t="s">
        <v>885</v>
      </c>
      <c r="B725" s="38">
        <v>132879</v>
      </c>
      <c r="C725" s="38">
        <v>73608</v>
      </c>
      <c r="D725" s="39">
        <f t="shared" si="11"/>
        <v>0.554</v>
      </c>
      <c r="E725" s="50"/>
    </row>
    <row r="726" spans="1:5" ht="14.25">
      <c r="A726" s="54" t="s">
        <v>886</v>
      </c>
      <c r="B726" s="38">
        <v>500</v>
      </c>
      <c r="C726" s="38">
        <v>0</v>
      </c>
      <c r="D726" s="39">
        <f t="shared" si="11"/>
        <v>0</v>
      </c>
      <c r="E726" s="50"/>
    </row>
    <row r="727" spans="1:5" ht="14.25">
      <c r="A727" s="54" t="s">
        <v>888</v>
      </c>
      <c r="B727" s="38">
        <v>11732</v>
      </c>
      <c r="C727" s="38">
        <v>277</v>
      </c>
      <c r="D727" s="39">
        <f t="shared" si="11"/>
        <v>0.024</v>
      </c>
      <c r="E727" s="50"/>
    </row>
    <row r="728" spans="1:5" ht="14.25">
      <c r="A728" s="54" t="s">
        <v>890</v>
      </c>
      <c r="B728" s="38">
        <v>515</v>
      </c>
      <c r="C728" s="38">
        <v>917</v>
      </c>
      <c r="D728" s="39">
        <f t="shared" si="11"/>
        <v>1.781</v>
      </c>
      <c r="E728" s="50"/>
    </row>
    <row r="729" spans="1:5" ht="14.25">
      <c r="A729" s="54" t="s">
        <v>891</v>
      </c>
      <c r="B729" s="38">
        <v>0</v>
      </c>
      <c r="C729" s="38">
        <v>0</v>
      </c>
      <c r="D729" s="39" t="str">
        <f t="shared" si="11"/>
        <v/>
      </c>
      <c r="E729" s="50"/>
    </row>
    <row r="730" spans="1:5" ht="14.25">
      <c r="A730" s="54" t="s">
        <v>892</v>
      </c>
      <c r="B730" s="38">
        <v>40685</v>
      </c>
      <c r="C730" s="38">
        <v>11331</v>
      </c>
      <c r="D730" s="39">
        <f t="shared" si="11"/>
        <v>0.279</v>
      </c>
      <c r="E730" s="50"/>
    </row>
    <row r="731" spans="1:5" ht="14.25">
      <c r="A731" s="54" t="s">
        <v>139</v>
      </c>
      <c r="B731" s="38">
        <v>95820</v>
      </c>
      <c r="C731" s="38">
        <v>19392</v>
      </c>
      <c r="D731" s="39">
        <f t="shared" si="11"/>
        <v>0.202</v>
      </c>
      <c r="E731" s="50"/>
    </row>
    <row r="732" spans="1:5" ht="14.25">
      <c r="A732" s="54" t="s">
        <v>860</v>
      </c>
      <c r="B732" s="38">
        <v>15309</v>
      </c>
      <c r="C732" s="38">
        <v>3646</v>
      </c>
      <c r="D732" s="39">
        <f t="shared" si="11"/>
        <v>0.238</v>
      </c>
      <c r="E732" s="50"/>
    </row>
    <row r="733" spans="1:5" ht="14.25">
      <c r="A733" s="54" t="s">
        <v>861</v>
      </c>
      <c r="B733" s="38">
        <v>55079</v>
      </c>
      <c r="C733" s="38">
        <v>5943</v>
      </c>
      <c r="D733" s="39">
        <f t="shared" si="11"/>
        <v>0.108</v>
      </c>
      <c r="E733" s="50"/>
    </row>
    <row r="734" spans="1:5" ht="14.25">
      <c r="A734" s="54" t="s">
        <v>863</v>
      </c>
      <c r="B734" s="38">
        <v>3909</v>
      </c>
      <c r="C734" s="38">
        <v>316</v>
      </c>
      <c r="D734" s="39">
        <f t="shared" si="11"/>
        <v>0.081</v>
      </c>
      <c r="E734" s="50"/>
    </row>
    <row r="735" spans="1:5" ht="14.25">
      <c r="A735" s="54" t="s">
        <v>865</v>
      </c>
      <c r="B735" s="38">
        <v>171</v>
      </c>
      <c r="C735" s="38">
        <v>0</v>
      </c>
      <c r="D735" s="39">
        <f t="shared" si="11"/>
        <v>0</v>
      </c>
      <c r="E735" s="50"/>
    </row>
    <row r="736" spans="1:5" ht="14.25">
      <c r="A736" s="54" t="s">
        <v>866</v>
      </c>
      <c r="B736" s="38">
        <v>21352</v>
      </c>
      <c r="C736" s="38">
        <v>9487</v>
      </c>
      <c r="D736" s="39">
        <f t="shared" si="11"/>
        <v>0.444</v>
      </c>
      <c r="E736" s="50"/>
    </row>
    <row r="737" spans="1:5" ht="14.25">
      <c r="A737" s="54" t="s">
        <v>140</v>
      </c>
      <c r="B737" s="38">
        <v>10148</v>
      </c>
      <c r="C737" s="38">
        <v>1758</v>
      </c>
      <c r="D737" s="39">
        <f t="shared" si="11"/>
        <v>0.173</v>
      </c>
      <c r="E737" s="37"/>
    </row>
    <row r="738" spans="1:5" ht="14.25">
      <c r="A738" s="54" t="s">
        <v>867</v>
      </c>
      <c r="B738" s="38">
        <v>4228</v>
      </c>
      <c r="C738" s="38">
        <v>1088</v>
      </c>
      <c r="D738" s="39">
        <f t="shared" si="11"/>
        <v>0.257</v>
      </c>
      <c r="E738" s="37"/>
    </row>
    <row r="739" spans="1:5" ht="14.25">
      <c r="A739" s="54" t="s">
        <v>868</v>
      </c>
      <c r="B739" s="38">
        <v>4985</v>
      </c>
      <c r="C739" s="38">
        <v>0</v>
      </c>
      <c r="D739" s="39">
        <f t="shared" si="11"/>
        <v>0</v>
      </c>
      <c r="E739" s="37"/>
    </row>
    <row r="740" spans="1:5" ht="14.25">
      <c r="A740" s="54" t="s">
        <v>869</v>
      </c>
      <c r="B740" s="38">
        <v>762</v>
      </c>
      <c r="C740" s="38">
        <v>0</v>
      </c>
      <c r="D740" s="39">
        <f t="shared" si="11"/>
        <v>0</v>
      </c>
      <c r="E740" s="37"/>
    </row>
    <row r="741" spans="1:5" ht="14.25">
      <c r="A741" s="54" t="s">
        <v>870</v>
      </c>
      <c r="B741" s="38">
        <v>78</v>
      </c>
      <c r="C741" s="38">
        <v>670</v>
      </c>
      <c r="D741" s="39">
        <f t="shared" si="11"/>
        <v>8.59</v>
      </c>
      <c r="E741" s="37"/>
    </row>
    <row r="742" spans="1:5" ht="14.25">
      <c r="A742" s="54" t="s">
        <v>1462</v>
      </c>
      <c r="B742" s="38">
        <v>95</v>
      </c>
      <c r="C742" s="38">
        <v>0</v>
      </c>
      <c r="D742" s="39">
        <f t="shared" si="11"/>
        <v>0</v>
      </c>
      <c r="E742" s="37"/>
    </row>
    <row r="743" spans="1:5" ht="14.25">
      <c r="A743" s="54" t="s">
        <v>872</v>
      </c>
      <c r="B743" s="38">
        <v>0</v>
      </c>
      <c r="C743" s="38">
        <v>0</v>
      </c>
      <c r="D743" s="39" t="str">
        <f t="shared" si="11"/>
        <v/>
      </c>
      <c r="E743" s="37"/>
    </row>
    <row r="744" spans="1:5" ht="14.25">
      <c r="A744" s="54" t="s">
        <v>141</v>
      </c>
      <c r="B744" s="38">
        <v>113057</v>
      </c>
      <c r="C744" s="38">
        <v>17384</v>
      </c>
      <c r="D744" s="39">
        <f t="shared" si="11"/>
        <v>0.154</v>
      </c>
      <c r="E744" s="37"/>
    </row>
    <row r="745" spans="1:5" ht="14.25">
      <c r="A745" s="54" t="s">
        <v>873</v>
      </c>
      <c r="B745" s="38">
        <v>64137</v>
      </c>
      <c r="C745" s="38">
        <v>6824</v>
      </c>
      <c r="D745" s="39">
        <f t="shared" si="11"/>
        <v>0.106</v>
      </c>
      <c r="E745" s="37"/>
    </row>
    <row r="746" spans="1:5" ht="14.25">
      <c r="A746" s="54" t="s">
        <v>875</v>
      </c>
      <c r="B746" s="38">
        <v>0</v>
      </c>
      <c r="C746" s="38">
        <v>0</v>
      </c>
      <c r="D746" s="39" t="str">
        <f t="shared" si="11"/>
        <v/>
      </c>
      <c r="E746" s="37"/>
    </row>
    <row r="747" spans="1:5" ht="14.25">
      <c r="A747" s="54" t="s">
        <v>876</v>
      </c>
      <c r="B747" s="38">
        <v>0</v>
      </c>
      <c r="C747" s="38">
        <v>0</v>
      </c>
      <c r="D747" s="39" t="str">
        <f t="shared" si="11"/>
        <v/>
      </c>
      <c r="E747" s="37"/>
    </row>
    <row r="748" spans="1:5" ht="14.25">
      <c r="A748" s="54" t="s">
        <v>878</v>
      </c>
      <c r="B748" s="38">
        <v>4158</v>
      </c>
      <c r="C748" s="38">
        <v>5</v>
      </c>
      <c r="D748" s="39">
        <f t="shared" si="11"/>
        <v>0.001</v>
      </c>
      <c r="E748" s="37"/>
    </row>
    <row r="749" spans="1:5" ht="14.25">
      <c r="A749" s="54" t="s">
        <v>880</v>
      </c>
      <c r="B749" s="38">
        <v>44762</v>
      </c>
      <c r="C749" s="38">
        <v>10555</v>
      </c>
      <c r="D749" s="39">
        <f t="shared" si="11"/>
        <v>0.236</v>
      </c>
      <c r="E749" s="37"/>
    </row>
    <row r="750" spans="1:5" ht="14.25">
      <c r="A750" s="54" t="s">
        <v>142</v>
      </c>
      <c r="B750" s="38">
        <v>6486</v>
      </c>
      <c r="C750" s="38">
        <v>1876</v>
      </c>
      <c r="D750" s="39">
        <f t="shared" si="11"/>
        <v>0.289</v>
      </c>
      <c r="E750" s="37"/>
    </row>
    <row r="751" spans="1:5" ht="14.25">
      <c r="A751" s="54" t="s">
        <v>882</v>
      </c>
      <c r="B751" s="38">
        <v>0</v>
      </c>
      <c r="C751" s="38">
        <v>0</v>
      </c>
      <c r="D751" s="39" t="str">
        <f t="shared" si="11"/>
        <v/>
      </c>
      <c r="E751" s="37"/>
    </row>
    <row r="752" spans="1:5" ht="14.25">
      <c r="A752" s="54" t="s">
        <v>884</v>
      </c>
      <c r="B752" s="38">
        <v>6486</v>
      </c>
      <c r="C752" s="38">
        <v>1876</v>
      </c>
      <c r="D752" s="39">
        <f t="shared" si="11"/>
        <v>0.289</v>
      </c>
      <c r="E752" s="37"/>
    </row>
    <row r="753" spans="1:5" ht="14.25">
      <c r="A753" s="54" t="s">
        <v>143</v>
      </c>
      <c r="B753" s="38">
        <v>31436</v>
      </c>
      <c r="C753" s="38">
        <v>3265</v>
      </c>
      <c r="D753" s="39">
        <f t="shared" si="11"/>
        <v>0.104</v>
      </c>
      <c r="E753" s="37"/>
    </row>
    <row r="754" spans="1:5" ht="14.25">
      <c r="A754" s="54" t="s">
        <v>887</v>
      </c>
      <c r="B754" s="38">
        <v>30096</v>
      </c>
      <c r="C754" s="38">
        <v>3265</v>
      </c>
      <c r="D754" s="39">
        <f t="shared" si="11"/>
        <v>0.108</v>
      </c>
      <c r="E754" s="37"/>
    </row>
    <row r="755" spans="1:5" ht="14.25">
      <c r="A755" s="54" t="s">
        <v>889</v>
      </c>
      <c r="B755" s="38">
        <v>1340</v>
      </c>
      <c r="C755" s="38">
        <v>0</v>
      </c>
      <c r="D755" s="39">
        <f t="shared" si="11"/>
        <v>0</v>
      </c>
      <c r="E755" s="37"/>
    </row>
    <row r="756" spans="1:5" ht="14.25">
      <c r="A756" s="54" t="s">
        <v>144</v>
      </c>
      <c r="B756" s="38">
        <v>0</v>
      </c>
      <c r="C756" s="38">
        <v>0</v>
      </c>
      <c r="D756" s="39" t="str">
        <f t="shared" si="11"/>
        <v/>
      </c>
      <c r="E756" s="37"/>
    </row>
    <row r="757" spans="1:5" ht="14.25">
      <c r="A757" s="54" t="s">
        <v>145</v>
      </c>
      <c r="B757" s="38">
        <v>12060</v>
      </c>
      <c r="C757" s="38">
        <v>9843</v>
      </c>
      <c r="D757" s="39">
        <f t="shared" si="11"/>
        <v>0.816</v>
      </c>
      <c r="E757" s="37"/>
    </row>
    <row r="758" spans="1:5" ht="14.25">
      <c r="A758" s="54" t="s">
        <v>146</v>
      </c>
      <c r="B758" s="38">
        <v>33418</v>
      </c>
      <c r="C758" s="38">
        <v>19517</v>
      </c>
      <c r="D758" s="39">
        <f t="shared" si="11"/>
        <v>0.584</v>
      </c>
      <c r="E758" s="37"/>
    </row>
    <row r="759" spans="1:5" ht="14.25">
      <c r="A759" s="54" t="s">
        <v>1463</v>
      </c>
      <c r="B759" s="38">
        <v>12231</v>
      </c>
      <c r="C759" s="38">
        <v>11548</v>
      </c>
      <c r="D759" s="39">
        <f t="shared" si="11"/>
        <v>0.944</v>
      </c>
      <c r="E759" s="37"/>
    </row>
    <row r="760" spans="1:5" ht="14.25">
      <c r="A760" s="54" t="s">
        <v>1464</v>
      </c>
      <c r="B760" s="38">
        <v>1821</v>
      </c>
      <c r="C760" s="38">
        <v>1901</v>
      </c>
      <c r="D760" s="39">
        <f t="shared" si="11"/>
        <v>1.044</v>
      </c>
      <c r="E760" s="37"/>
    </row>
    <row r="761" spans="1:5" ht="14.25">
      <c r="A761" s="54" t="s">
        <v>1465</v>
      </c>
      <c r="B761" s="38">
        <v>13656</v>
      </c>
      <c r="C761" s="38">
        <v>4569</v>
      </c>
      <c r="D761" s="39">
        <f t="shared" si="11"/>
        <v>0.335</v>
      </c>
      <c r="E761" s="37"/>
    </row>
    <row r="762" spans="1:5" ht="14.25">
      <c r="A762" s="54" t="s">
        <v>1466</v>
      </c>
      <c r="B762" s="38">
        <v>76</v>
      </c>
      <c r="C762" s="38">
        <v>0</v>
      </c>
      <c r="D762" s="39">
        <f t="shared" si="11"/>
        <v>0</v>
      </c>
      <c r="E762" s="37"/>
    </row>
    <row r="763" spans="1:5" ht="14.25">
      <c r="A763" s="54" t="s">
        <v>895</v>
      </c>
      <c r="B763" s="38">
        <v>5634</v>
      </c>
      <c r="C763" s="38">
        <v>1499</v>
      </c>
      <c r="D763" s="39">
        <f t="shared" si="11"/>
        <v>0.266</v>
      </c>
      <c r="E763" s="37"/>
    </row>
    <row r="764" spans="1:5" ht="14.25">
      <c r="A764" s="54" t="s">
        <v>147</v>
      </c>
      <c r="B764" s="38">
        <v>3142</v>
      </c>
      <c r="C764" s="38">
        <v>823</v>
      </c>
      <c r="D764" s="39">
        <f t="shared" si="11"/>
        <v>0.262</v>
      </c>
      <c r="E764" s="37"/>
    </row>
    <row r="765" spans="1:5" ht="14.25">
      <c r="A765" s="54" t="s">
        <v>148</v>
      </c>
      <c r="B765" s="38">
        <v>2990</v>
      </c>
      <c r="C765" s="38">
        <v>5134</v>
      </c>
      <c r="D765" s="39">
        <f t="shared" si="11"/>
        <v>1.717</v>
      </c>
      <c r="E765" s="37"/>
    </row>
    <row r="766" spans="1:5" ht="14.25">
      <c r="A766" s="54" t="s">
        <v>149</v>
      </c>
      <c r="B766" s="38">
        <v>154753</v>
      </c>
      <c r="C766" s="38">
        <v>24314</v>
      </c>
      <c r="D766" s="39">
        <f t="shared" si="11"/>
        <v>0.157</v>
      </c>
      <c r="E766" s="37"/>
    </row>
    <row r="767" spans="1:5" ht="14.25">
      <c r="A767" s="54" t="s">
        <v>522</v>
      </c>
      <c r="B767" s="38">
        <v>0</v>
      </c>
      <c r="C767" s="38">
        <v>0</v>
      </c>
      <c r="D767" s="39" t="str">
        <f t="shared" si="11"/>
        <v/>
      </c>
      <c r="E767" s="37"/>
    </row>
    <row r="768" spans="1:5" ht="14.25">
      <c r="A768" s="54" t="s">
        <v>524</v>
      </c>
      <c r="B768" s="38">
        <v>0</v>
      </c>
      <c r="C768" s="38">
        <v>0</v>
      </c>
      <c r="D768" s="39" t="str">
        <f t="shared" si="11"/>
        <v/>
      </c>
      <c r="E768" s="37"/>
    </row>
    <row r="769" spans="1:5" ht="14.25">
      <c r="A769" s="54" t="s">
        <v>526</v>
      </c>
      <c r="B769" s="38">
        <v>0</v>
      </c>
      <c r="C769" s="38">
        <v>0</v>
      </c>
      <c r="D769" s="39" t="str">
        <f t="shared" si="11"/>
        <v/>
      </c>
      <c r="E769" s="37"/>
    </row>
    <row r="770" spans="1:5" ht="14.25">
      <c r="A770" s="54" t="s">
        <v>900</v>
      </c>
      <c r="B770" s="38">
        <v>0</v>
      </c>
      <c r="C770" s="38">
        <v>0</v>
      </c>
      <c r="D770" s="39" t="str">
        <f t="shared" si="11"/>
        <v/>
      </c>
      <c r="E770" s="37"/>
    </row>
    <row r="771" spans="1:5" ht="14.25">
      <c r="A771" s="54" t="s">
        <v>902</v>
      </c>
      <c r="B771" s="38">
        <v>0</v>
      </c>
      <c r="C771" s="38">
        <v>0</v>
      </c>
      <c r="D771" s="39" t="str">
        <f t="shared" si="11"/>
        <v/>
      </c>
      <c r="E771" s="37"/>
    </row>
    <row r="772" spans="1:5" ht="14.25">
      <c r="A772" s="54" t="s">
        <v>903</v>
      </c>
      <c r="B772" s="38">
        <v>0</v>
      </c>
      <c r="C772" s="38">
        <v>0</v>
      </c>
      <c r="D772" s="39" t="str">
        <f t="shared" si="11"/>
        <v/>
      </c>
      <c r="E772" s="37"/>
    </row>
    <row r="773" spans="1:5" ht="14.25">
      <c r="A773" s="54" t="s">
        <v>904</v>
      </c>
      <c r="B773" s="38">
        <v>154294</v>
      </c>
      <c r="C773" s="38">
        <v>24000</v>
      </c>
      <c r="D773" s="39">
        <f aca="true" t="shared" si="12" ref="D773:D836">IF(B773=0,"",ROUND(C773/B773,3))</f>
        <v>0.156</v>
      </c>
      <c r="E773" s="37"/>
    </row>
    <row r="774" spans="1:5" ht="14.25">
      <c r="A774" s="54" t="s">
        <v>905</v>
      </c>
      <c r="B774" s="38">
        <v>0</v>
      </c>
      <c r="C774" s="38">
        <v>0</v>
      </c>
      <c r="D774" s="39" t="str">
        <f t="shared" si="12"/>
        <v/>
      </c>
      <c r="E774" s="37"/>
    </row>
    <row r="775" spans="1:5" ht="14.25">
      <c r="A775" s="54" t="s">
        <v>906</v>
      </c>
      <c r="B775" s="38">
        <v>0</v>
      </c>
      <c r="C775" s="38">
        <v>0</v>
      </c>
      <c r="D775" s="39" t="str">
        <f t="shared" si="12"/>
        <v/>
      </c>
      <c r="E775" s="37"/>
    </row>
    <row r="776" spans="1:5" ht="14.25">
      <c r="A776" s="54" t="s">
        <v>907</v>
      </c>
      <c r="B776" s="38">
        <v>0</v>
      </c>
      <c r="C776" s="38">
        <v>0</v>
      </c>
      <c r="D776" s="39" t="str">
        <f t="shared" si="12"/>
        <v/>
      </c>
      <c r="E776" s="37"/>
    </row>
    <row r="777" spans="1:5" ht="14.25">
      <c r="A777" s="54" t="s">
        <v>557</v>
      </c>
      <c r="B777" s="38">
        <v>0</v>
      </c>
      <c r="C777" s="38">
        <v>0</v>
      </c>
      <c r="D777" s="39" t="str">
        <f t="shared" si="12"/>
        <v/>
      </c>
      <c r="E777" s="37"/>
    </row>
    <row r="778" spans="1:5" ht="14.25">
      <c r="A778" s="54" t="s">
        <v>910</v>
      </c>
      <c r="B778" s="38">
        <v>20</v>
      </c>
      <c r="C778" s="38">
        <v>0</v>
      </c>
      <c r="D778" s="39">
        <f t="shared" si="12"/>
        <v>0</v>
      </c>
      <c r="E778" s="37"/>
    </row>
    <row r="779" spans="1:5" ht="14.25">
      <c r="A779" s="54" t="s">
        <v>527</v>
      </c>
      <c r="B779" s="38">
        <v>267</v>
      </c>
      <c r="C779" s="38">
        <v>234</v>
      </c>
      <c r="D779" s="39">
        <f t="shared" si="12"/>
        <v>0.876</v>
      </c>
      <c r="E779" s="37"/>
    </row>
    <row r="780" spans="1:5" ht="14.25">
      <c r="A780" s="54" t="s">
        <v>913</v>
      </c>
      <c r="B780" s="38">
        <v>172</v>
      </c>
      <c r="C780" s="38">
        <v>80</v>
      </c>
      <c r="D780" s="39">
        <f t="shared" si="12"/>
        <v>0.465</v>
      </c>
      <c r="E780" s="37"/>
    </row>
    <row r="781" spans="1:5" ht="14.25">
      <c r="A781" s="54" t="s">
        <v>150</v>
      </c>
      <c r="B781" s="38">
        <v>209710</v>
      </c>
      <c r="C781" s="38">
        <v>41911</v>
      </c>
      <c r="D781" s="39">
        <f t="shared" si="12"/>
        <v>0.2</v>
      </c>
      <c r="E781" s="37"/>
    </row>
    <row r="782" spans="1:5" ht="14.25">
      <c r="A782" s="54" t="s">
        <v>151</v>
      </c>
      <c r="B782" s="38">
        <v>3100996</v>
      </c>
      <c r="C782" s="38">
        <v>2471766</v>
      </c>
      <c r="D782" s="39">
        <f t="shared" si="12"/>
        <v>0.797</v>
      </c>
      <c r="E782" s="37"/>
    </row>
    <row r="783" spans="1:5" ht="14.25">
      <c r="A783" s="54" t="s">
        <v>152</v>
      </c>
      <c r="B783" s="38">
        <v>440024</v>
      </c>
      <c r="C783" s="38">
        <v>439307</v>
      </c>
      <c r="D783" s="39">
        <f t="shared" si="12"/>
        <v>0.998</v>
      </c>
      <c r="E783" s="37"/>
    </row>
    <row r="784" spans="1:5" ht="14.25">
      <c r="A784" s="54" t="s">
        <v>908</v>
      </c>
      <c r="B784" s="38">
        <v>169572</v>
      </c>
      <c r="C784" s="38">
        <v>176625</v>
      </c>
      <c r="D784" s="39">
        <f t="shared" si="12"/>
        <v>1.042</v>
      </c>
      <c r="E784" s="37"/>
    </row>
    <row r="785" spans="1:5" ht="14.25">
      <c r="A785" s="54" t="s">
        <v>909</v>
      </c>
      <c r="B785" s="38">
        <v>38739</v>
      </c>
      <c r="C785" s="38">
        <v>47672</v>
      </c>
      <c r="D785" s="39">
        <f t="shared" si="12"/>
        <v>1.231</v>
      </c>
      <c r="E785" s="37"/>
    </row>
    <row r="786" spans="1:5" ht="14.25">
      <c r="A786" s="54" t="s">
        <v>911</v>
      </c>
      <c r="B786" s="38">
        <v>18881</v>
      </c>
      <c r="C786" s="38">
        <v>10722</v>
      </c>
      <c r="D786" s="39">
        <f t="shared" si="12"/>
        <v>0.568</v>
      </c>
      <c r="E786" s="37"/>
    </row>
    <row r="787" spans="1:5" ht="14.25">
      <c r="A787" s="54" t="s">
        <v>1467</v>
      </c>
      <c r="B787" s="38">
        <v>26334</v>
      </c>
      <c r="C787" s="38">
        <v>26556</v>
      </c>
      <c r="D787" s="39">
        <f t="shared" si="12"/>
        <v>1.008</v>
      </c>
      <c r="E787" s="37"/>
    </row>
    <row r="788" spans="1:5" ht="14.25">
      <c r="A788" s="54" t="s">
        <v>1468</v>
      </c>
      <c r="B788" s="38">
        <v>1428</v>
      </c>
      <c r="C788" s="38">
        <v>1456</v>
      </c>
      <c r="D788" s="39">
        <f t="shared" si="12"/>
        <v>1.02</v>
      </c>
      <c r="E788" s="37"/>
    </row>
    <row r="789" spans="1:5" ht="14.25">
      <c r="A789" s="54" t="s">
        <v>893</v>
      </c>
      <c r="B789" s="38">
        <v>5560</v>
      </c>
      <c r="C789" s="38">
        <v>22831</v>
      </c>
      <c r="D789" s="39">
        <f t="shared" si="12"/>
        <v>4.106</v>
      </c>
      <c r="E789" s="37"/>
    </row>
    <row r="790" spans="1:5" ht="14.25">
      <c r="A790" s="54" t="s">
        <v>894</v>
      </c>
      <c r="B790" s="38">
        <v>170</v>
      </c>
      <c r="C790" s="38">
        <v>157</v>
      </c>
      <c r="D790" s="39">
        <f t="shared" si="12"/>
        <v>0.924</v>
      </c>
      <c r="E790" s="37"/>
    </row>
    <row r="791" spans="1:5" ht="14.25">
      <c r="A791" s="54" t="s">
        <v>896</v>
      </c>
      <c r="B791" s="38">
        <v>3289</v>
      </c>
      <c r="C791" s="38">
        <v>2720</v>
      </c>
      <c r="D791" s="39">
        <f t="shared" si="12"/>
        <v>0.827</v>
      </c>
      <c r="E791" s="37"/>
    </row>
    <row r="792" spans="1:5" ht="14.25">
      <c r="A792" s="54" t="s">
        <v>897</v>
      </c>
      <c r="B792" s="38">
        <v>1</v>
      </c>
      <c r="C792" s="38">
        <v>3</v>
      </c>
      <c r="D792" s="39">
        <f t="shared" si="12"/>
        <v>3</v>
      </c>
      <c r="E792" s="37"/>
    </row>
    <row r="793" spans="1:5" ht="14.25">
      <c r="A793" s="54" t="s">
        <v>898</v>
      </c>
      <c r="B793" s="38">
        <v>175757</v>
      </c>
      <c r="C793" s="38">
        <v>150565</v>
      </c>
      <c r="D793" s="39">
        <f t="shared" si="12"/>
        <v>0.857</v>
      </c>
      <c r="E793" s="37"/>
    </row>
    <row r="794" spans="1:5" ht="14.25">
      <c r="A794" s="54" t="s">
        <v>1469</v>
      </c>
      <c r="B794" s="38">
        <v>20454</v>
      </c>
      <c r="C794" s="38">
        <v>17118</v>
      </c>
      <c r="D794" s="39">
        <f t="shared" si="12"/>
        <v>0.837</v>
      </c>
      <c r="E794" s="37"/>
    </row>
    <row r="795" spans="1:5" ht="14.25">
      <c r="A795" s="54" t="s">
        <v>154</v>
      </c>
      <c r="B795" s="38">
        <v>1996110</v>
      </c>
      <c r="C795" s="38">
        <v>1265038</v>
      </c>
      <c r="D795" s="39">
        <f t="shared" si="12"/>
        <v>0.634</v>
      </c>
      <c r="E795" s="37"/>
    </row>
    <row r="796" spans="1:5" ht="14.25">
      <c r="A796" s="54" t="s">
        <v>899</v>
      </c>
      <c r="B796" s="38">
        <v>185187</v>
      </c>
      <c r="C796" s="38">
        <v>47074</v>
      </c>
      <c r="D796" s="39">
        <f t="shared" si="12"/>
        <v>0.254</v>
      </c>
      <c r="E796" s="37"/>
    </row>
    <row r="797" spans="1:5" ht="14.25">
      <c r="A797" s="54" t="s">
        <v>901</v>
      </c>
      <c r="B797" s="38">
        <v>1810923</v>
      </c>
      <c r="C797" s="38">
        <v>1217964</v>
      </c>
      <c r="D797" s="39">
        <f t="shared" si="12"/>
        <v>0.673</v>
      </c>
      <c r="E797" s="37"/>
    </row>
    <row r="798" spans="1:5" ht="14.25">
      <c r="A798" s="54" t="s">
        <v>155</v>
      </c>
      <c r="B798" s="38">
        <v>256044</v>
      </c>
      <c r="C798" s="38">
        <v>217768</v>
      </c>
      <c r="D798" s="39">
        <f t="shared" si="12"/>
        <v>0.851</v>
      </c>
      <c r="E798" s="37"/>
    </row>
    <row r="799" spans="1:5" ht="14.25">
      <c r="A799" s="54" t="s">
        <v>156</v>
      </c>
      <c r="B799" s="38">
        <v>3349</v>
      </c>
      <c r="C799" s="38">
        <v>3112</v>
      </c>
      <c r="D799" s="39">
        <f t="shared" si="12"/>
        <v>0.929</v>
      </c>
      <c r="E799" s="37"/>
    </row>
    <row r="800" spans="1:5" ht="14.25">
      <c r="A800" s="54" t="s">
        <v>157</v>
      </c>
      <c r="B800" s="38">
        <v>385015</v>
      </c>
      <c r="C800" s="38">
        <v>529423</v>
      </c>
      <c r="D800" s="39">
        <f t="shared" si="12"/>
        <v>1.375</v>
      </c>
      <c r="E800" s="37"/>
    </row>
    <row r="801" spans="1:5" ht="14.25">
      <c r="A801" s="54" t="s">
        <v>158</v>
      </c>
      <c r="B801" s="38">
        <v>7562282</v>
      </c>
      <c r="C801" s="38">
        <v>3867804</v>
      </c>
      <c r="D801" s="39">
        <f t="shared" si="12"/>
        <v>0.511</v>
      </c>
      <c r="E801" s="37"/>
    </row>
    <row r="802" spans="1:5" ht="14.25">
      <c r="A802" s="54" t="s">
        <v>159</v>
      </c>
      <c r="B802" s="38">
        <v>1608167</v>
      </c>
      <c r="C802" s="38">
        <v>1142428</v>
      </c>
      <c r="D802" s="39">
        <f t="shared" si="12"/>
        <v>0.71</v>
      </c>
      <c r="E802" s="37"/>
    </row>
    <row r="803" spans="1:5" ht="14.25">
      <c r="A803" s="54" t="s">
        <v>908</v>
      </c>
      <c r="B803" s="38">
        <v>101754</v>
      </c>
      <c r="C803" s="38">
        <v>101252</v>
      </c>
      <c r="D803" s="39">
        <f t="shared" si="12"/>
        <v>0.995</v>
      </c>
      <c r="E803" s="37"/>
    </row>
    <row r="804" spans="1:5" ht="14.25">
      <c r="A804" s="54" t="s">
        <v>909</v>
      </c>
      <c r="B804" s="38">
        <v>5965</v>
      </c>
      <c r="C804" s="38">
        <v>5183</v>
      </c>
      <c r="D804" s="39">
        <f t="shared" si="12"/>
        <v>0.869</v>
      </c>
      <c r="E804" s="37"/>
    </row>
    <row r="805" spans="1:5" ht="14.25">
      <c r="A805" s="54" t="s">
        <v>911</v>
      </c>
      <c r="B805" s="38">
        <v>1583</v>
      </c>
      <c r="C805" s="38">
        <v>1469</v>
      </c>
      <c r="D805" s="39">
        <f t="shared" si="12"/>
        <v>0.928</v>
      </c>
      <c r="E805" s="37"/>
    </row>
    <row r="806" spans="1:5" ht="14.25">
      <c r="A806" s="54" t="s">
        <v>912</v>
      </c>
      <c r="B806" s="38">
        <v>311587</v>
      </c>
      <c r="C806" s="38">
        <v>296442</v>
      </c>
      <c r="D806" s="39">
        <f t="shared" si="12"/>
        <v>0.951</v>
      </c>
      <c r="E806" s="37"/>
    </row>
    <row r="807" spans="1:5" ht="14.25">
      <c r="A807" s="54" t="s">
        <v>914</v>
      </c>
      <c r="B807" s="38">
        <v>782</v>
      </c>
      <c r="C807" s="38">
        <v>387</v>
      </c>
      <c r="D807" s="39">
        <f t="shared" si="12"/>
        <v>0.495</v>
      </c>
      <c r="E807" s="37"/>
    </row>
    <row r="808" spans="1:5" ht="14.25">
      <c r="A808" s="54" t="s">
        <v>915</v>
      </c>
      <c r="B808" s="38">
        <v>52734</v>
      </c>
      <c r="C808" s="38">
        <v>35510</v>
      </c>
      <c r="D808" s="39">
        <f t="shared" si="12"/>
        <v>0.673</v>
      </c>
      <c r="E808" s="37"/>
    </row>
    <row r="809" spans="1:5" ht="14.25">
      <c r="A809" s="54" t="s">
        <v>916</v>
      </c>
      <c r="B809" s="38">
        <v>47085</v>
      </c>
      <c r="C809" s="38">
        <v>45406</v>
      </c>
      <c r="D809" s="39">
        <f t="shared" si="12"/>
        <v>0.964</v>
      </c>
      <c r="E809" s="37"/>
    </row>
    <row r="810" spans="1:5" ht="14.25">
      <c r="A810" s="54" t="s">
        <v>917</v>
      </c>
      <c r="B810" s="38">
        <v>1618</v>
      </c>
      <c r="C810" s="38">
        <v>1369</v>
      </c>
      <c r="D810" s="39">
        <f t="shared" si="12"/>
        <v>0.846</v>
      </c>
      <c r="E810" s="37"/>
    </row>
    <row r="811" spans="1:5" ht="14.25">
      <c r="A811" s="54" t="s">
        <v>918</v>
      </c>
      <c r="B811" s="38">
        <v>8202</v>
      </c>
      <c r="C811" s="38">
        <v>7075</v>
      </c>
      <c r="D811" s="39">
        <f t="shared" si="12"/>
        <v>0.863</v>
      </c>
      <c r="E811" s="37"/>
    </row>
    <row r="812" spans="1:5" ht="14.25">
      <c r="A812" s="54" t="s">
        <v>919</v>
      </c>
      <c r="B812" s="38">
        <v>2169</v>
      </c>
      <c r="C812" s="38">
        <v>1925</v>
      </c>
      <c r="D812" s="39">
        <f t="shared" si="12"/>
        <v>0.888</v>
      </c>
      <c r="E812" s="37"/>
    </row>
    <row r="813" spans="1:5" ht="14.25">
      <c r="A813" s="54" t="s">
        <v>920</v>
      </c>
      <c r="B813" s="38">
        <v>445</v>
      </c>
      <c r="C813" s="38">
        <v>557</v>
      </c>
      <c r="D813" s="39">
        <f t="shared" si="12"/>
        <v>1.252</v>
      </c>
      <c r="E813" s="37"/>
    </row>
    <row r="814" spans="1:5" ht="14.25">
      <c r="A814" s="54" t="s">
        <v>921</v>
      </c>
      <c r="B814" s="38">
        <v>0</v>
      </c>
      <c r="C814" s="38">
        <v>0</v>
      </c>
      <c r="D814" s="39" t="str">
        <f t="shared" si="12"/>
        <v/>
      </c>
      <c r="E814" s="37"/>
    </row>
    <row r="815" spans="1:5" ht="14.25">
      <c r="A815" s="54" t="s">
        <v>1470</v>
      </c>
      <c r="B815" s="38">
        <v>17705</v>
      </c>
      <c r="C815" s="38">
        <v>8347</v>
      </c>
      <c r="D815" s="39">
        <f t="shared" si="12"/>
        <v>0.471</v>
      </c>
      <c r="E815" s="37"/>
    </row>
    <row r="816" spans="1:5" ht="14.25">
      <c r="A816" s="54" t="s">
        <v>1471</v>
      </c>
      <c r="B816" s="38">
        <v>351</v>
      </c>
      <c r="C816" s="38">
        <v>8</v>
      </c>
      <c r="D816" s="39">
        <f t="shared" si="12"/>
        <v>0.023</v>
      </c>
      <c r="E816" s="37"/>
    </row>
    <row r="817" spans="1:5" ht="14.25">
      <c r="A817" s="54" t="s">
        <v>1472</v>
      </c>
      <c r="B817" s="38">
        <v>8694</v>
      </c>
      <c r="C817" s="38">
        <v>483</v>
      </c>
      <c r="D817" s="39">
        <f t="shared" si="12"/>
        <v>0.056</v>
      </c>
      <c r="E817" s="37"/>
    </row>
    <row r="818" spans="1:5" ht="14.25">
      <c r="A818" s="54" t="s">
        <v>922</v>
      </c>
      <c r="B818" s="38">
        <v>112197</v>
      </c>
      <c r="C818" s="38">
        <v>38774</v>
      </c>
      <c r="D818" s="39">
        <f t="shared" si="12"/>
        <v>0.346</v>
      </c>
      <c r="E818" s="37"/>
    </row>
    <row r="819" spans="1:5" ht="14.25">
      <c r="A819" s="54" t="s">
        <v>923</v>
      </c>
      <c r="B819" s="38">
        <v>1329</v>
      </c>
      <c r="C819" s="38">
        <v>182</v>
      </c>
      <c r="D819" s="39">
        <f t="shared" si="12"/>
        <v>0.137</v>
      </c>
      <c r="E819" s="37"/>
    </row>
    <row r="820" spans="1:5" ht="14.25">
      <c r="A820" s="54" t="s">
        <v>925</v>
      </c>
      <c r="B820" s="38">
        <v>559</v>
      </c>
      <c r="C820" s="38">
        <v>114</v>
      </c>
      <c r="D820" s="39">
        <f t="shared" si="12"/>
        <v>0.204</v>
      </c>
      <c r="E820" s="37"/>
    </row>
    <row r="821" spans="1:5" ht="14.25">
      <c r="A821" s="54" t="s">
        <v>926</v>
      </c>
      <c r="B821" s="38">
        <v>6375</v>
      </c>
      <c r="C821" s="38">
        <v>47755</v>
      </c>
      <c r="D821" s="39">
        <f t="shared" si="12"/>
        <v>7.491</v>
      </c>
      <c r="E821" s="37"/>
    </row>
    <row r="822" spans="1:5" ht="14.25">
      <c r="A822" s="54" t="s">
        <v>927</v>
      </c>
      <c r="B822" s="38">
        <v>286286</v>
      </c>
      <c r="C822" s="38">
        <v>60631</v>
      </c>
      <c r="D822" s="39">
        <f t="shared" si="12"/>
        <v>0.212</v>
      </c>
      <c r="E822" s="37"/>
    </row>
    <row r="823" spans="1:5" ht="14.25">
      <c r="A823" s="54" t="s">
        <v>929</v>
      </c>
      <c r="B823" s="38">
        <v>134400</v>
      </c>
      <c r="C823" s="38">
        <v>45616</v>
      </c>
      <c r="D823" s="39">
        <f t="shared" si="12"/>
        <v>0.339</v>
      </c>
      <c r="E823" s="37"/>
    </row>
    <row r="824" spans="1:5" ht="14.25">
      <c r="A824" s="54" t="s">
        <v>930</v>
      </c>
      <c r="B824" s="38">
        <v>1141</v>
      </c>
      <c r="C824" s="38">
        <v>12</v>
      </c>
      <c r="D824" s="39">
        <f t="shared" si="12"/>
        <v>0.011</v>
      </c>
      <c r="E824" s="37"/>
    </row>
    <row r="825" spans="1:5" ht="14.25">
      <c r="A825" s="54" t="s">
        <v>932</v>
      </c>
      <c r="B825" s="38">
        <v>33142</v>
      </c>
      <c r="C825" s="38">
        <v>7945</v>
      </c>
      <c r="D825" s="39">
        <f t="shared" si="12"/>
        <v>0.24</v>
      </c>
      <c r="E825" s="37"/>
    </row>
    <row r="826" spans="1:5" ht="14.25">
      <c r="A826" s="54" t="s">
        <v>1473</v>
      </c>
      <c r="B826" s="38">
        <v>472064</v>
      </c>
      <c r="C826" s="38">
        <v>435987</v>
      </c>
      <c r="D826" s="39">
        <f t="shared" si="12"/>
        <v>0.924</v>
      </c>
      <c r="E826" s="37"/>
    </row>
    <row r="827" spans="1:5" ht="14.25">
      <c r="A827" s="54" t="s">
        <v>1474</v>
      </c>
      <c r="B827" s="38">
        <v>509092</v>
      </c>
      <c r="C827" s="38">
        <v>474180</v>
      </c>
      <c r="D827" s="39">
        <f t="shared" si="12"/>
        <v>0.931</v>
      </c>
      <c r="E827" s="37"/>
    </row>
    <row r="828" spans="1:5" ht="14.25">
      <c r="A828" s="54" t="s">
        <v>908</v>
      </c>
      <c r="B828" s="38">
        <v>46602</v>
      </c>
      <c r="C828" s="38">
        <v>43684</v>
      </c>
      <c r="D828" s="39">
        <f t="shared" si="12"/>
        <v>0.937</v>
      </c>
      <c r="E828" s="37"/>
    </row>
    <row r="829" spans="1:5" ht="14.25">
      <c r="A829" s="54" t="s">
        <v>909</v>
      </c>
      <c r="B829" s="38">
        <v>16385</v>
      </c>
      <c r="C829" s="38">
        <v>1244</v>
      </c>
      <c r="D829" s="39">
        <f t="shared" si="12"/>
        <v>0.076</v>
      </c>
      <c r="E829" s="37"/>
    </row>
    <row r="830" spans="1:5" ht="14.25">
      <c r="A830" s="54" t="s">
        <v>911</v>
      </c>
      <c r="B830" s="38">
        <v>945</v>
      </c>
      <c r="C830" s="38">
        <v>959</v>
      </c>
      <c r="D830" s="39">
        <f t="shared" si="12"/>
        <v>1.015</v>
      </c>
      <c r="E830" s="37"/>
    </row>
    <row r="831" spans="1:5" ht="14.25">
      <c r="A831" s="53" t="s">
        <v>1475</v>
      </c>
      <c r="B831" s="38">
        <v>79371</v>
      </c>
      <c r="C831" s="38">
        <v>74801</v>
      </c>
      <c r="D831" s="39">
        <f t="shared" si="12"/>
        <v>0.942</v>
      </c>
      <c r="E831" s="37"/>
    </row>
    <row r="832" spans="1:5" ht="14.25">
      <c r="A832" s="54" t="s">
        <v>935</v>
      </c>
      <c r="B832" s="38">
        <v>75628</v>
      </c>
      <c r="C832" s="38">
        <v>9606</v>
      </c>
      <c r="D832" s="39">
        <f t="shared" si="12"/>
        <v>0.127</v>
      </c>
      <c r="E832" s="37"/>
    </row>
    <row r="833" spans="1:5" ht="14.25">
      <c r="A833" s="54" t="s">
        <v>1476</v>
      </c>
      <c r="B833" s="38">
        <v>8937</v>
      </c>
      <c r="C833" s="38">
        <v>3703</v>
      </c>
      <c r="D833" s="39">
        <f t="shared" si="12"/>
        <v>0.414</v>
      </c>
      <c r="E833" s="37"/>
    </row>
    <row r="834" spans="1:5" ht="14.25">
      <c r="A834" s="54" t="s">
        <v>938</v>
      </c>
      <c r="B834" s="38">
        <v>48922</v>
      </c>
      <c r="C834" s="38">
        <v>1547</v>
      </c>
      <c r="D834" s="39">
        <f t="shared" si="12"/>
        <v>0.032</v>
      </c>
      <c r="E834" s="37"/>
    </row>
    <row r="835" spans="1:5" ht="14.25">
      <c r="A835" s="54" t="s">
        <v>941</v>
      </c>
      <c r="B835" s="38">
        <v>77689</v>
      </c>
      <c r="C835" s="38">
        <v>10223</v>
      </c>
      <c r="D835" s="39">
        <f t="shared" si="12"/>
        <v>0.132</v>
      </c>
      <c r="E835" s="37"/>
    </row>
    <row r="836" spans="1:5" ht="14.25">
      <c r="A836" s="53" t="s">
        <v>1477</v>
      </c>
      <c r="B836" s="38">
        <v>18273</v>
      </c>
      <c r="C836" s="38">
        <v>38565</v>
      </c>
      <c r="D836" s="39">
        <f t="shared" si="12"/>
        <v>2.11</v>
      </c>
      <c r="E836" s="37"/>
    </row>
    <row r="837" spans="1:5" ht="14.25">
      <c r="A837" s="54" t="s">
        <v>944</v>
      </c>
      <c r="B837" s="38">
        <v>730</v>
      </c>
      <c r="C837" s="38">
        <v>840</v>
      </c>
      <c r="D837" s="39">
        <f aca="true" t="shared" si="13" ref="D837:D900">IF(B837=0,"",ROUND(C837/B837,3))</f>
        <v>1.151</v>
      </c>
      <c r="E837" s="37"/>
    </row>
    <row r="838" spans="1:5" ht="14.25">
      <c r="A838" s="54" t="s">
        <v>946</v>
      </c>
      <c r="B838" s="38">
        <v>7239</v>
      </c>
      <c r="C838" s="38">
        <v>2511</v>
      </c>
      <c r="D838" s="39">
        <f t="shared" si="13"/>
        <v>0.347</v>
      </c>
      <c r="E838" s="37"/>
    </row>
    <row r="839" spans="1:5" ht="14.25">
      <c r="A839" s="53" t="s">
        <v>1478</v>
      </c>
      <c r="B839" s="38">
        <v>6989</v>
      </c>
      <c r="C839" s="38">
        <v>6149</v>
      </c>
      <c r="D839" s="39">
        <f t="shared" si="13"/>
        <v>0.88</v>
      </c>
      <c r="E839" s="37"/>
    </row>
    <row r="840" spans="1:5" ht="14.25">
      <c r="A840" s="54" t="s">
        <v>950</v>
      </c>
      <c r="B840" s="38">
        <v>6757</v>
      </c>
      <c r="C840" s="38">
        <v>4357</v>
      </c>
      <c r="D840" s="39">
        <f t="shared" si="13"/>
        <v>0.645</v>
      </c>
      <c r="E840" s="37"/>
    </row>
    <row r="841" spans="1:5" ht="14.25">
      <c r="A841" s="53" t="s">
        <v>1479</v>
      </c>
      <c r="B841" s="38">
        <v>157</v>
      </c>
      <c r="C841" s="38">
        <v>138</v>
      </c>
      <c r="D841" s="39">
        <f t="shared" si="13"/>
        <v>0.879</v>
      </c>
      <c r="E841" s="37"/>
    </row>
    <row r="842" spans="1:5" ht="14.25">
      <c r="A842" s="53" t="s">
        <v>1480</v>
      </c>
      <c r="B842" s="38">
        <v>165</v>
      </c>
      <c r="C842" s="38">
        <v>0</v>
      </c>
      <c r="D842" s="39">
        <f t="shared" si="13"/>
        <v>0</v>
      </c>
      <c r="E842" s="37"/>
    </row>
    <row r="843" spans="1:5" ht="14.25">
      <c r="A843" s="54" t="s">
        <v>924</v>
      </c>
      <c r="B843" s="38">
        <v>792</v>
      </c>
      <c r="C843" s="38">
        <v>0</v>
      </c>
      <c r="D843" s="39">
        <f t="shared" si="13"/>
        <v>0</v>
      </c>
      <c r="E843" s="37"/>
    </row>
    <row r="844" spans="1:5" ht="14.25">
      <c r="A844" s="54" t="s">
        <v>928</v>
      </c>
      <c r="B844" s="38">
        <v>92</v>
      </c>
      <c r="C844" s="38">
        <v>30</v>
      </c>
      <c r="D844" s="39">
        <f t="shared" si="13"/>
        <v>0.326</v>
      </c>
      <c r="E844" s="37"/>
    </row>
    <row r="845" spans="1:5" ht="14.25">
      <c r="A845" s="53" t="s">
        <v>1481</v>
      </c>
      <c r="B845" s="38">
        <v>7522</v>
      </c>
      <c r="C845" s="38">
        <v>192</v>
      </c>
      <c r="D845" s="39">
        <f t="shared" si="13"/>
        <v>0.026</v>
      </c>
      <c r="E845" s="37"/>
    </row>
    <row r="846" spans="1:5" ht="14.25">
      <c r="A846" s="54" t="s">
        <v>931</v>
      </c>
      <c r="B846" s="38">
        <v>0</v>
      </c>
      <c r="C846" s="38">
        <v>0</v>
      </c>
      <c r="D846" s="39" t="str">
        <f t="shared" si="13"/>
        <v/>
      </c>
      <c r="E846" s="37"/>
    </row>
    <row r="847" spans="1:5" ht="14.25">
      <c r="A847" s="53" t="s">
        <v>1482</v>
      </c>
      <c r="B847" s="38">
        <v>14706</v>
      </c>
      <c r="C847" s="38">
        <v>707</v>
      </c>
      <c r="D847" s="39">
        <f t="shared" si="13"/>
        <v>0.048</v>
      </c>
      <c r="E847" s="37"/>
    </row>
    <row r="848" spans="1:5" ht="14.25">
      <c r="A848" s="53" t="s">
        <v>1483</v>
      </c>
      <c r="B848" s="38">
        <v>1213</v>
      </c>
      <c r="C848" s="38">
        <v>550</v>
      </c>
      <c r="D848" s="39">
        <f t="shared" si="13"/>
        <v>0.453</v>
      </c>
      <c r="E848" s="37"/>
    </row>
    <row r="849" spans="1:5" ht="14.25">
      <c r="A849" s="53" t="s">
        <v>1484</v>
      </c>
      <c r="B849" s="38">
        <v>0</v>
      </c>
      <c r="C849" s="38">
        <v>26</v>
      </c>
      <c r="D849" s="39" t="str">
        <f t="shared" si="13"/>
        <v/>
      </c>
      <c r="E849" s="37"/>
    </row>
    <row r="850" spans="1:5" ht="14.25">
      <c r="A850" s="53" t="s">
        <v>1485</v>
      </c>
      <c r="B850" s="38">
        <v>2302</v>
      </c>
      <c r="C850" s="38">
        <v>1128</v>
      </c>
      <c r="D850" s="39">
        <f t="shared" si="13"/>
        <v>0.49</v>
      </c>
      <c r="E850" s="37"/>
    </row>
    <row r="851" spans="1:5" ht="14.25">
      <c r="A851" s="54" t="s">
        <v>1486</v>
      </c>
      <c r="B851" s="38">
        <v>87676</v>
      </c>
      <c r="C851" s="38">
        <v>273220</v>
      </c>
      <c r="D851" s="39">
        <f t="shared" si="13"/>
        <v>3.116</v>
      </c>
      <c r="E851" s="37"/>
    </row>
    <row r="852" spans="1:5" ht="14.25">
      <c r="A852" s="54" t="s">
        <v>160</v>
      </c>
      <c r="B852" s="38">
        <v>2237685</v>
      </c>
      <c r="C852" s="38">
        <v>738986</v>
      </c>
      <c r="D852" s="39">
        <f t="shared" si="13"/>
        <v>0.33</v>
      </c>
      <c r="E852" s="37"/>
    </row>
    <row r="853" spans="1:5" ht="14.25">
      <c r="A853" s="54" t="s">
        <v>908</v>
      </c>
      <c r="B853" s="38">
        <v>46430</v>
      </c>
      <c r="C853" s="38">
        <v>47412</v>
      </c>
      <c r="D853" s="39">
        <f t="shared" si="13"/>
        <v>1.021</v>
      </c>
      <c r="E853" s="37"/>
    </row>
    <row r="854" spans="1:5" ht="14.25">
      <c r="A854" s="54" t="s">
        <v>909</v>
      </c>
      <c r="B854" s="38">
        <v>6289</v>
      </c>
      <c r="C854" s="38">
        <v>1307</v>
      </c>
      <c r="D854" s="39">
        <f t="shared" si="13"/>
        <v>0.208</v>
      </c>
      <c r="E854" s="37"/>
    </row>
    <row r="855" spans="1:5" ht="14.25">
      <c r="A855" s="54" t="s">
        <v>911</v>
      </c>
      <c r="B855" s="38">
        <v>4260</v>
      </c>
      <c r="C855" s="38">
        <v>5847</v>
      </c>
      <c r="D855" s="39">
        <f t="shared" si="13"/>
        <v>1.373</v>
      </c>
      <c r="E855" s="37"/>
    </row>
    <row r="856" spans="1:5" ht="14.25">
      <c r="A856" s="54" t="s">
        <v>934</v>
      </c>
      <c r="B856" s="38">
        <v>22678</v>
      </c>
      <c r="C856" s="38">
        <v>20768</v>
      </c>
      <c r="D856" s="39">
        <f t="shared" si="13"/>
        <v>0.916</v>
      </c>
      <c r="E856" s="37"/>
    </row>
    <row r="857" spans="1:5" ht="14.25">
      <c r="A857" s="54" t="s">
        <v>936</v>
      </c>
      <c r="B857" s="38">
        <v>1389833</v>
      </c>
      <c r="C857" s="38">
        <v>295695</v>
      </c>
      <c r="D857" s="39">
        <f t="shared" si="13"/>
        <v>0.213</v>
      </c>
      <c r="E857" s="37"/>
    </row>
    <row r="858" spans="1:5" ht="14.25">
      <c r="A858" s="54" t="s">
        <v>937</v>
      </c>
      <c r="B858" s="38">
        <v>40450</v>
      </c>
      <c r="C858" s="38">
        <v>42282</v>
      </c>
      <c r="D858" s="39">
        <f t="shared" si="13"/>
        <v>1.045</v>
      </c>
      <c r="E858" s="37"/>
    </row>
    <row r="859" spans="1:5" ht="14.25">
      <c r="A859" s="54" t="s">
        <v>939</v>
      </c>
      <c r="B859" s="38">
        <v>0</v>
      </c>
      <c r="C859" s="38">
        <v>0</v>
      </c>
      <c r="D859" s="39" t="str">
        <f t="shared" si="13"/>
        <v/>
      </c>
      <c r="E859" s="37"/>
    </row>
    <row r="860" spans="1:5" ht="14.25">
      <c r="A860" s="54" t="s">
        <v>940</v>
      </c>
      <c r="B860" s="38">
        <v>16635</v>
      </c>
      <c r="C860" s="38">
        <v>5060</v>
      </c>
      <c r="D860" s="39">
        <f t="shared" si="13"/>
        <v>0.304</v>
      </c>
      <c r="E860" s="37"/>
    </row>
    <row r="861" spans="1:5" ht="14.25">
      <c r="A861" s="54" t="s">
        <v>942</v>
      </c>
      <c r="B861" s="38">
        <v>1317</v>
      </c>
      <c r="C861" s="38">
        <v>720</v>
      </c>
      <c r="D861" s="39">
        <f t="shared" si="13"/>
        <v>0.547</v>
      </c>
      <c r="E861" s="37"/>
    </row>
    <row r="862" spans="1:5" ht="14.25">
      <c r="A862" s="54" t="s">
        <v>943</v>
      </c>
      <c r="B862" s="38">
        <v>21374</v>
      </c>
      <c r="C862" s="38">
        <v>4669</v>
      </c>
      <c r="D862" s="39">
        <f t="shared" si="13"/>
        <v>0.218</v>
      </c>
      <c r="E862" s="37"/>
    </row>
    <row r="863" spans="1:5" ht="14.25">
      <c r="A863" s="54" t="s">
        <v>945</v>
      </c>
      <c r="B863" s="38">
        <v>14609</v>
      </c>
      <c r="C863" s="38">
        <v>8854</v>
      </c>
      <c r="D863" s="39">
        <f t="shared" si="13"/>
        <v>0.606</v>
      </c>
      <c r="E863" s="37"/>
    </row>
    <row r="864" spans="1:5" ht="14.25">
      <c r="A864" s="54" t="s">
        <v>947</v>
      </c>
      <c r="B864" s="38">
        <v>691</v>
      </c>
      <c r="C864" s="38">
        <v>405</v>
      </c>
      <c r="D864" s="39">
        <f t="shared" si="13"/>
        <v>0.586</v>
      </c>
      <c r="E864" s="37"/>
    </row>
    <row r="865" spans="1:5" ht="14.25">
      <c r="A865" s="54" t="s">
        <v>948</v>
      </c>
      <c r="B865" s="38">
        <v>13759</v>
      </c>
      <c r="C865" s="38">
        <v>10669</v>
      </c>
      <c r="D865" s="39">
        <f t="shared" si="13"/>
        <v>0.775</v>
      </c>
      <c r="E865" s="37"/>
    </row>
    <row r="866" spans="1:5" ht="14.25">
      <c r="A866" s="54" t="s">
        <v>949</v>
      </c>
      <c r="B866" s="38">
        <v>21539</v>
      </c>
      <c r="C866" s="38">
        <v>12317</v>
      </c>
      <c r="D866" s="39">
        <f t="shared" si="13"/>
        <v>0.572</v>
      </c>
      <c r="E866" s="37"/>
    </row>
    <row r="867" spans="1:5" ht="14.25">
      <c r="A867" s="54" t="s">
        <v>951</v>
      </c>
      <c r="B867" s="38">
        <v>292</v>
      </c>
      <c r="C867" s="38">
        <v>110</v>
      </c>
      <c r="D867" s="39">
        <f t="shared" si="13"/>
        <v>0.377</v>
      </c>
      <c r="E867" s="37"/>
    </row>
    <row r="868" spans="1:5" ht="14.25">
      <c r="A868" s="54" t="s">
        <v>952</v>
      </c>
      <c r="B868" s="38">
        <v>244591</v>
      </c>
      <c r="C868" s="38">
        <v>121393</v>
      </c>
      <c r="D868" s="39">
        <f t="shared" si="13"/>
        <v>0.496</v>
      </c>
      <c r="E868" s="37"/>
    </row>
    <row r="869" spans="1:5" ht="14.25">
      <c r="A869" s="54" t="s">
        <v>954</v>
      </c>
      <c r="B869" s="38">
        <v>14624</v>
      </c>
      <c r="C869" s="38">
        <v>4705</v>
      </c>
      <c r="D869" s="39">
        <f t="shared" si="13"/>
        <v>0.322</v>
      </c>
      <c r="E869" s="37"/>
    </row>
    <row r="870" spans="1:5" ht="14.25">
      <c r="A870" s="54" t="s">
        <v>956</v>
      </c>
      <c r="B870" s="38">
        <v>0</v>
      </c>
      <c r="C870" s="38">
        <v>0</v>
      </c>
      <c r="D870" s="39" t="str">
        <f t="shared" si="13"/>
        <v/>
      </c>
      <c r="E870" s="37"/>
    </row>
    <row r="871" spans="1:5" ht="14.25">
      <c r="A871" s="54" t="s">
        <v>957</v>
      </c>
      <c r="B871" s="38">
        <v>119051</v>
      </c>
      <c r="C871" s="38">
        <v>13480</v>
      </c>
      <c r="D871" s="39">
        <f t="shared" si="13"/>
        <v>0.113</v>
      </c>
      <c r="E871" s="37"/>
    </row>
    <row r="872" spans="1:5" ht="14.25">
      <c r="A872" s="54" t="s">
        <v>959</v>
      </c>
      <c r="B872" s="38">
        <v>1733</v>
      </c>
      <c r="C872" s="38">
        <v>31</v>
      </c>
      <c r="D872" s="39">
        <f t="shared" si="13"/>
        <v>0.018</v>
      </c>
      <c r="E872" s="37"/>
    </row>
    <row r="873" spans="1:5" ht="14.25">
      <c r="A873" s="54" t="s">
        <v>961</v>
      </c>
      <c r="B873" s="38">
        <v>357</v>
      </c>
      <c r="C873" s="38">
        <v>203</v>
      </c>
      <c r="D873" s="39">
        <f t="shared" si="13"/>
        <v>0.569</v>
      </c>
      <c r="E873" s="37"/>
    </row>
    <row r="874" spans="1:5" ht="14.25">
      <c r="A874" s="54" t="s">
        <v>924</v>
      </c>
      <c r="B874" s="38">
        <v>457</v>
      </c>
      <c r="C874" s="38">
        <v>390</v>
      </c>
      <c r="D874" s="39">
        <f t="shared" si="13"/>
        <v>0.853</v>
      </c>
      <c r="E874" s="37"/>
    </row>
    <row r="875" spans="1:5" ht="14.25">
      <c r="A875" s="54" t="s">
        <v>964</v>
      </c>
      <c r="B875" s="38">
        <v>973</v>
      </c>
      <c r="C875" s="38">
        <v>90</v>
      </c>
      <c r="D875" s="39">
        <f t="shared" si="13"/>
        <v>0.092</v>
      </c>
      <c r="E875" s="37"/>
    </row>
    <row r="876" spans="1:5" ht="14.25">
      <c r="A876" s="54" t="s">
        <v>965</v>
      </c>
      <c r="B876" s="38">
        <v>64572</v>
      </c>
      <c r="C876" s="38">
        <v>4059</v>
      </c>
      <c r="D876" s="39">
        <f t="shared" si="13"/>
        <v>0.063</v>
      </c>
      <c r="E876" s="37"/>
    </row>
    <row r="877" spans="1:5" ht="14.25">
      <c r="A877" s="54" t="s">
        <v>966</v>
      </c>
      <c r="B877" s="38">
        <v>191171</v>
      </c>
      <c r="C877" s="38">
        <v>138521</v>
      </c>
      <c r="D877" s="39">
        <f t="shared" si="13"/>
        <v>0.725</v>
      </c>
      <c r="E877" s="37"/>
    </row>
    <row r="878" spans="1:5" ht="14.25">
      <c r="A878" s="54" t="s">
        <v>161</v>
      </c>
      <c r="B878" s="38">
        <v>0</v>
      </c>
      <c r="C878" s="38">
        <v>0</v>
      </c>
      <c r="D878" s="39" t="str">
        <f t="shared" si="13"/>
        <v/>
      </c>
      <c r="E878" s="37"/>
    </row>
    <row r="879" spans="1:5" ht="14.25">
      <c r="A879" s="54" t="s">
        <v>908</v>
      </c>
      <c r="B879" s="38">
        <v>0</v>
      </c>
      <c r="C879" s="38">
        <v>0</v>
      </c>
      <c r="D879" s="39" t="str">
        <f t="shared" si="13"/>
        <v/>
      </c>
      <c r="E879" s="37"/>
    </row>
    <row r="880" spans="1:5" ht="14.25">
      <c r="A880" s="54" t="s">
        <v>909</v>
      </c>
      <c r="B880" s="38">
        <v>0</v>
      </c>
      <c r="C880" s="38">
        <v>0</v>
      </c>
      <c r="D880" s="39" t="str">
        <f t="shared" si="13"/>
        <v/>
      </c>
      <c r="E880" s="37"/>
    </row>
    <row r="881" spans="1:5" ht="14.25">
      <c r="A881" s="54" t="s">
        <v>911</v>
      </c>
      <c r="B881" s="38">
        <v>0</v>
      </c>
      <c r="C881" s="38">
        <v>0</v>
      </c>
      <c r="D881" s="39" t="str">
        <f t="shared" si="13"/>
        <v/>
      </c>
      <c r="E881" s="37"/>
    </row>
    <row r="882" spans="1:5" ht="14.25">
      <c r="A882" s="54" t="s">
        <v>971</v>
      </c>
      <c r="B882" s="38">
        <v>0</v>
      </c>
      <c r="C882" s="38">
        <v>0</v>
      </c>
      <c r="D882" s="39" t="str">
        <f t="shared" si="13"/>
        <v/>
      </c>
      <c r="E882" s="37"/>
    </row>
    <row r="883" spans="1:5" ht="14.25">
      <c r="A883" s="54" t="s">
        <v>973</v>
      </c>
      <c r="B883" s="38">
        <v>0</v>
      </c>
      <c r="C883" s="38">
        <v>0</v>
      </c>
      <c r="D883" s="39" t="str">
        <f t="shared" si="13"/>
        <v/>
      </c>
      <c r="E883" s="37"/>
    </row>
    <row r="884" spans="1:5" ht="14.25">
      <c r="A884" s="54" t="s">
        <v>975</v>
      </c>
      <c r="B884" s="38">
        <v>0</v>
      </c>
      <c r="C884" s="38">
        <v>0</v>
      </c>
      <c r="D884" s="39" t="str">
        <f t="shared" si="13"/>
        <v/>
      </c>
      <c r="E884" s="37"/>
    </row>
    <row r="885" spans="1:5" ht="14.25">
      <c r="A885" s="54" t="s">
        <v>977</v>
      </c>
      <c r="B885" s="38">
        <v>0</v>
      </c>
      <c r="C885" s="38">
        <v>0</v>
      </c>
      <c r="D885" s="39" t="str">
        <f t="shared" si="13"/>
        <v/>
      </c>
      <c r="E885" s="37"/>
    </row>
    <row r="886" spans="1:5" ht="14.25">
      <c r="A886" s="54" t="s">
        <v>978</v>
      </c>
      <c r="B886" s="38">
        <v>0</v>
      </c>
      <c r="C886" s="38">
        <v>0</v>
      </c>
      <c r="D886" s="39" t="str">
        <f t="shared" si="13"/>
        <v/>
      </c>
      <c r="E886" s="37"/>
    </row>
    <row r="887" spans="1:5" ht="14.25">
      <c r="A887" s="54" t="s">
        <v>980</v>
      </c>
      <c r="B887" s="38">
        <v>0</v>
      </c>
      <c r="C887" s="38">
        <v>0</v>
      </c>
      <c r="D887" s="39" t="str">
        <f t="shared" si="13"/>
        <v/>
      </c>
      <c r="E887" s="37"/>
    </row>
    <row r="888" spans="1:5" ht="14.25">
      <c r="A888" s="54" t="s">
        <v>982</v>
      </c>
      <c r="B888" s="38">
        <v>0</v>
      </c>
      <c r="C888" s="38">
        <v>0</v>
      </c>
      <c r="D888" s="39" t="str">
        <f t="shared" si="13"/>
        <v/>
      </c>
      <c r="E888" s="37"/>
    </row>
    <row r="889" spans="1:5" ht="14.25">
      <c r="A889" s="54" t="s">
        <v>162</v>
      </c>
      <c r="B889" s="38">
        <v>2425313</v>
      </c>
      <c r="C889" s="38">
        <v>1187354</v>
      </c>
      <c r="D889" s="39">
        <f t="shared" si="13"/>
        <v>0.49</v>
      </c>
      <c r="E889" s="37"/>
    </row>
    <row r="890" spans="1:5" ht="14.25">
      <c r="A890" s="54" t="s">
        <v>908</v>
      </c>
      <c r="B890" s="38">
        <v>8952</v>
      </c>
      <c r="C890" s="38">
        <v>9378</v>
      </c>
      <c r="D890" s="39">
        <f t="shared" si="13"/>
        <v>1.048</v>
      </c>
      <c r="E890" s="37"/>
    </row>
    <row r="891" spans="1:5" ht="14.25">
      <c r="A891" s="54" t="s">
        <v>909</v>
      </c>
      <c r="B891" s="38">
        <v>3499</v>
      </c>
      <c r="C891" s="38">
        <v>1251</v>
      </c>
      <c r="D891" s="39">
        <f t="shared" si="13"/>
        <v>0.358</v>
      </c>
      <c r="E891" s="37"/>
    </row>
    <row r="892" spans="1:5" ht="14.25">
      <c r="A892" s="54" t="s">
        <v>911</v>
      </c>
      <c r="B892" s="38">
        <v>10</v>
      </c>
      <c r="C892" s="38">
        <v>103</v>
      </c>
      <c r="D892" s="39">
        <f t="shared" si="13"/>
        <v>10.3</v>
      </c>
      <c r="E892" s="37"/>
    </row>
    <row r="893" spans="1:5" ht="14.25">
      <c r="A893" s="54" t="s">
        <v>987</v>
      </c>
      <c r="B893" s="38">
        <v>946055</v>
      </c>
      <c r="C893" s="38">
        <v>66237</v>
      </c>
      <c r="D893" s="39">
        <f t="shared" si="13"/>
        <v>0.07</v>
      </c>
      <c r="E893" s="37"/>
    </row>
    <row r="894" spans="1:5" ht="14.25">
      <c r="A894" s="54" t="s">
        <v>989</v>
      </c>
      <c r="B894" s="38">
        <v>829654</v>
      </c>
      <c r="C894" s="38">
        <v>371656</v>
      </c>
      <c r="D894" s="39">
        <f t="shared" si="13"/>
        <v>0.448</v>
      </c>
      <c r="E894" s="37"/>
    </row>
    <row r="895" spans="1:5" ht="14.25">
      <c r="A895" s="54" t="s">
        <v>953</v>
      </c>
      <c r="B895" s="38">
        <v>10268</v>
      </c>
      <c r="C895" s="38">
        <v>1000</v>
      </c>
      <c r="D895" s="39">
        <f t="shared" si="13"/>
        <v>0.097</v>
      </c>
      <c r="E895" s="37"/>
    </row>
    <row r="896" spans="1:5" ht="14.25">
      <c r="A896" s="54" t="s">
        <v>955</v>
      </c>
      <c r="B896" s="38">
        <v>34669</v>
      </c>
      <c r="C896" s="38">
        <v>7446</v>
      </c>
      <c r="D896" s="39">
        <f t="shared" si="13"/>
        <v>0.215</v>
      </c>
      <c r="E896" s="37"/>
    </row>
    <row r="897" spans="1:5" ht="14.25">
      <c r="A897" s="54" t="s">
        <v>1487</v>
      </c>
      <c r="B897" s="38">
        <v>56</v>
      </c>
      <c r="C897" s="38">
        <v>0</v>
      </c>
      <c r="D897" s="39">
        <f t="shared" si="13"/>
        <v>0</v>
      </c>
      <c r="E897" s="37"/>
    </row>
    <row r="898" spans="1:5" ht="14.25">
      <c r="A898" s="54" t="s">
        <v>958</v>
      </c>
      <c r="B898" s="38">
        <v>783</v>
      </c>
      <c r="C898" s="38">
        <v>549</v>
      </c>
      <c r="D898" s="39">
        <f t="shared" si="13"/>
        <v>0.701</v>
      </c>
      <c r="E898" s="37"/>
    </row>
    <row r="899" spans="1:5" ht="14.25">
      <c r="A899" s="54" t="s">
        <v>960</v>
      </c>
      <c r="B899" s="38">
        <v>591367</v>
      </c>
      <c r="C899" s="38">
        <v>729735</v>
      </c>
      <c r="D899" s="39">
        <f t="shared" si="13"/>
        <v>1.234</v>
      </c>
      <c r="E899" s="37"/>
    </row>
    <row r="900" spans="1:5" ht="14.25">
      <c r="A900" s="54" t="s">
        <v>163</v>
      </c>
      <c r="B900" s="38">
        <v>116296</v>
      </c>
      <c r="C900" s="38">
        <v>24856</v>
      </c>
      <c r="D900" s="39">
        <f t="shared" si="13"/>
        <v>0.214</v>
      </c>
      <c r="E900" s="37"/>
    </row>
    <row r="901" spans="1:5" ht="14.25">
      <c r="A901" s="54" t="s">
        <v>962</v>
      </c>
      <c r="B901" s="38">
        <v>3017</v>
      </c>
      <c r="C901" s="38">
        <v>2943</v>
      </c>
      <c r="D901" s="39">
        <f aca="true" t="shared" si="14" ref="D901:D964">IF(B901=0,"",ROUND(C901/B901,3))</f>
        <v>0.975</v>
      </c>
      <c r="E901" s="37"/>
    </row>
    <row r="902" spans="1:5" ht="14.25">
      <c r="A902" s="54" t="s">
        <v>963</v>
      </c>
      <c r="B902" s="38">
        <v>40403</v>
      </c>
      <c r="C902" s="38">
        <v>3025</v>
      </c>
      <c r="D902" s="39">
        <f t="shared" si="14"/>
        <v>0.075</v>
      </c>
      <c r="E902" s="37"/>
    </row>
    <row r="903" spans="1:5" ht="14.25">
      <c r="A903" s="54" t="s">
        <v>1488</v>
      </c>
      <c r="B903" s="38">
        <v>11697</v>
      </c>
      <c r="C903" s="38">
        <v>1448</v>
      </c>
      <c r="D903" s="39">
        <f t="shared" si="14"/>
        <v>0.124</v>
      </c>
      <c r="E903" s="37"/>
    </row>
    <row r="904" spans="1:5" ht="14.25">
      <c r="A904" s="54" t="s">
        <v>1489</v>
      </c>
      <c r="B904" s="38">
        <v>0</v>
      </c>
      <c r="C904" s="38">
        <v>36</v>
      </c>
      <c r="D904" s="39" t="str">
        <f t="shared" si="14"/>
        <v/>
      </c>
      <c r="E904" s="37"/>
    </row>
    <row r="905" spans="1:5" ht="14.25">
      <c r="A905" s="54" t="s">
        <v>967</v>
      </c>
      <c r="B905" s="38">
        <v>61179</v>
      </c>
      <c r="C905" s="38">
        <v>17404</v>
      </c>
      <c r="D905" s="39">
        <f t="shared" si="14"/>
        <v>0.284</v>
      </c>
      <c r="E905" s="37"/>
    </row>
    <row r="906" spans="1:5" ht="14.25">
      <c r="A906" s="54" t="s">
        <v>164</v>
      </c>
      <c r="B906" s="38">
        <v>214450</v>
      </c>
      <c r="C906" s="38">
        <v>102322</v>
      </c>
      <c r="D906" s="39">
        <f t="shared" si="14"/>
        <v>0.477</v>
      </c>
      <c r="E906" s="37"/>
    </row>
    <row r="907" spans="1:5" ht="14.25">
      <c r="A907" s="54" t="s">
        <v>968</v>
      </c>
      <c r="B907" s="38">
        <v>81786</v>
      </c>
      <c r="C907" s="38">
        <v>31181</v>
      </c>
      <c r="D907" s="39">
        <f t="shared" si="14"/>
        <v>0.381</v>
      </c>
      <c r="E907" s="37"/>
    </row>
    <row r="908" spans="1:5" ht="14.25">
      <c r="A908" s="54" t="s">
        <v>969</v>
      </c>
      <c r="B908" s="38">
        <v>5449</v>
      </c>
      <c r="C908" s="38">
        <v>2326</v>
      </c>
      <c r="D908" s="39">
        <f t="shared" si="14"/>
        <v>0.427</v>
      </c>
      <c r="E908" s="37"/>
    </row>
    <row r="909" spans="1:5" ht="14.25">
      <c r="A909" s="54" t="s">
        <v>970</v>
      </c>
      <c r="B909" s="38">
        <v>58606</v>
      </c>
      <c r="C909" s="38">
        <v>38192</v>
      </c>
      <c r="D909" s="39">
        <f t="shared" si="14"/>
        <v>0.652</v>
      </c>
      <c r="E909" s="37"/>
    </row>
    <row r="910" spans="1:5" ht="14.25">
      <c r="A910" s="54" t="s">
        <v>972</v>
      </c>
      <c r="B910" s="38">
        <v>27974</v>
      </c>
      <c r="C910" s="38">
        <v>14725</v>
      </c>
      <c r="D910" s="39">
        <f t="shared" si="14"/>
        <v>0.526</v>
      </c>
      <c r="E910" s="37"/>
    </row>
    <row r="911" spans="1:5" ht="14.25">
      <c r="A911" s="54" t="s">
        <v>974</v>
      </c>
      <c r="B911" s="38">
        <v>1058</v>
      </c>
      <c r="C911" s="38">
        <v>252</v>
      </c>
      <c r="D911" s="39">
        <f t="shared" si="14"/>
        <v>0.238</v>
      </c>
      <c r="E911" s="37"/>
    </row>
    <row r="912" spans="1:5" ht="14.25">
      <c r="A912" s="54" t="s">
        <v>976</v>
      </c>
      <c r="B912" s="38">
        <v>39577</v>
      </c>
      <c r="C912" s="38">
        <v>15646</v>
      </c>
      <c r="D912" s="39">
        <f t="shared" si="14"/>
        <v>0.395</v>
      </c>
      <c r="E912" s="37"/>
    </row>
    <row r="913" spans="1:5" ht="14.25">
      <c r="A913" s="54" t="s">
        <v>165</v>
      </c>
      <c r="B913" s="38">
        <v>213554</v>
      </c>
      <c r="C913" s="38">
        <v>154828</v>
      </c>
      <c r="D913" s="39">
        <f t="shared" si="14"/>
        <v>0.725</v>
      </c>
      <c r="E913" s="37"/>
    </row>
    <row r="914" spans="1:5" ht="14.25">
      <c r="A914" s="54" t="s">
        <v>979</v>
      </c>
      <c r="B914" s="38">
        <v>164</v>
      </c>
      <c r="C914" s="38">
        <v>0</v>
      </c>
      <c r="D914" s="39">
        <f t="shared" si="14"/>
        <v>0</v>
      </c>
      <c r="E914" s="37"/>
    </row>
    <row r="915" spans="1:5" ht="14.25">
      <c r="A915" s="54" t="s">
        <v>981</v>
      </c>
      <c r="B915" s="38">
        <v>315</v>
      </c>
      <c r="C915" s="38">
        <v>0</v>
      </c>
      <c r="D915" s="39">
        <f t="shared" si="14"/>
        <v>0</v>
      </c>
      <c r="E915" s="37"/>
    </row>
    <row r="916" spans="1:5" ht="14.25">
      <c r="A916" s="54" t="s">
        <v>983</v>
      </c>
      <c r="B916" s="38">
        <v>159180</v>
      </c>
      <c r="C916" s="38">
        <v>109571</v>
      </c>
      <c r="D916" s="39">
        <f t="shared" si="14"/>
        <v>0.688</v>
      </c>
      <c r="E916" s="37"/>
    </row>
    <row r="917" spans="1:5" ht="14.25">
      <c r="A917" s="54" t="s">
        <v>984</v>
      </c>
      <c r="B917" s="38">
        <v>749</v>
      </c>
      <c r="C917" s="38">
        <v>414</v>
      </c>
      <c r="D917" s="39">
        <f t="shared" si="14"/>
        <v>0.553</v>
      </c>
      <c r="E917" s="37"/>
    </row>
    <row r="918" spans="1:5" ht="14.25">
      <c r="A918" s="54" t="s">
        <v>985</v>
      </c>
      <c r="B918" s="38">
        <v>0</v>
      </c>
      <c r="C918" s="38">
        <v>0</v>
      </c>
      <c r="D918" s="39" t="str">
        <f t="shared" si="14"/>
        <v/>
      </c>
      <c r="E918" s="37"/>
    </row>
    <row r="919" spans="1:5" ht="14.25">
      <c r="A919" s="54" t="s">
        <v>986</v>
      </c>
      <c r="B919" s="38">
        <v>53146</v>
      </c>
      <c r="C919" s="38">
        <v>44843</v>
      </c>
      <c r="D919" s="39">
        <f t="shared" si="14"/>
        <v>0.844</v>
      </c>
      <c r="E919" s="37"/>
    </row>
    <row r="920" spans="1:5" ht="14.25">
      <c r="A920" s="54" t="s">
        <v>166</v>
      </c>
      <c r="B920" s="38">
        <v>175504</v>
      </c>
      <c r="C920" s="38">
        <v>489</v>
      </c>
      <c r="D920" s="39">
        <f t="shared" si="14"/>
        <v>0.003</v>
      </c>
      <c r="E920" s="37"/>
    </row>
    <row r="921" spans="1:5" ht="14.25">
      <c r="A921" s="54" t="s">
        <v>988</v>
      </c>
      <c r="B921" s="38">
        <v>175504</v>
      </c>
      <c r="C921" s="38">
        <v>489</v>
      </c>
      <c r="D921" s="39">
        <f t="shared" si="14"/>
        <v>0.003</v>
      </c>
      <c r="E921" s="37"/>
    </row>
    <row r="922" spans="1:5" ht="14.25">
      <c r="A922" s="54" t="s">
        <v>990</v>
      </c>
      <c r="B922" s="38">
        <v>0</v>
      </c>
      <c r="C922" s="38">
        <v>0</v>
      </c>
      <c r="D922" s="39" t="str">
        <f t="shared" si="14"/>
        <v/>
      </c>
      <c r="E922" s="37"/>
    </row>
    <row r="923" spans="1:5" ht="14.25">
      <c r="A923" s="54" t="s">
        <v>1490</v>
      </c>
      <c r="B923" s="38">
        <v>62221</v>
      </c>
      <c r="C923" s="38">
        <v>42361</v>
      </c>
      <c r="D923" s="39">
        <f t="shared" si="14"/>
        <v>0.681</v>
      </c>
      <c r="E923" s="37"/>
    </row>
    <row r="924" spans="1:5" ht="14.25">
      <c r="A924" s="54" t="s">
        <v>991</v>
      </c>
      <c r="B924" s="38">
        <v>0</v>
      </c>
      <c r="C924" s="38">
        <v>0</v>
      </c>
      <c r="D924" s="39" t="str">
        <f t="shared" si="14"/>
        <v/>
      </c>
      <c r="E924" s="37"/>
    </row>
    <row r="925" spans="1:5" ht="14.25">
      <c r="A925" s="54" t="s">
        <v>1491</v>
      </c>
      <c r="B925" s="38">
        <v>62221</v>
      </c>
      <c r="C925" s="38">
        <v>42361</v>
      </c>
      <c r="D925" s="39">
        <f t="shared" si="14"/>
        <v>0.681</v>
      </c>
      <c r="E925" s="37"/>
    </row>
    <row r="926" spans="1:5" ht="14.25">
      <c r="A926" s="54" t="s">
        <v>167</v>
      </c>
      <c r="B926" s="38">
        <v>2721058</v>
      </c>
      <c r="C926" s="38">
        <v>1496812</v>
      </c>
      <c r="D926" s="39">
        <f t="shared" si="14"/>
        <v>0.55</v>
      </c>
      <c r="E926" s="37"/>
    </row>
    <row r="927" spans="1:5" ht="14.25">
      <c r="A927" s="54" t="s">
        <v>168</v>
      </c>
      <c r="B927" s="38">
        <v>805773</v>
      </c>
      <c r="C927" s="38">
        <v>578911</v>
      </c>
      <c r="D927" s="39">
        <f t="shared" si="14"/>
        <v>0.718</v>
      </c>
      <c r="E927" s="37"/>
    </row>
    <row r="928" spans="1:5" ht="14.25">
      <c r="A928" s="54" t="s">
        <v>908</v>
      </c>
      <c r="B928" s="38">
        <v>71436</v>
      </c>
      <c r="C928" s="38">
        <v>63673</v>
      </c>
      <c r="D928" s="39">
        <f t="shared" si="14"/>
        <v>0.891</v>
      </c>
      <c r="E928" s="37"/>
    </row>
    <row r="929" spans="1:5" ht="14.25">
      <c r="A929" s="54" t="s">
        <v>909</v>
      </c>
      <c r="B929" s="38">
        <v>5778</v>
      </c>
      <c r="C929" s="38">
        <v>4674</v>
      </c>
      <c r="D929" s="39">
        <f t="shared" si="14"/>
        <v>0.809</v>
      </c>
      <c r="E929" s="37"/>
    </row>
    <row r="930" spans="1:5" ht="14.25">
      <c r="A930" s="54" t="s">
        <v>911</v>
      </c>
      <c r="B930" s="38">
        <v>1870</v>
      </c>
      <c r="C930" s="38">
        <v>899</v>
      </c>
      <c r="D930" s="39">
        <f t="shared" si="14"/>
        <v>0.481</v>
      </c>
      <c r="E930" s="37"/>
    </row>
    <row r="931" spans="1:5" ht="14.25">
      <c r="A931" s="54" t="s">
        <v>997</v>
      </c>
      <c r="B931" s="38">
        <v>133343</v>
      </c>
      <c r="C931" s="38">
        <v>173605</v>
      </c>
      <c r="D931" s="39">
        <f t="shared" si="14"/>
        <v>1.302</v>
      </c>
      <c r="E931" s="37"/>
    </row>
    <row r="932" spans="1:5" ht="14.25">
      <c r="A932" s="54" t="s">
        <v>999</v>
      </c>
      <c r="B932" s="38">
        <v>309779</v>
      </c>
      <c r="C932" s="38">
        <v>234707</v>
      </c>
      <c r="D932" s="39">
        <f t="shared" si="14"/>
        <v>0.758</v>
      </c>
      <c r="E932" s="37"/>
    </row>
    <row r="933" spans="1:5" ht="14.25">
      <c r="A933" s="54" t="s">
        <v>1000</v>
      </c>
      <c r="B933" s="38">
        <v>471</v>
      </c>
      <c r="C933" s="38">
        <v>1875</v>
      </c>
      <c r="D933" s="39">
        <f t="shared" si="14"/>
        <v>3.981</v>
      </c>
      <c r="E933" s="37"/>
    </row>
    <row r="934" spans="1:5" ht="14.25">
      <c r="A934" s="54" t="s">
        <v>1001</v>
      </c>
      <c r="B934" s="38">
        <v>74</v>
      </c>
      <c r="C934" s="38">
        <v>19</v>
      </c>
      <c r="D934" s="39">
        <f t="shared" si="14"/>
        <v>0.257</v>
      </c>
      <c r="E934" s="37"/>
    </row>
    <row r="935" spans="1:5" ht="14.25">
      <c r="A935" s="54" t="s">
        <v>1002</v>
      </c>
      <c r="B935" s="38">
        <v>130373</v>
      </c>
      <c r="C935" s="38">
        <v>7500</v>
      </c>
      <c r="D935" s="39">
        <f t="shared" si="14"/>
        <v>0.058</v>
      </c>
      <c r="E935" s="37"/>
    </row>
    <row r="936" spans="1:5" ht="14.25">
      <c r="A936" s="54" t="s">
        <v>1003</v>
      </c>
      <c r="B936" s="38">
        <v>16557</v>
      </c>
      <c r="C936" s="38">
        <v>15747</v>
      </c>
      <c r="D936" s="39">
        <f t="shared" si="14"/>
        <v>0.951</v>
      </c>
      <c r="E936" s="37"/>
    </row>
    <row r="937" spans="1:5" ht="14.25">
      <c r="A937" s="54" t="s">
        <v>1005</v>
      </c>
      <c r="B937" s="38">
        <v>42</v>
      </c>
      <c r="C937" s="38">
        <v>29</v>
      </c>
      <c r="D937" s="39">
        <f t="shared" si="14"/>
        <v>0.69</v>
      </c>
      <c r="E937" s="37"/>
    </row>
    <row r="938" spans="1:5" ht="14.25">
      <c r="A938" s="54" t="s">
        <v>1007</v>
      </c>
      <c r="B938" s="38">
        <v>0</v>
      </c>
      <c r="C938" s="38">
        <v>0</v>
      </c>
      <c r="D938" s="39" t="str">
        <f t="shared" si="14"/>
        <v/>
      </c>
      <c r="E938" s="37"/>
    </row>
    <row r="939" spans="1:5" ht="14.25">
      <c r="A939" s="54" t="s">
        <v>1009</v>
      </c>
      <c r="B939" s="38">
        <v>0</v>
      </c>
      <c r="C939" s="38">
        <v>0</v>
      </c>
      <c r="D939" s="39" t="str">
        <f t="shared" si="14"/>
        <v/>
      </c>
      <c r="E939" s="37"/>
    </row>
    <row r="940" spans="1:5" ht="14.25">
      <c r="A940" s="54" t="s">
        <v>1011</v>
      </c>
      <c r="B940" s="38">
        <v>0</v>
      </c>
      <c r="C940" s="38">
        <v>0</v>
      </c>
      <c r="D940" s="39" t="str">
        <f t="shared" si="14"/>
        <v/>
      </c>
      <c r="E940" s="37"/>
    </row>
    <row r="941" spans="1:5" ht="14.25">
      <c r="A941" s="54" t="s">
        <v>1013</v>
      </c>
      <c r="B941" s="38">
        <v>0</v>
      </c>
      <c r="C941" s="38">
        <v>0</v>
      </c>
      <c r="D941" s="39" t="str">
        <f t="shared" si="14"/>
        <v/>
      </c>
      <c r="E941" s="37"/>
    </row>
    <row r="942" spans="1:5" ht="14.25">
      <c r="A942" s="54" t="s">
        <v>1015</v>
      </c>
      <c r="B942" s="38">
        <v>0</v>
      </c>
      <c r="C942" s="38">
        <v>0</v>
      </c>
      <c r="D942" s="39" t="str">
        <f t="shared" si="14"/>
        <v/>
      </c>
      <c r="E942" s="37"/>
    </row>
    <row r="943" spans="1:5" ht="14.25">
      <c r="A943" s="54" t="s">
        <v>1016</v>
      </c>
      <c r="B943" s="38">
        <v>0</v>
      </c>
      <c r="C943" s="38">
        <v>0</v>
      </c>
      <c r="D943" s="39" t="str">
        <f t="shared" si="14"/>
        <v/>
      </c>
      <c r="E943" s="37"/>
    </row>
    <row r="944" spans="1:5" ht="14.25">
      <c r="A944" s="54" t="s">
        <v>1018</v>
      </c>
      <c r="B944" s="38">
        <v>0</v>
      </c>
      <c r="C944" s="38">
        <v>0</v>
      </c>
      <c r="D944" s="39" t="str">
        <f t="shared" si="14"/>
        <v/>
      </c>
      <c r="E944" s="37"/>
    </row>
    <row r="945" spans="1:5" ht="14.25">
      <c r="A945" s="54" t="s">
        <v>1020</v>
      </c>
      <c r="B945" s="38">
        <v>0</v>
      </c>
      <c r="C945" s="38">
        <v>0</v>
      </c>
      <c r="D945" s="39" t="str">
        <f t="shared" si="14"/>
        <v/>
      </c>
      <c r="E945" s="37"/>
    </row>
    <row r="946" spans="1:5" ht="14.25">
      <c r="A946" s="54" t="s">
        <v>1022</v>
      </c>
      <c r="B946" s="38">
        <v>0</v>
      </c>
      <c r="C946" s="38">
        <v>0</v>
      </c>
      <c r="D946" s="39" t="str">
        <f t="shared" si="14"/>
        <v/>
      </c>
      <c r="E946" s="37"/>
    </row>
    <row r="947" spans="1:5" ht="14.25">
      <c r="A947" s="54" t="s">
        <v>1024</v>
      </c>
      <c r="B947" s="38">
        <v>8379</v>
      </c>
      <c r="C947" s="38">
        <v>1530</v>
      </c>
      <c r="D947" s="39">
        <f t="shared" si="14"/>
        <v>0.183</v>
      </c>
      <c r="E947" s="37"/>
    </row>
    <row r="948" spans="1:5" ht="14.25">
      <c r="A948" s="54" t="s">
        <v>1025</v>
      </c>
      <c r="B948" s="38">
        <v>0</v>
      </c>
      <c r="C948" s="38">
        <v>0</v>
      </c>
      <c r="D948" s="39" t="str">
        <f t="shared" si="14"/>
        <v/>
      </c>
      <c r="E948" s="37"/>
    </row>
    <row r="949" spans="1:5" ht="14.25">
      <c r="A949" s="54" t="s">
        <v>1026</v>
      </c>
      <c r="B949" s="38">
        <v>127671</v>
      </c>
      <c r="C949" s="38">
        <v>74652</v>
      </c>
      <c r="D949" s="39">
        <f t="shared" si="14"/>
        <v>0.585</v>
      </c>
      <c r="E949" s="37"/>
    </row>
    <row r="950" spans="1:5" ht="14.25">
      <c r="A950" s="54" t="s">
        <v>169</v>
      </c>
      <c r="B950" s="38">
        <v>114184</v>
      </c>
      <c r="C950" s="38">
        <v>129920</v>
      </c>
      <c r="D950" s="39">
        <f t="shared" si="14"/>
        <v>1.138</v>
      </c>
      <c r="E950" s="37"/>
    </row>
    <row r="951" spans="1:5" ht="14.25">
      <c r="A951" s="54" t="s">
        <v>908</v>
      </c>
      <c r="B951" s="38">
        <v>90</v>
      </c>
      <c r="C951" s="38">
        <v>0</v>
      </c>
      <c r="D951" s="39">
        <f t="shared" si="14"/>
        <v>0</v>
      </c>
      <c r="E951" s="37"/>
    </row>
    <row r="952" spans="1:5" ht="14.25">
      <c r="A952" s="54" t="s">
        <v>909</v>
      </c>
      <c r="B952" s="38">
        <v>0</v>
      </c>
      <c r="C952" s="38">
        <v>0</v>
      </c>
      <c r="D952" s="39" t="str">
        <f t="shared" si="14"/>
        <v/>
      </c>
      <c r="E952" s="37"/>
    </row>
    <row r="953" spans="1:5" ht="14.25">
      <c r="A953" s="54" t="s">
        <v>911</v>
      </c>
      <c r="B953" s="38">
        <v>0</v>
      </c>
      <c r="C953" s="38">
        <v>0</v>
      </c>
      <c r="D953" s="39" t="str">
        <f t="shared" si="14"/>
        <v/>
      </c>
      <c r="E953" s="37"/>
    </row>
    <row r="954" spans="1:5" ht="14.25">
      <c r="A954" s="54" t="s">
        <v>992</v>
      </c>
      <c r="B954" s="38">
        <v>11266</v>
      </c>
      <c r="C954" s="38">
        <v>124000</v>
      </c>
      <c r="D954" s="39">
        <f t="shared" si="14"/>
        <v>11.007</v>
      </c>
      <c r="E954" s="37"/>
    </row>
    <row r="955" spans="1:5" ht="14.25">
      <c r="A955" s="54" t="s">
        <v>993</v>
      </c>
      <c r="B955" s="38">
        <v>85528</v>
      </c>
      <c r="C955" s="38">
        <v>0</v>
      </c>
      <c r="D955" s="39">
        <f t="shared" si="14"/>
        <v>0</v>
      </c>
      <c r="E955" s="37"/>
    </row>
    <row r="956" spans="1:5" ht="14.25">
      <c r="A956" s="54" t="s">
        <v>994</v>
      </c>
      <c r="B956" s="38">
        <v>5920</v>
      </c>
      <c r="C956" s="38">
        <v>5920</v>
      </c>
      <c r="D956" s="39">
        <f t="shared" si="14"/>
        <v>1</v>
      </c>
      <c r="E956" s="37"/>
    </row>
    <row r="957" spans="1:5" ht="14.25">
      <c r="A957" s="54" t="s">
        <v>995</v>
      </c>
      <c r="B957" s="38">
        <v>0</v>
      </c>
      <c r="C957" s="38">
        <v>0</v>
      </c>
      <c r="D957" s="39" t="str">
        <f t="shared" si="14"/>
        <v/>
      </c>
      <c r="E957" s="37"/>
    </row>
    <row r="958" spans="1:5" ht="14.25">
      <c r="A958" s="54" t="s">
        <v>996</v>
      </c>
      <c r="B958" s="38">
        <v>0</v>
      </c>
      <c r="C958" s="38">
        <v>0</v>
      </c>
      <c r="D958" s="39" t="str">
        <f t="shared" si="14"/>
        <v/>
      </c>
      <c r="E958" s="37"/>
    </row>
    <row r="959" spans="1:5" ht="14.25">
      <c r="A959" s="54" t="s">
        <v>998</v>
      </c>
      <c r="B959" s="38">
        <v>11380</v>
      </c>
      <c r="C959" s="38">
        <v>0</v>
      </c>
      <c r="D959" s="39">
        <f t="shared" si="14"/>
        <v>0</v>
      </c>
      <c r="E959" s="37"/>
    </row>
    <row r="960" spans="1:5" ht="14.25">
      <c r="A960" s="54" t="s">
        <v>170</v>
      </c>
      <c r="B960" s="38">
        <v>93408</v>
      </c>
      <c r="C960" s="38">
        <v>34501</v>
      </c>
      <c r="D960" s="39">
        <f t="shared" si="14"/>
        <v>0.369</v>
      </c>
      <c r="E960" s="37"/>
    </row>
    <row r="961" spans="1:5" ht="14.25">
      <c r="A961" s="54" t="s">
        <v>908</v>
      </c>
      <c r="B961" s="38">
        <v>0</v>
      </c>
      <c r="C961" s="38">
        <v>0</v>
      </c>
      <c r="D961" s="39" t="str">
        <f t="shared" si="14"/>
        <v/>
      </c>
      <c r="E961" s="37"/>
    </row>
    <row r="962" spans="1:5" ht="14.25">
      <c r="A962" s="54" t="s">
        <v>909</v>
      </c>
      <c r="B962" s="38">
        <v>0</v>
      </c>
      <c r="C962" s="38">
        <v>0</v>
      </c>
      <c r="D962" s="39" t="str">
        <f t="shared" si="14"/>
        <v/>
      </c>
      <c r="E962" s="37"/>
    </row>
    <row r="963" spans="1:5" ht="14.25">
      <c r="A963" s="54" t="s">
        <v>911</v>
      </c>
      <c r="B963" s="38">
        <v>0</v>
      </c>
      <c r="C963" s="38">
        <v>0</v>
      </c>
      <c r="D963" s="39" t="str">
        <f t="shared" si="14"/>
        <v/>
      </c>
      <c r="E963" s="37"/>
    </row>
    <row r="964" spans="1:5" ht="14.25">
      <c r="A964" s="54" t="s">
        <v>1004</v>
      </c>
      <c r="B964" s="38">
        <v>48836</v>
      </c>
      <c r="C964" s="38">
        <v>5481</v>
      </c>
      <c r="D964" s="39">
        <f t="shared" si="14"/>
        <v>0.112</v>
      </c>
      <c r="E964" s="37"/>
    </row>
    <row r="965" spans="1:5" ht="14.25">
      <c r="A965" s="54" t="s">
        <v>1006</v>
      </c>
      <c r="B965" s="38">
        <v>0</v>
      </c>
      <c r="C965" s="38">
        <v>0</v>
      </c>
      <c r="D965" s="39" t="str">
        <f aca="true" t="shared" si="15" ref="D965:D1028">IF(B965=0,"",ROUND(C965/B965,3))</f>
        <v/>
      </c>
      <c r="E965" s="37"/>
    </row>
    <row r="966" spans="1:5" ht="14.25">
      <c r="A966" s="54" t="s">
        <v>1008</v>
      </c>
      <c r="B966" s="38">
        <v>8129</v>
      </c>
      <c r="C966" s="38">
        <v>0</v>
      </c>
      <c r="D966" s="39">
        <f t="shared" si="15"/>
        <v>0</v>
      </c>
      <c r="E966" s="37"/>
    </row>
    <row r="967" spans="1:5" ht="14.25">
      <c r="A967" s="54" t="s">
        <v>1010</v>
      </c>
      <c r="B967" s="38">
        <v>0</v>
      </c>
      <c r="C967" s="38">
        <v>0</v>
      </c>
      <c r="D967" s="39" t="str">
        <f t="shared" si="15"/>
        <v/>
      </c>
      <c r="E967" s="37"/>
    </row>
    <row r="968" spans="1:5" ht="14.25">
      <c r="A968" s="54" t="s">
        <v>1012</v>
      </c>
      <c r="B968" s="38">
        <v>0</v>
      </c>
      <c r="C968" s="38">
        <v>0</v>
      </c>
      <c r="D968" s="39" t="str">
        <f t="shared" si="15"/>
        <v/>
      </c>
      <c r="E968" s="37"/>
    </row>
    <row r="969" spans="1:5" ht="14.25">
      <c r="A969" s="54" t="s">
        <v>1014</v>
      </c>
      <c r="B969" s="38">
        <v>36443</v>
      </c>
      <c r="C969" s="38">
        <v>29020</v>
      </c>
      <c r="D969" s="39">
        <f t="shared" si="15"/>
        <v>0.796</v>
      </c>
      <c r="E969" s="37"/>
    </row>
    <row r="970" spans="1:5" ht="14.25">
      <c r="A970" s="54" t="s">
        <v>171</v>
      </c>
      <c r="B970" s="38">
        <v>138465</v>
      </c>
      <c r="C970" s="38">
        <v>75050</v>
      </c>
      <c r="D970" s="39">
        <f t="shared" si="15"/>
        <v>0.542</v>
      </c>
      <c r="E970" s="37"/>
    </row>
    <row r="971" spans="1:5" ht="14.25">
      <c r="A971" s="54" t="s">
        <v>1017</v>
      </c>
      <c r="B971" s="38">
        <v>39237</v>
      </c>
      <c r="C971" s="38">
        <v>5217</v>
      </c>
      <c r="D971" s="39">
        <f t="shared" si="15"/>
        <v>0.133</v>
      </c>
      <c r="E971" s="37"/>
    </row>
    <row r="972" spans="1:5" ht="14.25">
      <c r="A972" s="54" t="s">
        <v>1019</v>
      </c>
      <c r="B972" s="38">
        <v>91774</v>
      </c>
      <c r="C972" s="38">
        <v>68265</v>
      </c>
      <c r="D972" s="39">
        <f t="shared" si="15"/>
        <v>0.744</v>
      </c>
      <c r="E972" s="37"/>
    </row>
    <row r="973" spans="1:5" ht="14.25">
      <c r="A973" s="54" t="s">
        <v>1021</v>
      </c>
      <c r="B973" s="38">
        <v>20</v>
      </c>
      <c r="C973" s="38">
        <v>60</v>
      </c>
      <c r="D973" s="39">
        <f t="shared" si="15"/>
        <v>3</v>
      </c>
      <c r="E973" s="37"/>
    </row>
    <row r="974" spans="1:5" ht="14.25">
      <c r="A974" s="54" t="s">
        <v>1023</v>
      </c>
      <c r="B974" s="38">
        <v>7434</v>
      </c>
      <c r="C974" s="38">
        <v>1508</v>
      </c>
      <c r="D974" s="39">
        <f t="shared" si="15"/>
        <v>0.203</v>
      </c>
      <c r="E974" s="37"/>
    </row>
    <row r="975" spans="1:5" ht="14.25">
      <c r="A975" s="54" t="s">
        <v>172</v>
      </c>
      <c r="B975" s="38">
        <v>512</v>
      </c>
      <c r="C975" s="38">
        <v>234</v>
      </c>
      <c r="D975" s="39">
        <f t="shared" si="15"/>
        <v>0.457</v>
      </c>
      <c r="E975" s="37"/>
    </row>
    <row r="976" spans="1:5" ht="14.25">
      <c r="A976" s="54" t="s">
        <v>908</v>
      </c>
      <c r="B976" s="38">
        <v>16</v>
      </c>
      <c r="C976" s="38">
        <v>0</v>
      </c>
      <c r="D976" s="39">
        <f t="shared" si="15"/>
        <v>0</v>
      </c>
      <c r="E976" s="37"/>
    </row>
    <row r="977" spans="1:5" ht="14.25">
      <c r="A977" s="54" t="s">
        <v>909</v>
      </c>
      <c r="B977" s="38">
        <v>23</v>
      </c>
      <c r="C977" s="38">
        <v>10</v>
      </c>
      <c r="D977" s="39">
        <f t="shared" si="15"/>
        <v>0.435</v>
      </c>
      <c r="E977" s="37"/>
    </row>
    <row r="978" spans="1:5" ht="14.25">
      <c r="A978" s="54" t="s">
        <v>911</v>
      </c>
      <c r="B978" s="38">
        <v>0</v>
      </c>
      <c r="C978" s="38">
        <v>0</v>
      </c>
      <c r="D978" s="39" t="str">
        <f t="shared" si="15"/>
        <v/>
      </c>
      <c r="E978" s="37"/>
    </row>
    <row r="979" spans="1:5" ht="14.25">
      <c r="A979" s="54" t="s">
        <v>996</v>
      </c>
      <c r="B979" s="38">
        <v>0</v>
      </c>
      <c r="C979" s="38">
        <v>0</v>
      </c>
      <c r="D979" s="39" t="str">
        <f t="shared" si="15"/>
        <v/>
      </c>
      <c r="E979" s="37"/>
    </row>
    <row r="980" spans="1:5" ht="14.25">
      <c r="A980" s="54" t="s">
        <v>1029</v>
      </c>
      <c r="B980" s="38">
        <v>150</v>
      </c>
      <c r="C980" s="38">
        <v>0</v>
      </c>
      <c r="D980" s="39">
        <f t="shared" si="15"/>
        <v>0</v>
      </c>
      <c r="E980" s="37"/>
    </row>
    <row r="981" spans="1:5" ht="14.25">
      <c r="A981" s="54" t="s">
        <v>1031</v>
      </c>
      <c r="B981" s="38">
        <v>323</v>
      </c>
      <c r="C981" s="38">
        <v>224</v>
      </c>
      <c r="D981" s="39">
        <f t="shared" si="15"/>
        <v>0.693</v>
      </c>
      <c r="E981" s="37"/>
    </row>
    <row r="982" spans="1:5" ht="14.25">
      <c r="A982" s="54" t="s">
        <v>173</v>
      </c>
      <c r="B982" s="38">
        <v>1441156</v>
      </c>
      <c r="C982" s="38">
        <v>570150</v>
      </c>
      <c r="D982" s="39">
        <f t="shared" si="15"/>
        <v>0.396</v>
      </c>
      <c r="E982" s="37"/>
    </row>
    <row r="983" spans="1:5" ht="14.25">
      <c r="A983" s="54" t="s">
        <v>1034</v>
      </c>
      <c r="B983" s="38">
        <v>1049879</v>
      </c>
      <c r="C983" s="38">
        <v>375351</v>
      </c>
      <c r="D983" s="39">
        <f t="shared" si="15"/>
        <v>0.358</v>
      </c>
      <c r="E983" s="37"/>
    </row>
    <row r="984" spans="1:5" ht="14.25">
      <c r="A984" s="54" t="s">
        <v>1036</v>
      </c>
      <c r="B984" s="38">
        <v>389691</v>
      </c>
      <c r="C984" s="38">
        <v>192832</v>
      </c>
      <c r="D984" s="39">
        <f t="shared" si="15"/>
        <v>0.495</v>
      </c>
      <c r="E984" s="37"/>
    </row>
    <row r="985" spans="1:5" ht="14.25">
      <c r="A985" s="54" t="s">
        <v>1038</v>
      </c>
      <c r="B985" s="38">
        <v>1026</v>
      </c>
      <c r="C985" s="38">
        <v>0</v>
      </c>
      <c r="D985" s="39">
        <f t="shared" si="15"/>
        <v>0</v>
      </c>
      <c r="E985" s="37"/>
    </row>
    <row r="986" spans="1:5" ht="14.25">
      <c r="A986" s="54" t="s">
        <v>1040</v>
      </c>
      <c r="B986" s="38">
        <v>560</v>
      </c>
      <c r="C986" s="38">
        <v>1967</v>
      </c>
      <c r="D986" s="39">
        <f t="shared" si="15"/>
        <v>3.513</v>
      </c>
      <c r="E986" s="37"/>
    </row>
    <row r="987" spans="1:5" ht="14.25">
      <c r="A987" s="54" t="s">
        <v>174</v>
      </c>
      <c r="B987" s="38">
        <v>127560</v>
      </c>
      <c r="C987" s="38">
        <v>108046</v>
      </c>
      <c r="D987" s="39">
        <f t="shared" si="15"/>
        <v>0.847</v>
      </c>
      <c r="E987" s="37"/>
    </row>
    <row r="988" spans="1:5" ht="14.25">
      <c r="A988" s="54" t="s">
        <v>1043</v>
      </c>
      <c r="B988" s="38">
        <v>98461</v>
      </c>
      <c r="C988" s="38">
        <v>106158</v>
      </c>
      <c r="D988" s="39">
        <f t="shared" si="15"/>
        <v>1.078</v>
      </c>
      <c r="E988" s="37"/>
    </row>
    <row r="989" spans="1:5" ht="14.25">
      <c r="A989" s="54" t="s">
        <v>1045</v>
      </c>
      <c r="B989" s="38">
        <v>29099</v>
      </c>
      <c r="C989" s="38">
        <v>1888</v>
      </c>
      <c r="D989" s="39">
        <f t="shared" si="15"/>
        <v>0.065</v>
      </c>
      <c r="E989" s="37"/>
    </row>
    <row r="990" spans="1:5" ht="14.25">
      <c r="A990" s="54" t="s">
        <v>175</v>
      </c>
      <c r="B990" s="38">
        <v>1667118</v>
      </c>
      <c r="C990" s="38">
        <v>1033031</v>
      </c>
      <c r="D990" s="39">
        <f t="shared" si="15"/>
        <v>0.62</v>
      </c>
      <c r="E990" s="37"/>
    </row>
    <row r="991" spans="1:5" ht="14.25">
      <c r="A991" s="54" t="s">
        <v>176</v>
      </c>
      <c r="B991" s="38">
        <v>300876</v>
      </c>
      <c r="C991" s="38">
        <v>59079</v>
      </c>
      <c r="D991" s="39">
        <f t="shared" si="15"/>
        <v>0.196</v>
      </c>
      <c r="E991" s="37"/>
    </row>
    <row r="992" spans="1:5" ht="14.25">
      <c r="A992" s="54" t="s">
        <v>908</v>
      </c>
      <c r="B992" s="38">
        <v>3101</v>
      </c>
      <c r="C992" s="38">
        <v>3645</v>
      </c>
      <c r="D992" s="39">
        <f t="shared" si="15"/>
        <v>1.175</v>
      </c>
      <c r="E992" s="37"/>
    </row>
    <row r="993" spans="1:5" ht="14.25">
      <c r="A993" s="54" t="s">
        <v>909</v>
      </c>
      <c r="B993" s="38">
        <v>1199</v>
      </c>
      <c r="C993" s="38">
        <v>710</v>
      </c>
      <c r="D993" s="39">
        <f t="shared" si="15"/>
        <v>0.592</v>
      </c>
      <c r="E993" s="37"/>
    </row>
    <row r="994" spans="1:5" ht="14.25">
      <c r="A994" s="54" t="s">
        <v>911</v>
      </c>
      <c r="B994" s="38">
        <v>234</v>
      </c>
      <c r="C994" s="38">
        <v>112</v>
      </c>
      <c r="D994" s="39">
        <f t="shared" si="15"/>
        <v>0.479</v>
      </c>
      <c r="E994" s="37"/>
    </row>
    <row r="995" spans="1:5" ht="14.25">
      <c r="A995" s="54" t="s">
        <v>1047</v>
      </c>
      <c r="B995" s="38">
        <v>19694</v>
      </c>
      <c r="C995" s="38">
        <v>9705</v>
      </c>
      <c r="D995" s="39">
        <f t="shared" si="15"/>
        <v>0.493</v>
      </c>
      <c r="E995" s="37"/>
    </row>
    <row r="996" spans="1:5" ht="14.25">
      <c r="A996" s="54" t="s">
        <v>1048</v>
      </c>
      <c r="B996" s="38">
        <v>0</v>
      </c>
      <c r="C996" s="38">
        <v>0</v>
      </c>
      <c r="D996" s="39" t="str">
        <f t="shared" si="15"/>
        <v/>
      </c>
      <c r="E996" s="37"/>
    </row>
    <row r="997" spans="1:5" ht="14.25">
      <c r="A997" s="54" t="s">
        <v>1049</v>
      </c>
      <c r="B997" s="38">
        <v>0</v>
      </c>
      <c r="C997" s="38">
        <v>0</v>
      </c>
      <c r="D997" s="39" t="str">
        <f t="shared" si="15"/>
        <v/>
      </c>
      <c r="E997" s="37"/>
    </row>
    <row r="998" spans="1:5" ht="14.25">
      <c r="A998" s="54" t="s">
        <v>1050</v>
      </c>
      <c r="B998" s="38">
        <v>5170</v>
      </c>
      <c r="C998" s="38">
        <v>4731</v>
      </c>
      <c r="D998" s="39">
        <f t="shared" si="15"/>
        <v>0.915</v>
      </c>
      <c r="E998" s="37"/>
    </row>
    <row r="999" spans="1:5" ht="14.25">
      <c r="A999" s="54" t="s">
        <v>1052</v>
      </c>
      <c r="B999" s="38">
        <v>0</v>
      </c>
      <c r="C999" s="38">
        <v>11</v>
      </c>
      <c r="D999" s="39" t="str">
        <f t="shared" si="15"/>
        <v/>
      </c>
      <c r="E999" s="37"/>
    </row>
    <row r="1000" spans="1:5" ht="14.25">
      <c r="A1000" s="54" t="s">
        <v>1054</v>
      </c>
      <c r="B1000" s="38">
        <v>271478</v>
      </c>
      <c r="C1000" s="38">
        <v>40165</v>
      </c>
      <c r="D1000" s="39">
        <f t="shared" si="15"/>
        <v>0.148</v>
      </c>
      <c r="E1000" s="37"/>
    </row>
    <row r="1001" spans="1:5" ht="14.25">
      <c r="A1001" s="54" t="s">
        <v>177</v>
      </c>
      <c r="B1001" s="38">
        <v>321449</v>
      </c>
      <c r="C1001" s="38">
        <v>133743</v>
      </c>
      <c r="D1001" s="39">
        <f t="shared" si="15"/>
        <v>0.416</v>
      </c>
      <c r="E1001" s="37"/>
    </row>
    <row r="1002" spans="1:5" ht="14.25">
      <c r="A1002" s="54" t="s">
        <v>908</v>
      </c>
      <c r="B1002" s="38">
        <v>3932</v>
      </c>
      <c r="C1002" s="38">
        <v>2963</v>
      </c>
      <c r="D1002" s="39">
        <f t="shared" si="15"/>
        <v>0.754</v>
      </c>
      <c r="E1002" s="37"/>
    </row>
    <row r="1003" spans="1:5" ht="14.25">
      <c r="A1003" s="54" t="s">
        <v>909</v>
      </c>
      <c r="B1003" s="38">
        <v>3602</v>
      </c>
      <c r="C1003" s="38">
        <v>4033</v>
      </c>
      <c r="D1003" s="39">
        <f t="shared" si="15"/>
        <v>1.12</v>
      </c>
      <c r="E1003" s="37"/>
    </row>
    <row r="1004" spans="1:5" ht="14.25">
      <c r="A1004" s="54" t="s">
        <v>911</v>
      </c>
      <c r="B1004" s="38">
        <v>428</v>
      </c>
      <c r="C1004" s="38">
        <v>274</v>
      </c>
      <c r="D1004" s="39">
        <f t="shared" si="15"/>
        <v>0.64</v>
      </c>
      <c r="E1004" s="37"/>
    </row>
    <row r="1005" spans="1:5" ht="14.25">
      <c r="A1005" s="54" t="s">
        <v>1060</v>
      </c>
      <c r="B1005" s="38">
        <v>257612</v>
      </c>
      <c r="C1005" s="38">
        <v>50601</v>
      </c>
      <c r="D1005" s="39">
        <f t="shared" si="15"/>
        <v>0.196</v>
      </c>
      <c r="E1005" s="37"/>
    </row>
    <row r="1006" spans="1:5" ht="14.25">
      <c r="A1006" s="54" t="s">
        <v>1027</v>
      </c>
      <c r="B1006" s="38">
        <v>1</v>
      </c>
      <c r="C1006" s="38">
        <v>0</v>
      </c>
      <c r="D1006" s="39">
        <f t="shared" si="15"/>
        <v>0</v>
      </c>
      <c r="E1006" s="37"/>
    </row>
    <row r="1007" spans="1:5" ht="14.25">
      <c r="A1007" s="54" t="s">
        <v>1028</v>
      </c>
      <c r="B1007" s="38">
        <v>0</v>
      </c>
      <c r="C1007" s="38">
        <v>0</v>
      </c>
      <c r="D1007" s="39" t="str">
        <f t="shared" si="15"/>
        <v/>
      </c>
      <c r="E1007" s="37"/>
    </row>
    <row r="1008" spans="1:5" ht="14.25">
      <c r="A1008" s="54" t="s">
        <v>1030</v>
      </c>
      <c r="B1008" s="38">
        <v>0</v>
      </c>
      <c r="C1008" s="38">
        <v>0</v>
      </c>
      <c r="D1008" s="39" t="str">
        <f t="shared" si="15"/>
        <v/>
      </c>
      <c r="E1008" s="37"/>
    </row>
    <row r="1009" spans="1:5" ht="14.25">
      <c r="A1009" s="54" t="s">
        <v>1032</v>
      </c>
      <c r="B1009" s="38">
        <v>0</v>
      </c>
      <c r="C1009" s="38">
        <v>0</v>
      </c>
      <c r="D1009" s="39" t="str">
        <f t="shared" si="15"/>
        <v/>
      </c>
      <c r="E1009" s="37"/>
    </row>
    <row r="1010" spans="1:5" ht="14.25">
      <c r="A1010" s="54" t="s">
        <v>1033</v>
      </c>
      <c r="B1010" s="38">
        <v>2600</v>
      </c>
      <c r="C1010" s="38">
        <v>0</v>
      </c>
      <c r="D1010" s="39">
        <f t="shared" si="15"/>
        <v>0</v>
      </c>
      <c r="E1010" s="37"/>
    </row>
    <row r="1011" spans="1:5" ht="14.25">
      <c r="A1011" s="54" t="s">
        <v>1035</v>
      </c>
      <c r="B1011" s="38">
        <v>61</v>
      </c>
      <c r="C1011" s="38">
        <v>62</v>
      </c>
      <c r="D1011" s="39">
        <f t="shared" si="15"/>
        <v>1.016</v>
      </c>
      <c r="E1011" s="37"/>
    </row>
    <row r="1012" spans="1:5" ht="14.25">
      <c r="A1012" s="54" t="s">
        <v>1037</v>
      </c>
      <c r="B1012" s="38">
        <v>0</v>
      </c>
      <c r="C1012" s="38">
        <v>0</v>
      </c>
      <c r="D1012" s="39" t="str">
        <f t="shared" si="15"/>
        <v/>
      </c>
      <c r="E1012" s="37"/>
    </row>
    <row r="1013" spans="1:5" ht="14.25">
      <c r="A1013" s="54" t="s">
        <v>1039</v>
      </c>
      <c r="B1013" s="38">
        <v>0</v>
      </c>
      <c r="C1013" s="38">
        <v>0</v>
      </c>
      <c r="D1013" s="39" t="str">
        <f t="shared" si="15"/>
        <v/>
      </c>
      <c r="E1013" s="37"/>
    </row>
    <row r="1014" spans="1:5" ht="14.25">
      <c r="A1014" s="54" t="s">
        <v>1041</v>
      </c>
      <c r="B1014" s="38">
        <v>0</v>
      </c>
      <c r="C1014" s="38">
        <v>0</v>
      </c>
      <c r="D1014" s="39" t="str">
        <f t="shared" si="15"/>
        <v/>
      </c>
      <c r="E1014" s="37"/>
    </row>
    <row r="1015" spans="1:5" ht="14.25">
      <c r="A1015" s="54" t="s">
        <v>1042</v>
      </c>
      <c r="B1015" s="38">
        <v>0</v>
      </c>
      <c r="C1015" s="38">
        <v>0</v>
      </c>
      <c r="D1015" s="39" t="str">
        <f t="shared" si="15"/>
        <v/>
      </c>
      <c r="E1015" s="37"/>
    </row>
    <row r="1016" spans="1:5" ht="14.25">
      <c r="A1016" s="54" t="s">
        <v>1044</v>
      </c>
      <c r="B1016" s="38">
        <v>53213</v>
      </c>
      <c r="C1016" s="38">
        <v>75810</v>
      </c>
      <c r="D1016" s="39">
        <f t="shared" si="15"/>
        <v>1.425</v>
      </c>
      <c r="E1016" s="37"/>
    </row>
    <row r="1017" spans="1:5" ht="14.25">
      <c r="A1017" s="54" t="s">
        <v>178</v>
      </c>
      <c r="B1017" s="38">
        <v>3526</v>
      </c>
      <c r="C1017" s="38">
        <v>1047</v>
      </c>
      <c r="D1017" s="39">
        <f t="shared" si="15"/>
        <v>0.297</v>
      </c>
      <c r="E1017" s="37"/>
    </row>
    <row r="1018" spans="1:5" ht="14.25">
      <c r="A1018" s="54" t="s">
        <v>908</v>
      </c>
      <c r="B1018" s="38">
        <v>301</v>
      </c>
      <c r="C1018" s="38">
        <v>287</v>
      </c>
      <c r="D1018" s="39">
        <f t="shared" si="15"/>
        <v>0.953</v>
      </c>
      <c r="E1018" s="37"/>
    </row>
    <row r="1019" spans="1:5" ht="14.25">
      <c r="A1019" s="54" t="s">
        <v>909</v>
      </c>
      <c r="B1019" s="38">
        <v>0</v>
      </c>
      <c r="C1019" s="38">
        <v>0</v>
      </c>
      <c r="D1019" s="39" t="str">
        <f t="shared" si="15"/>
        <v/>
      </c>
      <c r="E1019" s="37"/>
    </row>
    <row r="1020" spans="1:5" ht="14.25">
      <c r="A1020" s="54" t="s">
        <v>911</v>
      </c>
      <c r="B1020" s="38">
        <v>0</v>
      </c>
      <c r="C1020" s="38">
        <v>0</v>
      </c>
      <c r="D1020" s="39" t="str">
        <f t="shared" si="15"/>
        <v/>
      </c>
      <c r="E1020" s="37"/>
    </row>
    <row r="1021" spans="1:5" ht="14.25">
      <c r="A1021" s="54" t="s">
        <v>1046</v>
      </c>
      <c r="B1021" s="38">
        <v>3225</v>
      </c>
      <c r="C1021" s="38">
        <v>760</v>
      </c>
      <c r="D1021" s="39">
        <f t="shared" si="15"/>
        <v>0.236</v>
      </c>
      <c r="E1021" s="37"/>
    </row>
    <row r="1022" spans="1:5" ht="14.25">
      <c r="A1022" s="54" t="s">
        <v>179</v>
      </c>
      <c r="B1022" s="38">
        <v>56457</v>
      </c>
      <c r="C1022" s="38">
        <v>16418</v>
      </c>
      <c r="D1022" s="39">
        <f t="shared" si="15"/>
        <v>0.291</v>
      </c>
      <c r="E1022" s="37"/>
    </row>
    <row r="1023" spans="1:5" ht="14.25">
      <c r="A1023" s="54" t="s">
        <v>908</v>
      </c>
      <c r="B1023" s="38">
        <v>3438</v>
      </c>
      <c r="C1023" s="38">
        <v>2626</v>
      </c>
      <c r="D1023" s="39">
        <f t="shared" si="15"/>
        <v>0.764</v>
      </c>
      <c r="E1023" s="37"/>
    </row>
    <row r="1024" spans="1:5" ht="14.25">
      <c r="A1024" s="54" t="s">
        <v>909</v>
      </c>
      <c r="B1024" s="38">
        <v>1734</v>
      </c>
      <c r="C1024" s="38">
        <v>6590</v>
      </c>
      <c r="D1024" s="39">
        <f t="shared" si="15"/>
        <v>3.8</v>
      </c>
      <c r="E1024" s="37"/>
    </row>
    <row r="1025" spans="1:5" ht="14.25">
      <c r="A1025" s="54" t="s">
        <v>911</v>
      </c>
      <c r="B1025" s="38">
        <v>0</v>
      </c>
      <c r="C1025" s="38">
        <v>0</v>
      </c>
      <c r="D1025" s="39" t="str">
        <f t="shared" si="15"/>
        <v/>
      </c>
      <c r="E1025" s="37"/>
    </row>
    <row r="1026" spans="1:5" ht="14.25">
      <c r="A1026" s="54" t="s">
        <v>1051</v>
      </c>
      <c r="B1026" s="38">
        <v>1217</v>
      </c>
      <c r="C1026" s="38">
        <v>0</v>
      </c>
      <c r="D1026" s="39">
        <f t="shared" si="15"/>
        <v>0</v>
      </c>
      <c r="E1026" s="37"/>
    </row>
    <row r="1027" spans="1:5" ht="14.25">
      <c r="A1027" s="54" t="s">
        <v>1053</v>
      </c>
      <c r="B1027" s="38">
        <v>1164</v>
      </c>
      <c r="C1027" s="38">
        <v>827</v>
      </c>
      <c r="D1027" s="39">
        <f t="shared" si="15"/>
        <v>0.71</v>
      </c>
      <c r="E1027" s="37"/>
    </row>
    <row r="1028" spans="1:5" ht="14.25">
      <c r="A1028" s="54" t="s">
        <v>1055</v>
      </c>
      <c r="B1028" s="38">
        <v>0</v>
      </c>
      <c r="C1028" s="38">
        <v>0</v>
      </c>
      <c r="D1028" s="39" t="str">
        <f t="shared" si="15"/>
        <v/>
      </c>
      <c r="E1028" s="37"/>
    </row>
    <row r="1029" spans="1:5" ht="14.25">
      <c r="A1029" s="54" t="s">
        <v>1056</v>
      </c>
      <c r="B1029" s="38">
        <v>44863</v>
      </c>
      <c r="C1029" s="38">
        <v>5682</v>
      </c>
      <c r="D1029" s="39">
        <f aca="true" t="shared" si="16" ref="D1029:D1092">IF(B1029=0,"",ROUND(C1029/B1029,3))</f>
        <v>0.127</v>
      </c>
      <c r="E1029" s="37"/>
    </row>
    <row r="1030" spans="1:5" ht="14.25">
      <c r="A1030" s="54" t="s">
        <v>1057</v>
      </c>
      <c r="B1030" s="38">
        <v>0</v>
      </c>
      <c r="C1030" s="38">
        <v>0</v>
      </c>
      <c r="D1030" s="39" t="str">
        <f t="shared" si="16"/>
        <v/>
      </c>
      <c r="E1030" s="37"/>
    </row>
    <row r="1031" spans="1:5" ht="14.25">
      <c r="A1031" s="54" t="s">
        <v>1058</v>
      </c>
      <c r="B1031" s="38">
        <v>527</v>
      </c>
      <c r="C1031" s="38">
        <v>509</v>
      </c>
      <c r="D1031" s="39">
        <f t="shared" si="16"/>
        <v>0.966</v>
      </c>
      <c r="E1031" s="37"/>
    </row>
    <row r="1032" spans="1:5" ht="14.25">
      <c r="A1032" s="54" t="s">
        <v>1059</v>
      </c>
      <c r="B1032" s="38">
        <v>0</v>
      </c>
      <c r="C1032" s="38">
        <v>0</v>
      </c>
      <c r="D1032" s="39" t="str">
        <f t="shared" si="16"/>
        <v/>
      </c>
      <c r="E1032" s="37"/>
    </row>
    <row r="1033" spans="1:5" ht="14.25">
      <c r="A1033" s="54" t="s">
        <v>996</v>
      </c>
      <c r="B1033" s="38">
        <v>3</v>
      </c>
      <c r="C1033" s="38">
        <v>0</v>
      </c>
      <c r="D1033" s="39">
        <f t="shared" si="16"/>
        <v>0</v>
      </c>
      <c r="E1033" s="37"/>
    </row>
    <row r="1034" spans="1:5" ht="14.25">
      <c r="A1034" s="54" t="s">
        <v>1061</v>
      </c>
      <c r="B1034" s="38">
        <v>0</v>
      </c>
      <c r="C1034" s="38">
        <v>0</v>
      </c>
      <c r="D1034" s="39" t="str">
        <f t="shared" si="16"/>
        <v/>
      </c>
      <c r="E1034" s="37"/>
    </row>
    <row r="1035" spans="1:5" ht="14.25">
      <c r="A1035" s="54" t="s">
        <v>1063</v>
      </c>
      <c r="B1035" s="38">
        <v>3511</v>
      </c>
      <c r="C1035" s="38">
        <v>184</v>
      </c>
      <c r="D1035" s="39">
        <f t="shared" si="16"/>
        <v>0.052</v>
      </c>
      <c r="E1035" s="37"/>
    </row>
    <row r="1036" spans="1:5" ht="14.25">
      <c r="A1036" s="54" t="s">
        <v>180</v>
      </c>
      <c r="B1036" s="38">
        <v>67060</v>
      </c>
      <c r="C1036" s="38">
        <v>53085</v>
      </c>
      <c r="D1036" s="39">
        <f t="shared" si="16"/>
        <v>0.792</v>
      </c>
      <c r="E1036" s="37"/>
    </row>
    <row r="1037" spans="1:5" ht="14.25">
      <c r="A1037" s="54" t="s">
        <v>908</v>
      </c>
      <c r="B1037" s="38">
        <v>7889</v>
      </c>
      <c r="C1037" s="38">
        <v>7392</v>
      </c>
      <c r="D1037" s="39">
        <f t="shared" si="16"/>
        <v>0.937</v>
      </c>
      <c r="E1037" s="37"/>
    </row>
    <row r="1038" spans="1:5" ht="14.25">
      <c r="A1038" s="54" t="s">
        <v>909</v>
      </c>
      <c r="B1038" s="38">
        <v>10294</v>
      </c>
      <c r="C1038" s="38">
        <v>20962</v>
      </c>
      <c r="D1038" s="39">
        <f t="shared" si="16"/>
        <v>2.036</v>
      </c>
      <c r="E1038" s="37"/>
    </row>
    <row r="1039" spans="1:5" ht="14.25">
      <c r="A1039" s="54" t="s">
        <v>911</v>
      </c>
      <c r="B1039" s="38">
        <v>223</v>
      </c>
      <c r="C1039" s="38">
        <v>216</v>
      </c>
      <c r="D1039" s="39">
        <f t="shared" si="16"/>
        <v>0.969</v>
      </c>
      <c r="E1039" s="37"/>
    </row>
    <row r="1040" spans="1:5" ht="14.25">
      <c r="A1040" s="54" t="s">
        <v>1070</v>
      </c>
      <c r="B1040" s="38">
        <v>182</v>
      </c>
      <c r="C1040" s="38">
        <v>8</v>
      </c>
      <c r="D1040" s="39">
        <f t="shared" si="16"/>
        <v>0.044</v>
      </c>
      <c r="E1040" s="37"/>
    </row>
    <row r="1041" spans="1:5" ht="14.25">
      <c r="A1041" s="53" t="s">
        <v>1492</v>
      </c>
      <c r="B1041" s="38"/>
      <c r="C1041" s="38">
        <v>0</v>
      </c>
      <c r="D1041" s="39" t="str">
        <f t="shared" si="16"/>
        <v/>
      </c>
      <c r="E1041" s="37"/>
    </row>
    <row r="1042" spans="1:5" ht="14.25">
      <c r="A1042" s="54" t="s">
        <v>1071</v>
      </c>
      <c r="B1042" s="38">
        <v>48472</v>
      </c>
      <c r="C1042" s="38">
        <v>24506</v>
      </c>
      <c r="D1042" s="39">
        <f t="shared" si="16"/>
        <v>0.506</v>
      </c>
      <c r="E1042" s="37"/>
    </row>
    <row r="1043" spans="1:5" ht="14.25">
      <c r="A1043" s="54" t="s">
        <v>181</v>
      </c>
      <c r="B1043" s="38">
        <v>847488</v>
      </c>
      <c r="C1043" s="38">
        <v>725178</v>
      </c>
      <c r="D1043" s="39">
        <f t="shared" si="16"/>
        <v>0.856</v>
      </c>
      <c r="E1043" s="37"/>
    </row>
    <row r="1044" spans="1:5" ht="14.25">
      <c r="A1044" s="54" t="s">
        <v>908</v>
      </c>
      <c r="B1044" s="38">
        <v>202</v>
      </c>
      <c r="C1044" s="38">
        <v>0</v>
      </c>
      <c r="D1044" s="39">
        <f t="shared" si="16"/>
        <v>0</v>
      </c>
      <c r="E1044" s="37"/>
    </row>
    <row r="1045" spans="1:5" ht="14.25">
      <c r="A1045" s="54" t="s">
        <v>909</v>
      </c>
      <c r="B1045" s="38">
        <v>64</v>
      </c>
      <c r="C1045" s="38">
        <v>0</v>
      </c>
      <c r="D1045" s="39">
        <f t="shared" si="16"/>
        <v>0</v>
      </c>
      <c r="E1045" s="37"/>
    </row>
    <row r="1046" spans="1:5" ht="14.25">
      <c r="A1046" s="54" t="s">
        <v>911</v>
      </c>
      <c r="B1046" s="38">
        <v>380</v>
      </c>
      <c r="C1046" s="38">
        <v>0</v>
      </c>
      <c r="D1046" s="39">
        <f t="shared" si="16"/>
        <v>0</v>
      </c>
      <c r="E1046" s="37"/>
    </row>
    <row r="1047" spans="1:5" ht="14.25">
      <c r="A1047" s="54" t="s">
        <v>1072</v>
      </c>
      <c r="B1047" s="38">
        <v>0</v>
      </c>
      <c r="C1047" s="38">
        <v>0</v>
      </c>
      <c r="D1047" s="39" t="str">
        <f t="shared" si="16"/>
        <v/>
      </c>
      <c r="E1047" s="37"/>
    </row>
    <row r="1048" spans="1:5" ht="14.25">
      <c r="A1048" s="54" t="s">
        <v>1073</v>
      </c>
      <c r="B1048" s="38">
        <v>105350</v>
      </c>
      <c r="C1048" s="38">
        <v>48453</v>
      </c>
      <c r="D1048" s="39">
        <f t="shared" si="16"/>
        <v>0.46</v>
      </c>
      <c r="E1048" s="37"/>
    </row>
    <row r="1049" spans="1:5" ht="14.25">
      <c r="A1049" s="54" t="s">
        <v>1074</v>
      </c>
      <c r="B1049" s="38">
        <v>741492</v>
      </c>
      <c r="C1049" s="38">
        <v>676725</v>
      </c>
      <c r="D1049" s="39">
        <f t="shared" si="16"/>
        <v>0.913</v>
      </c>
      <c r="E1049" s="37"/>
    </row>
    <row r="1050" spans="1:5" ht="14.25">
      <c r="A1050" s="54" t="s">
        <v>182</v>
      </c>
      <c r="B1050" s="38">
        <v>70262</v>
      </c>
      <c r="C1050" s="38">
        <v>44481</v>
      </c>
      <c r="D1050" s="39">
        <f t="shared" si="16"/>
        <v>0.633</v>
      </c>
      <c r="E1050" s="37"/>
    </row>
    <row r="1051" spans="1:5" ht="14.25">
      <c r="A1051" s="54" t="s">
        <v>1075</v>
      </c>
      <c r="B1051" s="38">
        <v>70</v>
      </c>
      <c r="C1051" s="38">
        <v>20</v>
      </c>
      <c r="D1051" s="39">
        <f t="shared" si="16"/>
        <v>0.286</v>
      </c>
      <c r="E1051" s="37"/>
    </row>
    <row r="1052" spans="1:5" ht="14.25">
      <c r="A1052" s="54" t="s">
        <v>1078</v>
      </c>
      <c r="B1052" s="38">
        <v>0</v>
      </c>
      <c r="C1052" s="38">
        <v>0</v>
      </c>
      <c r="D1052" s="39" t="str">
        <f t="shared" si="16"/>
        <v/>
      </c>
      <c r="E1052" s="37"/>
    </row>
    <row r="1053" spans="1:5" ht="14.25">
      <c r="A1053" s="54" t="s">
        <v>1079</v>
      </c>
      <c r="B1053" s="38">
        <v>0</v>
      </c>
      <c r="C1053" s="38">
        <v>0</v>
      </c>
      <c r="D1053" s="39" t="str">
        <f t="shared" si="16"/>
        <v/>
      </c>
      <c r="E1053" s="37"/>
    </row>
    <row r="1054" spans="1:5" ht="14.25">
      <c r="A1054" s="54" t="s">
        <v>1062</v>
      </c>
      <c r="B1054" s="38">
        <v>0</v>
      </c>
      <c r="C1054" s="38">
        <v>0</v>
      </c>
      <c r="D1054" s="39" t="str">
        <f t="shared" si="16"/>
        <v/>
      </c>
      <c r="E1054" s="37"/>
    </row>
    <row r="1055" spans="1:5" ht="14.25">
      <c r="A1055" s="54" t="s">
        <v>1064</v>
      </c>
      <c r="B1055" s="38">
        <v>70192</v>
      </c>
      <c r="C1055" s="38">
        <v>44461</v>
      </c>
      <c r="D1055" s="39">
        <f t="shared" si="16"/>
        <v>0.633</v>
      </c>
      <c r="E1055" s="37"/>
    </row>
    <row r="1056" spans="1:5" ht="14.25">
      <c r="A1056" s="54" t="s">
        <v>183</v>
      </c>
      <c r="B1056" s="38">
        <v>259498</v>
      </c>
      <c r="C1056" s="38">
        <v>199194</v>
      </c>
      <c r="D1056" s="39">
        <f t="shared" si="16"/>
        <v>0.768</v>
      </c>
      <c r="E1056" s="37"/>
    </row>
    <row r="1057" spans="1:5" ht="14.25">
      <c r="A1057" s="54" t="s">
        <v>184</v>
      </c>
      <c r="B1057" s="38">
        <v>204962</v>
      </c>
      <c r="C1057" s="38">
        <v>172404</v>
      </c>
      <c r="D1057" s="39">
        <f t="shared" si="16"/>
        <v>0.841</v>
      </c>
      <c r="E1057" s="37"/>
    </row>
    <row r="1058" spans="1:5" ht="14.25">
      <c r="A1058" s="54" t="s">
        <v>908</v>
      </c>
      <c r="B1058" s="38">
        <v>5926</v>
      </c>
      <c r="C1058" s="38">
        <v>7202</v>
      </c>
      <c r="D1058" s="39">
        <f t="shared" si="16"/>
        <v>1.215</v>
      </c>
      <c r="E1058" s="37"/>
    </row>
    <row r="1059" spans="1:5" ht="14.25">
      <c r="A1059" s="54" t="s">
        <v>909</v>
      </c>
      <c r="B1059" s="38">
        <v>397</v>
      </c>
      <c r="C1059" s="38">
        <v>262</v>
      </c>
      <c r="D1059" s="39">
        <f t="shared" si="16"/>
        <v>0.66</v>
      </c>
      <c r="E1059" s="37"/>
    </row>
    <row r="1060" spans="1:5" ht="14.25">
      <c r="A1060" s="54" t="s">
        <v>911</v>
      </c>
      <c r="B1060" s="38">
        <v>26</v>
      </c>
      <c r="C1060" s="38">
        <v>0</v>
      </c>
      <c r="D1060" s="39">
        <f t="shared" si="16"/>
        <v>0</v>
      </c>
      <c r="E1060" s="37"/>
    </row>
    <row r="1061" spans="1:5" ht="14.25">
      <c r="A1061" s="54" t="s">
        <v>1065</v>
      </c>
      <c r="B1061" s="38">
        <v>41</v>
      </c>
      <c r="C1061" s="38">
        <v>0</v>
      </c>
      <c r="D1061" s="39">
        <f t="shared" si="16"/>
        <v>0</v>
      </c>
      <c r="E1061" s="37"/>
    </row>
    <row r="1062" spans="1:5" ht="14.25">
      <c r="A1062" s="54" t="s">
        <v>1066</v>
      </c>
      <c r="B1062" s="38">
        <v>0</v>
      </c>
      <c r="C1062" s="38">
        <v>0</v>
      </c>
      <c r="D1062" s="39" t="str">
        <f t="shared" si="16"/>
        <v/>
      </c>
      <c r="E1062" s="37"/>
    </row>
    <row r="1063" spans="1:5" ht="14.25">
      <c r="A1063" s="54" t="s">
        <v>1067</v>
      </c>
      <c r="B1063" s="38">
        <v>0</v>
      </c>
      <c r="C1063" s="38">
        <v>0</v>
      </c>
      <c r="D1063" s="39" t="str">
        <f t="shared" si="16"/>
        <v/>
      </c>
      <c r="E1063" s="37"/>
    </row>
    <row r="1064" spans="1:5" ht="14.25">
      <c r="A1064" s="54" t="s">
        <v>1068</v>
      </c>
      <c r="B1064" s="38">
        <v>179</v>
      </c>
      <c r="C1064" s="38">
        <v>123</v>
      </c>
      <c r="D1064" s="39">
        <f t="shared" si="16"/>
        <v>0.687</v>
      </c>
      <c r="E1064" s="37"/>
    </row>
    <row r="1065" spans="1:5" ht="14.25">
      <c r="A1065" s="54" t="s">
        <v>912</v>
      </c>
      <c r="B1065" s="38">
        <v>6322</v>
      </c>
      <c r="C1065" s="38">
        <v>5366</v>
      </c>
      <c r="D1065" s="39">
        <f t="shared" si="16"/>
        <v>0.849</v>
      </c>
      <c r="E1065" s="37"/>
    </row>
    <row r="1066" spans="1:5" ht="14.25">
      <c r="A1066" s="54" t="s">
        <v>1069</v>
      </c>
      <c r="B1066" s="38">
        <v>192071</v>
      </c>
      <c r="C1066" s="38">
        <v>159451</v>
      </c>
      <c r="D1066" s="39">
        <f t="shared" si="16"/>
        <v>0.83</v>
      </c>
      <c r="E1066" s="37"/>
    </row>
    <row r="1067" spans="1:5" ht="14.25">
      <c r="A1067" s="54" t="s">
        <v>185</v>
      </c>
      <c r="B1067" s="38">
        <v>49017</v>
      </c>
      <c r="C1067" s="38">
        <v>22352</v>
      </c>
      <c r="D1067" s="39">
        <f t="shared" si="16"/>
        <v>0.456</v>
      </c>
      <c r="E1067" s="37"/>
    </row>
    <row r="1068" spans="1:5" ht="14.25">
      <c r="A1068" s="54" t="s">
        <v>908</v>
      </c>
      <c r="B1068" s="38">
        <v>184</v>
      </c>
      <c r="C1068" s="38">
        <v>133</v>
      </c>
      <c r="D1068" s="39">
        <f t="shared" si="16"/>
        <v>0.723</v>
      </c>
      <c r="E1068" s="37"/>
    </row>
    <row r="1069" spans="1:5" ht="14.25">
      <c r="A1069" s="54" t="s">
        <v>909</v>
      </c>
      <c r="B1069" s="38">
        <v>0</v>
      </c>
      <c r="C1069" s="38">
        <v>91</v>
      </c>
      <c r="D1069" s="39" t="str">
        <f t="shared" si="16"/>
        <v/>
      </c>
      <c r="E1069" s="37"/>
    </row>
    <row r="1070" spans="1:5" ht="14.25">
      <c r="A1070" s="54" t="s">
        <v>911</v>
      </c>
      <c r="B1070" s="38">
        <v>0</v>
      </c>
      <c r="C1070" s="38">
        <v>0</v>
      </c>
      <c r="D1070" s="39" t="str">
        <f t="shared" si="16"/>
        <v/>
      </c>
      <c r="E1070" s="37"/>
    </row>
    <row r="1071" spans="1:5" ht="14.25">
      <c r="A1071" s="54" t="s">
        <v>1076</v>
      </c>
      <c r="B1071" s="38">
        <v>0</v>
      </c>
      <c r="C1071" s="38">
        <v>0</v>
      </c>
      <c r="D1071" s="39" t="str">
        <f t="shared" si="16"/>
        <v/>
      </c>
      <c r="E1071" s="37"/>
    </row>
    <row r="1072" spans="1:5" ht="14.25">
      <c r="A1072" s="54" t="s">
        <v>1077</v>
      </c>
      <c r="B1072" s="38">
        <v>48833</v>
      </c>
      <c r="C1072" s="38">
        <v>22128</v>
      </c>
      <c r="D1072" s="39">
        <f t="shared" si="16"/>
        <v>0.453</v>
      </c>
      <c r="E1072" s="37"/>
    </row>
    <row r="1073" spans="1:5" ht="14.25">
      <c r="A1073" s="54" t="s">
        <v>186</v>
      </c>
      <c r="B1073" s="38">
        <v>5519</v>
      </c>
      <c r="C1073" s="38">
        <v>4438</v>
      </c>
      <c r="D1073" s="39">
        <f t="shared" si="16"/>
        <v>0.804</v>
      </c>
      <c r="E1073" s="37"/>
    </row>
    <row r="1074" spans="1:5" ht="14.25">
      <c r="A1074" s="54" t="s">
        <v>1080</v>
      </c>
      <c r="B1074" s="38">
        <v>1422</v>
      </c>
      <c r="C1074" s="38">
        <v>50</v>
      </c>
      <c r="D1074" s="39">
        <f t="shared" si="16"/>
        <v>0.035</v>
      </c>
      <c r="E1074" s="37"/>
    </row>
    <row r="1075" spans="1:5" ht="14.25">
      <c r="A1075" s="54" t="s">
        <v>1493</v>
      </c>
      <c r="B1075" s="38">
        <v>4097</v>
      </c>
      <c r="C1075" s="38">
        <v>4388</v>
      </c>
      <c r="D1075" s="39">
        <f t="shared" si="16"/>
        <v>1.071</v>
      </c>
      <c r="E1075" s="37"/>
    </row>
    <row r="1076" spans="1:5" ht="14.25">
      <c r="A1076" s="54" t="s">
        <v>187</v>
      </c>
      <c r="B1076" s="38">
        <v>704</v>
      </c>
      <c r="C1076" s="38">
        <v>1002</v>
      </c>
      <c r="D1076" s="39">
        <f t="shared" si="16"/>
        <v>1.423</v>
      </c>
      <c r="E1076" s="37"/>
    </row>
    <row r="1077" spans="1:5" ht="14.25">
      <c r="A1077" s="54" t="s">
        <v>188</v>
      </c>
      <c r="B1077" s="38">
        <v>318</v>
      </c>
      <c r="C1077" s="38">
        <v>324</v>
      </c>
      <c r="D1077" s="39">
        <f t="shared" si="16"/>
        <v>1.019</v>
      </c>
      <c r="E1077" s="37"/>
    </row>
    <row r="1078" spans="1:5" ht="14.25">
      <c r="A1078" s="54" t="s">
        <v>908</v>
      </c>
      <c r="B1078" s="38">
        <v>60</v>
      </c>
      <c r="C1078" s="38">
        <v>0</v>
      </c>
      <c r="D1078" s="39">
        <f t="shared" si="16"/>
        <v>0</v>
      </c>
      <c r="E1078" s="37"/>
    </row>
    <row r="1079" spans="1:5" ht="14.25">
      <c r="A1079" s="54" t="s">
        <v>909</v>
      </c>
      <c r="B1079" s="38">
        <v>5</v>
      </c>
      <c r="C1079" s="38">
        <v>2</v>
      </c>
      <c r="D1079" s="39">
        <f t="shared" si="16"/>
        <v>0.4</v>
      </c>
      <c r="E1079" s="37"/>
    </row>
    <row r="1080" spans="1:5" ht="14.25">
      <c r="A1080" s="54" t="s">
        <v>911</v>
      </c>
      <c r="B1080" s="38">
        <v>0</v>
      </c>
      <c r="C1080" s="38">
        <v>0</v>
      </c>
      <c r="D1080" s="39" t="str">
        <f t="shared" si="16"/>
        <v/>
      </c>
      <c r="E1080" s="37"/>
    </row>
    <row r="1081" spans="1:5" ht="14.25">
      <c r="A1081" s="54" t="s">
        <v>1083</v>
      </c>
      <c r="B1081" s="38">
        <v>0</v>
      </c>
      <c r="C1081" s="38">
        <v>0</v>
      </c>
      <c r="D1081" s="39" t="str">
        <f t="shared" si="16"/>
        <v/>
      </c>
      <c r="E1081" s="37"/>
    </row>
    <row r="1082" spans="1:5" ht="14.25">
      <c r="A1082" s="54" t="s">
        <v>912</v>
      </c>
      <c r="B1082" s="38">
        <v>227</v>
      </c>
      <c r="C1082" s="38">
        <v>134</v>
      </c>
      <c r="D1082" s="39">
        <f t="shared" si="16"/>
        <v>0.59</v>
      </c>
      <c r="E1082" s="37"/>
    </row>
    <row r="1083" spans="1:5" ht="14.25">
      <c r="A1083" s="54" t="s">
        <v>1084</v>
      </c>
      <c r="B1083" s="38">
        <v>26</v>
      </c>
      <c r="C1083" s="38">
        <v>188</v>
      </c>
      <c r="D1083" s="39">
        <f t="shared" si="16"/>
        <v>7.231</v>
      </c>
      <c r="E1083" s="37"/>
    </row>
    <row r="1084" spans="1:5" ht="14.25">
      <c r="A1084" s="54" t="s">
        <v>189</v>
      </c>
      <c r="B1084" s="38">
        <v>215</v>
      </c>
      <c r="C1084" s="38">
        <v>100</v>
      </c>
      <c r="D1084" s="39">
        <f t="shared" si="16"/>
        <v>0.465</v>
      </c>
      <c r="E1084" s="37"/>
    </row>
    <row r="1085" spans="1:5" ht="14.25">
      <c r="A1085" s="54" t="s">
        <v>1494</v>
      </c>
      <c r="B1085" s="38">
        <v>0</v>
      </c>
      <c r="C1085" s="38">
        <v>0</v>
      </c>
      <c r="D1085" s="39" t="str">
        <f t="shared" si="16"/>
        <v/>
      </c>
      <c r="E1085" s="37"/>
    </row>
    <row r="1086" spans="1:5" ht="14.25">
      <c r="A1086" s="55" t="s">
        <v>1495</v>
      </c>
      <c r="B1086" s="38">
        <v>0</v>
      </c>
      <c r="C1086" s="38">
        <v>0</v>
      </c>
      <c r="D1086" s="39" t="str">
        <f t="shared" si="16"/>
        <v/>
      </c>
      <c r="E1086" s="37"/>
    </row>
    <row r="1087" spans="1:5" ht="14.25">
      <c r="A1087" s="54" t="s">
        <v>1087</v>
      </c>
      <c r="B1087" s="38">
        <v>0</v>
      </c>
      <c r="C1087" s="38">
        <v>0</v>
      </c>
      <c r="D1087" s="39" t="str">
        <f t="shared" si="16"/>
        <v/>
      </c>
      <c r="E1087" s="37"/>
    </row>
    <row r="1088" spans="1:5" ht="14.25">
      <c r="A1088" s="54" t="s">
        <v>1088</v>
      </c>
      <c r="B1088" s="38">
        <v>0</v>
      </c>
      <c r="C1088" s="38">
        <v>0</v>
      </c>
      <c r="D1088" s="39" t="str">
        <f t="shared" si="16"/>
        <v/>
      </c>
      <c r="E1088" s="37"/>
    </row>
    <row r="1089" spans="1:5" ht="14.25">
      <c r="A1089" s="54" t="s">
        <v>1090</v>
      </c>
      <c r="B1089" s="38">
        <v>215</v>
      </c>
      <c r="C1089" s="38">
        <v>100</v>
      </c>
      <c r="D1089" s="39">
        <f t="shared" si="16"/>
        <v>0.465</v>
      </c>
      <c r="E1089" s="37"/>
    </row>
    <row r="1090" spans="1:5" ht="14.25">
      <c r="A1090" s="54" t="s">
        <v>190</v>
      </c>
      <c r="B1090" s="38">
        <v>171</v>
      </c>
      <c r="C1090" s="38">
        <v>578</v>
      </c>
      <c r="D1090" s="39">
        <f t="shared" si="16"/>
        <v>3.38</v>
      </c>
      <c r="E1090" s="37"/>
    </row>
    <row r="1091" spans="1:5" ht="14.25">
      <c r="A1091" s="54" t="s">
        <v>191</v>
      </c>
      <c r="B1091" s="38">
        <v>0</v>
      </c>
      <c r="C1091" s="38">
        <v>0</v>
      </c>
      <c r="D1091" s="39" t="str">
        <f t="shared" si="16"/>
        <v/>
      </c>
      <c r="E1091" s="37"/>
    </row>
    <row r="1092" spans="1:5" ht="14.25">
      <c r="A1092" s="54" t="s">
        <v>192</v>
      </c>
      <c r="B1092" s="38">
        <v>0</v>
      </c>
      <c r="C1092" s="38">
        <v>0</v>
      </c>
      <c r="D1092" s="39" t="str">
        <f t="shared" si="16"/>
        <v/>
      </c>
      <c r="E1092" s="37"/>
    </row>
    <row r="1093" spans="1:5" ht="14.25">
      <c r="A1093" s="54" t="s">
        <v>193</v>
      </c>
      <c r="B1093" s="38">
        <v>0</v>
      </c>
      <c r="C1093" s="38">
        <v>0</v>
      </c>
      <c r="D1093" s="39" t="str">
        <f aca="true" t="shared" si="17" ref="D1093:D1156">IF(B1093=0,"",ROUND(C1093/B1093,3))</f>
        <v/>
      </c>
      <c r="E1093" s="37"/>
    </row>
    <row r="1094" spans="1:5" ht="14.25">
      <c r="A1094" s="54" t="s">
        <v>194</v>
      </c>
      <c r="B1094" s="38">
        <v>0</v>
      </c>
      <c r="C1094" s="38">
        <v>0</v>
      </c>
      <c r="D1094" s="39" t="str">
        <f t="shared" si="17"/>
        <v/>
      </c>
      <c r="E1094" s="37"/>
    </row>
    <row r="1095" spans="1:5" ht="14.25">
      <c r="A1095" s="54" t="s">
        <v>195</v>
      </c>
      <c r="B1095" s="38">
        <v>0</v>
      </c>
      <c r="C1095" s="38">
        <v>0</v>
      </c>
      <c r="D1095" s="39" t="str">
        <f t="shared" si="17"/>
        <v/>
      </c>
      <c r="E1095" s="37"/>
    </row>
    <row r="1096" spans="1:5" ht="14.25">
      <c r="A1096" s="54" t="s">
        <v>196</v>
      </c>
      <c r="B1096" s="38">
        <v>0</v>
      </c>
      <c r="C1096" s="38">
        <v>0</v>
      </c>
      <c r="D1096" s="39" t="str">
        <f t="shared" si="17"/>
        <v/>
      </c>
      <c r="E1096" s="37"/>
    </row>
    <row r="1097" spans="1:5" ht="14.25">
      <c r="A1097" s="54" t="s">
        <v>159</v>
      </c>
      <c r="B1097" s="38">
        <v>0</v>
      </c>
      <c r="C1097" s="38">
        <v>0</v>
      </c>
      <c r="D1097" s="39" t="str">
        <f t="shared" si="17"/>
        <v/>
      </c>
      <c r="E1097" s="37"/>
    </row>
    <row r="1098" spans="1:5" ht="14.25">
      <c r="A1098" s="54" t="s">
        <v>197</v>
      </c>
      <c r="B1098" s="38">
        <v>0</v>
      </c>
      <c r="C1098" s="38">
        <v>0</v>
      </c>
      <c r="D1098" s="39" t="str">
        <f t="shared" si="17"/>
        <v/>
      </c>
      <c r="E1098" s="37"/>
    </row>
    <row r="1099" spans="1:5" ht="14.25">
      <c r="A1099" s="54" t="s">
        <v>198</v>
      </c>
      <c r="B1099" s="38">
        <v>0</v>
      </c>
      <c r="C1099" s="38">
        <v>0</v>
      </c>
      <c r="D1099" s="39" t="str">
        <f t="shared" si="17"/>
        <v/>
      </c>
      <c r="E1099" s="37"/>
    </row>
    <row r="1100" spans="1:5" ht="14.25">
      <c r="A1100" s="54" t="s">
        <v>199</v>
      </c>
      <c r="B1100" s="38">
        <v>0</v>
      </c>
      <c r="C1100" s="38">
        <v>0</v>
      </c>
      <c r="D1100" s="39" t="str">
        <f t="shared" si="17"/>
        <v/>
      </c>
      <c r="E1100" s="37"/>
    </row>
    <row r="1101" spans="1:5" ht="14.25">
      <c r="A1101" s="54" t="s">
        <v>1496</v>
      </c>
      <c r="B1101" s="38">
        <v>338810</v>
      </c>
      <c r="C1101" s="38">
        <v>230280</v>
      </c>
      <c r="D1101" s="39">
        <f t="shared" si="17"/>
        <v>0.68</v>
      </c>
      <c r="E1101" s="37"/>
    </row>
    <row r="1102" spans="1:5" ht="14.25">
      <c r="A1102" s="54" t="s">
        <v>1497</v>
      </c>
      <c r="B1102" s="38">
        <v>255172</v>
      </c>
      <c r="C1102" s="38">
        <v>179771</v>
      </c>
      <c r="D1102" s="39">
        <f t="shared" si="17"/>
        <v>0.705</v>
      </c>
      <c r="E1102" s="37"/>
    </row>
    <row r="1103" spans="1:5" ht="14.25">
      <c r="A1103" s="54" t="s">
        <v>908</v>
      </c>
      <c r="B1103" s="38">
        <v>63434</v>
      </c>
      <c r="C1103" s="38">
        <v>59020</v>
      </c>
      <c r="D1103" s="39">
        <f t="shared" si="17"/>
        <v>0.93</v>
      </c>
      <c r="E1103" s="37"/>
    </row>
    <row r="1104" spans="1:5" ht="14.25">
      <c r="A1104" s="54" t="s">
        <v>909</v>
      </c>
      <c r="B1104" s="38">
        <v>5514</v>
      </c>
      <c r="C1104" s="38">
        <v>1214</v>
      </c>
      <c r="D1104" s="39">
        <f t="shared" si="17"/>
        <v>0.22</v>
      </c>
      <c r="E1104" s="37"/>
    </row>
    <row r="1105" spans="1:5" ht="14.25">
      <c r="A1105" s="54" t="s">
        <v>911</v>
      </c>
      <c r="B1105" s="38">
        <v>589</v>
      </c>
      <c r="C1105" s="38">
        <v>573</v>
      </c>
      <c r="D1105" s="39">
        <f t="shared" si="17"/>
        <v>0.973</v>
      </c>
      <c r="E1105" s="37"/>
    </row>
    <row r="1106" spans="1:5" ht="14.25">
      <c r="A1106" s="54" t="s">
        <v>1498</v>
      </c>
      <c r="B1106" s="38">
        <v>2655</v>
      </c>
      <c r="C1106" s="38">
        <v>3149</v>
      </c>
      <c r="D1106" s="39">
        <f t="shared" si="17"/>
        <v>1.186</v>
      </c>
      <c r="E1106" s="37"/>
    </row>
    <row r="1107" spans="1:5" ht="14.25">
      <c r="A1107" s="54" t="s">
        <v>1081</v>
      </c>
      <c r="B1107" s="38">
        <v>7318</v>
      </c>
      <c r="C1107" s="38">
        <v>31697</v>
      </c>
      <c r="D1107" s="39">
        <f t="shared" si="17"/>
        <v>4.331</v>
      </c>
      <c r="E1107" s="37"/>
    </row>
    <row r="1108" spans="1:5" ht="14.25">
      <c r="A1108" s="54" t="s">
        <v>1082</v>
      </c>
      <c r="B1108" s="38">
        <v>6160</v>
      </c>
      <c r="C1108" s="38">
        <v>2195</v>
      </c>
      <c r="D1108" s="39">
        <f t="shared" si="17"/>
        <v>0.356</v>
      </c>
      <c r="E1108" s="37"/>
    </row>
    <row r="1109" spans="1:5" ht="14.25">
      <c r="A1109" s="54" t="s">
        <v>1499</v>
      </c>
      <c r="B1109" s="38">
        <v>500</v>
      </c>
      <c r="C1109" s="38">
        <v>500</v>
      </c>
      <c r="D1109" s="39">
        <f t="shared" si="17"/>
        <v>1</v>
      </c>
      <c r="E1109" s="37"/>
    </row>
    <row r="1110" spans="1:5" ht="14.25">
      <c r="A1110" s="54" t="s">
        <v>1500</v>
      </c>
      <c r="B1110" s="38">
        <v>1598</v>
      </c>
      <c r="C1110" s="38">
        <v>1049</v>
      </c>
      <c r="D1110" s="39">
        <f t="shared" si="17"/>
        <v>0.656</v>
      </c>
      <c r="E1110" s="37"/>
    </row>
    <row r="1111" spans="1:5" ht="14.25">
      <c r="A1111" s="54" t="s">
        <v>1501</v>
      </c>
      <c r="B1111" s="38">
        <v>3939</v>
      </c>
      <c r="C1111" s="38">
        <v>1254</v>
      </c>
      <c r="D1111" s="39">
        <f t="shared" si="17"/>
        <v>0.318</v>
      </c>
      <c r="E1111" s="37"/>
    </row>
    <row r="1112" spans="1:5" ht="14.25">
      <c r="A1112" s="54" t="s">
        <v>1085</v>
      </c>
      <c r="B1112" s="38">
        <v>77187</v>
      </c>
      <c r="C1112" s="38">
        <v>13590</v>
      </c>
      <c r="D1112" s="39">
        <f t="shared" si="17"/>
        <v>0.176</v>
      </c>
      <c r="E1112" s="37"/>
    </row>
    <row r="1113" spans="1:5" ht="14.25">
      <c r="A1113" s="54" t="s">
        <v>1086</v>
      </c>
      <c r="B1113" s="38">
        <v>563</v>
      </c>
      <c r="C1113" s="38">
        <v>5</v>
      </c>
      <c r="D1113" s="39">
        <f t="shared" si="17"/>
        <v>0.009</v>
      </c>
      <c r="E1113" s="37"/>
    </row>
    <row r="1114" spans="1:5" ht="14.25">
      <c r="A1114" s="54" t="s">
        <v>1502</v>
      </c>
      <c r="B1114" s="38">
        <v>493</v>
      </c>
      <c r="C1114" s="38">
        <v>105</v>
      </c>
      <c r="D1114" s="39">
        <f t="shared" si="17"/>
        <v>0.213</v>
      </c>
      <c r="E1114" s="37"/>
    </row>
    <row r="1115" spans="1:5" ht="14.25">
      <c r="A1115" s="54" t="s">
        <v>1089</v>
      </c>
      <c r="B1115" s="38">
        <v>19143</v>
      </c>
      <c r="C1115" s="38">
        <v>15033</v>
      </c>
      <c r="D1115" s="39">
        <f t="shared" si="17"/>
        <v>0.785</v>
      </c>
      <c r="E1115" s="37"/>
    </row>
    <row r="1116" spans="1:5" ht="14.25">
      <c r="A1116" s="54" t="s">
        <v>1091</v>
      </c>
      <c r="B1116" s="38">
        <v>0</v>
      </c>
      <c r="C1116" s="38">
        <v>0</v>
      </c>
      <c r="D1116" s="39" t="str">
        <f t="shared" si="17"/>
        <v/>
      </c>
      <c r="E1116" s="37"/>
    </row>
    <row r="1117" spans="1:5" ht="14.25">
      <c r="A1117" s="54" t="s">
        <v>1092</v>
      </c>
      <c r="B1117" s="38">
        <v>0</v>
      </c>
      <c r="C1117" s="38">
        <v>0</v>
      </c>
      <c r="D1117" s="39" t="str">
        <f t="shared" si="17"/>
        <v/>
      </c>
      <c r="E1117" s="37"/>
    </row>
    <row r="1118" spans="1:5" ht="14.25">
      <c r="A1118" s="54" t="s">
        <v>1093</v>
      </c>
      <c r="B1118" s="38">
        <v>296</v>
      </c>
      <c r="C1118" s="38">
        <v>0</v>
      </c>
      <c r="D1118" s="39">
        <f t="shared" si="17"/>
        <v>0</v>
      </c>
      <c r="E1118" s="37"/>
    </row>
    <row r="1119" spans="1:5" ht="14.25">
      <c r="A1119" s="54" t="s">
        <v>912</v>
      </c>
      <c r="B1119" s="38">
        <v>35758</v>
      </c>
      <c r="C1119" s="38">
        <v>32333</v>
      </c>
      <c r="D1119" s="39">
        <f t="shared" si="17"/>
        <v>0.904</v>
      </c>
      <c r="E1119" s="37"/>
    </row>
    <row r="1120" spans="1:5" ht="14.25">
      <c r="A1120" s="54" t="s">
        <v>1503</v>
      </c>
      <c r="B1120" s="38">
        <v>30025</v>
      </c>
      <c r="C1120" s="38">
        <v>18055</v>
      </c>
      <c r="D1120" s="39">
        <f t="shared" si="17"/>
        <v>0.601</v>
      </c>
      <c r="E1120" s="37"/>
    </row>
    <row r="1121" spans="1:5" ht="14.25">
      <c r="A1121" s="54" t="s">
        <v>200</v>
      </c>
      <c r="B1121" s="38">
        <v>0</v>
      </c>
      <c r="C1121" s="38">
        <v>20</v>
      </c>
      <c r="D1121" s="39" t="str">
        <f t="shared" si="17"/>
        <v/>
      </c>
      <c r="E1121" s="37"/>
    </row>
    <row r="1122" spans="1:5" ht="14.25">
      <c r="A1122" s="54" t="s">
        <v>908</v>
      </c>
      <c r="B1122" s="38">
        <v>0</v>
      </c>
      <c r="C1122" s="38">
        <v>0</v>
      </c>
      <c r="D1122" s="39" t="str">
        <f t="shared" si="17"/>
        <v/>
      </c>
      <c r="E1122" s="37"/>
    </row>
    <row r="1123" spans="1:5" ht="14.25">
      <c r="A1123" s="54" t="s">
        <v>909</v>
      </c>
      <c r="B1123" s="38">
        <v>0</v>
      </c>
      <c r="C1123" s="38">
        <v>20</v>
      </c>
      <c r="D1123" s="39" t="str">
        <f t="shared" si="17"/>
        <v/>
      </c>
      <c r="E1123" s="37"/>
    </row>
    <row r="1124" spans="1:5" ht="14.25">
      <c r="A1124" s="54" t="s">
        <v>911</v>
      </c>
      <c r="B1124" s="38">
        <v>0</v>
      </c>
      <c r="C1124" s="38">
        <v>0</v>
      </c>
      <c r="D1124" s="39" t="str">
        <f t="shared" si="17"/>
        <v/>
      </c>
      <c r="E1124" s="37"/>
    </row>
    <row r="1125" spans="1:5" ht="14.25">
      <c r="A1125" s="54" t="s">
        <v>1094</v>
      </c>
      <c r="B1125" s="38">
        <v>0</v>
      </c>
      <c r="C1125" s="38">
        <v>0</v>
      </c>
      <c r="D1125" s="39" t="str">
        <f t="shared" si="17"/>
        <v/>
      </c>
      <c r="E1125" s="37"/>
    </row>
    <row r="1126" spans="1:5" ht="14.25">
      <c r="A1126" s="54" t="s">
        <v>1095</v>
      </c>
      <c r="B1126" s="38">
        <v>0</v>
      </c>
      <c r="C1126" s="38">
        <v>0</v>
      </c>
      <c r="D1126" s="39" t="str">
        <f t="shared" si="17"/>
        <v/>
      </c>
      <c r="E1126" s="37"/>
    </row>
    <row r="1127" spans="1:5" ht="14.25">
      <c r="A1127" s="54" t="s">
        <v>1096</v>
      </c>
      <c r="B1127" s="38">
        <v>0</v>
      </c>
      <c r="C1127" s="38">
        <v>0</v>
      </c>
      <c r="D1127" s="39" t="str">
        <f t="shared" si="17"/>
        <v/>
      </c>
      <c r="E1127" s="37"/>
    </row>
    <row r="1128" spans="1:5" ht="14.25">
      <c r="A1128" s="54" t="s">
        <v>1097</v>
      </c>
      <c r="B1128" s="38">
        <v>0</v>
      </c>
      <c r="C1128" s="38">
        <v>0</v>
      </c>
      <c r="D1128" s="39" t="str">
        <f t="shared" si="17"/>
        <v/>
      </c>
      <c r="E1128" s="37"/>
    </row>
    <row r="1129" spans="1:5" ht="14.25">
      <c r="A1129" s="54" t="s">
        <v>1098</v>
      </c>
      <c r="B1129" s="38">
        <v>0</v>
      </c>
      <c r="C1129" s="38">
        <v>0</v>
      </c>
      <c r="D1129" s="39" t="str">
        <f t="shared" si="17"/>
        <v/>
      </c>
      <c r="E1129" s="37"/>
    </row>
    <row r="1130" spans="1:5" ht="14.25">
      <c r="A1130" s="54" t="s">
        <v>1099</v>
      </c>
      <c r="B1130" s="38">
        <v>0</v>
      </c>
      <c r="C1130" s="38">
        <v>0</v>
      </c>
      <c r="D1130" s="39" t="str">
        <f t="shared" si="17"/>
        <v/>
      </c>
      <c r="E1130" s="37"/>
    </row>
    <row r="1131" spans="1:5" ht="14.25">
      <c r="A1131" s="54" t="s">
        <v>1100</v>
      </c>
      <c r="B1131" s="38">
        <v>0</v>
      </c>
      <c r="C1131" s="38">
        <v>0</v>
      </c>
      <c r="D1131" s="39" t="str">
        <f t="shared" si="17"/>
        <v/>
      </c>
      <c r="E1131" s="37"/>
    </row>
    <row r="1132" spans="1:5" ht="14.25">
      <c r="A1132" s="54" t="s">
        <v>1101</v>
      </c>
      <c r="B1132" s="38">
        <v>0</v>
      </c>
      <c r="C1132" s="38">
        <v>0</v>
      </c>
      <c r="D1132" s="39" t="str">
        <f t="shared" si="17"/>
        <v/>
      </c>
      <c r="E1132" s="37"/>
    </row>
    <row r="1133" spans="1:5" ht="14.25">
      <c r="A1133" s="54" t="s">
        <v>1102</v>
      </c>
      <c r="B1133" s="38">
        <v>0</v>
      </c>
      <c r="C1133" s="38">
        <v>0</v>
      </c>
      <c r="D1133" s="39" t="str">
        <f t="shared" si="17"/>
        <v/>
      </c>
      <c r="E1133" s="37"/>
    </row>
    <row r="1134" spans="1:5" ht="14.25">
      <c r="A1134" s="54" t="s">
        <v>1103</v>
      </c>
      <c r="B1134" s="38">
        <v>0</v>
      </c>
      <c r="C1134" s="38">
        <v>0</v>
      </c>
      <c r="D1134" s="39" t="str">
        <f t="shared" si="17"/>
        <v/>
      </c>
      <c r="E1134" s="37"/>
    </row>
    <row r="1135" spans="1:5" ht="14.25">
      <c r="A1135" s="54" t="s">
        <v>1104</v>
      </c>
      <c r="B1135" s="38">
        <v>0</v>
      </c>
      <c r="C1135" s="38">
        <v>0</v>
      </c>
      <c r="D1135" s="39" t="str">
        <f t="shared" si="17"/>
        <v/>
      </c>
      <c r="E1135" s="37"/>
    </row>
    <row r="1136" spans="1:5" ht="14.25">
      <c r="A1136" s="54" t="s">
        <v>1105</v>
      </c>
      <c r="B1136" s="38">
        <v>0</v>
      </c>
      <c r="C1136" s="38">
        <v>0</v>
      </c>
      <c r="D1136" s="39" t="str">
        <f t="shared" si="17"/>
        <v/>
      </c>
      <c r="E1136" s="37"/>
    </row>
    <row r="1137" spans="1:5" ht="14.25">
      <c r="A1137" s="54" t="s">
        <v>1106</v>
      </c>
      <c r="B1137" s="38">
        <v>0</v>
      </c>
      <c r="C1137" s="38">
        <v>0</v>
      </c>
      <c r="D1137" s="39" t="str">
        <f t="shared" si="17"/>
        <v/>
      </c>
      <c r="E1137" s="37"/>
    </row>
    <row r="1138" spans="1:5" ht="14.25">
      <c r="A1138" s="54" t="s">
        <v>912</v>
      </c>
      <c r="B1138" s="38">
        <v>0</v>
      </c>
      <c r="C1138" s="38">
        <v>0</v>
      </c>
      <c r="D1138" s="39" t="str">
        <f t="shared" si="17"/>
        <v/>
      </c>
      <c r="E1138" s="37"/>
    </row>
    <row r="1139" spans="1:5" ht="14.25">
      <c r="A1139" s="54" t="s">
        <v>1108</v>
      </c>
      <c r="B1139" s="38">
        <v>0</v>
      </c>
      <c r="C1139" s="38">
        <v>0</v>
      </c>
      <c r="D1139" s="39" t="str">
        <f t="shared" si="17"/>
        <v/>
      </c>
      <c r="E1139" s="37"/>
    </row>
    <row r="1140" spans="1:5" ht="14.25">
      <c r="A1140" s="54" t="s">
        <v>201</v>
      </c>
      <c r="B1140" s="38">
        <v>16523</v>
      </c>
      <c r="C1140" s="38">
        <v>12529</v>
      </c>
      <c r="D1140" s="39">
        <f t="shared" si="17"/>
        <v>0.758</v>
      </c>
      <c r="E1140" s="37"/>
    </row>
    <row r="1141" spans="1:5" ht="14.25">
      <c r="A1141" s="54" t="s">
        <v>908</v>
      </c>
      <c r="B1141" s="38">
        <v>1150</v>
      </c>
      <c r="C1141" s="38">
        <v>1004</v>
      </c>
      <c r="D1141" s="39">
        <f t="shared" si="17"/>
        <v>0.873</v>
      </c>
      <c r="E1141" s="37"/>
    </row>
    <row r="1142" spans="1:5" ht="14.25">
      <c r="A1142" s="54" t="s">
        <v>909</v>
      </c>
      <c r="B1142" s="38">
        <v>10</v>
      </c>
      <c r="C1142" s="38">
        <v>7</v>
      </c>
      <c r="D1142" s="39">
        <f t="shared" si="17"/>
        <v>0.7</v>
      </c>
      <c r="E1142" s="37"/>
    </row>
    <row r="1143" spans="1:5" ht="14.25">
      <c r="A1143" s="54" t="s">
        <v>911</v>
      </c>
      <c r="B1143" s="38">
        <v>98</v>
      </c>
      <c r="C1143" s="38">
        <v>85</v>
      </c>
      <c r="D1143" s="39">
        <f t="shared" si="17"/>
        <v>0.867</v>
      </c>
      <c r="E1143" s="37"/>
    </row>
    <row r="1144" spans="1:5" ht="14.25">
      <c r="A1144" s="54" t="s">
        <v>1114</v>
      </c>
      <c r="B1144" s="38">
        <v>6638</v>
      </c>
      <c r="C1144" s="38">
        <v>4883</v>
      </c>
      <c r="D1144" s="39">
        <f t="shared" si="17"/>
        <v>0.736</v>
      </c>
      <c r="E1144" s="37"/>
    </row>
    <row r="1145" spans="1:5" ht="14.25">
      <c r="A1145" s="54" t="s">
        <v>1116</v>
      </c>
      <c r="B1145" s="38">
        <v>0</v>
      </c>
      <c r="C1145" s="38">
        <v>0</v>
      </c>
      <c r="D1145" s="39" t="str">
        <f t="shared" si="17"/>
        <v/>
      </c>
      <c r="E1145" s="37"/>
    </row>
    <row r="1146" spans="1:5" ht="14.25">
      <c r="A1146" s="54" t="s">
        <v>1118</v>
      </c>
      <c r="B1146" s="38">
        <v>295</v>
      </c>
      <c r="C1146" s="38">
        <v>343</v>
      </c>
      <c r="D1146" s="39">
        <f t="shared" si="17"/>
        <v>1.163</v>
      </c>
      <c r="E1146" s="37"/>
    </row>
    <row r="1147" spans="1:5" ht="14.25">
      <c r="A1147" s="54" t="s">
        <v>912</v>
      </c>
      <c r="B1147" s="38">
        <v>6977</v>
      </c>
      <c r="C1147" s="38">
        <v>5577</v>
      </c>
      <c r="D1147" s="39">
        <f t="shared" si="17"/>
        <v>0.799</v>
      </c>
      <c r="E1147" s="37"/>
    </row>
    <row r="1148" spans="1:5" ht="14.25">
      <c r="A1148" s="54" t="s">
        <v>1121</v>
      </c>
      <c r="B1148" s="38">
        <v>1355</v>
      </c>
      <c r="C1148" s="38">
        <v>630</v>
      </c>
      <c r="D1148" s="39">
        <f t="shared" si="17"/>
        <v>0.465</v>
      </c>
      <c r="E1148" s="37"/>
    </row>
    <row r="1149" spans="1:5" ht="14.25">
      <c r="A1149" s="54" t="s">
        <v>202</v>
      </c>
      <c r="B1149" s="38">
        <v>12571</v>
      </c>
      <c r="C1149" s="38">
        <v>10269</v>
      </c>
      <c r="D1149" s="39">
        <f t="shared" si="17"/>
        <v>0.817</v>
      </c>
      <c r="E1149" s="37"/>
    </row>
    <row r="1150" spans="1:5" ht="14.25">
      <c r="A1150" s="54" t="s">
        <v>908</v>
      </c>
      <c r="B1150" s="38">
        <v>1353</v>
      </c>
      <c r="C1150" s="38">
        <v>1160</v>
      </c>
      <c r="D1150" s="39">
        <f t="shared" si="17"/>
        <v>0.857</v>
      </c>
      <c r="E1150" s="37"/>
    </row>
    <row r="1151" spans="1:5" ht="14.25">
      <c r="A1151" s="54" t="s">
        <v>909</v>
      </c>
      <c r="B1151" s="38">
        <v>185</v>
      </c>
      <c r="C1151" s="38">
        <v>59</v>
      </c>
      <c r="D1151" s="39">
        <f t="shared" si="17"/>
        <v>0.319</v>
      </c>
      <c r="E1151" s="37"/>
    </row>
    <row r="1152" spans="1:5" ht="14.25">
      <c r="A1152" s="54" t="s">
        <v>911</v>
      </c>
      <c r="B1152" s="38">
        <v>0</v>
      </c>
      <c r="C1152" s="38">
        <v>50</v>
      </c>
      <c r="D1152" s="39" t="str">
        <f t="shared" si="17"/>
        <v/>
      </c>
      <c r="E1152" s="37"/>
    </row>
    <row r="1153" spans="1:5" ht="14.25">
      <c r="A1153" s="54" t="s">
        <v>1107</v>
      </c>
      <c r="B1153" s="38">
        <v>3751</v>
      </c>
      <c r="C1153" s="38">
        <v>3254</v>
      </c>
      <c r="D1153" s="39">
        <f t="shared" si="17"/>
        <v>0.868</v>
      </c>
      <c r="E1153" s="37"/>
    </row>
    <row r="1154" spans="1:5" ht="14.25">
      <c r="A1154" s="54" t="s">
        <v>1109</v>
      </c>
      <c r="B1154" s="38">
        <v>0</v>
      </c>
      <c r="C1154" s="38">
        <v>0</v>
      </c>
      <c r="D1154" s="39" t="str">
        <f t="shared" si="17"/>
        <v/>
      </c>
      <c r="E1154" s="37"/>
    </row>
    <row r="1155" spans="1:5" ht="14.25">
      <c r="A1155" s="54" t="s">
        <v>1110</v>
      </c>
      <c r="B1155" s="38">
        <v>18</v>
      </c>
      <c r="C1155" s="38">
        <v>0</v>
      </c>
      <c r="D1155" s="39">
        <f t="shared" si="17"/>
        <v>0</v>
      </c>
      <c r="E1155" s="37"/>
    </row>
    <row r="1156" spans="1:5" ht="14.25">
      <c r="A1156" s="54" t="s">
        <v>1111</v>
      </c>
      <c r="B1156" s="38">
        <v>53</v>
      </c>
      <c r="C1156" s="38">
        <v>179</v>
      </c>
      <c r="D1156" s="39">
        <f t="shared" si="17"/>
        <v>3.377</v>
      </c>
      <c r="E1156" s="37"/>
    </row>
    <row r="1157" spans="1:5" ht="14.25">
      <c r="A1157" s="54" t="s">
        <v>1112</v>
      </c>
      <c r="B1157" s="38">
        <v>6616</v>
      </c>
      <c r="C1157" s="38">
        <v>4890</v>
      </c>
      <c r="D1157" s="39">
        <f aca="true" t="shared" si="18" ref="D1157:D1220">IF(B1157=0,"",ROUND(C1157/B1157,3))</f>
        <v>0.739</v>
      </c>
      <c r="E1157" s="37"/>
    </row>
    <row r="1158" spans="1:5" ht="14.25">
      <c r="A1158" s="54" t="s">
        <v>1113</v>
      </c>
      <c r="B1158" s="38">
        <v>50</v>
      </c>
      <c r="C1158" s="38">
        <v>57</v>
      </c>
      <c r="D1158" s="39">
        <f t="shared" si="18"/>
        <v>1.14</v>
      </c>
      <c r="E1158" s="37"/>
    </row>
    <row r="1159" spans="1:5" ht="14.25">
      <c r="A1159" s="54" t="s">
        <v>1115</v>
      </c>
      <c r="B1159" s="38">
        <v>59</v>
      </c>
      <c r="C1159" s="38">
        <v>150</v>
      </c>
      <c r="D1159" s="39">
        <f t="shared" si="18"/>
        <v>2.542</v>
      </c>
      <c r="E1159" s="37"/>
    </row>
    <row r="1160" spans="1:5" ht="14.25">
      <c r="A1160" s="54" t="s">
        <v>1117</v>
      </c>
      <c r="B1160" s="38">
        <v>0</v>
      </c>
      <c r="C1160" s="38">
        <v>0</v>
      </c>
      <c r="D1160" s="39" t="str">
        <f t="shared" si="18"/>
        <v/>
      </c>
      <c r="E1160" s="37"/>
    </row>
    <row r="1161" spans="1:5" ht="14.25">
      <c r="A1161" s="54" t="s">
        <v>1119</v>
      </c>
      <c r="B1161" s="38">
        <v>0</v>
      </c>
      <c r="C1161" s="38">
        <v>20</v>
      </c>
      <c r="D1161" s="39" t="str">
        <f t="shared" si="18"/>
        <v/>
      </c>
      <c r="E1161" s="37"/>
    </row>
    <row r="1162" spans="1:5" ht="14.25">
      <c r="A1162" s="54" t="s">
        <v>1120</v>
      </c>
      <c r="B1162" s="38">
        <v>0</v>
      </c>
      <c r="C1162" s="38">
        <v>20</v>
      </c>
      <c r="D1162" s="39" t="str">
        <f t="shared" si="18"/>
        <v/>
      </c>
      <c r="E1162" s="37"/>
    </row>
    <row r="1163" spans="1:5" ht="14.25">
      <c r="A1163" s="54" t="s">
        <v>1122</v>
      </c>
      <c r="B1163" s="38">
        <v>486</v>
      </c>
      <c r="C1163" s="38">
        <v>430</v>
      </c>
      <c r="D1163" s="39">
        <f t="shared" si="18"/>
        <v>0.885</v>
      </c>
      <c r="E1163" s="37"/>
    </row>
    <row r="1164" spans="1:5" ht="14.25">
      <c r="A1164" s="54" t="s">
        <v>1504</v>
      </c>
      <c r="B1164" s="38">
        <v>54544</v>
      </c>
      <c r="C1164" s="38">
        <v>27691</v>
      </c>
      <c r="D1164" s="39">
        <f t="shared" si="18"/>
        <v>0.508</v>
      </c>
      <c r="E1164" s="37"/>
    </row>
    <row r="1165" spans="1:5" ht="14.25">
      <c r="A1165" s="54" t="s">
        <v>203</v>
      </c>
      <c r="B1165" s="38">
        <v>3017608</v>
      </c>
      <c r="C1165" s="38">
        <v>1156258</v>
      </c>
      <c r="D1165" s="39">
        <f t="shared" si="18"/>
        <v>0.383</v>
      </c>
      <c r="E1165" s="37"/>
    </row>
    <row r="1166" spans="1:5" ht="14.25">
      <c r="A1166" s="54" t="s">
        <v>204</v>
      </c>
      <c r="B1166" s="38">
        <v>2778522</v>
      </c>
      <c r="C1166" s="38">
        <v>890694</v>
      </c>
      <c r="D1166" s="39">
        <f t="shared" si="18"/>
        <v>0.321</v>
      </c>
      <c r="E1166" s="37"/>
    </row>
    <row r="1167" spans="1:5" ht="14.25">
      <c r="A1167" s="54" t="s">
        <v>1123</v>
      </c>
      <c r="B1167" s="38">
        <v>600</v>
      </c>
      <c r="C1167" s="38">
        <v>30</v>
      </c>
      <c r="D1167" s="39">
        <f t="shared" si="18"/>
        <v>0.05</v>
      </c>
      <c r="E1167" s="37"/>
    </row>
    <row r="1168" spans="1:5" ht="14.25">
      <c r="A1168" s="54" t="s">
        <v>1124</v>
      </c>
      <c r="B1168" s="38">
        <v>0</v>
      </c>
      <c r="C1168" s="38">
        <v>0</v>
      </c>
      <c r="D1168" s="39" t="str">
        <f t="shared" si="18"/>
        <v/>
      </c>
      <c r="E1168" s="37"/>
    </row>
    <row r="1169" spans="1:5" ht="14.25">
      <c r="A1169" s="54" t="s">
        <v>1125</v>
      </c>
      <c r="B1169" s="38">
        <v>764613</v>
      </c>
      <c r="C1169" s="38">
        <v>203948</v>
      </c>
      <c r="D1169" s="39">
        <f t="shared" si="18"/>
        <v>0.267</v>
      </c>
      <c r="E1169" s="37"/>
    </row>
    <row r="1170" spans="1:5" ht="14.25">
      <c r="A1170" s="54" t="s">
        <v>1126</v>
      </c>
      <c r="B1170" s="38">
        <v>3597</v>
      </c>
      <c r="C1170" s="38">
        <v>2668</v>
      </c>
      <c r="D1170" s="39">
        <f t="shared" si="18"/>
        <v>0.742</v>
      </c>
      <c r="E1170" s="37"/>
    </row>
    <row r="1171" spans="1:5" ht="14.25">
      <c r="A1171" s="54" t="s">
        <v>1127</v>
      </c>
      <c r="B1171" s="38">
        <v>535696</v>
      </c>
      <c r="C1171" s="38">
        <v>507591</v>
      </c>
      <c r="D1171" s="39">
        <f t="shared" si="18"/>
        <v>0.948</v>
      </c>
      <c r="E1171" s="37"/>
    </row>
    <row r="1172" spans="1:5" ht="14.25">
      <c r="A1172" s="54" t="s">
        <v>1128</v>
      </c>
      <c r="B1172" s="38">
        <v>124207</v>
      </c>
      <c r="C1172" s="38">
        <v>20318</v>
      </c>
      <c r="D1172" s="39">
        <f t="shared" si="18"/>
        <v>0.164</v>
      </c>
      <c r="E1172" s="37"/>
    </row>
    <row r="1173" spans="1:5" ht="14.25">
      <c r="A1173" s="54" t="s">
        <v>1129</v>
      </c>
      <c r="B1173" s="38">
        <v>1500</v>
      </c>
      <c r="C1173" s="38">
        <v>7902</v>
      </c>
      <c r="D1173" s="39">
        <f t="shared" si="18"/>
        <v>5.268</v>
      </c>
      <c r="E1173" s="37"/>
    </row>
    <row r="1174" spans="1:5" ht="14.25">
      <c r="A1174" s="54" t="s">
        <v>1130</v>
      </c>
      <c r="B1174" s="38">
        <v>1348309</v>
      </c>
      <c r="C1174" s="38">
        <v>148237</v>
      </c>
      <c r="D1174" s="39">
        <f t="shared" si="18"/>
        <v>0.11</v>
      </c>
      <c r="E1174" s="37"/>
    </row>
    <row r="1175" spans="1:5" ht="14.25">
      <c r="A1175" s="54" t="s">
        <v>205</v>
      </c>
      <c r="B1175" s="38">
        <v>222124</v>
      </c>
      <c r="C1175" s="38">
        <v>250225</v>
      </c>
      <c r="D1175" s="39">
        <f t="shared" si="18"/>
        <v>1.127</v>
      </c>
      <c r="E1175" s="37"/>
    </row>
    <row r="1176" spans="1:5" ht="14.25">
      <c r="A1176" s="54" t="s">
        <v>1132</v>
      </c>
      <c r="B1176" s="38">
        <v>222124</v>
      </c>
      <c r="C1176" s="38">
        <v>250225</v>
      </c>
      <c r="D1176" s="39">
        <f t="shared" si="18"/>
        <v>1.127</v>
      </c>
      <c r="E1176" s="37"/>
    </row>
    <row r="1177" spans="1:5" ht="14.25">
      <c r="A1177" s="54" t="s">
        <v>1134</v>
      </c>
      <c r="B1177" s="38">
        <v>0</v>
      </c>
      <c r="C1177" s="38">
        <v>0</v>
      </c>
      <c r="D1177" s="39" t="str">
        <f t="shared" si="18"/>
        <v/>
      </c>
      <c r="E1177" s="37"/>
    </row>
    <row r="1178" spans="1:5" ht="14.25">
      <c r="A1178" s="54" t="s">
        <v>1136</v>
      </c>
      <c r="B1178" s="38">
        <v>0</v>
      </c>
      <c r="C1178" s="38">
        <v>0</v>
      </c>
      <c r="D1178" s="39" t="str">
        <f t="shared" si="18"/>
        <v/>
      </c>
      <c r="E1178" s="37"/>
    </row>
    <row r="1179" spans="1:5" ht="14.25">
      <c r="A1179" s="54" t="s">
        <v>206</v>
      </c>
      <c r="B1179" s="38">
        <v>16962</v>
      </c>
      <c r="C1179" s="38">
        <v>15339</v>
      </c>
      <c r="D1179" s="39">
        <f t="shared" si="18"/>
        <v>0.904</v>
      </c>
      <c r="E1179" s="37"/>
    </row>
    <row r="1180" spans="1:5" ht="14.25">
      <c r="A1180" s="54" t="s">
        <v>1139</v>
      </c>
      <c r="B1180" s="38">
        <v>59</v>
      </c>
      <c r="C1180" s="38">
        <v>325</v>
      </c>
      <c r="D1180" s="39">
        <f t="shared" si="18"/>
        <v>5.508</v>
      </c>
      <c r="E1180" s="37"/>
    </row>
    <row r="1181" spans="1:5" ht="14.25">
      <c r="A1181" s="54" t="s">
        <v>1141</v>
      </c>
      <c r="B1181" s="38">
        <v>10547</v>
      </c>
      <c r="C1181" s="38">
        <v>12788</v>
      </c>
      <c r="D1181" s="39">
        <f t="shared" si="18"/>
        <v>1.212</v>
      </c>
      <c r="E1181" s="37"/>
    </row>
    <row r="1182" spans="1:5" ht="14.25">
      <c r="A1182" s="54" t="s">
        <v>1143</v>
      </c>
      <c r="B1182" s="38">
        <v>6356</v>
      </c>
      <c r="C1182" s="38">
        <v>2226</v>
      </c>
      <c r="D1182" s="39">
        <f t="shared" si="18"/>
        <v>0.35</v>
      </c>
      <c r="E1182" s="37"/>
    </row>
    <row r="1183" spans="1:5" ht="14.25">
      <c r="A1183" s="54" t="s">
        <v>207</v>
      </c>
      <c r="B1183" s="38">
        <v>124174</v>
      </c>
      <c r="C1183" s="38">
        <v>111219</v>
      </c>
      <c r="D1183" s="39">
        <f t="shared" si="18"/>
        <v>0.896</v>
      </c>
      <c r="E1183" s="37"/>
    </row>
    <row r="1184" spans="1:5" ht="14.25">
      <c r="A1184" s="54" t="s">
        <v>208</v>
      </c>
      <c r="B1184" s="38">
        <v>68026</v>
      </c>
      <c r="C1184" s="38">
        <v>57252</v>
      </c>
      <c r="D1184" s="39">
        <f t="shared" si="18"/>
        <v>0.842</v>
      </c>
      <c r="E1184" s="37"/>
    </row>
    <row r="1185" spans="1:5" ht="14.25">
      <c r="A1185" s="54" t="s">
        <v>908</v>
      </c>
      <c r="B1185" s="38">
        <v>5318</v>
      </c>
      <c r="C1185" s="38">
        <v>4506</v>
      </c>
      <c r="D1185" s="39">
        <f t="shared" si="18"/>
        <v>0.847</v>
      </c>
      <c r="E1185" s="37"/>
    </row>
    <row r="1186" spans="1:5" ht="14.25">
      <c r="A1186" s="54" t="s">
        <v>909</v>
      </c>
      <c r="B1186" s="38">
        <v>447</v>
      </c>
      <c r="C1186" s="38">
        <v>195</v>
      </c>
      <c r="D1186" s="39">
        <f t="shared" si="18"/>
        <v>0.436</v>
      </c>
      <c r="E1186" s="37"/>
    </row>
    <row r="1187" spans="1:5" ht="14.25">
      <c r="A1187" s="54" t="s">
        <v>911</v>
      </c>
      <c r="B1187" s="38">
        <v>817</v>
      </c>
      <c r="C1187" s="38">
        <v>1126</v>
      </c>
      <c r="D1187" s="39">
        <f t="shared" si="18"/>
        <v>1.378</v>
      </c>
      <c r="E1187" s="37"/>
    </row>
    <row r="1188" spans="1:5" ht="14.25">
      <c r="A1188" s="54" t="s">
        <v>1147</v>
      </c>
      <c r="B1188" s="38">
        <v>0</v>
      </c>
      <c r="C1188" s="38">
        <v>0</v>
      </c>
      <c r="D1188" s="39" t="str">
        <f t="shared" si="18"/>
        <v/>
      </c>
      <c r="E1188" s="37"/>
    </row>
    <row r="1189" spans="1:5" ht="14.25">
      <c r="A1189" s="54" t="s">
        <v>1149</v>
      </c>
      <c r="B1189" s="38">
        <v>46</v>
      </c>
      <c r="C1189" s="38">
        <v>2</v>
      </c>
      <c r="D1189" s="39">
        <f t="shared" si="18"/>
        <v>0.043</v>
      </c>
      <c r="E1189" s="37"/>
    </row>
    <row r="1190" spans="1:5" ht="14.25">
      <c r="A1190" s="54" t="s">
        <v>1150</v>
      </c>
      <c r="B1190" s="38">
        <v>339</v>
      </c>
      <c r="C1190" s="38">
        <v>112</v>
      </c>
      <c r="D1190" s="39">
        <f t="shared" si="18"/>
        <v>0.33</v>
      </c>
      <c r="E1190" s="37"/>
    </row>
    <row r="1191" spans="1:5" ht="14.25">
      <c r="A1191" s="54" t="s">
        <v>1151</v>
      </c>
      <c r="B1191" s="38">
        <v>600</v>
      </c>
      <c r="C1191" s="38">
        <v>450</v>
      </c>
      <c r="D1191" s="39">
        <f t="shared" si="18"/>
        <v>0.75</v>
      </c>
      <c r="E1191" s="37"/>
    </row>
    <row r="1192" spans="1:5" ht="14.25">
      <c r="A1192" s="54" t="s">
        <v>1152</v>
      </c>
      <c r="B1192" s="38">
        <v>11413</v>
      </c>
      <c r="C1192" s="38">
        <v>7500</v>
      </c>
      <c r="D1192" s="39">
        <f t="shared" si="18"/>
        <v>0.657</v>
      </c>
      <c r="E1192" s="37"/>
    </row>
    <row r="1193" spans="1:5" ht="14.25">
      <c r="A1193" s="54" t="s">
        <v>1154</v>
      </c>
      <c r="B1193" s="38">
        <v>265</v>
      </c>
      <c r="C1193" s="38">
        <v>0</v>
      </c>
      <c r="D1193" s="39">
        <f t="shared" si="18"/>
        <v>0</v>
      </c>
      <c r="E1193" s="37"/>
    </row>
    <row r="1194" spans="1:5" ht="14.25">
      <c r="A1194" s="54" t="s">
        <v>1156</v>
      </c>
      <c r="B1194" s="38">
        <v>0</v>
      </c>
      <c r="C1194" s="38">
        <v>0</v>
      </c>
      <c r="D1194" s="39" t="str">
        <f t="shared" si="18"/>
        <v/>
      </c>
      <c r="E1194" s="37"/>
    </row>
    <row r="1195" spans="1:5" ht="14.25">
      <c r="A1195" s="54" t="s">
        <v>1158</v>
      </c>
      <c r="B1195" s="38">
        <v>43383</v>
      </c>
      <c r="C1195" s="38">
        <v>12125</v>
      </c>
      <c r="D1195" s="39">
        <f t="shared" si="18"/>
        <v>0.279</v>
      </c>
      <c r="E1195" s="37"/>
    </row>
    <row r="1196" spans="1:5" ht="14.25">
      <c r="A1196" s="54" t="s">
        <v>1160</v>
      </c>
      <c r="B1196" s="38">
        <v>0</v>
      </c>
      <c r="C1196" s="38">
        <v>0</v>
      </c>
      <c r="D1196" s="39" t="str">
        <f t="shared" si="18"/>
        <v/>
      </c>
      <c r="E1196" s="37"/>
    </row>
    <row r="1197" spans="1:5" ht="14.25">
      <c r="A1197" s="54" t="s">
        <v>912</v>
      </c>
      <c r="B1197" s="38">
        <v>957</v>
      </c>
      <c r="C1197" s="38">
        <v>926</v>
      </c>
      <c r="D1197" s="39">
        <f t="shared" si="18"/>
        <v>0.968</v>
      </c>
      <c r="E1197" s="37"/>
    </row>
    <row r="1198" spans="1:5" ht="14.25">
      <c r="A1198" s="54" t="s">
        <v>1162</v>
      </c>
      <c r="B1198" s="38">
        <v>4441</v>
      </c>
      <c r="C1198" s="38">
        <v>30310</v>
      </c>
      <c r="D1198" s="39">
        <f t="shared" si="18"/>
        <v>6.825</v>
      </c>
      <c r="E1198" s="37"/>
    </row>
    <row r="1199" spans="1:5" ht="14.25">
      <c r="A1199" s="54" t="s">
        <v>209</v>
      </c>
      <c r="B1199" s="38">
        <v>7689</v>
      </c>
      <c r="C1199" s="38">
        <v>134</v>
      </c>
      <c r="D1199" s="39">
        <f t="shared" si="18"/>
        <v>0.017</v>
      </c>
      <c r="E1199" s="37"/>
    </row>
    <row r="1200" spans="1:5" ht="14.25">
      <c r="A1200" s="54" t="s">
        <v>908</v>
      </c>
      <c r="B1200" s="38">
        <v>2</v>
      </c>
      <c r="C1200" s="38">
        <v>0</v>
      </c>
      <c r="D1200" s="39">
        <f t="shared" si="18"/>
        <v>0</v>
      </c>
      <c r="E1200" s="37"/>
    </row>
    <row r="1201" spans="1:5" ht="14.25">
      <c r="A1201" s="54" t="s">
        <v>909</v>
      </c>
      <c r="B1201" s="38">
        <v>0</v>
      </c>
      <c r="C1201" s="38">
        <v>0</v>
      </c>
      <c r="D1201" s="39" t="str">
        <f t="shared" si="18"/>
        <v/>
      </c>
      <c r="E1201" s="37"/>
    </row>
    <row r="1202" spans="1:5" ht="14.25">
      <c r="A1202" s="54" t="s">
        <v>911</v>
      </c>
      <c r="B1202" s="38">
        <v>0</v>
      </c>
      <c r="C1202" s="38">
        <v>0</v>
      </c>
      <c r="D1202" s="39" t="str">
        <f t="shared" si="18"/>
        <v/>
      </c>
      <c r="E1202" s="37"/>
    </row>
    <row r="1203" spans="1:5" ht="14.25">
      <c r="A1203" s="54" t="s">
        <v>1131</v>
      </c>
      <c r="B1203" s="38">
        <v>0</v>
      </c>
      <c r="C1203" s="38">
        <v>0</v>
      </c>
      <c r="D1203" s="39" t="str">
        <f t="shared" si="18"/>
        <v/>
      </c>
      <c r="E1203" s="37"/>
    </row>
    <row r="1204" spans="1:5" ht="14.25">
      <c r="A1204" s="54" t="s">
        <v>1133</v>
      </c>
      <c r="B1204" s="38">
        <v>0</v>
      </c>
      <c r="C1204" s="38">
        <v>0</v>
      </c>
      <c r="D1204" s="39" t="str">
        <f t="shared" si="18"/>
        <v/>
      </c>
      <c r="E1204" s="37"/>
    </row>
    <row r="1205" spans="1:5" ht="14.25">
      <c r="A1205" s="54" t="s">
        <v>1135</v>
      </c>
      <c r="B1205" s="38">
        <v>0</v>
      </c>
      <c r="C1205" s="38">
        <v>0</v>
      </c>
      <c r="D1205" s="39" t="str">
        <f t="shared" si="18"/>
        <v/>
      </c>
      <c r="E1205" s="37"/>
    </row>
    <row r="1206" spans="1:5" ht="14.25">
      <c r="A1206" s="54" t="s">
        <v>1137</v>
      </c>
      <c r="B1206" s="38">
        <v>0</v>
      </c>
      <c r="C1206" s="38">
        <v>0</v>
      </c>
      <c r="D1206" s="39" t="str">
        <f t="shared" si="18"/>
        <v/>
      </c>
      <c r="E1206" s="37"/>
    </row>
    <row r="1207" spans="1:5" ht="14.25">
      <c r="A1207" s="54" t="s">
        <v>1138</v>
      </c>
      <c r="B1207" s="38">
        <v>0</v>
      </c>
      <c r="C1207" s="38">
        <v>0</v>
      </c>
      <c r="D1207" s="39" t="str">
        <f t="shared" si="18"/>
        <v/>
      </c>
      <c r="E1207" s="37"/>
    </row>
    <row r="1208" spans="1:5" ht="14.25">
      <c r="A1208" s="54" t="s">
        <v>1140</v>
      </c>
      <c r="B1208" s="38">
        <v>0</v>
      </c>
      <c r="C1208" s="38">
        <v>0</v>
      </c>
      <c r="D1208" s="39" t="str">
        <f t="shared" si="18"/>
        <v/>
      </c>
      <c r="E1208" s="37"/>
    </row>
    <row r="1209" spans="1:5" ht="14.25">
      <c r="A1209" s="54" t="s">
        <v>1142</v>
      </c>
      <c r="B1209" s="38">
        <v>5687</v>
      </c>
      <c r="C1209" s="38">
        <v>134</v>
      </c>
      <c r="D1209" s="39">
        <f t="shared" si="18"/>
        <v>0.024</v>
      </c>
      <c r="E1209" s="37"/>
    </row>
    <row r="1210" spans="1:5" ht="14.25">
      <c r="A1210" s="54" t="s">
        <v>1144</v>
      </c>
      <c r="B1210" s="38">
        <v>0</v>
      </c>
      <c r="C1210" s="38">
        <v>0</v>
      </c>
      <c r="D1210" s="39" t="str">
        <f t="shared" si="18"/>
        <v/>
      </c>
      <c r="E1210" s="37"/>
    </row>
    <row r="1211" spans="1:5" ht="14.25">
      <c r="A1211" s="54" t="s">
        <v>912</v>
      </c>
      <c r="B1211" s="38">
        <v>0</v>
      </c>
      <c r="C1211" s="38">
        <v>0</v>
      </c>
      <c r="D1211" s="39" t="str">
        <f t="shared" si="18"/>
        <v/>
      </c>
      <c r="E1211" s="37"/>
    </row>
    <row r="1212" spans="1:5" ht="14.25">
      <c r="A1212" s="54" t="s">
        <v>1145</v>
      </c>
      <c r="B1212" s="38">
        <v>2000</v>
      </c>
      <c r="C1212" s="38">
        <v>0</v>
      </c>
      <c r="D1212" s="39">
        <f t="shared" si="18"/>
        <v>0</v>
      </c>
      <c r="E1212" s="37"/>
    </row>
    <row r="1213" spans="1:5" ht="14.25">
      <c r="A1213" s="54" t="s">
        <v>210</v>
      </c>
      <c r="B1213" s="38">
        <v>0</v>
      </c>
      <c r="C1213" s="38">
        <v>0</v>
      </c>
      <c r="D1213" s="39" t="str">
        <f t="shared" si="18"/>
        <v/>
      </c>
      <c r="E1213" s="37"/>
    </row>
    <row r="1214" spans="1:5" ht="14.25">
      <c r="A1214" s="54" t="s">
        <v>1505</v>
      </c>
      <c r="B1214" s="38">
        <v>0</v>
      </c>
      <c r="C1214" s="38">
        <v>0</v>
      </c>
      <c r="D1214" s="39" t="str">
        <f t="shared" si="18"/>
        <v/>
      </c>
      <c r="E1214" s="37"/>
    </row>
    <row r="1215" spans="1:5" ht="14.25">
      <c r="A1215" s="54" t="s">
        <v>1146</v>
      </c>
      <c r="B1215" s="38">
        <v>0</v>
      </c>
      <c r="C1215" s="38">
        <v>0</v>
      </c>
      <c r="D1215" s="39" t="str">
        <f t="shared" si="18"/>
        <v/>
      </c>
      <c r="E1215" s="37"/>
    </row>
    <row r="1216" spans="1:5" ht="14.25">
      <c r="A1216" s="54" t="s">
        <v>1148</v>
      </c>
      <c r="B1216" s="38">
        <v>0</v>
      </c>
      <c r="C1216" s="38">
        <v>0</v>
      </c>
      <c r="D1216" s="39" t="str">
        <f t="shared" si="18"/>
        <v/>
      </c>
      <c r="E1216" s="37"/>
    </row>
    <row r="1217" spans="1:5" ht="14.25">
      <c r="A1217" s="54" t="s">
        <v>1506</v>
      </c>
      <c r="B1217" s="38">
        <v>0</v>
      </c>
      <c r="C1217" s="38">
        <v>0</v>
      </c>
      <c r="D1217" s="39" t="str">
        <f t="shared" si="18"/>
        <v/>
      </c>
      <c r="E1217" s="37"/>
    </row>
    <row r="1218" spans="1:5" ht="14.25">
      <c r="A1218" s="54" t="s">
        <v>211</v>
      </c>
      <c r="B1218" s="38">
        <v>39315</v>
      </c>
      <c r="C1218" s="38">
        <v>45466</v>
      </c>
      <c r="D1218" s="39">
        <f t="shared" si="18"/>
        <v>1.156</v>
      </c>
      <c r="E1218" s="37"/>
    </row>
    <row r="1219" spans="1:5" ht="14.25">
      <c r="A1219" s="54" t="s">
        <v>1507</v>
      </c>
      <c r="B1219" s="38">
        <v>1982</v>
      </c>
      <c r="C1219" s="38">
        <v>1686</v>
      </c>
      <c r="D1219" s="39">
        <f t="shared" si="18"/>
        <v>0.851</v>
      </c>
      <c r="E1219" s="37"/>
    </row>
    <row r="1220" spans="1:5" ht="14.25">
      <c r="A1220" s="54" t="s">
        <v>1153</v>
      </c>
      <c r="B1220" s="38">
        <v>0</v>
      </c>
      <c r="C1220" s="38">
        <v>0</v>
      </c>
      <c r="D1220" s="39" t="str">
        <f t="shared" si="18"/>
        <v/>
      </c>
      <c r="E1220" s="37"/>
    </row>
    <row r="1221" spans="1:5" ht="14.25">
      <c r="A1221" s="54" t="s">
        <v>1155</v>
      </c>
      <c r="B1221" s="38">
        <v>3101</v>
      </c>
      <c r="C1221" s="38">
        <v>991</v>
      </c>
      <c r="D1221" s="39">
        <f aca="true" t="shared" si="19" ref="D1221:D1284">IF(B1221=0,"",ROUND(C1221/B1221,3))</f>
        <v>0.32</v>
      </c>
      <c r="E1221" s="37"/>
    </row>
    <row r="1222" spans="1:5" ht="14.25">
      <c r="A1222" s="54" t="s">
        <v>1157</v>
      </c>
      <c r="B1222" s="38">
        <v>0</v>
      </c>
      <c r="C1222" s="38">
        <v>0</v>
      </c>
      <c r="D1222" s="39" t="str">
        <f t="shared" si="19"/>
        <v/>
      </c>
      <c r="E1222" s="37"/>
    </row>
    <row r="1223" spans="1:5" ht="14.25">
      <c r="A1223" s="54" t="s">
        <v>1159</v>
      </c>
      <c r="B1223" s="38">
        <v>34232</v>
      </c>
      <c r="C1223" s="38">
        <v>42789</v>
      </c>
      <c r="D1223" s="39">
        <f t="shared" si="19"/>
        <v>1.25</v>
      </c>
      <c r="E1223" s="37"/>
    </row>
    <row r="1224" spans="1:5" ht="14.25">
      <c r="A1224" s="54" t="s">
        <v>212</v>
      </c>
      <c r="B1224" s="38">
        <v>9144</v>
      </c>
      <c r="C1224" s="38">
        <v>8367</v>
      </c>
      <c r="D1224" s="39">
        <f t="shared" si="19"/>
        <v>0.915</v>
      </c>
      <c r="E1224" s="37"/>
    </row>
    <row r="1225" spans="1:5" ht="14.25">
      <c r="A1225" s="54" t="s">
        <v>1161</v>
      </c>
      <c r="B1225" s="38">
        <v>0</v>
      </c>
      <c r="C1225" s="38">
        <v>0</v>
      </c>
      <c r="D1225" s="39" t="str">
        <f t="shared" si="19"/>
        <v/>
      </c>
      <c r="E1225" s="37"/>
    </row>
    <row r="1226" spans="1:5" ht="14.25">
      <c r="A1226" s="54" t="s">
        <v>1163</v>
      </c>
      <c r="B1226" s="38">
        <v>0</v>
      </c>
      <c r="C1226" s="38">
        <v>0</v>
      </c>
      <c r="D1226" s="39" t="str">
        <f t="shared" si="19"/>
        <v/>
      </c>
      <c r="E1226" s="37"/>
    </row>
    <row r="1227" spans="1:5" ht="14.25">
      <c r="A1227" s="54" t="s">
        <v>1164</v>
      </c>
      <c r="B1227" s="38">
        <v>2519</v>
      </c>
      <c r="C1227" s="38">
        <v>2624</v>
      </c>
      <c r="D1227" s="39">
        <f t="shared" si="19"/>
        <v>1.042</v>
      </c>
      <c r="E1227" s="37"/>
    </row>
    <row r="1228" spans="1:5" ht="14.25">
      <c r="A1228" s="54" t="s">
        <v>1165</v>
      </c>
      <c r="B1228" s="38">
        <v>2096</v>
      </c>
      <c r="C1228" s="38">
        <v>0</v>
      </c>
      <c r="D1228" s="39">
        <f t="shared" si="19"/>
        <v>0</v>
      </c>
      <c r="E1228" s="37"/>
    </row>
    <row r="1229" spans="1:5" ht="14.25">
      <c r="A1229" s="54" t="s">
        <v>1166</v>
      </c>
      <c r="B1229" s="38">
        <v>254</v>
      </c>
      <c r="C1229" s="38">
        <v>0</v>
      </c>
      <c r="D1229" s="39">
        <f t="shared" si="19"/>
        <v>0</v>
      </c>
      <c r="E1229" s="37"/>
    </row>
    <row r="1230" spans="1:5" ht="14.25">
      <c r="A1230" s="54" t="s">
        <v>1167</v>
      </c>
      <c r="B1230" s="38">
        <v>0</v>
      </c>
      <c r="C1230" s="38">
        <v>0</v>
      </c>
      <c r="D1230" s="39" t="str">
        <f t="shared" si="19"/>
        <v/>
      </c>
      <c r="E1230" s="37"/>
    </row>
    <row r="1231" spans="1:5" ht="14.25">
      <c r="A1231" s="54" t="s">
        <v>1168</v>
      </c>
      <c r="B1231" s="38">
        <v>0</v>
      </c>
      <c r="C1231" s="38">
        <v>0</v>
      </c>
      <c r="D1231" s="39" t="str">
        <f t="shared" si="19"/>
        <v/>
      </c>
      <c r="E1231" s="37"/>
    </row>
    <row r="1232" spans="1:5" ht="14.25">
      <c r="A1232" s="54" t="s">
        <v>1169</v>
      </c>
      <c r="B1232" s="38">
        <v>0</v>
      </c>
      <c r="C1232" s="38">
        <v>0</v>
      </c>
      <c r="D1232" s="39" t="str">
        <f t="shared" si="19"/>
        <v/>
      </c>
      <c r="E1232" s="37"/>
    </row>
    <row r="1233" spans="1:5" ht="14.25">
      <c r="A1233" s="54" t="s">
        <v>1170</v>
      </c>
      <c r="B1233" s="38">
        <v>0</v>
      </c>
      <c r="C1233" s="38">
        <v>0</v>
      </c>
      <c r="D1233" s="39" t="str">
        <f t="shared" si="19"/>
        <v/>
      </c>
      <c r="E1233" s="37"/>
    </row>
    <row r="1234" spans="1:5" ht="14.25">
      <c r="A1234" s="54" t="s">
        <v>1171</v>
      </c>
      <c r="B1234" s="38">
        <v>0</v>
      </c>
      <c r="C1234" s="38">
        <v>0</v>
      </c>
      <c r="D1234" s="39" t="str">
        <f t="shared" si="19"/>
        <v/>
      </c>
      <c r="E1234" s="37"/>
    </row>
    <row r="1235" spans="1:5" ht="14.25">
      <c r="A1235" s="54" t="s">
        <v>1172</v>
      </c>
      <c r="B1235" s="38">
        <v>4275</v>
      </c>
      <c r="C1235" s="38">
        <v>5743</v>
      </c>
      <c r="D1235" s="39">
        <f t="shared" si="19"/>
        <v>1.343</v>
      </c>
      <c r="E1235" s="37"/>
    </row>
    <row r="1236" spans="1:5" ht="14.25">
      <c r="A1236" s="53" t="s">
        <v>1508</v>
      </c>
      <c r="B1236" s="38">
        <v>171629</v>
      </c>
      <c r="C1236" s="38">
        <v>178488</v>
      </c>
      <c r="D1236" s="39">
        <f t="shared" si="19"/>
        <v>1.04</v>
      </c>
      <c r="E1236" s="37"/>
    </row>
    <row r="1237" spans="1:5" ht="14.25">
      <c r="A1237" s="53" t="s">
        <v>1509</v>
      </c>
      <c r="B1237" s="38">
        <v>53001</v>
      </c>
      <c r="C1237" s="38">
        <v>41539</v>
      </c>
      <c r="D1237" s="39">
        <f t="shared" si="19"/>
        <v>0.784</v>
      </c>
      <c r="E1237" s="37"/>
    </row>
    <row r="1238" spans="1:5" ht="14.25">
      <c r="A1238" s="53" t="s">
        <v>1510</v>
      </c>
      <c r="B1238" s="38">
        <v>17475</v>
      </c>
      <c r="C1238" s="38">
        <v>18184</v>
      </c>
      <c r="D1238" s="39">
        <f t="shared" si="19"/>
        <v>1.041</v>
      </c>
      <c r="E1238" s="37"/>
    </row>
    <row r="1239" spans="1:5" ht="14.25">
      <c r="A1239" s="53" t="s">
        <v>1511</v>
      </c>
      <c r="B1239" s="38">
        <v>3105</v>
      </c>
      <c r="C1239" s="38">
        <v>1909</v>
      </c>
      <c r="D1239" s="39">
        <f t="shared" si="19"/>
        <v>0.615</v>
      </c>
      <c r="E1239" s="37"/>
    </row>
    <row r="1240" spans="1:5" ht="14.25">
      <c r="A1240" s="53" t="s">
        <v>1512</v>
      </c>
      <c r="B1240" s="38">
        <v>507</v>
      </c>
      <c r="C1240" s="38">
        <v>249</v>
      </c>
      <c r="D1240" s="39">
        <f t="shared" si="19"/>
        <v>0.491</v>
      </c>
      <c r="E1240" s="37"/>
    </row>
    <row r="1241" spans="1:5" ht="14.25">
      <c r="A1241" s="53" t="s">
        <v>1513</v>
      </c>
      <c r="B1241" s="38">
        <v>300</v>
      </c>
      <c r="C1241" s="38">
        <v>16</v>
      </c>
      <c r="D1241" s="39">
        <f t="shared" si="19"/>
        <v>0.053</v>
      </c>
      <c r="E1241" s="37"/>
    </row>
    <row r="1242" spans="1:5" ht="14.25">
      <c r="A1242" s="53" t="s">
        <v>1514</v>
      </c>
      <c r="B1242" s="38">
        <v>0</v>
      </c>
      <c r="C1242" s="38">
        <v>0</v>
      </c>
      <c r="D1242" s="39" t="str">
        <f t="shared" si="19"/>
        <v/>
      </c>
      <c r="E1242" s="37"/>
    </row>
    <row r="1243" spans="1:5" ht="14.25">
      <c r="A1243" s="53" t="s">
        <v>1515</v>
      </c>
      <c r="B1243" s="38">
        <v>16611</v>
      </c>
      <c r="C1243" s="38">
        <v>12898</v>
      </c>
      <c r="D1243" s="39">
        <f t="shared" si="19"/>
        <v>0.776</v>
      </c>
      <c r="E1243" s="37"/>
    </row>
    <row r="1244" spans="1:5" ht="14.25">
      <c r="A1244" s="53" t="s">
        <v>1516</v>
      </c>
      <c r="B1244" s="38">
        <v>3041</v>
      </c>
      <c r="C1244" s="38">
        <v>160</v>
      </c>
      <c r="D1244" s="39">
        <f t="shared" si="19"/>
        <v>0.053</v>
      </c>
      <c r="E1244" s="37"/>
    </row>
    <row r="1245" spans="1:5" ht="14.25">
      <c r="A1245" s="53" t="s">
        <v>1517</v>
      </c>
      <c r="B1245" s="38">
        <v>2077</v>
      </c>
      <c r="C1245" s="38">
        <v>3385</v>
      </c>
      <c r="D1245" s="39">
        <f t="shared" si="19"/>
        <v>1.63</v>
      </c>
      <c r="E1245" s="37"/>
    </row>
    <row r="1246" spans="1:5" ht="14.25">
      <c r="A1246" s="53" t="s">
        <v>1518</v>
      </c>
      <c r="B1246" s="38">
        <v>0</v>
      </c>
      <c r="C1246" s="38">
        <v>100</v>
      </c>
      <c r="D1246" s="39" t="str">
        <f t="shared" si="19"/>
        <v/>
      </c>
      <c r="E1246" s="37"/>
    </row>
    <row r="1247" spans="1:5" ht="14.25">
      <c r="A1247" s="53" t="s">
        <v>1519</v>
      </c>
      <c r="B1247" s="38">
        <v>156</v>
      </c>
      <c r="C1247" s="38">
        <v>390</v>
      </c>
      <c r="D1247" s="39">
        <f t="shared" si="19"/>
        <v>2.5</v>
      </c>
      <c r="E1247" s="37"/>
    </row>
    <row r="1248" spans="1:5" ht="14.25">
      <c r="A1248" s="53" t="s">
        <v>1520</v>
      </c>
      <c r="B1248" s="38">
        <v>9729</v>
      </c>
      <c r="C1248" s="38">
        <v>4248</v>
      </c>
      <c r="D1248" s="39">
        <f t="shared" si="19"/>
        <v>0.437</v>
      </c>
      <c r="E1248" s="37"/>
    </row>
    <row r="1249" spans="1:5" ht="14.25">
      <c r="A1249" s="53" t="s">
        <v>1521</v>
      </c>
      <c r="B1249" s="38">
        <v>33576</v>
      </c>
      <c r="C1249" s="38">
        <v>41522</v>
      </c>
      <c r="D1249" s="39">
        <f t="shared" si="19"/>
        <v>1.237</v>
      </c>
      <c r="E1249" s="37"/>
    </row>
    <row r="1250" spans="1:5" ht="14.25">
      <c r="A1250" s="53" t="s">
        <v>1510</v>
      </c>
      <c r="B1250" s="38">
        <v>12160</v>
      </c>
      <c r="C1250" s="38">
        <v>14073</v>
      </c>
      <c r="D1250" s="39">
        <f t="shared" si="19"/>
        <v>1.157</v>
      </c>
      <c r="E1250" s="37"/>
    </row>
    <row r="1251" spans="1:5" ht="14.25">
      <c r="A1251" s="53" t="s">
        <v>1522</v>
      </c>
      <c r="B1251" s="38">
        <v>1744</v>
      </c>
      <c r="C1251" s="38">
        <v>2741</v>
      </c>
      <c r="D1251" s="39">
        <f t="shared" si="19"/>
        <v>1.572</v>
      </c>
      <c r="E1251" s="37"/>
    </row>
    <row r="1252" spans="1:5" ht="14.25">
      <c r="A1252" s="53" t="s">
        <v>1512</v>
      </c>
      <c r="B1252" s="38">
        <v>0</v>
      </c>
      <c r="C1252" s="38">
        <v>0</v>
      </c>
      <c r="D1252" s="39" t="str">
        <f t="shared" si="19"/>
        <v/>
      </c>
      <c r="E1252" s="37"/>
    </row>
    <row r="1253" spans="1:5" ht="14.25">
      <c r="A1253" s="53" t="s">
        <v>1523</v>
      </c>
      <c r="B1253" s="38">
        <v>283</v>
      </c>
      <c r="C1253" s="38">
        <v>8671</v>
      </c>
      <c r="D1253" s="39">
        <f t="shared" si="19"/>
        <v>30.64</v>
      </c>
      <c r="E1253" s="37"/>
    </row>
    <row r="1254" spans="1:5" ht="14.25">
      <c r="A1254" s="53" t="s">
        <v>1524</v>
      </c>
      <c r="B1254" s="38">
        <v>19389</v>
      </c>
      <c r="C1254" s="38">
        <v>16037</v>
      </c>
      <c r="D1254" s="39">
        <f t="shared" si="19"/>
        <v>0.827</v>
      </c>
      <c r="E1254" s="37"/>
    </row>
    <row r="1255" spans="1:5" ht="14.25">
      <c r="A1255" s="53" t="s">
        <v>1525</v>
      </c>
      <c r="B1255" s="38">
        <v>146</v>
      </c>
      <c r="C1255" s="38">
        <v>135</v>
      </c>
      <c r="D1255" s="39">
        <f t="shared" si="19"/>
        <v>0.925</v>
      </c>
      <c r="E1255" s="37"/>
    </row>
    <row r="1256" spans="1:5" ht="14.25">
      <c r="A1256" s="53" t="s">
        <v>1510</v>
      </c>
      <c r="B1256" s="38">
        <v>113</v>
      </c>
      <c r="C1256" s="38">
        <v>85</v>
      </c>
      <c r="D1256" s="39">
        <f t="shared" si="19"/>
        <v>0.752</v>
      </c>
      <c r="E1256" s="37"/>
    </row>
    <row r="1257" spans="1:5" ht="14.25">
      <c r="A1257" s="53" t="s">
        <v>1511</v>
      </c>
      <c r="B1257" s="38">
        <v>0</v>
      </c>
      <c r="C1257" s="38">
        <v>0</v>
      </c>
      <c r="D1257" s="39" t="str">
        <f t="shared" si="19"/>
        <v/>
      </c>
      <c r="E1257" s="37"/>
    </row>
    <row r="1258" spans="1:5" ht="14.25">
      <c r="A1258" s="53" t="s">
        <v>1512</v>
      </c>
      <c r="B1258" s="38">
        <v>0</v>
      </c>
      <c r="C1258" s="38">
        <v>0</v>
      </c>
      <c r="D1258" s="39" t="str">
        <f t="shared" si="19"/>
        <v/>
      </c>
      <c r="E1258" s="37"/>
    </row>
    <row r="1259" spans="1:5" ht="14.25">
      <c r="A1259" s="53" t="s">
        <v>1526</v>
      </c>
      <c r="B1259" s="38">
        <v>0</v>
      </c>
      <c r="C1259" s="38">
        <v>0</v>
      </c>
      <c r="D1259" s="39" t="str">
        <f t="shared" si="19"/>
        <v/>
      </c>
      <c r="E1259" s="37"/>
    </row>
    <row r="1260" spans="1:5" ht="14.25">
      <c r="A1260" s="53" t="s">
        <v>1527</v>
      </c>
      <c r="B1260" s="38">
        <v>33</v>
      </c>
      <c r="C1260" s="38">
        <v>50</v>
      </c>
      <c r="D1260" s="39">
        <f t="shared" si="19"/>
        <v>1.515</v>
      </c>
      <c r="E1260" s="37"/>
    </row>
    <row r="1261" spans="1:5" ht="14.25">
      <c r="A1261" s="53" t="s">
        <v>1528</v>
      </c>
      <c r="B1261" s="38">
        <v>2381</v>
      </c>
      <c r="C1261" s="38">
        <v>3404</v>
      </c>
      <c r="D1261" s="39">
        <f t="shared" si="19"/>
        <v>1.43</v>
      </c>
      <c r="E1261" s="37"/>
    </row>
    <row r="1262" spans="1:5" ht="14.25">
      <c r="A1262" s="53" t="s">
        <v>1510</v>
      </c>
      <c r="B1262" s="38">
        <v>1146</v>
      </c>
      <c r="C1262" s="38">
        <v>1948</v>
      </c>
      <c r="D1262" s="39">
        <f t="shared" si="19"/>
        <v>1.7</v>
      </c>
      <c r="E1262" s="37"/>
    </row>
    <row r="1263" spans="1:5" ht="14.25">
      <c r="A1263" s="53" t="s">
        <v>1511</v>
      </c>
      <c r="B1263" s="38">
        <v>0</v>
      </c>
      <c r="C1263" s="38">
        <v>207</v>
      </c>
      <c r="D1263" s="39" t="str">
        <f t="shared" si="19"/>
        <v/>
      </c>
      <c r="E1263" s="37"/>
    </row>
    <row r="1264" spans="1:5" ht="14.25">
      <c r="A1264" s="53" t="s">
        <v>1512</v>
      </c>
      <c r="B1264" s="38">
        <v>0</v>
      </c>
      <c r="C1264" s="38">
        <v>263</v>
      </c>
      <c r="D1264" s="39" t="str">
        <f t="shared" si="19"/>
        <v/>
      </c>
      <c r="E1264" s="37"/>
    </row>
    <row r="1265" spans="1:5" ht="14.25">
      <c r="A1265" s="53" t="s">
        <v>1529</v>
      </c>
      <c r="B1265" s="38">
        <v>71</v>
      </c>
      <c r="C1265" s="38">
        <v>121</v>
      </c>
      <c r="D1265" s="39">
        <f t="shared" si="19"/>
        <v>1.704</v>
      </c>
      <c r="E1265" s="37"/>
    </row>
    <row r="1266" spans="1:5" ht="14.25">
      <c r="A1266" s="53" t="s">
        <v>1530</v>
      </c>
      <c r="B1266" s="38">
        <v>0</v>
      </c>
      <c r="C1266" s="38">
        <v>20</v>
      </c>
      <c r="D1266" s="39" t="str">
        <f t="shared" si="19"/>
        <v/>
      </c>
      <c r="E1266" s="37"/>
    </row>
    <row r="1267" spans="1:5" ht="14.25">
      <c r="A1267" s="53" t="s">
        <v>1519</v>
      </c>
      <c r="B1267" s="38">
        <v>0</v>
      </c>
      <c r="C1267" s="38">
        <v>332</v>
      </c>
      <c r="D1267" s="39" t="str">
        <f t="shared" si="19"/>
        <v/>
      </c>
      <c r="E1267" s="37"/>
    </row>
    <row r="1268" spans="1:5" ht="14.25">
      <c r="A1268" s="53" t="s">
        <v>1531</v>
      </c>
      <c r="B1268" s="38">
        <v>1164</v>
      </c>
      <c r="C1268" s="38">
        <v>513</v>
      </c>
      <c r="D1268" s="39">
        <f t="shared" si="19"/>
        <v>0.441</v>
      </c>
      <c r="E1268" s="37"/>
    </row>
    <row r="1269" spans="1:5" ht="14.25">
      <c r="A1269" s="53" t="s">
        <v>1532</v>
      </c>
      <c r="B1269" s="38">
        <v>14722</v>
      </c>
      <c r="C1269" s="38">
        <v>6304</v>
      </c>
      <c r="D1269" s="39">
        <f t="shared" si="19"/>
        <v>0.428</v>
      </c>
      <c r="E1269" s="37"/>
    </row>
    <row r="1270" spans="1:5" ht="14.25">
      <c r="A1270" s="53" t="s">
        <v>1510</v>
      </c>
      <c r="B1270" s="38">
        <v>3274</v>
      </c>
      <c r="C1270" s="38">
        <v>3266</v>
      </c>
      <c r="D1270" s="39">
        <f t="shared" si="19"/>
        <v>0.998</v>
      </c>
      <c r="E1270" s="37"/>
    </row>
    <row r="1271" spans="1:5" ht="14.25">
      <c r="A1271" s="53" t="s">
        <v>1511</v>
      </c>
      <c r="B1271" s="38">
        <v>136</v>
      </c>
      <c r="C1271" s="38">
        <v>50</v>
      </c>
      <c r="D1271" s="39">
        <f t="shared" si="19"/>
        <v>0.368</v>
      </c>
      <c r="E1271" s="37"/>
    </row>
    <row r="1272" spans="1:5" ht="14.25">
      <c r="A1272" s="53" t="s">
        <v>1512</v>
      </c>
      <c r="B1272" s="38">
        <v>0</v>
      </c>
      <c r="C1272" s="38">
        <v>0</v>
      </c>
      <c r="D1272" s="39" t="str">
        <f t="shared" si="19"/>
        <v/>
      </c>
      <c r="E1272" s="37"/>
    </row>
    <row r="1273" spans="1:5" ht="14.25">
      <c r="A1273" s="53" t="s">
        <v>1533</v>
      </c>
      <c r="B1273" s="38">
        <v>744</v>
      </c>
      <c r="C1273" s="38">
        <v>710</v>
      </c>
      <c r="D1273" s="39">
        <f t="shared" si="19"/>
        <v>0.954</v>
      </c>
      <c r="E1273" s="37"/>
    </row>
    <row r="1274" spans="1:5" ht="14.25">
      <c r="A1274" s="53" t="s">
        <v>1534</v>
      </c>
      <c r="B1274" s="38">
        <v>26</v>
      </c>
      <c r="C1274" s="38">
        <v>39</v>
      </c>
      <c r="D1274" s="39">
        <f t="shared" si="19"/>
        <v>1.5</v>
      </c>
      <c r="E1274" s="37"/>
    </row>
    <row r="1275" spans="1:5" ht="14.25">
      <c r="A1275" s="53" t="s">
        <v>1535</v>
      </c>
      <c r="B1275" s="38">
        <v>8355</v>
      </c>
      <c r="C1275" s="38">
        <v>8</v>
      </c>
      <c r="D1275" s="39">
        <f t="shared" si="19"/>
        <v>0.001</v>
      </c>
      <c r="E1275" s="37"/>
    </row>
    <row r="1276" spans="1:5" ht="14.25">
      <c r="A1276" s="53" t="s">
        <v>1536</v>
      </c>
      <c r="B1276" s="38">
        <v>753</v>
      </c>
      <c r="C1276" s="38">
        <v>983</v>
      </c>
      <c r="D1276" s="39">
        <f t="shared" si="19"/>
        <v>1.305</v>
      </c>
      <c r="E1276" s="37"/>
    </row>
    <row r="1277" spans="1:5" ht="14.25">
      <c r="A1277" s="53" t="s">
        <v>1537</v>
      </c>
      <c r="B1277" s="38">
        <v>0</v>
      </c>
      <c r="C1277" s="38">
        <v>0</v>
      </c>
      <c r="D1277" s="39" t="str">
        <f t="shared" si="19"/>
        <v/>
      </c>
      <c r="E1277" s="37"/>
    </row>
    <row r="1278" spans="1:5" ht="14.25">
      <c r="A1278" s="53" t="s">
        <v>1538</v>
      </c>
      <c r="B1278" s="38">
        <v>18</v>
      </c>
      <c r="C1278" s="38">
        <v>14</v>
      </c>
      <c r="D1278" s="39">
        <f t="shared" si="19"/>
        <v>0.778</v>
      </c>
      <c r="E1278" s="37"/>
    </row>
    <row r="1279" spans="1:5" ht="14.25">
      <c r="A1279" s="53" t="s">
        <v>1539</v>
      </c>
      <c r="B1279" s="38">
        <v>29</v>
      </c>
      <c r="C1279" s="38">
        <v>43</v>
      </c>
      <c r="D1279" s="39">
        <f t="shared" si="19"/>
        <v>1.483</v>
      </c>
      <c r="E1279" s="37"/>
    </row>
    <row r="1280" spans="1:5" ht="14.25">
      <c r="A1280" s="53" t="s">
        <v>1540</v>
      </c>
      <c r="B1280" s="38">
        <v>1135</v>
      </c>
      <c r="C1280" s="38">
        <v>1066</v>
      </c>
      <c r="D1280" s="39">
        <f t="shared" si="19"/>
        <v>0.939</v>
      </c>
      <c r="E1280" s="37"/>
    </row>
    <row r="1281" spans="1:5" ht="14.25">
      <c r="A1281" s="53" t="s">
        <v>1541</v>
      </c>
      <c r="B1281" s="38">
        <v>252</v>
      </c>
      <c r="C1281" s="38">
        <v>125</v>
      </c>
      <c r="D1281" s="39">
        <f t="shared" si="19"/>
        <v>0.496</v>
      </c>
      <c r="E1281" s="37"/>
    </row>
    <row r="1282" spans="1:5" ht="14.25">
      <c r="A1282" s="53" t="s">
        <v>1542</v>
      </c>
      <c r="B1282" s="38">
        <v>4382</v>
      </c>
      <c r="C1282" s="38">
        <v>4189</v>
      </c>
      <c r="D1282" s="39">
        <f t="shared" si="19"/>
        <v>0.956</v>
      </c>
      <c r="E1282" s="37"/>
    </row>
    <row r="1283" spans="1:5" ht="14.25">
      <c r="A1283" s="53" t="s">
        <v>1543</v>
      </c>
      <c r="B1283" s="38">
        <v>226</v>
      </c>
      <c r="C1283" s="38">
        <v>4183</v>
      </c>
      <c r="D1283" s="39">
        <f t="shared" si="19"/>
        <v>18.509</v>
      </c>
      <c r="E1283" s="37"/>
    </row>
    <row r="1284" spans="1:5" ht="14.25">
      <c r="A1284" s="53" t="s">
        <v>1544</v>
      </c>
      <c r="B1284" s="38">
        <v>0</v>
      </c>
      <c r="C1284" s="38">
        <v>0</v>
      </c>
      <c r="D1284" s="39" t="str">
        <f t="shared" si="19"/>
        <v/>
      </c>
      <c r="E1284" s="37"/>
    </row>
    <row r="1285" spans="1:5" ht="14.25">
      <c r="A1285" s="53" t="s">
        <v>1545</v>
      </c>
      <c r="B1285" s="38">
        <v>4156</v>
      </c>
      <c r="C1285" s="38">
        <v>6</v>
      </c>
      <c r="D1285" s="39">
        <f aca="true" t="shared" si="20" ref="D1285:D1307">IF(B1285=0,"",ROUND(C1285/B1285,3))</f>
        <v>0.001</v>
      </c>
      <c r="E1285" s="37"/>
    </row>
    <row r="1286" spans="1:5" ht="14.25">
      <c r="A1286" s="53" t="s">
        <v>1546</v>
      </c>
      <c r="B1286" s="38">
        <v>62892</v>
      </c>
      <c r="C1286" s="38">
        <v>76323</v>
      </c>
      <c r="D1286" s="39">
        <f t="shared" si="20"/>
        <v>1.214</v>
      </c>
      <c r="E1286" s="37"/>
    </row>
    <row r="1287" spans="1:5" ht="14.25">
      <c r="A1287" s="53" t="s">
        <v>1547</v>
      </c>
      <c r="B1287" s="38">
        <v>24713</v>
      </c>
      <c r="C1287" s="38">
        <v>73833</v>
      </c>
      <c r="D1287" s="39">
        <f t="shared" si="20"/>
        <v>2.988</v>
      </c>
      <c r="E1287" s="37"/>
    </row>
    <row r="1288" spans="1:5" ht="14.25">
      <c r="A1288" s="53" t="s">
        <v>1548</v>
      </c>
      <c r="B1288" s="38">
        <v>490</v>
      </c>
      <c r="C1288" s="38">
        <v>1328</v>
      </c>
      <c r="D1288" s="39">
        <f t="shared" si="20"/>
        <v>2.71</v>
      </c>
      <c r="E1288" s="37"/>
    </row>
    <row r="1289" spans="1:5" ht="14.25">
      <c r="A1289" s="53" t="s">
        <v>1549</v>
      </c>
      <c r="B1289" s="38">
        <v>0</v>
      </c>
      <c r="C1289" s="38">
        <v>416</v>
      </c>
      <c r="D1289" s="39" t="str">
        <f t="shared" si="20"/>
        <v/>
      </c>
      <c r="E1289" s="37"/>
    </row>
    <row r="1290" spans="1:5" ht="14.25">
      <c r="A1290" s="53" t="s">
        <v>1550</v>
      </c>
      <c r="B1290" s="38">
        <v>37427</v>
      </c>
      <c r="C1290" s="38">
        <v>530</v>
      </c>
      <c r="D1290" s="39">
        <f t="shared" si="20"/>
        <v>0.014</v>
      </c>
      <c r="E1290" s="37"/>
    </row>
    <row r="1291" spans="1:5" ht="14.25">
      <c r="A1291" s="53" t="s">
        <v>1551</v>
      </c>
      <c r="B1291" s="38">
        <v>262</v>
      </c>
      <c r="C1291" s="38">
        <v>216</v>
      </c>
      <c r="D1291" s="39">
        <f t="shared" si="20"/>
        <v>0.824</v>
      </c>
      <c r="E1291" s="37"/>
    </row>
    <row r="1292" spans="1:5" ht="14.25">
      <c r="A1292" s="53" t="s">
        <v>1552</v>
      </c>
      <c r="B1292" s="38">
        <v>529</v>
      </c>
      <c r="C1292" s="38">
        <v>5072</v>
      </c>
      <c r="D1292" s="39">
        <f t="shared" si="20"/>
        <v>9.588</v>
      </c>
      <c r="E1292" s="37"/>
    </row>
    <row r="1293" spans="1:5" ht="14.25">
      <c r="A1293" s="54" t="s">
        <v>1553</v>
      </c>
      <c r="B1293" s="38">
        <v>0</v>
      </c>
      <c r="C1293" s="38">
        <v>341686</v>
      </c>
      <c r="D1293" s="39" t="str">
        <f t="shared" si="20"/>
        <v/>
      </c>
      <c r="E1293" s="37"/>
    </row>
    <row r="1294" spans="1:5" ht="14.25">
      <c r="A1294" s="54" t="s">
        <v>1554</v>
      </c>
      <c r="B1294" s="38">
        <v>953603</v>
      </c>
      <c r="C1294" s="38">
        <v>1503217</v>
      </c>
      <c r="D1294" s="39">
        <f t="shared" si="20"/>
        <v>1.576</v>
      </c>
      <c r="E1294" s="37"/>
    </row>
    <row r="1295" spans="1:5" ht="14.25">
      <c r="A1295" s="54" t="s">
        <v>215</v>
      </c>
      <c r="B1295" s="38">
        <v>953603</v>
      </c>
      <c r="C1295" s="38">
        <v>1503217</v>
      </c>
      <c r="D1295" s="39">
        <f t="shared" si="20"/>
        <v>1.576</v>
      </c>
      <c r="E1295" s="37"/>
    </row>
    <row r="1296" spans="1:5" ht="14.25">
      <c r="A1296" s="54" t="s">
        <v>1173</v>
      </c>
      <c r="B1296" s="38">
        <v>835126</v>
      </c>
      <c r="C1296" s="38">
        <v>1122714</v>
      </c>
      <c r="D1296" s="39">
        <f t="shared" si="20"/>
        <v>1.344</v>
      </c>
      <c r="E1296" s="37"/>
    </row>
    <row r="1297" spans="1:5" ht="14.25">
      <c r="A1297" s="54" t="s">
        <v>1174</v>
      </c>
      <c r="B1297" s="38">
        <v>1419</v>
      </c>
      <c r="C1297" s="38">
        <v>3894</v>
      </c>
      <c r="D1297" s="39">
        <f t="shared" si="20"/>
        <v>2.744</v>
      </c>
      <c r="E1297" s="37"/>
    </row>
    <row r="1298" spans="1:5" ht="14.25">
      <c r="A1298" s="54" t="s">
        <v>1175</v>
      </c>
      <c r="B1298" s="38">
        <v>24605</v>
      </c>
      <c r="C1298" s="38">
        <v>3542</v>
      </c>
      <c r="D1298" s="39">
        <f t="shared" si="20"/>
        <v>0.144</v>
      </c>
      <c r="E1298" s="37"/>
    </row>
    <row r="1299" spans="1:5" ht="14.25">
      <c r="A1299" s="54" t="s">
        <v>1176</v>
      </c>
      <c r="B1299" s="38">
        <v>92453</v>
      </c>
      <c r="C1299" s="38">
        <v>373067</v>
      </c>
      <c r="D1299" s="39">
        <f t="shared" si="20"/>
        <v>4.035</v>
      </c>
      <c r="E1299" s="37"/>
    </row>
    <row r="1300" spans="1:5" ht="14.25">
      <c r="A1300" s="37" t="s">
        <v>1555</v>
      </c>
      <c r="B1300" s="38">
        <v>6917</v>
      </c>
      <c r="C1300" s="38">
        <v>2203</v>
      </c>
      <c r="D1300" s="39">
        <f t="shared" si="20"/>
        <v>0.318</v>
      </c>
      <c r="E1300" s="37"/>
    </row>
    <row r="1301" spans="1:5" ht="14.25">
      <c r="A1301" s="37" t="s">
        <v>1177</v>
      </c>
      <c r="B1301" s="56">
        <v>6917</v>
      </c>
      <c r="C1301" s="56">
        <v>2203</v>
      </c>
      <c r="D1301" s="39">
        <f t="shared" si="20"/>
        <v>0.318</v>
      </c>
      <c r="E1301" s="50"/>
    </row>
    <row r="1302" spans="1:5" ht="14.25">
      <c r="A1302" s="37" t="s">
        <v>1556</v>
      </c>
      <c r="B1302" s="57">
        <v>776616</v>
      </c>
      <c r="C1302" s="57">
        <v>1527113</v>
      </c>
      <c r="D1302" s="39">
        <f t="shared" si="20"/>
        <v>1.966</v>
      </c>
      <c r="E1302" s="58"/>
    </row>
    <row r="1303" spans="1:5" ht="14.25">
      <c r="A1303" s="37" t="s">
        <v>1178</v>
      </c>
      <c r="B1303" s="57">
        <v>0</v>
      </c>
      <c r="C1303" s="57">
        <v>504102</v>
      </c>
      <c r="D1303" s="39" t="str">
        <f t="shared" si="20"/>
        <v/>
      </c>
      <c r="E1303" s="58"/>
    </row>
    <row r="1304" spans="1:5" ht="14.25">
      <c r="A1304" s="37" t="s">
        <v>1179</v>
      </c>
      <c r="B1304" s="57">
        <v>776616</v>
      </c>
      <c r="C1304" s="57">
        <v>1023011</v>
      </c>
      <c r="D1304" s="39">
        <f t="shared" si="20"/>
        <v>1.317</v>
      </c>
      <c r="E1304" s="58"/>
    </row>
    <row r="1305" spans="1:5" ht="14.25">
      <c r="A1305" s="37"/>
      <c r="B1305" s="57">
        <v>0</v>
      </c>
      <c r="C1305" s="57">
        <v>0</v>
      </c>
      <c r="D1305" s="39" t="str">
        <f t="shared" si="20"/>
        <v/>
      </c>
      <c r="E1305" s="58"/>
    </row>
    <row r="1306" spans="1:5" ht="14.25">
      <c r="A1306" s="37"/>
      <c r="B1306" s="57">
        <v>0</v>
      </c>
      <c r="C1306" s="57">
        <v>0</v>
      </c>
      <c r="D1306" s="39" t="str">
        <f t="shared" si="20"/>
        <v/>
      </c>
      <c r="E1306" s="58"/>
    </row>
    <row r="1307" spans="1:5" ht="14.25">
      <c r="A1307" s="59" t="s">
        <v>218</v>
      </c>
      <c r="B1307" s="57">
        <v>49871613</v>
      </c>
      <c r="C1307" s="57">
        <v>37881464</v>
      </c>
      <c r="D1307" s="39">
        <f t="shared" si="20"/>
        <v>0.76</v>
      </c>
      <c r="E1307" s="58"/>
    </row>
  </sheetData>
  <mergeCells count="1">
    <mergeCell ref="A2:E2"/>
  </mergeCells>
  <printOptions horizontalCentered="1"/>
  <pageMargins left="0.31496062992125984" right="0.31496062992125984" top="0.35433070866141736" bottom="0.35433070866141736" header="0.31496062992125984" footer="0.31496062992125984"/>
  <pageSetup firstPageNumber="2" useFirstPageNumber="1" horizontalDpi="600" verticalDpi="600" orientation="portrait" paperSize="9" scale="80"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4"/>
  <sheetViews>
    <sheetView showZeros="0" workbookViewId="0" topLeftCell="A1">
      <selection activeCell="A4" sqref="A4:XFD4"/>
    </sheetView>
  </sheetViews>
  <sheetFormatPr defaultColWidth="9.00390625" defaultRowHeight="14.25"/>
  <cols>
    <col min="1" max="1" width="44.00390625" style="16" customWidth="1"/>
    <col min="2" max="2" width="14.875" style="245" customWidth="1"/>
    <col min="3" max="3" width="13.50390625" style="245" customWidth="1"/>
    <col min="4" max="4" width="13.875" style="73" customWidth="1"/>
    <col min="5" max="5" width="15.00390625" style="16" customWidth="1"/>
    <col min="6" max="256" width="9.00390625" style="16" customWidth="1"/>
    <col min="257" max="257" width="44.00390625" style="16" customWidth="1"/>
    <col min="258" max="258" width="14.875" style="16" customWidth="1"/>
    <col min="259" max="259" width="13.50390625" style="16" customWidth="1"/>
    <col min="260" max="260" width="13.875" style="16" customWidth="1"/>
    <col min="261" max="261" width="15.00390625" style="16" customWidth="1"/>
    <col min="262" max="512" width="9.00390625" style="16" customWidth="1"/>
    <col min="513" max="513" width="44.00390625" style="16" customWidth="1"/>
    <col min="514" max="514" width="14.875" style="16" customWidth="1"/>
    <col min="515" max="515" width="13.50390625" style="16" customWidth="1"/>
    <col min="516" max="516" width="13.875" style="16" customWidth="1"/>
    <col min="517" max="517" width="15.00390625" style="16" customWidth="1"/>
    <col min="518" max="768" width="9.00390625" style="16" customWidth="1"/>
    <col min="769" max="769" width="44.00390625" style="16" customWidth="1"/>
    <col min="770" max="770" width="14.875" style="16" customWidth="1"/>
    <col min="771" max="771" width="13.50390625" style="16" customWidth="1"/>
    <col min="772" max="772" width="13.875" style="16" customWidth="1"/>
    <col min="773" max="773" width="15.00390625" style="16" customWidth="1"/>
    <col min="774" max="1024" width="9.00390625" style="16" customWidth="1"/>
    <col min="1025" max="1025" width="44.00390625" style="16" customWidth="1"/>
    <col min="1026" max="1026" width="14.875" style="16" customWidth="1"/>
    <col min="1027" max="1027" width="13.50390625" style="16" customWidth="1"/>
    <col min="1028" max="1028" width="13.875" style="16" customWidth="1"/>
    <col min="1029" max="1029" width="15.00390625" style="16" customWidth="1"/>
    <col min="1030" max="1280" width="9.00390625" style="16" customWidth="1"/>
    <col min="1281" max="1281" width="44.00390625" style="16" customWidth="1"/>
    <col min="1282" max="1282" width="14.875" style="16" customWidth="1"/>
    <col min="1283" max="1283" width="13.50390625" style="16" customWidth="1"/>
    <col min="1284" max="1284" width="13.875" style="16" customWidth="1"/>
    <col min="1285" max="1285" width="15.00390625" style="16" customWidth="1"/>
    <col min="1286" max="1536" width="9.00390625" style="16" customWidth="1"/>
    <col min="1537" max="1537" width="44.00390625" style="16" customWidth="1"/>
    <col min="1538" max="1538" width="14.875" style="16" customWidth="1"/>
    <col min="1539" max="1539" width="13.50390625" style="16" customWidth="1"/>
    <col min="1540" max="1540" width="13.875" style="16" customWidth="1"/>
    <col min="1541" max="1541" width="15.00390625" style="16" customWidth="1"/>
    <col min="1542" max="1792" width="9.00390625" style="16" customWidth="1"/>
    <col min="1793" max="1793" width="44.00390625" style="16" customWidth="1"/>
    <col min="1794" max="1794" width="14.875" style="16" customWidth="1"/>
    <col min="1795" max="1795" width="13.50390625" style="16" customWidth="1"/>
    <col min="1796" max="1796" width="13.875" style="16" customWidth="1"/>
    <col min="1797" max="1797" width="15.00390625" style="16" customWidth="1"/>
    <col min="1798" max="2048" width="9.00390625" style="16" customWidth="1"/>
    <col min="2049" max="2049" width="44.00390625" style="16" customWidth="1"/>
    <col min="2050" max="2050" width="14.875" style="16" customWidth="1"/>
    <col min="2051" max="2051" width="13.50390625" style="16" customWidth="1"/>
    <col min="2052" max="2052" width="13.875" style="16" customWidth="1"/>
    <col min="2053" max="2053" width="15.00390625" style="16" customWidth="1"/>
    <col min="2054" max="2304" width="9.00390625" style="16" customWidth="1"/>
    <col min="2305" max="2305" width="44.00390625" style="16" customWidth="1"/>
    <col min="2306" max="2306" width="14.875" style="16" customWidth="1"/>
    <col min="2307" max="2307" width="13.50390625" style="16" customWidth="1"/>
    <col min="2308" max="2308" width="13.875" style="16" customWidth="1"/>
    <col min="2309" max="2309" width="15.00390625" style="16" customWidth="1"/>
    <col min="2310" max="2560" width="9.00390625" style="16" customWidth="1"/>
    <col min="2561" max="2561" width="44.00390625" style="16" customWidth="1"/>
    <col min="2562" max="2562" width="14.875" style="16" customWidth="1"/>
    <col min="2563" max="2563" width="13.50390625" style="16" customWidth="1"/>
    <col min="2564" max="2564" width="13.875" style="16" customWidth="1"/>
    <col min="2565" max="2565" width="15.00390625" style="16" customWidth="1"/>
    <col min="2566" max="2816" width="9.00390625" style="16" customWidth="1"/>
    <col min="2817" max="2817" width="44.00390625" style="16" customWidth="1"/>
    <col min="2818" max="2818" width="14.875" style="16" customWidth="1"/>
    <col min="2819" max="2819" width="13.50390625" style="16" customWidth="1"/>
    <col min="2820" max="2820" width="13.875" style="16" customWidth="1"/>
    <col min="2821" max="2821" width="15.00390625" style="16" customWidth="1"/>
    <col min="2822" max="3072" width="9.00390625" style="16" customWidth="1"/>
    <col min="3073" max="3073" width="44.00390625" style="16" customWidth="1"/>
    <col min="3074" max="3074" width="14.875" style="16" customWidth="1"/>
    <col min="3075" max="3075" width="13.50390625" style="16" customWidth="1"/>
    <col min="3076" max="3076" width="13.875" style="16" customWidth="1"/>
    <col min="3077" max="3077" width="15.00390625" style="16" customWidth="1"/>
    <col min="3078" max="3328" width="9.00390625" style="16" customWidth="1"/>
    <col min="3329" max="3329" width="44.00390625" style="16" customWidth="1"/>
    <col min="3330" max="3330" width="14.875" style="16" customWidth="1"/>
    <col min="3331" max="3331" width="13.50390625" style="16" customWidth="1"/>
    <col min="3332" max="3332" width="13.875" style="16" customWidth="1"/>
    <col min="3333" max="3333" width="15.00390625" style="16" customWidth="1"/>
    <col min="3334" max="3584" width="9.00390625" style="16" customWidth="1"/>
    <col min="3585" max="3585" width="44.00390625" style="16" customWidth="1"/>
    <col min="3586" max="3586" width="14.875" style="16" customWidth="1"/>
    <col min="3587" max="3587" width="13.50390625" style="16" customWidth="1"/>
    <col min="3588" max="3588" width="13.875" style="16" customWidth="1"/>
    <col min="3589" max="3589" width="15.00390625" style="16" customWidth="1"/>
    <col min="3590" max="3840" width="9.00390625" style="16" customWidth="1"/>
    <col min="3841" max="3841" width="44.00390625" style="16" customWidth="1"/>
    <col min="3842" max="3842" width="14.875" style="16" customWidth="1"/>
    <col min="3843" max="3843" width="13.50390625" style="16" customWidth="1"/>
    <col min="3844" max="3844" width="13.875" style="16" customWidth="1"/>
    <col min="3845" max="3845" width="15.00390625" style="16" customWidth="1"/>
    <col min="3846" max="4096" width="9.00390625" style="16" customWidth="1"/>
    <col min="4097" max="4097" width="44.00390625" style="16" customWidth="1"/>
    <col min="4098" max="4098" width="14.875" style="16" customWidth="1"/>
    <col min="4099" max="4099" width="13.50390625" style="16" customWidth="1"/>
    <col min="4100" max="4100" width="13.875" style="16" customWidth="1"/>
    <col min="4101" max="4101" width="15.00390625" style="16" customWidth="1"/>
    <col min="4102" max="4352" width="9.00390625" style="16" customWidth="1"/>
    <col min="4353" max="4353" width="44.00390625" style="16" customWidth="1"/>
    <col min="4354" max="4354" width="14.875" style="16" customWidth="1"/>
    <col min="4355" max="4355" width="13.50390625" style="16" customWidth="1"/>
    <col min="4356" max="4356" width="13.875" style="16" customWidth="1"/>
    <col min="4357" max="4357" width="15.00390625" style="16" customWidth="1"/>
    <col min="4358" max="4608" width="9.00390625" style="16" customWidth="1"/>
    <col min="4609" max="4609" width="44.00390625" style="16" customWidth="1"/>
    <col min="4610" max="4610" width="14.875" style="16" customWidth="1"/>
    <col min="4611" max="4611" width="13.50390625" style="16" customWidth="1"/>
    <col min="4612" max="4612" width="13.875" style="16" customWidth="1"/>
    <col min="4613" max="4613" width="15.00390625" style="16" customWidth="1"/>
    <col min="4614" max="4864" width="9.00390625" style="16" customWidth="1"/>
    <col min="4865" max="4865" width="44.00390625" style="16" customWidth="1"/>
    <col min="4866" max="4866" width="14.875" style="16" customWidth="1"/>
    <col min="4867" max="4867" width="13.50390625" style="16" customWidth="1"/>
    <col min="4868" max="4868" width="13.875" style="16" customWidth="1"/>
    <col min="4869" max="4869" width="15.00390625" style="16" customWidth="1"/>
    <col min="4870" max="5120" width="9.00390625" style="16" customWidth="1"/>
    <col min="5121" max="5121" width="44.00390625" style="16" customWidth="1"/>
    <col min="5122" max="5122" width="14.875" style="16" customWidth="1"/>
    <col min="5123" max="5123" width="13.50390625" style="16" customWidth="1"/>
    <col min="5124" max="5124" width="13.875" style="16" customWidth="1"/>
    <col min="5125" max="5125" width="15.00390625" style="16" customWidth="1"/>
    <col min="5126" max="5376" width="9.00390625" style="16" customWidth="1"/>
    <col min="5377" max="5377" width="44.00390625" style="16" customWidth="1"/>
    <col min="5378" max="5378" width="14.875" style="16" customWidth="1"/>
    <col min="5379" max="5379" width="13.50390625" style="16" customWidth="1"/>
    <col min="5380" max="5380" width="13.875" style="16" customWidth="1"/>
    <col min="5381" max="5381" width="15.00390625" style="16" customWidth="1"/>
    <col min="5382" max="5632" width="9.00390625" style="16" customWidth="1"/>
    <col min="5633" max="5633" width="44.00390625" style="16" customWidth="1"/>
    <col min="5634" max="5634" width="14.875" style="16" customWidth="1"/>
    <col min="5635" max="5635" width="13.50390625" style="16" customWidth="1"/>
    <col min="5636" max="5636" width="13.875" style="16" customWidth="1"/>
    <col min="5637" max="5637" width="15.00390625" style="16" customWidth="1"/>
    <col min="5638" max="5888" width="9.00390625" style="16" customWidth="1"/>
    <col min="5889" max="5889" width="44.00390625" style="16" customWidth="1"/>
    <col min="5890" max="5890" width="14.875" style="16" customWidth="1"/>
    <col min="5891" max="5891" width="13.50390625" style="16" customWidth="1"/>
    <col min="5892" max="5892" width="13.875" style="16" customWidth="1"/>
    <col min="5893" max="5893" width="15.00390625" style="16" customWidth="1"/>
    <col min="5894" max="6144" width="9.00390625" style="16" customWidth="1"/>
    <col min="6145" max="6145" width="44.00390625" style="16" customWidth="1"/>
    <col min="6146" max="6146" width="14.875" style="16" customWidth="1"/>
    <col min="6147" max="6147" width="13.50390625" style="16" customWidth="1"/>
    <col min="6148" max="6148" width="13.875" style="16" customWidth="1"/>
    <col min="6149" max="6149" width="15.00390625" style="16" customWidth="1"/>
    <col min="6150" max="6400" width="9.00390625" style="16" customWidth="1"/>
    <col min="6401" max="6401" width="44.00390625" style="16" customWidth="1"/>
    <col min="6402" max="6402" width="14.875" style="16" customWidth="1"/>
    <col min="6403" max="6403" width="13.50390625" style="16" customWidth="1"/>
    <col min="6404" max="6404" width="13.875" style="16" customWidth="1"/>
    <col min="6405" max="6405" width="15.00390625" style="16" customWidth="1"/>
    <col min="6406" max="6656" width="9.00390625" style="16" customWidth="1"/>
    <col min="6657" max="6657" width="44.00390625" style="16" customWidth="1"/>
    <col min="6658" max="6658" width="14.875" style="16" customWidth="1"/>
    <col min="6659" max="6659" width="13.50390625" style="16" customWidth="1"/>
    <col min="6660" max="6660" width="13.875" style="16" customWidth="1"/>
    <col min="6661" max="6661" width="15.00390625" style="16" customWidth="1"/>
    <col min="6662" max="6912" width="9.00390625" style="16" customWidth="1"/>
    <col min="6913" max="6913" width="44.00390625" style="16" customWidth="1"/>
    <col min="6914" max="6914" width="14.875" style="16" customWidth="1"/>
    <col min="6915" max="6915" width="13.50390625" style="16" customWidth="1"/>
    <col min="6916" max="6916" width="13.875" style="16" customWidth="1"/>
    <col min="6917" max="6917" width="15.00390625" style="16" customWidth="1"/>
    <col min="6918" max="7168" width="9.00390625" style="16" customWidth="1"/>
    <col min="7169" max="7169" width="44.00390625" style="16" customWidth="1"/>
    <col min="7170" max="7170" width="14.875" style="16" customWidth="1"/>
    <col min="7171" max="7171" width="13.50390625" style="16" customWidth="1"/>
    <col min="7172" max="7172" width="13.875" style="16" customWidth="1"/>
    <col min="7173" max="7173" width="15.00390625" style="16" customWidth="1"/>
    <col min="7174" max="7424" width="9.00390625" style="16" customWidth="1"/>
    <col min="7425" max="7425" width="44.00390625" style="16" customWidth="1"/>
    <col min="7426" max="7426" width="14.875" style="16" customWidth="1"/>
    <col min="7427" max="7427" width="13.50390625" style="16" customWidth="1"/>
    <col min="7428" max="7428" width="13.875" style="16" customWidth="1"/>
    <col min="7429" max="7429" width="15.00390625" style="16" customWidth="1"/>
    <col min="7430" max="7680" width="9.00390625" style="16" customWidth="1"/>
    <col min="7681" max="7681" width="44.00390625" style="16" customWidth="1"/>
    <col min="7682" max="7682" width="14.875" style="16" customWidth="1"/>
    <col min="7683" max="7683" width="13.50390625" style="16" customWidth="1"/>
    <col min="7684" max="7684" width="13.875" style="16" customWidth="1"/>
    <col min="7685" max="7685" width="15.00390625" style="16" customWidth="1"/>
    <col min="7686" max="7936" width="9.00390625" style="16" customWidth="1"/>
    <col min="7937" max="7937" width="44.00390625" style="16" customWidth="1"/>
    <col min="7938" max="7938" width="14.875" style="16" customWidth="1"/>
    <col min="7939" max="7939" width="13.50390625" style="16" customWidth="1"/>
    <col min="7940" max="7940" width="13.875" style="16" customWidth="1"/>
    <col min="7941" max="7941" width="15.00390625" style="16" customWidth="1"/>
    <col min="7942" max="8192" width="9.00390625" style="16" customWidth="1"/>
    <col min="8193" max="8193" width="44.00390625" style="16" customWidth="1"/>
    <col min="8194" max="8194" width="14.875" style="16" customWidth="1"/>
    <col min="8195" max="8195" width="13.50390625" style="16" customWidth="1"/>
    <col min="8196" max="8196" width="13.875" style="16" customWidth="1"/>
    <col min="8197" max="8197" width="15.00390625" style="16" customWidth="1"/>
    <col min="8198" max="8448" width="9.00390625" style="16" customWidth="1"/>
    <col min="8449" max="8449" width="44.00390625" style="16" customWidth="1"/>
    <col min="8450" max="8450" width="14.875" style="16" customWidth="1"/>
    <col min="8451" max="8451" width="13.50390625" style="16" customWidth="1"/>
    <col min="8452" max="8452" width="13.875" style="16" customWidth="1"/>
    <col min="8453" max="8453" width="15.00390625" style="16" customWidth="1"/>
    <col min="8454" max="8704" width="9.00390625" style="16" customWidth="1"/>
    <col min="8705" max="8705" width="44.00390625" style="16" customWidth="1"/>
    <col min="8706" max="8706" width="14.875" style="16" customWidth="1"/>
    <col min="8707" max="8707" width="13.50390625" style="16" customWidth="1"/>
    <col min="8708" max="8708" width="13.875" style="16" customWidth="1"/>
    <col min="8709" max="8709" width="15.00390625" style="16" customWidth="1"/>
    <col min="8710" max="8960" width="9.00390625" style="16" customWidth="1"/>
    <col min="8961" max="8961" width="44.00390625" style="16" customWidth="1"/>
    <col min="8962" max="8962" width="14.875" style="16" customWidth="1"/>
    <col min="8963" max="8963" width="13.50390625" style="16" customWidth="1"/>
    <col min="8964" max="8964" width="13.875" style="16" customWidth="1"/>
    <col min="8965" max="8965" width="15.00390625" style="16" customWidth="1"/>
    <col min="8966" max="9216" width="9.00390625" style="16" customWidth="1"/>
    <col min="9217" max="9217" width="44.00390625" style="16" customWidth="1"/>
    <col min="9218" max="9218" width="14.875" style="16" customWidth="1"/>
    <col min="9219" max="9219" width="13.50390625" style="16" customWidth="1"/>
    <col min="9220" max="9220" width="13.875" style="16" customWidth="1"/>
    <col min="9221" max="9221" width="15.00390625" style="16" customWidth="1"/>
    <col min="9222" max="9472" width="9.00390625" style="16" customWidth="1"/>
    <col min="9473" max="9473" width="44.00390625" style="16" customWidth="1"/>
    <col min="9474" max="9474" width="14.875" style="16" customWidth="1"/>
    <col min="9475" max="9475" width="13.50390625" style="16" customWidth="1"/>
    <col min="9476" max="9476" width="13.875" style="16" customWidth="1"/>
    <col min="9477" max="9477" width="15.00390625" style="16" customWidth="1"/>
    <col min="9478" max="9728" width="9.00390625" style="16" customWidth="1"/>
    <col min="9729" max="9729" width="44.00390625" style="16" customWidth="1"/>
    <col min="9730" max="9730" width="14.875" style="16" customWidth="1"/>
    <col min="9731" max="9731" width="13.50390625" style="16" customWidth="1"/>
    <col min="9732" max="9732" width="13.875" style="16" customWidth="1"/>
    <col min="9733" max="9733" width="15.00390625" style="16" customWidth="1"/>
    <col min="9734" max="9984" width="9.00390625" style="16" customWidth="1"/>
    <col min="9985" max="9985" width="44.00390625" style="16" customWidth="1"/>
    <col min="9986" max="9986" width="14.875" style="16" customWidth="1"/>
    <col min="9987" max="9987" width="13.50390625" style="16" customWidth="1"/>
    <col min="9988" max="9988" width="13.875" style="16" customWidth="1"/>
    <col min="9989" max="9989" width="15.00390625" style="16" customWidth="1"/>
    <col min="9990" max="10240" width="9.00390625" style="16" customWidth="1"/>
    <col min="10241" max="10241" width="44.00390625" style="16" customWidth="1"/>
    <col min="10242" max="10242" width="14.875" style="16" customWidth="1"/>
    <col min="10243" max="10243" width="13.50390625" style="16" customWidth="1"/>
    <col min="10244" max="10244" width="13.875" style="16" customWidth="1"/>
    <col min="10245" max="10245" width="15.00390625" style="16" customWidth="1"/>
    <col min="10246" max="10496" width="9.00390625" style="16" customWidth="1"/>
    <col min="10497" max="10497" width="44.00390625" style="16" customWidth="1"/>
    <col min="10498" max="10498" width="14.875" style="16" customWidth="1"/>
    <col min="10499" max="10499" width="13.50390625" style="16" customWidth="1"/>
    <col min="10500" max="10500" width="13.875" style="16" customWidth="1"/>
    <col min="10501" max="10501" width="15.00390625" style="16" customWidth="1"/>
    <col min="10502" max="10752" width="9.00390625" style="16" customWidth="1"/>
    <col min="10753" max="10753" width="44.00390625" style="16" customWidth="1"/>
    <col min="10754" max="10754" width="14.875" style="16" customWidth="1"/>
    <col min="10755" max="10755" width="13.50390625" style="16" customWidth="1"/>
    <col min="10756" max="10756" width="13.875" style="16" customWidth="1"/>
    <col min="10757" max="10757" width="15.00390625" style="16" customWidth="1"/>
    <col min="10758" max="11008" width="9.00390625" style="16" customWidth="1"/>
    <col min="11009" max="11009" width="44.00390625" style="16" customWidth="1"/>
    <col min="11010" max="11010" width="14.875" style="16" customWidth="1"/>
    <col min="11011" max="11011" width="13.50390625" style="16" customWidth="1"/>
    <col min="11012" max="11012" width="13.875" style="16" customWidth="1"/>
    <col min="11013" max="11013" width="15.00390625" style="16" customWidth="1"/>
    <col min="11014" max="11264" width="9.00390625" style="16" customWidth="1"/>
    <col min="11265" max="11265" width="44.00390625" style="16" customWidth="1"/>
    <col min="11266" max="11266" width="14.875" style="16" customWidth="1"/>
    <col min="11267" max="11267" width="13.50390625" style="16" customWidth="1"/>
    <col min="11268" max="11268" width="13.875" style="16" customWidth="1"/>
    <col min="11269" max="11269" width="15.00390625" style="16" customWidth="1"/>
    <col min="11270" max="11520" width="9.00390625" style="16" customWidth="1"/>
    <col min="11521" max="11521" width="44.00390625" style="16" customWidth="1"/>
    <col min="11522" max="11522" width="14.875" style="16" customWidth="1"/>
    <col min="11523" max="11523" width="13.50390625" style="16" customWidth="1"/>
    <col min="11524" max="11524" width="13.875" style="16" customWidth="1"/>
    <col min="11525" max="11525" width="15.00390625" style="16" customWidth="1"/>
    <col min="11526" max="11776" width="9.00390625" style="16" customWidth="1"/>
    <col min="11777" max="11777" width="44.00390625" style="16" customWidth="1"/>
    <col min="11778" max="11778" width="14.875" style="16" customWidth="1"/>
    <col min="11779" max="11779" width="13.50390625" style="16" customWidth="1"/>
    <col min="11780" max="11780" width="13.875" style="16" customWidth="1"/>
    <col min="11781" max="11781" width="15.00390625" style="16" customWidth="1"/>
    <col min="11782" max="12032" width="9.00390625" style="16" customWidth="1"/>
    <col min="12033" max="12033" width="44.00390625" style="16" customWidth="1"/>
    <col min="12034" max="12034" width="14.875" style="16" customWidth="1"/>
    <col min="12035" max="12035" width="13.50390625" style="16" customWidth="1"/>
    <col min="12036" max="12036" width="13.875" style="16" customWidth="1"/>
    <col min="12037" max="12037" width="15.00390625" style="16" customWidth="1"/>
    <col min="12038" max="12288" width="9.00390625" style="16" customWidth="1"/>
    <col min="12289" max="12289" width="44.00390625" style="16" customWidth="1"/>
    <col min="12290" max="12290" width="14.875" style="16" customWidth="1"/>
    <col min="12291" max="12291" width="13.50390625" style="16" customWidth="1"/>
    <col min="12292" max="12292" width="13.875" style="16" customWidth="1"/>
    <col min="12293" max="12293" width="15.00390625" style="16" customWidth="1"/>
    <col min="12294" max="12544" width="9.00390625" style="16" customWidth="1"/>
    <col min="12545" max="12545" width="44.00390625" style="16" customWidth="1"/>
    <col min="12546" max="12546" width="14.875" style="16" customWidth="1"/>
    <col min="12547" max="12547" width="13.50390625" style="16" customWidth="1"/>
    <col min="12548" max="12548" width="13.875" style="16" customWidth="1"/>
    <col min="12549" max="12549" width="15.00390625" style="16" customWidth="1"/>
    <col min="12550" max="12800" width="9.00390625" style="16" customWidth="1"/>
    <col min="12801" max="12801" width="44.00390625" style="16" customWidth="1"/>
    <col min="12802" max="12802" width="14.875" style="16" customWidth="1"/>
    <col min="12803" max="12803" width="13.50390625" style="16" customWidth="1"/>
    <col min="12804" max="12804" width="13.875" style="16" customWidth="1"/>
    <col min="12805" max="12805" width="15.00390625" style="16" customWidth="1"/>
    <col min="12806" max="13056" width="9.00390625" style="16" customWidth="1"/>
    <col min="13057" max="13057" width="44.00390625" style="16" customWidth="1"/>
    <col min="13058" max="13058" width="14.875" style="16" customWidth="1"/>
    <col min="13059" max="13059" width="13.50390625" style="16" customWidth="1"/>
    <col min="13060" max="13060" width="13.875" style="16" customWidth="1"/>
    <col min="13061" max="13061" width="15.00390625" style="16" customWidth="1"/>
    <col min="13062" max="13312" width="9.00390625" style="16" customWidth="1"/>
    <col min="13313" max="13313" width="44.00390625" style="16" customWidth="1"/>
    <col min="13314" max="13314" width="14.875" style="16" customWidth="1"/>
    <col min="13315" max="13315" width="13.50390625" style="16" customWidth="1"/>
    <col min="13316" max="13316" width="13.875" style="16" customWidth="1"/>
    <col min="13317" max="13317" width="15.00390625" style="16" customWidth="1"/>
    <col min="13318" max="13568" width="9.00390625" style="16" customWidth="1"/>
    <col min="13569" max="13569" width="44.00390625" style="16" customWidth="1"/>
    <col min="13570" max="13570" width="14.875" style="16" customWidth="1"/>
    <col min="13571" max="13571" width="13.50390625" style="16" customWidth="1"/>
    <col min="13572" max="13572" width="13.875" style="16" customWidth="1"/>
    <col min="13573" max="13573" width="15.00390625" style="16" customWidth="1"/>
    <col min="13574" max="13824" width="9.00390625" style="16" customWidth="1"/>
    <col min="13825" max="13825" width="44.00390625" style="16" customWidth="1"/>
    <col min="13826" max="13826" width="14.875" style="16" customWidth="1"/>
    <col min="13827" max="13827" width="13.50390625" style="16" customWidth="1"/>
    <col min="13828" max="13828" width="13.875" style="16" customWidth="1"/>
    <col min="13829" max="13829" width="15.00390625" style="16" customWidth="1"/>
    <col min="13830" max="14080" width="9.00390625" style="16" customWidth="1"/>
    <col min="14081" max="14081" width="44.00390625" style="16" customWidth="1"/>
    <col min="14082" max="14082" width="14.875" style="16" customWidth="1"/>
    <col min="14083" max="14083" width="13.50390625" style="16" customWidth="1"/>
    <col min="14084" max="14084" width="13.875" style="16" customWidth="1"/>
    <col min="14085" max="14085" width="15.00390625" style="16" customWidth="1"/>
    <col min="14086" max="14336" width="9.00390625" style="16" customWidth="1"/>
    <col min="14337" max="14337" width="44.00390625" style="16" customWidth="1"/>
    <col min="14338" max="14338" width="14.875" style="16" customWidth="1"/>
    <col min="14339" max="14339" width="13.50390625" style="16" customWidth="1"/>
    <col min="14340" max="14340" width="13.875" style="16" customWidth="1"/>
    <col min="14341" max="14341" width="15.00390625" style="16" customWidth="1"/>
    <col min="14342" max="14592" width="9.00390625" style="16" customWidth="1"/>
    <col min="14593" max="14593" width="44.00390625" style="16" customWidth="1"/>
    <col min="14594" max="14594" width="14.875" style="16" customWidth="1"/>
    <col min="14595" max="14595" width="13.50390625" style="16" customWidth="1"/>
    <col min="14596" max="14596" width="13.875" style="16" customWidth="1"/>
    <col min="14597" max="14597" width="15.00390625" style="16" customWidth="1"/>
    <col min="14598" max="14848" width="9.00390625" style="16" customWidth="1"/>
    <col min="14849" max="14849" width="44.00390625" style="16" customWidth="1"/>
    <col min="14850" max="14850" width="14.875" style="16" customWidth="1"/>
    <col min="14851" max="14851" width="13.50390625" style="16" customWidth="1"/>
    <col min="14852" max="14852" width="13.875" style="16" customWidth="1"/>
    <col min="14853" max="14853" width="15.00390625" style="16" customWidth="1"/>
    <col min="14854" max="15104" width="9.00390625" style="16" customWidth="1"/>
    <col min="15105" max="15105" width="44.00390625" style="16" customWidth="1"/>
    <col min="15106" max="15106" width="14.875" style="16" customWidth="1"/>
    <col min="15107" max="15107" width="13.50390625" style="16" customWidth="1"/>
    <col min="15108" max="15108" width="13.875" style="16" customWidth="1"/>
    <col min="15109" max="15109" width="15.00390625" style="16" customWidth="1"/>
    <col min="15110" max="15360" width="9.00390625" style="16" customWidth="1"/>
    <col min="15361" max="15361" width="44.00390625" style="16" customWidth="1"/>
    <col min="15362" max="15362" width="14.875" style="16" customWidth="1"/>
    <col min="15363" max="15363" width="13.50390625" style="16" customWidth="1"/>
    <col min="15364" max="15364" width="13.875" style="16" customWidth="1"/>
    <col min="15365" max="15365" width="15.00390625" style="16" customWidth="1"/>
    <col min="15366" max="15616" width="9.00390625" style="16" customWidth="1"/>
    <col min="15617" max="15617" width="44.00390625" style="16" customWidth="1"/>
    <col min="15618" max="15618" width="14.875" style="16" customWidth="1"/>
    <col min="15619" max="15619" width="13.50390625" style="16" customWidth="1"/>
    <col min="15620" max="15620" width="13.875" style="16" customWidth="1"/>
    <col min="15621" max="15621" width="15.00390625" style="16" customWidth="1"/>
    <col min="15622" max="15872" width="9.00390625" style="16" customWidth="1"/>
    <col min="15873" max="15873" width="44.00390625" style="16" customWidth="1"/>
    <col min="15874" max="15874" width="14.875" style="16" customWidth="1"/>
    <col min="15875" max="15875" width="13.50390625" style="16" customWidth="1"/>
    <col min="15876" max="15876" width="13.875" style="16" customWidth="1"/>
    <col min="15877" max="15877" width="15.00390625" style="16" customWidth="1"/>
    <col min="15878" max="16128" width="9.00390625" style="16" customWidth="1"/>
    <col min="16129" max="16129" width="44.00390625" style="16" customWidth="1"/>
    <col min="16130" max="16130" width="14.875" style="16" customWidth="1"/>
    <col min="16131" max="16131" width="13.50390625" style="16" customWidth="1"/>
    <col min="16132" max="16132" width="13.875" style="16" customWidth="1"/>
    <col min="16133" max="16133" width="15.00390625" style="16" customWidth="1"/>
    <col min="16134" max="16384" width="9.00390625" style="16" customWidth="1"/>
  </cols>
  <sheetData>
    <row r="1" spans="1:5" ht="14.25">
      <c r="A1" s="28" t="s">
        <v>1557</v>
      </c>
      <c r="B1" s="29"/>
      <c r="C1" s="29"/>
      <c r="D1" s="60"/>
      <c r="E1" s="61" t="s">
        <v>0</v>
      </c>
    </row>
    <row r="2" spans="1:5" ht="20.25">
      <c r="A2" s="269" t="s">
        <v>1558</v>
      </c>
      <c r="B2" s="269"/>
      <c r="C2" s="269"/>
      <c r="D2" s="269"/>
      <c r="E2" s="269"/>
    </row>
    <row r="3" spans="1:5" ht="14.25">
      <c r="A3" s="62"/>
      <c r="B3" s="29"/>
      <c r="C3" s="29"/>
      <c r="D3" s="60"/>
      <c r="E3" s="61" t="s">
        <v>9</v>
      </c>
    </row>
    <row r="4" spans="1:5" ht="28.5">
      <c r="A4" s="63" t="s">
        <v>275</v>
      </c>
      <c r="B4" s="34" t="s">
        <v>11</v>
      </c>
      <c r="C4" s="35" t="s">
        <v>12</v>
      </c>
      <c r="D4" s="64" t="s">
        <v>13</v>
      </c>
      <c r="E4" s="63" t="s">
        <v>1192</v>
      </c>
    </row>
    <row r="5" spans="1:5" ht="14.25">
      <c r="A5" s="65" t="s">
        <v>40</v>
      </c>
      <c r="B5" s="38">
        <v>4581183</v>
      </c>
      <c r="C5" s="38">
        <v>3749444</v>
      </c>
      <c r="D5" s="66">
        <f aca="true" t="shared" si="0" ref="D5:D68">IF(B5=0,"",ROUND(C5/B5,3))</f>
        <v>0.818</v>
      </c>
      <c r="E5" s="65"/>
    </row>
    <row r="6" spans="1:5" ht="14.25">
      <c r="A6" s="67" t="s">
        <v>41</v>
      </c>
      <c r="B6" s="38">
        <v>63314</v>
      </c>
      <c r="C6" s="38">
        <v>61676</v>
      </c>
      <c r="D6" s="66">
        <f t="shared" si="0"/>
        <v>0.974</v>
      </c>
      <c r="E6" s="65"/>
    </row>
    <row r="7" spans="1:5" ht="14.25">
      <c r="A7" s="67" t="s">
        <v>522</v>
      </c>
      <c r="B7" s="38">
        <v>48524</v>
      </c>
      <c r="C7" s="38">
        <v>45587</v>
      </c>
      <c r="D7" s="66">
        <f t="shared" si="0"/>
        <v>0.939</v>
      </c>
      <c r="E7" s="65"/>
    </row>
    <row r="8" spans="1:5" ht="14.25">
      <c r="A8" s="67" t="s">
        <v>524</v>
      </c>
      <c r="B8" s="38">
        <v>3007</v>
      </c>
      <c r="C8" s="38">
        <v>2188</v>
      </c>
      <c r="D8" s="66">
        <f t="shared" si="0"/>
        <v>0.728</v>
      </c>
      <c r="E8" s="65"/>
    </row>
    <row r="9" spans="1:5" ht="14.25">
      <c r="A9" s="68" t="s">
        <v>526</v>
      </c>
      <c r="B9" s="38">
        <v>4174</v>
      </c>
      <c r="C9" s="38">
        <v>6481</v>
      </c>
      <c r="D9" s="66">
        <f t="shared" si="0"/>
        <v>1.553</v>
      </c>
      <c r="E9" s="65"/>
    </row>
    <row r="10" spans="1:5" ht="14.25">
      <c r="A10" s="68" t="s">
        <v>528</v>
      </c>
      <c r="B10" s="38">
        <v>2692</v>
      </c>
      <c r="C10" s="38">
        <v>2846</v>
      </c>
      <c r="D10" s="66">
        <f t="shared" si="0"/>
        <v>1.057</v>
      </c>
      <c r="E10" s="65"/>
    </row>
    <row r="11" spans="1:5" ht="14.25">
      <c r="A11" s="68" t="s">
        <v>530</v>
      </c>
      <c r="B11" s="38">
        <v>140</v>
      </c>
      <c r="C11" s="38">
        <v>155</v>
      </c>
      <c r="D11" s="66">
        <f t="shared" si="0"/>
        <v>1.107</v>
      </c>
      <c r="E11" s="65"/>
    </row>
    <row r="12" spans="1:5" ht="14.25">
      <c r="A12" s="65" t="s">
        <v>531</v>
      </c>
      <c r="B12" s="38">
        <v>395</v>
      </c>
      <c r="C12" s="38">
        <v>385</v>
      </c>
      <c r="D12" s="66">
        <f t="shared" si="0"/>
        <v>0.975</v>
      </c>
      <c r="E12" s="65"/>
    </row>
    <row r="13" spans="1:5" ht="14.25">
      <c r="A13" s="65" t="s">
        <v>532</v>
      </c>
      <c r="B13" s="38">
        <v>58</v>
      </c>
      <c r="C13" s="38">
        <v>46</v>
      </c>
      <c r="D13" s="66">
        <f t="shared" si="0"/>
        <v>0.793</v>
      </c>
      <c r="E13" s="65"/>
    </row>
    <row r="14" spans="1:5" ht="14.25">
      <c r="A14" s="65" t="s">
        <v>533</v>
      </c>
      <c r="B14" s="38">
        <v>874</v>
      </c>
      <c r="C14" s="38">
        <v>935</v>
      </c>
      <c r="D14" s="66">
        <f t="shared" si="0"/>
        <v>1.07</v>
      </c>
      <c r="E14" s="65"/>
    </row>
    <row r="15" spans="1:5" ht="14.25">
      <c r="A15" s="65" t="s">
        <v>534</v>
      </c>
      <c r="B15" s="38">
        <v>32</v>
      </c>
      <c r="C15" s="38">
        <v>35</v>
      </c>
      <c r="D15" s="66">
        <f t="shared" si="0"/>
        <v>1.094</v>
      </c>
      <c r="E15" s="65"/>
    </row>
    <row r="16" spans="1:5" ht="14.25">
      <c r="A16" s="65" t="s">
        <v>527</v>
      </c>
      <c r="B16" s="38">
        <v>1202</v>
      </c>
      <c r="C16" s="38">
        <v>1340</v>
      </c>
      <c r="D16" s="66">
        <f t="shared" si="0"/>
        <v>1.115</v>
      </c>
      <c r="E16" s="65"/>
    </row>
    <row r="17" spans="1:5" ht="14.25">
      <c r="A17" s="65" t="s">
        <v>537</v>
      </c>
      <c r="B17" s="38">
        <v>2216</v>
      </c>
      <c r="C17" s="38">
        <v>1678</v>
      </c>
      <c r="D17" s="66">
        <f t="shared" si="0"/>
        <v>0.757</v>
      </c>
      <c r="E17" s="65"/>
    </row>
    <row r="18" spans="1:5" ht="14.25">
      <c r="A18" s="67" t="s">
        <v>42</v>
      </c>
      <c r="B18" s="38">
        <v>46327</v>
      </c>
      <c r="C18" s="38">
        <v>42659</v>
      </c>
      <c r="D18" s="66">
        <f t="shared" si="0"/>
        <v>0.921</v>
      </c>
      <c r="E18" s="65"/>
    </row>
    <row r="19" spans="1:5" ht="14.25">
      <c r="A19" s="67" t="s">
        <v>522</v>
      </c>
      <c r="B19" s="38">
        <v>38202</v>
      </c>
      <c r="C19" s="38">
        <v>34665</v>
      </c>
      <c r="D19" s="66">
        <f t="shared" si="0"/>
        <v>0.907</v>
      </c>
      <c r="E19" s="65"/>
    </row>
    <row r="20" spans="1:5" ht="14.25">
      <c r="A20" s="67" t="s">
        <v>524</v>
      </c>
      <c r="B20" s="38">
        <v>1397</v>
      </c>
      <c r="C20" s="38">
        <v>1518</v>
      </c>
      <c r="D20" s="66">
        <f t="shared" si="0"/>
        <v>1.087</v>
      </c>
      <c r="E20" s="65"/>
    </row>
    <row r="21" spans="1:5" ht="14.25">
      <c r="A21" s="68" t="s">
        <v>526</v>
      </c>
      <c r="B21" s="38">
        <v>636</v>
      </c>
      <c r="C21" s="38">
        <v>515</v>
      </c>
      <c r="D21" s="66">
        <f t="shared" si="0"/>
        <v>0.81</v>
      </c>
      <c r="E21" s="65"/>
    </row>
    <row r="22" spans="1:5" ht="14.25">
      <c r="A22" s="68" t="s">
        <v>542</v>
      </c>
      <c r="B22" s="38">
        <v>1921</v>
      </c>
      <c r="C22" s="38">
        <v>1961</v>
      </c>
      <c r="D22" s="66">
        <f t="shared" si="0"/>
        <v>1.021</v>
      </c>
      <c r="E22" s="65"/>
    </row>
    <row r="23" spans="1:5" ht="14.25">
      <c r="A23" s="68" t="s">
        <v>544</v>
      </c>
      <c r="B23" s="38">
        <v>221</v>
      </c>
      <c r="C23" s="38">
        <v>191</v>
      </c>
      <c r="D23" s="66">
        <f t="shared" si="0"/>
        <v>0.864</v>
      </c>
      <c r="E23" s="65"/>
    </row>
    <row r="24" spans="1:5" ht="14.25">
      <c r="A24" s="68" t="s">
        <v>545</v>
      </c>
      <c r="B24" s="38">
        <v>385</v>
      </c>
      <c r="C24" s="38">
        <v>424</v>
      </c>
      <c r="D24" s="66">
        <f t="shared" si="0"/>
        <v>1.101</v>
      </c>
      <c r="E24" s="65"/>
    </row>
    <row r="25" spans="1:5" ht="14.25">
      <c r="A25" s="68" t="s">
        <v>527</v>
      </c>
      <c r="B25" s="38">
        <v>94</v>
      </c>
      <c r="C25" s="38">
        <v>87</v>
      </c>
      <c r="D25" s="66">
        <f t="shared" si="0"/>
        <v>0.926</v>
      </c>
      <c r="E25" s="65"/>
    </row>
    <row r="26" spans="1:5" ht="14.25">
      <c r="A26" s="68" t="s">
        <v>546</v>
      </c>
      <c r="B26" s="38">
        <v>3471</v>
      </c>
      <c r="C26" s="38">
        <v>3298</v>
      </c>
      <c r="D26" s="66">
        <f t="shared" si="0"/>
        <v>0.95</v>
      </c>
      <c r="E26" s="65"/>
    </row>
    <row r="27" spans="1:5" ht="14.25">
      <c r="A27" s="67" t="s">
        <v>43</v>
      </c>
      <c r="B27" s="38">
        <v>1509297</v>
      </c>
      <c r="C27" s="38">
        <v>1431803</v>
      </c>
      <c r="D27" s="66">
        <f t="shared" si="0"/>
        <v>0.949</v>
      </c>
      <c r="E27" s="65"/>
    </row>
    <row r="28" spans="1:5" ht="14.25">
      <c r="A28" s="67" t="s">
        <v>522</v>
      </c>
      <c r="B28" s="38">
        <v>1025695</v>
      </c>
      <c r="C28" s="38">
        <v>1025928</v>
      </c>
      <c r="D28" s="66">
        <f t="shared" si="0"/>
        <v>1</v>
      </c>
      <c r="E28" s="65"/>
    </row>
    <row r="29" spans="1:5" ht="14.25">
      <c r="A29" s="67" t="s">
        <v>524</v>
      </c>
      <c r="B29" s="38">
        <v>148745</v>
      </c>
      <c r="C29" s="38">
        <v>89853</v>
      </c>
      <c r="D29" s="66">
        <f t="shared" si="0"/>
        <v>0.604</v>
      </c>
      <c r="E29" s="65"/>
    </row>
    <row r="30" spans="1:5" ht="14.25">
      <c r="A30" s="68" t="s">
        <v>526</v>
      </c>
      <c r="B30" s="38">
        <v>74119</v>
      </c>
      <c r="C30" s="38">
        <v>60966</v>
      </c>
      <c r="D30" s="66">
        <f t="shared" si="0"/>
        <v>0.823</v>
      </c>
      <c r="E30" s="65"/>
    </row>
    <row r="31" spans="1:5" ht="14.25">
      <c r="A31" s="68" t="s">
        <v>551</v>
      </c>
      <c r="B31" s="38">
        <v>1549</v>
      </c>
      <c r="C31" s="38">
        <v>1141</v>
      </c>
      <c r="D31" s="66">
        <f t="shared" si="0"/>
        <v>0.737</v>
      </c>
      <c r="E31" s="65"/>
    </row>
    <row r="32" spans="1:5" ht="14.25">
      <c r="A32" s="68" t="s">
        <v>553</v>
      </c>
      <c r="B32" s="38">
        <v>1686</v>
      </c>
      <c r="C32" s="38">
        <v>983</v>
      </c>
      <c r="D32" s="66">
        <f t="shared" si="0"/>
        <v>0.583</v>
      </c>
      <c r="E32" s="65"/>
    </row>
    <row r="33" spans="1:5" ht="14.25">
      <c r="A33" s="67" t="s">
        <v>521</v>
      </c>
      <c r="B33" s="38">
        <v>1165</v>
      </c>
      <c r="C33" s="38">
        <v>450</v>
      </c>
      <c r="D33" s="66">
        <f t="shared" si="0"/>
        <v>0.386</v>
      </c>
      <c r="E33" s="65"/>
    </row>
    <row r="34" spans="1:5" ht="14.25">
      <c r="A34" s="67" t="s">
        <v>1193</v>
      </c>
      <c r="B34" s="38">
        <v>582</v>
      </c>
      <c r="C34" s="38">
        <v>533</v>
      </c>
      <c r="D34" s="66">
        <f t="shared" si="0"/>
        <v>0.916</v>
      </c>
      <c r="E34" s="65"/>
    </row>
    <row r="35" spans="1:5" ht="14.25">
      <c r="A35" s="67" t="s">
        <v>523</v>
      </c>
      <c r="B35" s="38">
        <v>10240</v>
      </c>
      <c r="C35" s="38">
        <v>8407</v>
      </c>
      <c r="D35" s="66">
        <f t="shared" si="0"/>
        <v>0.821</v>
      </c>
      <c r="E35" s="65"/>
    </row>
    <row r="36" spans="1:5" ht="14.25">
      <c r="A36" s="68" t="s">
        <v>525</v>
      </c>
      <c r="B36" s="38">
        <v>289</v>
      </c>
      <c r="C36" s="38">
        <v>3360</v>
      </c>
      <c r="D36" s="66">
        <f t="shared" si="0"/>
        <v>11.626</v>
      </c>
      <c r="E36" s="65"/>
    </row>
    <row r="37" spans="1:5" ht="14.25">
      <c r="A37" s="68" t="s">
        <v>527</v>
      </c>
      <c r="B37" s="38">
        <v>107866</v>
      </c>
      <c r="C37" s="38">
        <v>109964</v>
      </c>
      <c r="D37" s="66">
        <f t="shared" si="0"/>
        <v>1.019</v>
      </c>
      <c r="E37" s="65"/>
    </row>
    <row r="38" spans="1:5" ht="14.25">
      <c r="A38" s="68" t="s">
        <v>529</v>
      </c>
      <c r="B38" s="38">
        <v>137361</v>
      </c>
      <c r="C38" s="38">
        <v>130218</v>
      </c>
      <c r="D38" s="66">
        <f t="shared" si="0"/>
        <v>0.948</v>
      </c>
      <c r="E38" s="65"/>
    </row>
    <row r="39" spans="1:5" ht="14.25">
      <c r="A39" s="67" t="s">
        <v>44</v>
      </c>
      <c r="B39" s="38">
        <v>112510</v>
      </c>
      <c r="C39" s="38">
        <v>199687</v>
      </c>
      <c r="D39" s="66">
        <f t="shared" si="0"/>
        <v>1.775</v>
      </c>
      <c r="E39" s="65"/>
    </row>
    <row r="40" spans="1:5" ht="14.25">
      <c r="A40" s="67" t="s">
        <v>522</v>
      </c>
      <c r="B40" s="38">
        <v>54414</v>
      </c>
      <c r="C40" s="38">
        <v>48994</v>
      </c>
      <c r="D40" s="66">
        <f t="shared" si="0"/>
        <v>0.9</v>
      </c>
      <c r="E40" s="65"/>
    </row>
    <row r="41" spans="1:5" ht="14.25">
      <c r="A41" s="67" t="s">
        <v>524</v>
      </c>
      <c r="B41" s="38">
        <v>6149</v>
      </c>
      <c r="C41" s="38">
        <v>5173</v>
      </c>
      <c r="D41" s="66">
        <f t="shared" si="0"/>
        <v>0.841</v>
      </c>
      <c r="E41" s="65"/>
    </row>
    <row r="42" spans="1:5" ht="14.25">
      <c r="A42" s="68" t="s">
        <v>526</v>
      </c>
      <c r="B42" s="38">
        <v>801</v>
      </c>
      <c r="C42" s="38">
        <v>684</v>
      </c>
      <c r="D42" s="66">
        <f t="shared" si="0"/>
        <v>0.854</v>
      </c>
      <c r="E42" s="65"/>
    </row>
    <row r="43" spans="1:5" ht="14.25">
      <c r="A43" s="68" t="s">
        <v>535</v>
      </c>
      <c r="B43" s="38">
        <v>645</v>
      </c>
      <c r="C43" s="38">
        <v>756</v>
      </c>
      <c r="D43" s="66">
        <f t="shared" si="0"/>
        <v>1.172</v>
      </c>
      <c r="E43" s="65"/>
    </row>
    <row r="44" spans="1:5" ht="14.25">
      <c r="A44" s="68" t="s">
        <v>536</v>
      </c>
      <c r="B44" s="38">
        <v>310</v>
      </c>
      <c r="C44" s="38">
        <v>0</v>
      </c>
      <c r="D44" s="66">
        <f t="shared" si="0"/>
        <v>0</v>
      </c>
      <c r="E44" s="65"/>
    </row>
    <row r="45" spans="1:5" ht="14.25">
      <c r="A45" s="67" t="s">
        <v>538</v>
      </c>
      <c r="B45" s="38">
        <v>1775</v>
      </c>
      <c r="C45" s="38">
        <v>1227</v>
      </c>
      <c r="D45" s="66">
        <f t="shared" si="0"/>
        <v>0.691</v>
      </c>
      <c r="E45" s="65"/>
    </row>
    <row r="46" spans="1:5" ht="14.25">
      <c r="A46" s="67" t="s">
        <v>539</v>
      </c>
      <c r="B46" s="38">
        <v>201</v>
      </c>
      <c r="C46" s="38">
        <v>165</v>
      </c>
      <c r="D46" s="66">
        <f t="shared" si="0"/>
        <v>0.821</v>
      </c>
      <c r="E46" s="65"/>
    </row>
    <row r="47" spans="1:5" ht="14.25">
      <c r="A47" s="67" t="s">
        <v>540</v>
      </c>
      <c r="B47" s="38">
        <v>2888</v>
      </c>
      <c r="C47" s="38">
        <v>1742</v>
      </c>
      <c r="D47" s="66">
        <f t="shared" si="0"/>
        <v>0.603</v>
      </c>
      <c r="E47" s="65"/>
    </row>
    <row r="48" spans="1:5" ht="14.25">
      <c r="A48" s="67" t="s">
        <v>541</v>
      </c>
      <c r="B48" s="38">
        <v>0</v>
      </c>
      <c r="C48" s="38">
        <v>100</v>
      </c>
      <c r="D48" s="66" t="str">
        <f t="shared" si="0"/>
        <v/>
      </c>
      <c r="E48" s="65"/>
    </row>
    <row r="49" spans="1:5" ht="14.25">
      <c r="A49" s="67" t="s">
        <v>527</v>
      </c>
      <c r="B49" s="38">
        <v>3969</v>
      </c>
      <c r="C49" s="38">
        <v>5920</v>
      </c>
      <c r="D49" s="66">
        <f t="shared" si="0"/>
        <v>1.492</v>
      </c>
      <c r="E49" s="65"/>
    </row>
    <row r="50" spans="1:5" ht="14.25">
      <c r="A50" s="68" t="s">
        <v>543</v>
      </c>
      <c r="B50" s="38">
        <v>41358</v>
      </c>
      <c r="C50" s="38">
        <v>134926</v>
      </c>
      <c r="D50" s="66">
        <f t="shared" si="0"/>
        <v>3.262</v>
      </c>
      <c r="E50" s="65"/>
    </row>
    <row r="51" spans="1:5" ht="14.25">
      <c r="A51" s="68" t="s">
        <v>45</v>
      </c>
      <c r="B51" s="38">
        <v>35452</v>
      </c>
      <c r="C51" s="38">
        <v>27546</v>
      </c>
      <c r="D51" s="66">
        <f t="shared" si="0"/>
        <v>0.777</v>
      </c>
      <c r="E51" s="65"/>
    </row>
    <row r="52" spans="1:5" ht="14.25">
      <c r="A52" s="68" t="s">
        <v>522</v>
      </c>
      <c r="B52" s="38">
        <v>21216</v>
      </c>
      <c r="C52" s="38">
        <v>19076</v>
      </c>
      <c r="D52" s="66">
        <f t="shared" si="0"/>
        <v>0.899</v>
      </c>
      <c r="E52" s="65"/>
    </row>
    <row r="53" spans="1:5" ht="14.25">
      <c r="A53" s="65" t="s">
        <v>524</v>
      </c>
      <c r="B53" s="38">
        <v>916</v>
      </c>
      <c r="C53" s="38">
        <v>467</v>
      </c>
      <c r="D53" s="66">
        <f t="shared" si="0"/>
        <v>0.51</v>
      </c>
      <c r="E53" s="65"/>
    </row>
    <row r="54" spans="1:5" ht="14.25">
      <c r="A54" s="67" t="s">
        <v>526</v>
      </c>
      <c r="B54" s="38">
        <v>223</v>
      </c>
      <c r="C54" s="38">
        <v>204</v>
      </c>
      <c r="D54" s="66">
        <f t="shared" si="0"/>
        <v>0.915</v>
      </c>
      <c r="E54" s="65"/>
    </row>
    <row r="55" spans="1:5" ht="14.25">
      <c r="A55" s="67" t="s">
        <v>547</v>
      </c>
      <c r="B55" s="38">
        <v>4651</v>
      </c>
      <c r="C55" s="38">
        <v>995</v>
      </c>
      <c r="D55" s="66">
        <f t="shared" si="0"/>
        <v>0.214</v>
      </c>
      <c r="E55" s="65"/>
    </row>
    <row r="56" spans="1:5" ht="14.25">
      <c r="A56" s="67" t="s">
        <v>548</v>
      </c>
      <c r="B56" s="38">
        <v>1638</v>
      </c>
      <c r="C56" s="38">
        <v>1511</v>
      </c>
      <c r="D56" s="66">
        <f t="shared" si="0"/>
        <v>0.922</v>
      </c>
      <c r="E56" s="65"/>
    </row>
    <row r="57" spans="1:5" ht="14.25">
      <c r="A57" s="68" t="s">
        <v>549</v>
      </c>
      <c r="B57" s="38">
        <v>138</v>
      </c>
      <c r="C57" s="38">
        <v>66</v>
      </c>
      <c r="D57" s="66">
        <f t="shared" si="0"/>
        <v>0.478</v>
      </c>
      <c r="E57" s="65"/>
    </row>
    <row r="58" spans="1:5" ht="14.25">
      <c r="A58" s="68" t="s">
        <v>550</v>
      </c>
      <c r="B58" s="38">
        <v>2129</v>
      </c>
      <c r="C58" s="38">
        <v>1230</v>
      </c>
      <c r="D58" s="66">
        <f t="shared" si="0"/>
        <v>0.578</v>
      </c>
      <c r="E58" s="65"/>
    </row>
    <row r="59" spans="1:5" ht="14.25">
      <c r="A59" s="68" t="s">
        <v>552</v>
      </c>
      <c r="B59" s="38">
        <v>257</v>
      </c>
      <c r="C59" s="38">
        <v>158</v>
      </c>
      <c r="D59" s="66">
        <f t="shared" si="0"/>
        <v>0.615</v>
      </c>
      <c r="E59" s="65"/>
    </row>
    <row r="60" spans="1:5" ht="14.25">
      <c r="A60" s="67" t="s">
        <v>527</v>
      </c>
      <c r="B60" s="38">
        <v>3275</v>
      </c>
      <c r="C60" s="38">
        <v>3197</v>
      </c>
      <c r="D60" s="66">
        <f t="shared" si="0"/>
        <v>0.976</v>
      </c>
      <c r="E60" s="65"/>
    </row>
    <row r="61" spans="1:5" ht="14.25">
      <c r="A61" s="67" t="s">
        <v>554</v>
      </c>
      <c r="B61" s="38">
        <v>1009</v>
      </c>
      <c r="C61" s="38">
        <v>642</v>
      </c>
      <c r="D61" s="66">
        <f t="shared" si="0"/>
        <v>0.636</v>
      </c>
      <c r="E61" s="65"/>
    </row>
    <row r="62" spans="1:5" ht="14.25">
      <c r="A62" s="67" t="s">
        <v>46</v>
      </c>
      <c r="B62" s="38">
        <v>188524</v>
      </c>
      <c r="C62" s="38">
        <v>162773</v>
      </c>
      <c r="D62" s="66">
        <f t="shared" si="0"/>
        <v>0.863</v>
      </c>
      <c r="E62" s="65"/>
    </row>
    <row r="63" spans="1:5" ht="14.25">
      <c r="A63" s="68" t="s">
        <v>522</v>
      </c>
      <c r="B63" s="38">
        <v>105982</v>
      </c>
      <c r="C63" s="38">
        <v>98763</v>
      </c>
      <c r="D63" s="66">
        <f t="shared" si="0"/>
        <v>0.932</v>
      </c>
      <c r="E63" s="65"/>
    </row>
    <row r="64" spans="1:5" ht="14.25">
      <c r="A64" s="65" t="s">
        <v>524</v>
      </c>
      <c r="B64" s="38">
        <v>9899</v>
      </c>
      <c r="C64" s="38">
        <v>10425</v>
      </c>
      <c r="D64" s="66">
        <f t="shared" si="0"/>
        <v>1.053</v>
      </c>
      <c r="E64" s="65"/>
    </row>
    <row r="65" spans="1:5" ht="14.25">
      <c r="A65" s="65" t="s">
        <v>526</v>
      </c>
      <c r="B65" s="38">
        <v>1043</v>
      </c>
      <c r="C65" s="38">
        <v>1157</v>
      </c>
      <c r="D65" s="66">
        <f t="shared" si="0"/>
        <v>1.109</v>
      </c>
      <c r="E65" s="65"/>
    </row>
    <row r="66" spans="1:5" ht="14.25">
      <c r="A66" s="65" t="s">
        <v>559</v>
      </c>
      <c r="B66" s="38">
        <v>59</v>
      </c>
      <c r="C66" s="38">
        <v>720</v>
      </c>
      <c r="D66" s="66">
        <f t="shared" si="0"/>
        <v>12.203</v>
      </c>
      <c r="E66" s="65"/>
    </row>
    <row r="67" spans="1:5" ht="14.25">
      <c r="A67" s="65" t="s">
        <v>560</v>
      </c>
      <c r="B67" s="38">
        <v>834</v>
      </c>
      <c r="C67" s="38">
        <v>578</v>
      </c>
      <c r="D67" s="66">
        <f t="shared" si="0"/>
        <v>0.693</v>
      </c>
      <c r="E67" s="65"/>
    </row>
    <row r="68" spans="1:5" ht="14.25">
      <c r="A68" s="65" t="s">
        <v>561</v>
      </c>
      <c r="B68" s="38">
        <v>92</v>
      </c>
      <c r="C68" s="38">
        <v>124</v>
      </c>
      <c r="D68" s="66">
        <f t="shared" si="0"/>
        <v>1.348</v>
      </c>
      <c r="E68" s="65"/>
    </row>
    <row r="69" spans="1:5" ht="14.25">
      <c r="A69" s="67" t="s">
        <v>557</v>
      </c>
      <c r="B69" s="38">
        <v>2989</v>
      </c>
      <c r="C69" s="38">
        <v>3489</v>
      </c>
      <c r="D69" s="66">
        <f aca="true" t="shared" si="1" ref="D69:D132">IF(B69=0,"",ROUND(C69/B69,3))</f>
        <v>1.167</v>
      </c>
      <c r="E69" s="65"/>
    </row>
    <row r="70" spans="1:5" ht="14.25">
      <c r="A70" s="68" t="s">
        <v>562</v>
      </c>
      <c r="B70" s="38">
        <v>2928</v>
      </c>
      <c r="C70" s="38">
        <v>5292</v>
      </c>
      <c r="D70" s="66">
        <f t="shared" si="1"/>
        <v>1.807</v>
      </c>
      <c r="E70" s="65"/>
    </row>
    <row r="71" spans="1:5" ht="14.25">
      <c r="A71" s="68" t="s">
        <v>527</v>
      </c>
      <c r="B71" s="38">
        <v>22591</v>
      </c>
      <c r="C71" s="38">
        <v>22306</v>
      </c>
      <c r="D71" s="66">
        <f t="shared" si="1"/>
        <v>0.987</v>
      </c>
      <c r="E71" s="65"/>
    </row>
    <row r="72" spans="1:5" ht="14.25">
      <c r="A72" s="68" t="s">
        <v>565</v>
      </c>
      <c r="B72" s="38">
        <v>42107</v>
      </c>
      <c r="C72" s="38">
        <v>19919</v>
      </c>
      <c r="D72" s="66">
        <f t="shared" si="1"/>
        <v>0.473</v>
      </c>
      <c r="E72" s="65"/>
    </row>
    <row r="73" spans="1:5" ht="14.25">
      <c r="A73" s="67" t="s">
        <v>47</v>
      </c>
      <c r="B73" s="38">
        <v>202690</v>
      </c>
      <c r="C73" s="38">
        <v>140825</v>
      </c>
      <c r="D73" s="66">
        <f t="shared" si="1"/>
        <v>0.695</v>
      </c>
      <c r="E73" s="65"/>
    </row>
    <row r="74" spans="1:5" ht="14.25">
      <c r="A74" s="67" t="s">
        <v>522</v>
      </c>
      <c r="B74" s="38">
        <v>119986</v>
      </c>
      <c r="C74" s="38">
        <v>102819</v>
      </c>
      <c r="D74" s="66">
        <f t="shared" si="1"/>
        <v>0.857</v>
      </c>
      <c r="E74" s="65"/>
    </row>
    <row r="75" spans="1:5" ht="14.25">
      <c r="A75" s="67" t="s">
        <v>524</v>
      </c>
      <c r="B75" s="38">
        <v>11323</v>
      </c>
      <c r="C75" s="38">
        <v>14922</v>
      </c>
      <c r="D75" s="66">
        <f t="shared" si="1"/>
        <v>1.318</v>
      </c>
      <c r="E75" s="65"/>
    </row>
    <row r="76" spans="1:5" ht="14.25">
      <c r="A76" s="68" t="s">
        <v>526</v>
      </c>
      <c r="B76" s="38">
        <v>1967</v>
      </c>
      <c r="C76" s="38">
        <v>0</v>
      </c>
      <c r="D76" s="66">
        <f t="shared" si="1"/>
        <v>0</v>
      </c>
      <c r="E76" s="65"/>
    </row>
    <row r="77" spans="1:5" ht="14.25">
      <c r="A77" s="68" t="s">
        <v>567</v>
      </c>
      <c r="B77" s="38">
        <v>1927</v>
      </c>
      <c r="C77" s="38">
        <v>420</v>
      </c>
      <c r="D77" s="66">
        <f t="shared" si="1"/>
        <v>0.218</v>
      </c>
      <c r="E77" s="65"/>
    </row>
    <row r="78" spans="1:5" ht="14.25">
      <c r="A78" s="68" t="s">
        <v>568</v>
      </c>
      <c r="B78" s="38">
        <v>80</v>
      </c>
      <c r="C78" s="38">
        <v>0</v>
      </c>
      <c r="D78" s="66">
        <f t="shared" si="1"/>
        <v>0</v>
      </c>
      <c r="E78" s="65"/>
    </row>
    <row r="79" spans="1:5" ht="14.25">
      <c r="A79" s="65" t="s">
        <v>569</v>
      </c>
      <c r="B79" s="38">
        <v>11509</v>
      </c>
      <c r="C79" s="38">
        <v>401</v>
      </c>
      <c r="D79" s="66">
        <f t="shared" si="1"/>
        <v>0.035</v>
      </c>
      <c r="E79" s="65"/>
    </row>
    <row r="80" spans="1:5" ht="14.25">
      <c r="A80" s="67" t="s">
        <v>570</v>
      </c>
      <c r="B80" s="38">
        <v>1948</v>
      </c>
      <c r="C80" s="38">
        <v>711</v>
      </c>
      <c r="D80" s="66">
        <f t="shared" si="1"/>
        <v>0.365</v>
      </c>
      <c r="E80" s="65"/>
    </row>
    <row r="81" spans="1:5" ht="14.25">
      <c r="A81" s="67" t="s">
        <v>572</v>
      </c>
      <c r="B81" s="38">
        <v>3483</v>
      </c>
      <c r="C81" s="38">
        <v>1970</v>
      </c>
      <c r="D81" s="66">
        <f t="shared" si="1"/>
        <v>0.566</v>
      </c>
      <c r="E81" s="65"/>
    </row>
    <row r="82" spans="1:5" ht="14.25">
      <c r="A82" s="67" t="s">
        <v>557</v>
      </c>
      <c r="B82" s="38">
        <v>7630</v>
      </c>
      <c r="C82" s="38">
        <v>915</v>
      </c>
      <c r="D82" s="66">
        <f t="shared" si="1"/>
        <v>0.12</v>
      </c>
      <c r="E82" s="65"/>
    </row>
    <row r="83" spans="1:5" ht="14.25">
      <c r="A83" s="68" t="s">
        <v>527</v>
      </c>
      <c r="B83" s="38">
        <v>513</v>
      </c>
      <c r="C83" s="38">
        <v>44</v>
      </c>
      <c r="D83" s="66">
        <f t="shared" si="1"/>
        <v>0.086</v>
      </c>
      <c r="E83" s="65"/>
    </row>
    <row r="84" spans="1:5" ht="14.25">
      <c r="A84" s="68" t="s">
        <v>575</v>
      </c>
      <c r="B84" s="38">
        <v>42324</v>
      </c>
      <c r="C84" s="38">
        <v>18623</v>
      </c>
      <c r="D84" s="66">
        <f t="shared" si="1"/>
        <v>0.44</v>
      </c>
      <c r="E84" s="65"/>
    </row>
    <row r="85" spans="1:5" ht="14.25">
      <c r="A85" s="68" t="s">
        <v>48</v>
      </c>
      <c r="B85" s="38">
        <v>55914</v>
      </c>
      <c r="C85" s="38">
        <v>40698</v>
      </c>
      <c r="D85" s="66">
        <f t="shared" si="1"/>
        <v>0.728</v>
      </c>
      <c r="E85" s="65"/>
    </row>
    <row r="86" spans="1:5" ht="14.25">
      <c r="A86" s="67" t="s">
        <v>522</v>
      </c>
      <c r="B86" s="38">
        <v>29677</v>
      </c>
      <c r="C86" s="38">
        <v>27653</v>
      </c>
      <c r="D86" s="66">
        <f t="shared" si="1"/>
        <v>0.932</v>
      </c>
      <c r="E86" s="65"/>
    </row>
    <row r="87" spans="1:5" ht="14.25">
      <c r="A87" s="67" t="s">
        <v>524</v>
      </c>
      <c r="B87" s="38">
        <v>12099</v>
      </c>
      <c r="C87" s="38">
        <v>1277</v>
      </c>
      <c r="D87" s="66">
        <f t="shared" si="1"/>
        <v>0.106</v>
      </c>
      <c r="E87" s="65"/>
    </row>
    <row r="88" spans="1:5" ht="14.25">
      <c r="A88" s="67" t="s">
        <v>526</v>
      </c>
      <c r="B88" s="38">
        <v>292</v>
      </c>
      <c r="C88" s="38">
        <v>259</v>
      </c>
      <c r="D88" s="66">
        <f t="shared" si="1"/>
        <v>0.887</v>
      </c>
      <c r="E88" s="65"/>
    </row>
    <row r="89" spans="1:5" ht="14.25">
      <c r="A89" s="68" t="s">
        <v>555</v>
      </c>
      <c r="B89" s="38">
        <v>8996</v>
      </c>
      <c r="C89" s="38">
        <v>7309</v>
      </c>
      <c r="D89" s="66">
        <f t="shared" si="1"/>
        <v>0.812</v>
      </c>
      <c r="E89" s="65"/>
    </row>
    <row r="90" spans="1:5" ht="14.25">
      <c r="A90" s="68" t="s">
        <v>556</v>
      </c>
      <c r="B90" s="38">
        <v>23</v>
      </c>
      <c r="C90" s="38">
        <v>41</v>
      </c>
      <c r="D90" s="66">
        <f t="shared" si="1"/>
        <v>1.783</v>
      </c>
      <c r="E90" s="65"/>
    </row>
    <row r="91" spans="1:5" ht="14.25">
      <c r="A91" s="68" t="s">
        <v>557</v>
      </c>
      <c r="B91" s="38">
        <v>193</v>
      </c>
      <c r="C91" s="38">
        <v>156</v>
      </c>
      <c r="D91" s="66">
        <f t="shared" si="1"/>
        <v>0.808</v>
      </c>
      <c r="E91" s="65"/>
    </row>
    <row r="92" spans="1:5" ht="14.25">
      <c r="A92" s="68" t="s">
        <v>527</v>
      </c>
      <c r="B92" s="38">
        <v>1647</v>
      </c>
      <c r="C92" s="38">
        <v>1592</v>
      </c>
      <c r="D92" s="66">
        <f t="shared" si="1"/>
        <v>0.967</v>
      </c>
      <c r="E92" s="65"/>
    </row>
    <row r="93" spans="1:5" ht="14.25">
      <c r="A93" s="65" t="s">
        <v>558</v>
      </c>
      <c r="B93" s="38">
        <v>2987</v>
      </c>
      <c r="C93" s="38">
        <v>2411</v>
      </c>
      <c r="D93" s="66">
        <f t="shared" si="1"/>
        <v>0.807</v>
      </c>
      <c r="E93" s="65"/>
    </row>
    <row r="94" spans="1:5" ht="14.25">
      <c r="A94" s="67" t="s">
        <v>49</v>
      </c>
      <c r="B94" s="38">
        <v>3139</v>
      </c>
      <c r="C94" s="38">
        <v>2651</v>
      </c>
      <c r="D94" s="66">
        <f t="shared" si="1"/>
        <v>0.845</v>
      </c>
      <c r="E94" s="65"/>
    </row>
    <row r="95" spans="1:5" ht="14.25">
      <c r="A95" s="67" t="s">
        <v>522</v>
      </c>
      <c r="B95" s="38">
        <v>942</v>
      </c>
      <c r="C95" s="38">
        <v>141</v>
      </c>
      <c r="D95" s="66">
        <f t="shared" si="1"/>
        <v>0.15</v>
      </c>
      <c r="E95" s="65"/>
    </row>
    <row r="96" spans="1:5" ht="14.25">
      <c r="A96" s="68" t="s">
        <v>524</v>
      </c>
      <c r="B96" s="38">
        <v>20</v>
      </c>
      <c r="C96" s="38">
        <v>0</v>
      </c>
      <c r="D96" s="66">
        <f t="shared" si="1"/>
        <v>0</v>
      </c>
      <c r="E96" s="65"/>
    </row>
    <row r="97" spans="1:5" ht="14.25">
      <c r="A97" s="68" t="s">
        <v>526</v>
      </c>
      <c r="B97" s="38">
        <v>0</v>
      </c>
      <c r="C97" s="38">
        <v>0</v>
      </c>
      <c r="D97" s="66" t="str">
        <f t="shared" si="1"/>
        <v/>
      </c>
      <c r="E97" s="65"/>
    </row>
    <row r="98" spans="1:5" ht="14.25">
      <c r="A98" s="68" t="s">
        <v>563</v>
      </c>
      <c r="B98" s="38">
        <v>82</v>
      </c>
      <c r="C98" s="38">
        <v>0</v>
      </c>
      <c r="D98" s="66">
        <f t="shared" si="1"/>
        <v>0</v>
      </c>
      <c r="E98" s="65"/>
    </row>
    <row r="99" spans="1:5" ht="14.25">
      <c r="A99" s="67" t="s">
        <v>564</v>
      </c>
      <c r="B99" s="38">
        <v>12</v>
      </c>
      <c r="C99" s="38">
        <v>0</v>
      </c>
      <c r="D99" s="66">
        <f t="shared" si="1"/>
        <v>0</v>
      </c>
      <c r="E99" s="65"/>
    </row>
    <row r="100" spans="1:5" ht="14.25">
      <c r="A100" s="67" t="s">
        <v>1300</v>
      </c>
      <c r="B100" s="38">
        <v>11</v>
      </c>
      <c r="C100" s="38">
        <v>98</v>
      </c>
      <c r="D100" s="66">
        <f t="shared" si="1"/>
        <v>8.909</v>
      </c>
      <c r="E100" s="65"/>
    </row>
    <row r="101" spans="1:5" ht="14.25">
      <c r="A101" s="67" t="s">
        <v>557</v>
      </c>
      <c r="B101" s="38">
        <v>0</v>
      </c>
      <c r="C101" s="38">
        <v>0</v>
      </c>
      <c r="D101" s="66" t="str">
        <f t="shared" si="1"/>
        <v/>
      </c>
      <c r="E101" s="65"/>
    </row>
    <row r="102" spans="1:5" ht="14.25">
      <c r="A102" s="68" t="s">
        <v>527</v>
      </c>
      <c r="B102" s="38">
        <v>0</v>
      </c>
      <c r="C102" s="38">
        <v>0</v>
      </c>
      <c r="D102" s="66" t="str">
        <f t="shared" si="1"/>
        <v/>
      </c>
      <c r="E102" s="65"/>
    </row>
    <row r="103" spans="1:5" ht="14.25">
      <c r="A103" s="68" t="s">
        <v>566</v>
      </c>
      <c r="B103" s="38">
        <v>2072</v>
      </c>
      <c r="C103" s="38">
        <v>2412</v>
      </c>
      <c r="D103" s="66">
        <f t="shared" si="1"/>
        <v>1.164</v>
      </c>
      <c r="E103" s="65"/>
    </row>
    <row r="104" spans="1:5" ht="14.25">
      <c r="A104" s="68" t="s">
        <v>50</v>
      </c>
      <c r="B104" s="38">
        <v>358338</v>
      </c>
      <c r="C104" s="38">
        <v>102555</v>
      </c>
      <c r="D104" s="66">
        <f t="shared" si="1"/>
        <v>0.286</v>
      </c>
      <c r="E104" s="65"/>
    </row>
    <row r="105" spans="1:5" ht="14.25">
      <c r="A105" s="68" t="s">
        <v>522</v>
      </c>
      <c r="B105" s="38">
        <v>46280</v>
      </c>
      <c r="C105" s="38">
        <v>44944</v>
      </c>
      <c r="D105" s="66">
        <f t="shared" si="1"/>
        <v>0.971</v>
      </c>
      <c r="E105" s="65"/>
    </row>
    <row r="106" spans="1:5" ht="14.25">
      <c r="A106" s="67" t="s">
        <v>524</v>
      </c>
      <c r="B106" s="38">
        <v>8156</v>
      </c>
      <c r="C106" s="38">
        <v>10186</v>
      </c>
      <c r="D106" s="66">
        <f t="shared" si="1"/>
        <v>1.249</v>
      </c>
      <c r="E106" s="65"/>
    </row>
    <row r="107" spans="1:5" ht="14.25">
      <c r="A107" s="67" t="s">
        <v>526</v>
      </c>
      <c r="B107" s="38">
        <v>1013</v>
      </c>
      <c r="C107" s="38">
        <v>1003</v>
      </c>
      <c r="D107" s="66">
        <f t="shared" si="1"/>
        <v>0.99</v>
      </c>
      <c r="E107" s="65"/>
    </row>
    <row r="108" spans="1:5" ht="14.25">
      <c r="A108" s="67" t="s">
        <v>571</v>
      </c>
      <c r="B108" s="38">
        <v>0</v>
      </c>
      <c r="C108" s="38">
        <v>0</v>
      </c>
      <c r="D108" s="66" t="str">
        <f t="shared" si="1"/>
        <v/>
      </c>
      <c r="E108" s="65"/>
    </row>
    <row r="109" spans="1:5" ht="14.25">
      <c r="A109" s="68" t="s">
        <v>573</v>
      </c>
      <c r="B109" s="38">
        <v>505</v>
      </c>
      <c r="C109" s="38">
        <v>505</v>
      </c>
      <c r="D109" s="66">
        <f t="shared" si="1"/>
        <v>1</v>
      </c>
      <c r="E109" s="65"/>
    </row>
    <row r="110" spans="1:5" ht="14.25">
      <c r="A110" s="68" t="s">
        <v>1194</v>
      </c>
      <c r="B110" s="38">
        <v>274958</v>
      </c>
      <c r="C110" s="38">
        <v>5945</v>
      </c>
      <c r="D110" s="66">
        <f t="shared" si="1"/>
        <v>0.022</v>
      </c>
      <c r="E110" s="65"/>
    </row>
    <row r="111" spans="1:5" ht="14.25">
      <c r="A111" s="68" t="s">
        <v>574</v>
      </c>
      <c r="B111" s="38">
        <v>0</v>
      </c>
      <c r="C111" s="38">
        <v>0</v>
      </c>
      <c r="D111" s="66" t="str">
        <f t="shared" si="1"/>
        <v/>
      </c>
      <c r="E111" s="65"/>
    </row>
    <row r="112" spans="1:5" ht="14.25">
      <c r="A112" s="67" t="s">
        <v>576</v>
      </c>
      <c r="B112" s="38">
        <v>578</v>
      </c>
      <c r="C112" s="38">
        <v>1429</v>
      </c>
      <c r="D112" s="66">
        <f t="shared" si="1"/>
        <v>2.472</v>
      </c>
      <c r="E112" s="65"/>
    </row>
    <row r="113" spans="1:5" ht="14.25">
      <c r="A113" s="67" t="s">
        <v>1195</v>
      </c>
      <c r="B113" s="38">
        <v>296</v>
      </c>
      <c r="C113" s="38">
        <v>185</v>
      </c>
      <c r="D113" s="66">
        <f t="shared" si="1"/>
        <v>0.625</v>
      </c>
      <c r="E113" s="65"/>
    </row>
    <row r="114" spans="1:5" ht="14.25">
      <c r="A114" s="67" t="s">
        <v>1196</v>
      </c>
      <c r="B114" s="38">
        <v>0</v>
      </c>
      <c r="C114" s="38">
        <v>0</v>
      </c>
      <c r="D114" s="66" t="str">
        <f t="shared" si="1"/>
        <v/>
      </c>
      <c r="E114" s="65"/>
    </row>
    <row r="115" spans="1:5" ht="14.25">
      <c r="A115" s="68" t="s">
        <v>1197</v>
      </c>
      <c r="B115" s="38">
        <v>22</v>
      </c>
      <c r="C115" s="38">
        <v>8</v>
      </c>
      <c r="D115" s="66">
        <f t="shared" si="1"/>
        <v>0.364</v>
      </c>
      <c r="E115" s="65"/>
    </row>
    <row r="116" spans="1:5" ht="14.25">
      <c r="A116" s="68" t="s">
        <v>1198</v>
      </c>
      <c r="B116" s="38">
        <v>33</v>
      </c>
      <c r="C116" s="38">
        <v>0</v>
      </c>
      <c r="D116" s="66">
        <f t="shared" si="1"/>
        <v>0</v>
      </c>
      <c r="E116" s="65"/>
    </row>
    <row r="117" spans="1:5" ht="14.25">
      <c r="A117" s="68" t="s">
        <v>527</v>
      </c>
      <c r="B117" s="38">
        <v>8210</v>
      </c>
      <c r="C117" s="38">
        <v>8013</v>
      </c>
      <c r="D117" s="66">
        <f t="shared" si="1"/>
        <v>0.976</v>
      </c>
      <c r="E117" s="65"/>
    </row>
    <row r="118" spans="1:5" ht="14.25">
      <c r="A118" s="68" t="s">
        <v>578</v>
      </c>
      <c r="B118" s="38">
        <v>18287</v>
      </c>
      <c r="C118" s="38">
        <v>30337</v>
      </c>
      <c r="D118" s="66">
        <f t="shared" si="1"/>
        <v>1.659</v>
      </c>
      <c r="E118" s="65"/>
    </row>
    <row r="119" spans="1:5" ht="14.25">
      <c r="A119" s="65" t="s">
        <v>51</v>
      </c>
      <c r="B119" s="38">
        <v>140620</v>
      </c>
      <c r="C119" s="38">
        <v>127596</v>
      </c>
      <c r="D119" s="66">
        <f t="shared" si="1"/>
        <v>0.907</v>
      </c>
      <c r="E119" s="65"/>
    </row>
    <row r="120" spans="1:5" ht="14.25">
      <c r="A120" s="67" t="s">
        <v>522</v>
      </c>
      <c r="B120" s="38">
        <v>67215</v>
      </c>
      <c r="C120" s="38">
        <v>70372</v>
      </c>
      <c r="D120" s="66">
        <f t="shared" si="1"/>
        <v>1.047</v>
      </c>
      <c r="E120" s="65"/>
    </row>
    <row r="121" spans="1:5" ht="14.25">
      <c r="A121" s="67" t="s">
        <v>524</v>
      </c>
      <c r="B121" s="38">
        <v>18367</v>
      </c>
      <c r="C121" s="38">
        <v>25444</v>
      </c>
      <c r="D121" s="66">
        <f t="shared" si="1"/>
        <v>1.385</v>
      </c>
      <c r="E121" s="65"/>
    </row>
    <row r="122" spans="1:5" ht="14.25">
      <c r="A122" s="67" t="s">
        <v>526</v>
      </c>
      <c r="B122" s="38">
        <v>460</v>
      </c>
      <c r="C122" s="38">
        <v>473</v>
      </c>
      <c r="D122" s="66">
        <f t="shared" si="1"/>
        <v>1.028</v>
      </c>
      <c r="E122" s="65"/>
    </row>
    <row r="123" spans="1:5" ht="14.25">
      <c r="A123" s="68" t="s">
        <v>583</v>
      </c>
      <c r="B123" s="38">
        <v>2064</v>
      </c>
      <c r="C123" s="38">
        <v>3388</v>
      </c>
      <c r="D123" s="66">
        <f t="shared" si="1"/>
        <v>1.641</v>
      </c>
      <c r="E123" s="65"/>
    </row>
    <row r="124" spans="1:5" ht="14.25">
      <c r="A124" s="68" t="s">
        <v>584</v>
      </c>
      <c r="B124" s="38">
        <v>361</v>
      </c>
      <c r="C124" s="38">
        <v>240</v>
      </c>
      <c r="D124" s="66">
        <f t="shared" si="1"/>
        <v>0.665</v>
      </c>
      <c r="E124" s="65"/>
    </row>
    <row r="125" spans="1:5" ht="14.25">
      <c r="A125" s="68" t="s">
        <v>585</v>
      </c>
      <c r="B125" s="38">
        <v>0</v>
      </c>
      <c r="C125" s="38">
        <v>0</v>
      </c>
      <c r="D125" s="66" t="str">
        <f t="shared" si="1"/>
        <v/>
      </c>
      <c r="E125" s="65"/>
    </row>
    <row r="126" spans="1:5" ht="14.25">
      <c r="A126" s="67" t="s">
        <v>527</v>
      </c>
      <c r="B126" s="38">
        <v>803</v>
      </c>
      <c r="C126" s="38">
        <v>1008</v>
      </c>
      <c r="D126" s="66">
        <f t="shared" si="1"/>
        <v>1.255</v>
      </c>
      <c r="E126" s="65"/>
    </row>
    <row r="127" spans="1:5" ht="14.25">
      <c r="A127" s="67" t="s">
        <v>586</v>
      </c>
      <c r="B127" s="38">
        <v>51350</v>
      </c>
      <c r="C127" s="38">
        <v>26671</v>
      </c>
      <c r="D127" s="66">
        <f t="shared" si="1"/>
        <v>0.519</v>
      </c>
      <c r="E127" s="65"/>
    </row>
    <row r="128" spans="1:5" ht="14.25">
      <c r="A128" s="65" t="s">
        <v>52</v>
      </c>
      <c r="B128" s="38">
        <v>164062</v>
      </c>
      <c r="C128" s="38">
        <v>126513</v>
      </c>
      <c r="D128" s="66">
        <f t="shared" si="1"/>
        <v>0.771</v>
      </c>
      <c r="E128" s="65"/>
    </row>
    <row r="129" spans="1:5" ht="14.25">
      <c r="A129" s="67" t="s">
        <v>522</v>
      </c>
      <c r="B129" s="38">
        <v>46495</v>
      </c>
      <c r="C129" s="38">
        <v>41961</v>
      </c>
      <c r="D129" s="66">
        <f t="shared" si="1"/>
        <v>0.902</v>
      </c>
      <c r="E129" s="65"/>
    </row>
    <row r="130" spans="1:5" ht="14.25">
      <c r="A130" s="67" t="s">
        <v>524</v>
      </c>
      <c r="B130" s="38">
        <v>13020</v>
      </c>
      <c r="C130" s="38">
        <v>13710</v>
      </c>
      <c r="D130" s="66">
        <f t="shared" si="1"/>
        <v>1.053</v>
      </c>
      <c r="E130" s="65"/>
    </row>
    <row r="131" spans="1:5" ht="14.25">
      <c r="A131" s="67" t="s">
        <v>526</v>
      </c>
      <c r="B131" s="38">
        <v>1462</v>
      </c>
      <c r="C131" s="38">
        <v>1375</v>
      </c>
      <c r="D131" s="66">
        <f t="shared" si="1"/>
        <v>0.94</v>
      </c>
      <c r="E131" s="65"/>
    </row>
    <row r="132" spans="1:5" ht="14.25">
      <c r="A132" s="68" t="s">
        <v>587</v>
      </c>
      <c r="B132" s="38">
        <v>1391</v>
      </c>
      <c r="C132" s="38">
        <v>974</v>
      </c>
      <c r="D132" s="66">
        <f t="shared" si="1"/>
        <v>0.7</v>
      </c>
      <c r="E132" s="65"/>
    </row>
    <row r="133" spans="1:5" ht="14.25">
      <c r="A133" s="68" t="s">
        <v>588</v>
      </c>
      <c r="B133" s="38">
        <v>0</v>
      </c>
      <c r="C133" s="38">
        <v>0</v>
      </c>
      <c r="D133" s="66" t="str">
        <f aca="true" t="shared" si="2" ref="D133:D196">IF(B133=0,"",ROUND(C133/B133,3))</f>
        <v/>
      </c>
      <c r="E133" s="65"/>
    </row>
    <row r="134" spans="1:5" ht="14.25">
      <c r="A134" s="68" t="s">
        <v>589</v>
      </c>
      <c r="B134" s="38">
        <v>0</v>
      </c>
      <c r="C134" s="38">
        <v>0</v>
      </c>
      <c r="D134" s="66" t="str">
        <f t="shared" si="2"/>
        <v/>
      </c>
      <c r="E134" s="65"/>
    </row>
    <row r="135" spans="1:5" ht="14.25">
      <c r="A135" s="67" t="s">
        <v>590</v>
      </c>
      <c r="B135" s="38">
        <v>36</v>
      </c>
      <c r="C135" s="38">
        <v>143</v>
      </c>
      <c r="D135" s="66">
        <f t="shared" si="2"/>
        <v>3.972</v>
      </c>
      <c r="E135" s="65"/>
    </row>
    <row r="136" spans="1:5" ht="14.25">
      <c r="A136" s="67" t="s">
        <v>591</v>
      </c>
      <c r="B136" s="38">
        <v>30045</v>
      </c>
      <c r="C136" s="38">
        <v>32764</v>
      </c>
      <c r="D136" s="66">
        <f t="shared" si="2"/>
        <v>1.09</v>
      </c>
      <c r="E136" s="65"/>
    </row>
    <row r="137" spans="1:5" ht="14.25">
      <c r="A137" s="67" t="s">
        <v>527</v>
      </c>
      <c r="B137" s="38">
        <v>5894</v>
      </c>
      <c r="C137" s="38">
        <v>5145</v>
      </c>
      <c r="D137" s="66">
        <f t="shared" si="2"/>
        <v>0.873</v>
      </c>
      <c r="E137" s="65"/>
    </row>
    <row r="138" spans="1:5" ht="14.25">
      <c r="A138" s="68" t="s">
        <v>592</v>
      </c>
      <c r="B138" s="38">
        <v>65719</v>
      </c>
      <c r="C138" s="38">
        <v>30441</v>
      </c>
      <c r="D138" s="66">
        <f t="shared" si="2"/>
        <v>0.463</v>
      </c>
      <c r="E138" s="65"/>
    </row>
    <row r="139" spans="1:5" ht="14.25">
      <c r="A139" s="68" t="s">
        <v>53</v>
      </c>
      <c r="B139" s="38">
        <v>3431</v>
      </c>
      <c r="C139" s="38">
        <v>4000</v>
      </c>
      <c r="D139" s="66">
        <f t="shared" si="2"/>
        <v>1.166</v>
      </c>
      <c r="E139" s="65"/>
    </row>
    <row r="140" spans="1:5" ht="14.25">
      <c r="A140" s="68" t="s">
        <v>522</v>
      </c>
      <c r="B140" s="38">
        <v>1491</v>
      </c>
      <c r="C140" s="38">
        <v>1470</v>
      </c>
      <c r="D140" s="66">
        <f t="shared" si="2"/>
        <v>0.986</v>
      </c>
      <c r="E140" s="65"/>
    </row>
    <row r="141" spans="1:5" ht="14.25">
      <c r="A141" s="65" t="s">
        <v>524</v>
      </c>
      <c r="B141" s="38">
        <v>102</v>
      </c>
      <c r="C141" s="38">
        <v>195</v>
      </c>
      <c r="D141" s="66">
        <f t="shared" si="2"/>
        <v>1.912</v>
      </c>
      <c r="E141" s="65"/>
    </row>
    <row r="142" spans="1:5" ht="14.25">
      <c r="A142" s="67" t="s">
        <v>526</v>
      </c>
      <c r="B142" s="38">
        <v>0</v>
      </c>
      <c r="C142" s="38">
        <v>0</v>
      </c>
      <c r="D142" s="66" t="str">
        <f t="shared" si="2"/>
        <v/>
      </c>
      <c r="E142" s="65"/>
    </row>
    <row r="143" spans="1:5" ht="14.25">
      <c r="A143" s="67" t="s">
        <v>593</v>
      </c>
      <c r="B143" s="38">
        <v>63</v>
      </c>
      <c r="C143" s="38">
        <v>62</v>
      </c>
      <c r="D143" s="66">
        <f t="shared" si="2"/>
        <v>0.984</v>
      </c>
      <c r="E143" s="65"/>
    </row>
    <row r="144" spans="1:5" ht="14.25">
      <c r="A144" s="67" t="s">
        <v>594</v>
      </c>
      <c r="B144" s="38">
        <v>0</v>
      </c>
      <c r="C144" s="38">
        <v>0</v>
      </c>
      <c r="D144" s="66" t="str">
        <f t="shared" si="2"/>
        <v/>
      </c>
      <c r="E144" s="65"/>
    </row>
    <row r="145" spans="1:5" ht="14.25">
      <c r="A145" s="68" t="s">
        <v>577</v>
      </c>
      <c r="B145" s="38">
        <v>119</v>
      </c>
      <c r="C145" s="38">
        <v>990</v>
      </c>
      <c r="D145" s="66">
        <f t="shared" si="2"/>
        <v>8.319</v>
      </c>
      <c r="E145" s="65"/>
    </row>
    <row r="146" spans="1:5" ht="14.25">
      <c r="A146" s="68" t="s">
        <v>579</v>
      </c>
      <c r="B146" s="38">
        <v>14</v>
      </c>
      <c r="C146" s="38">
        <v>17</v>
      </c>
      <c r="D146" s="66">
        <f t="shared" si="2"/>
        <v>1.214</v>
      </c>
      <c r="E146" s="65"/>
    </row>
    <row r="147" spans="1:5" ht="14.25">
      <c r="A147" s="68" t="s">
        <v>580</v>
      </c>
      <c r="B147" s="38">
        <v>0</v>
      </c>
      <c r="C147" s="38">
        <v>0</v>
      </c>
      <c r="D147" s="66" t="str">
        <f t="shared" si="2"/>
        <v/>
      </c>
      <c r="E147" s="65"/>
    </row>
    <row r="148" spans="1:5" ht="14.25">
      <c r="A148" s="67" t="s">
        <v>581</v>
      </c>
      <c r="B148" s="38">
        <v>1536</v>
      </c>
      <c r="C148" s="38">
        <v>476</v>
      </c>
      <c r="D148" s="66">
        <f t="shared" si="2"/>
        <v>0.31</v>
      </c>
      <c r="E148" s="65"/>
    </row>
    <row r="149" spans="1:5" ht="14.25">
      <c r="A149" s="67" t="s">
        <v>527</v>
      </c>
      <c r="B149" s="38">
        <v>46</v>
      </c>
      <c r="C149" s="38">
        <v>0</v>
      </c>
      <c r="D149" s="66">
        <f t="shared" si="2"/>
        <v>0</v>
      </c>
      <c r="E149" s="65"/>
    </row>
    <row r="150" spans="1:5" ht="14.25">
      <c r="A150" s="67" t="s">
        <v>582</v>
      </c>
      <c r="B150" s="38">
        <v>60</v>
      </c>
      <c r="C150" s="38">
        <v>790</v>
      </c>
      <c r="D150" s="66">
        <f t="shared" si="2"/>
        <v>13.167</v>
      </c>
      <c r="E150" s="65"/>
    </row>
    <row r="151" spans="1:5" ht="14.25">
      <c r="A151" s="68" t="s">
        <v>1199</v>
      </c>
      <c r="B151" s="38">
        <v>106908</v>
      </c>
      <c r="C151" s="38">
        <v>120842</v>
      </c>
      <c r="D151" s="66">
        <f t="shared" si="2"/>
        <v>1.13</v>
      </c>
      <c r="E151" s="65"/>
    </row>
    <row r="152" spans="1:5" ht="14.25">
      <c r="A152" s="68" t="s">
        <v>522</v>
      </c>
      <c r="B152" s="38">
        <v>94942</v>
      </c>
      <c r="C152" s="38">
        <v>89406</v>
      </c>
      <c r="D152" s="66">
        <f t="shared" si="2"/>
        <v>0.942</v>
      </c>
      <c r="E152" s="65"/>
    </row>
    <row r="153" spans="1:5" ht="14.25">
      <c r="A153" s="68" t="s">
        <v>524</v>
      </c>
      <c r="B153" s="38">
        <v>4064</v>
      </c>
      <c r="C153" s="38">
        <v>3240</v>
      </c>
      <c r="D153" s="66">
        <f t="shared" si="2"/>
        <v>0.797</v>
      </c>
      <c r="E153" s="65"/>
    </row>
    <row r="154" spans="1:5" ht="14.25">
      <c r="A154" s="65" t="s">
        <v>526</v>
      </c>
      <c r="B154" s="38">
        <v>0</v>
      </c>
      <c r="C154" s="38">
        <v>442</v>
      </c>
      <c r="D154" s="66" t="str">
        <f t="shared" si="2"/>
        <v/>
      </c>
      <c r="E154" s="65"/>
    </row>
    <row r="155" spans="1:5" ht="14.25">
      <c r="A155" s="67" t="s">
        <v>1200</v>
      </c>
      <c r="B155" s="38">
        <v>1203</v>
      </c>
      <c r="C155" s="38">
        <v>11738</v>
      </c>
      <c r="D155" s="66">
        <f t="shared" si="2"/>
        <v>9.757</v>
      </c>
      <c r="E155" s="65"/>
    </row>
    <row r="156" spans="1:5" ht="14.25">
      <c r="A156" s="67" t="s">
        <v>1201</v>
      </c>
      <c r="B156" s="38">
        <v>342</v>
      </c>
      <c r="C156" s="38">
        <v>329</v>
      </c>
      <c r="D156" s="66">
        <f t="shared" si="2"/>
        <v>0.962</v>
      </c>
      <c r="E156" s="65"/>
    </row>
    <row r="157" spans="1:5" ht="14.25">
      <c r="A157" s="67" t="s">
        <v>1202</v>
      </c>
      <c r="B157" s="38">
        <v>277</v>
      </c>
      <c r="C157" s="38">
        <v>230</v>
      </c>
      <c r="D157" s="66">
        <f t="shared" si="2"/>
        <v>0.83</v>
      </c>
      <c r="E157" s="65"/>
    </row>
    <row r="158" spans="1:5" ht="14.25">
      <c r="A158" s="68" t="s">
        <v>557</v>
      </c>
      <c r="B158" s="38">
        <v>1867</v>
      </c>
      <c r="C158" s="38">
        <v>1534</v>
      </c>
      <c r="D158" s="66">
        <f t="shared" si="2"/>
        <v>0.822</v>
      </c>
      <c r="E158" s="65"/>
    </row>
    <row r="159" spans="1:5" ht="14.25">
      <c r="A159" s="68" t="s">
        <v>527</v>
      </c>
      <c r="B159" s="38">
        <v>2185</v>
      </c>
      <c r="C159" s="38">
        <v>12058</v>
      </c>
      <c r="D159" s="66">
        <f t="shared" si="2"/>
        <v>5.519</v>
      </c>
      <c r="E159" s="65"/>
    </row>
    <row r="160" spans="1:5" ht="14.25">
      <c r="A160" s="68" t="s">
        <v>1203</v>
      </c>
      <c r="B160" s="38">
        <v>2028</v>
      </c>
      <c r="C160" s="38">
        <v>1865</v>
      </c>
      <c r="D160" s="66">
        <f t="shared" si="2"/>
        <v>0.92</v>
      </c>
      <c r="E160" s="65"/>
    </row>
    <row r="161" spans="1:5" ht="14.25">
      <c r="A161" s="67" t="s">
        <v>1204</v>
      </c>
      <c r="B161" s="38">
        <v>90572</v>
      </c>
      <c r="C161" s="38">
        <v>53394</v>
      </c>
      <c r="D161" s="66">
        <f t="shared" si="2"/>
        <v>0.59</v>
      </c>
      <c r="E161" s="65"/>
    </row>
    <row r="162" spans="1:5" ht="14.25">
      <c r="A162" s="67" t="s">
        <v>522</v>
      </c>
      <c r="B162" s="38">
        <v>21631</v>
      </c>
      <c r="C162" s="38">
        <v>21689</v>
      </c>
      <c r="D162" s="66">
        <f t="shared" si="2"/>
        <v>1.003</v>
      </c>
      <c r="E162" s="65"/>
    </row>
    <row r="163" spans="1:5" ht="14.25">
      <c r="A163" s="67" t="s">
        <v>524</v>
      </c>
      <c r="B163" s="38">
        <v>955</v>
      </c>
      <c r="C163" s="38">
        <v>835</v>
      </c>
      <c r="D163" s="66">
        <f t="shared" si="2"/>
        <v>0.874</v>
      </c>
      <c r="E163" s="65"/>
    </row>
    <row r="164" spans="1:5" ht="14.25">
      <c r="A164" s="68" t="s">
        <v>526</v>
      </c>
      <c r="B164" s="38">
        <v>807</v>
      </c>
      <c r="C164" s="38">
        <v>189</v>
      </c>
      <c r="D164" s="66">
        <f t="shared" si="2"/>
        <v>0.234</v>
      </c>
      <c r="E164" s="65"/>
    </row>
    <row r="165" spans="1:5" ht="14.25">
      <c r="A165" s="68" t="s">
        <v>1205</v>
      </c>
      <c r="B165" s="38">
        <v>51</v>
      </c>
      <c r="C165" s="38">
        <v>0</v>
      </c>
      <c r="D165" s="66">
        <f t="shared" si="2"/>
        <v>0</v>
      </c>
      <c r="E165" s="65"/>
    </row>
    <row r="166" spans="1:5" ht="14.25">
      <c r="A166" s="68" t="s">
        <v>1206</v>
      </c>
      <c r="B166" s="38">
        <v>0</v>
      </c>
      <c r="C166" s="38">
        <v>0</v>
      </c>
      <c r="D166" s="66" t="str">
        <f t="shared" si="2"/>
        <v/>
      </c>
      <c r="E166" s="65"/>
    </row>
    <row r="167" spans="1:5" ht="14.25">
      <c r="A167" s="68" t="s">
        <v>1207</v>
      </c>
      <c r="B167" s="38">
        <v>38625</v>
      </c>
      <c r="C167" s="38">
        <v>8052</v>
      </c>
      <c r="D167" s="66">
        <f t="shared" si="2"/>
        <v>0.208</v>
      </c>
      <c r="E167" s="65"/>
    </row>
    <row r="168" spans="1:5" ht="14.25">
      <c r="A168" s="67" t="s">
        <v>1208</v>
      </c>
      <c r="B168" s="38">
        <v>57</v>
      </c>
      <c r="C168" s="38">
        <v>3083</v>
      </c>
      <c r="D168" s="66">
        <f t="shared" si="2"/>
        <v>54.088</v>
      </c>
      <c r="E168" s="65"/>
    </row>
    <row r="169" spans="1:5" ht="14.25">
      <c r="A169" s="67" t="s">
        <v>1209</v>
      </c>
      <c r="B169" s="38">
        <v>0</v>
      </c>
      <c r="C169" s="38">
        <v>0</v>
      </c>
      <c r="D169" s="66" t="str">
        <f t="shared" si="2"/>
        <v/>
      </c>
      <c r="E169" s="65"/>
    </row>
    <row r="170" spans="1:5" ht="14.25">
      <c r="A170" s="67" t="s">
        <v>1210</v>
      </c>
      <c r="B170" s="38">
        <v>0</v>
      </c>
      <c r="C170" s="38">
        <v>15</v>
      </c>
      <c r="D170" s="66" t="str">
        <f t="shared" si="2"/>
        <v/>
      </c>
      <c r="E170" s="65"/>
    </row>
    <row r="171" spans="1:5" ht="14.25">
      <c r="A171" s="68" t="s">
        <v>557</v>
      </c>
      <c r="B171" s="38">
        <v>0</v>
      </c>
      <c r="C171" s="38">
        <v>100</v>
      </c>
      <c r="D171" s="66" t="str">
        <f t="shared" si="2"/>
        <v/>
      </c>
      <c r="E171" s="65"/>
    </row>
    <row r="172" spans="1:5" ht="14.25">
      <c r="A172" s="68" t="s">
        <v>527</v>
      </c>
      <c r="B172" s="38">
        <v>26842</v>
      </c>
      <c r="C172" s="38">
        <v>17716</v>
      </c>
      <c r="D172" s="66">
        <f t="shared" si="2"/>
        <v>0.66</v>
      </c>
      <c r="E172" s="65"/>
    </row>
    <row r="173" spans="1:5" ht="14.25">
      <c r="A173" s="68" t="s">
        <v>1211</v>
      </c>
      <c r="B173" s="38">
        <v>1604</v>
      </c>
      <c r="C173" s="38">
        <v>1715</v>
      </c>
      <c r="D173" s="66">
        <f t="shared" si="2"/>
        <v>1.069</v>
      </c>
      <c r="E173" s="65"/>
    </row>
    <row r="174" spans="1:5" ht="14.25">
      <c r="A174" s="67" t="s">
        <v>54</v>
      </c>
      <c r="B174" s="38">
        <v>21398</v>
      </c>
      <c r="C174" s="38">
        <v>21445</v>
      </c>
      <c r="D174" s="66">
        <f t="shared" si="2"/>
        <v>1.002</v>
      </c>
      <c r="E174" s="65"/>
    </row>
    <row r="175" spans="1:5" ht="14.25">
      <c r="A175" s="67" t="s">
        <v>522</v>
      </c>
      <c r="B175" s="46">
        <v>13889</v>
      </c>
      <c r="C175" s="46">
        <v>14770</v>
      </c>
      <c r="D175" s="66">
        <f t="shared" si="2"/>
        <v>1.063</v>
      </c>
      <c r="E175" s="65"/>
    </row>
    <row r="176" spans="1:5" ht="14.25">
      <c r="A176" s="67" t="s">
        <v>524</v>
      </c>
      <c r="B176" s="38">
        <v>817</v>
      </c>
      <c r="C176" s="38">
        <v>680</v>
      </c>
      <c r="D176" s="66">
        <f t="shared" si="2"/>
        <v>0.832</v>
      </c>
      <c r="E176" s="65"/>
    </row>
    <row r="177" spans="1:5" ht="14.25">
      <c r="A177" s="68" t="s">
        <v>526</v>
      </c>
      <c r="B177" s="38">
        <v>170</v>
      </c>
      <c r="C177" s="38">
        <v>155</v>
      </c>
      <c r="D177" s="66">
        <f t="shared" si="2"/>
        <v>0.912</v>
      </c>
      <c r="E177" s="65"/>
    </row>
    <row r="178" spans="1:5" ht="14.25">
      <c r="A178" s="68" t="s">
        <v>597</v>
      </c>
      <c r="B178" s="38">
        <v>1524</v>
      </c>
      <c r="C178" s="38">
        <v>786</v>
      </c>
      <c r="D178" s="66">
        <f t="shared" si="2"/>
        <v>0.516</v>
      </c>
      <c r="E178" s="65"/>
    </row>
    <row r="179" spans="1:5" ht="14.25">
      <c r="A179" s="68" t="s">
        <v>527</v>
      </c>
      <c r="B179" s="38">
        <v>581</v>
      </c>
      <c r="C179" s="38">
        <v>1816</v>
      </c>
      <c r="D179" s="66">
        <f t="shared" si="2"/>
        <v>3.126</v>
      </c>
      <c r="E179" s="65"/>
    </row>
    <row r="180" spans="1:5" ht="14.25">
      <c r="A180" s="65" t="s">
        <v>598</v>
      </c>
      <c r="B180" s="38">
        <v>4417</v>
      </c>
      <c r="C180" s="38">
        <v>3238</v>
      </c>
      <c r="D180" s="66">
        <f t="shared" si="2"/>
        <v>0.733</v>
      </c>
      <c r="E180" s="65"/>
    </row>
    <row r="181" spans="1:5" ht="14.25">
      <c r="A181" s="67" t="s">
        <v>1212</v>
      </c>
      <c r="B181" s="38">
        <v>26364</v>
      </c>
      <c r="C181" s="38">
        <v>7668</v>
      </c>
      <c r="D181" s="66">
        <f t="shared" si="2"/>
        <v>0.291</v>
      </c>
      <c r="E181" s="65"/>
    </row>
    <row r="182" spans="1:5" ht="14.25">
      <c r="A182" s="67" t="s">
        <v>522</v>
      </c>
      <c r="B182" s="38">
        <v>7901</v>
      </c>
      <c r="C182" s="38">
        <v>4805</v>
      </c>
      <c r="D182" s="66">
        <f t="shared" si="2"/>
        <v>0.608</v>
      </c>
      <c r="E182" s="65"/>
    </row>
    <row r="183" spans="1:5" ht="14.25">
      <c r="A183" s="67" t="s">
        <v>524</v>
      </c>
      <c r="B183" s="38">
        <v>3546</v>
      </c>
      <c r="C183" s="38">
        <v>29</v>
      </c>
      <c r="D183" s="66">
        <f t="shared" si="2"/>
        <v>0.008</v>
      </c>
      <c r="E183" s="65"/>
    </row>
    <row r="184" spans="1:5" ht="14.25">
      <c r="A184" s="68" t="s">
        <v>526</v>
      </c>
      <c r="B184" s="38">
        <v>0</v>
      </c>
      <c r="C184" s="38">
        <v>0</v>
      </c>
      <c r="D184" s="66" t="str">
        <f t="shared" si="2"/>
        <v/>
      </c>
      <c r="E184" s="65"/>
    </row>
    <row r="185" spans="1:5" ht="14.25">
      <c r="A185" s="68" t="s">
        <v>1213</v>
      </c>
      <c r="B185" s="38">
        <v>1258</v>
      </c>
      <c r="C185" s="38">
        <v>499</v>
      </c>
      <c r="D185" s="66">
        <f t="shared" si="2"/>
        <v>0.397</v>
      </c>
      <c r="E185" s="65"/>
    </row>
    <row r="186" spans="1:5" ht="14.25">
      <c r="A186" s="68" t="s">
        <v>527</v>
      </c>
      <c r="B186" s="38">
        <v>1544</v>
      </c>
      <c r="C186" s="38">
        <v>343</v>
      </c>
      <c r="D186" s="66">
        <f t="shared" si="2"/>
        <v>0.222</v>
      </c>
      <c r="E186" s="65"/>
    </row>
    <row r="187" spans="1:5" ht="14.25">
      <c r="A187" s="67" t="s">
        <v>1214</v>
      </c>
      <c r="B187" s="38">
        <v>12115</v>
      </c>
      <c r="C187" s="38">
        <v>1992</v>
      </c>
      <c r="D187" s="66">
        <f t="shared" si="2"/>
        <v>0.164</v>
      </c>
      <c r="E187" s="65"/>
    </row>
    <row r="188" spans="1:5" ht="14.25">
      <c r="A188" s="67" t="s">
        <v>1301</v>
      </c>
      <c r="B188" s="38">
        <v>2025</v>
      </c>
      <c r="C188" s="38">
        <v>1837</v>
      </c>
      <c r="D188" s="66">
        <f t="shared" si="2"/>
        <v>0.907</v>
      </c>
      <c r="E188" s="65"/>
    </row>
    <row r="189" spans="1:5" ht="14.25">
      <c r="A189" s="67" t="s">
        <v>522</v>
      </c>
      <c r="B189" s="38">
        <v>1133</v>
      </c>
      <c r="C189" s="38">
        <v>852</v>
      </c>
      <c r="D189" s="66">
        <f t="shared" si="2"/>
        <v>0.752</v>
      </c>
      <c r="E189" s="65"/>
    </row>
    <row r="190" spans="1:5" ht="14.25">
      <c r="A190" s="68" t="s">
        <v>524</v>
      </c>
      <c r="B190" s="38">
        <v>25</v>
      </c>
      <c r="C190" s="38">
        <v>23</v>
      </c>
      <c r="D190" s="66">
        <f t="shared" si="2"/>
        <v>0.92</v>
      </c>
      <c r="E190" s="65"/>
    </row>
    <row r="191" spans="1:5" ht="14.25">
      <c r="A191" s="68" t="s">
        <v>526</v>
      </c>
      <c r="B191" s="38">
        <v>0</v>
      </c>
      <c r="C191" s="38">
        <v>4</v>
      </c>
      <c r="D191" s="66" t="str">
        <f t="shared" si="2"/>
        <v/>
      </c>
      <c r="E191" s="65"/>
    </row>
    <row r="192" spans="1:5" ht="14.25">
      <c r="A192" s="68" t="s">
        <v>601</v>
      </c>
      <c r="B192" s="38">
        <v>0</v>
      </c>
      <c r="C192" s="38">
        <v>24</v>
      </c>
      <c r="D192" s="66" t="str">
        <f t="shared" si="2"/>
        <v/>
      </c>
      <c r="E192" s="65"/>
    </row>
    <row r="193" spans="1:5" ht="14.25">
      <c r="A193" s="65" t="s">
        <v>602</v>
      </c>
      <c r="B193" s="38">
        <v>0</v>
      </c>
      <c r="C193" s="38">
        <v>0</v>
      </c>
      <c r="D193" s="66" t="str">
        <f t="shared" si="2"/>
        <v/>
      </c>
      <c r="E193" s="65"/>
    </row>
    <row r="194" spans="1:5" ht="14.25">
      <c r="A194" s="67" t="s">
        <v>1215</v>
      </c>
      <c r="B194" s="38">
        <v>854</v>
      </c>
      <c r="C194" s="38">
        <v>730</v>
      </c>
      <c r="D194" s="66">
        <f t="shared" si="2"/>
        <v>0.855</v>
      </c>
      <c r="E194" s="65"/>
    </row>
    <row r="195" spans="1:5" ht="14.25">
      <c r="A195" s="67" t="s">
        <v>527</v>
      </c>
      <c r="B195" s="38">
        <v>5</v>
      </c>
      <c r="C195" s="38">
        <v>202</v>
      </c>
      <c r="D195" s="66">
        <f t="shared" si="2"/>
        <v>40.4</v>
      </c>
      <c r="E195" s="65"/>
    </row>
    <row r="196" spans="1:5" ht="14.25">
      <c r="A196" s="67" t="s">
        <v>1302</v>
      </c>
      <c r="B196" s="38">
        <v>8</v>
      </c>
      <c r="C196" s="38">
        <v>2</v>
      </c>
      <c r="D196" s="66">
        <f t="shared" si="2"/>
        <v>0.25</v>
      </c>
      <c r="E196" s="65"/>
    </row>
    <row r="197" spans="1:5" ht="14.25">
      <c r="A197" s="68" t="s">
        <v>55</v>
      </c>
      <c r="B197" s="38">
        <v>21580</v>
      </c>
      <c r="C197" s="38">
        <v>25041</v>
      </c>
      <c r="D197" s="66">
        <f aca="true" t="shared" si="3" ref="D197:D260">IF(B197=0,"",ROUND(C197/B197,3))</f>
        <v>1.16</v>
      </c>
      <c r="E197" s="65"/>
    </row>
    <row r="198" spans="1:5" ht="14.25">
      <c r="A198" s="68" t="s">
        <v>522</v>
      </c>
      <c r="B198" s="38">
        <v>14427</v>
      </c>
      <c r="C198" s="38">
        <v>14276</v>
      </c>
      <c r="D198" s="66">
        <f t="shared" si="3"/>
        <v>0.99</v>
      </c>
      <c r="E198" s="65"/>
    </row>
    <row r="199" spans="1:5" ht="14.25">
      <c r="A199" s="68" t="s">
        <v>524</v>
      </c>
      <c r="B199" s="38">
        <v>729</v>
      </c>
      <c r="C199" s="38">
        <v>762</v>
      </c>
      <c r="D199" s="66">
        <f t="shared" si="3"/>
        <v>1.045</v>
      </c>
      <c r="E199" s="65"/>
    </row>
    <row r="200" spans="1:5" ht="14.25">
      <c r="A200" s="67" t="s">
        <v>526</v>
      </c>
      <c r="B200" s="38">
        <v>0</v>
      </c>
      <c r="C200" s="38">
        <v>0</v>
      </c>
      <c r="D200" s="66" t="str">
        <f t="shared" si="3"/>
        <v/>
      </c>
      <c r="E200" s="65"/>
    </row>
    <row r="201" spans="1:5" ht="14.25">
      <c r="A201" s="67" t="s">
        <v>595</v>
      </c>
      <c r="B201" s="38">
        <v>3360</v>
      </c>
      <c r="C201" s="38">
        <v>8803</v>
      </c>
      <c r="D201" s="66">
        <f t="shared" si="3"/>
        <v>2.62</v>
      </c>
      <c r="E201" s="65"/>
    </row>
    <row r="202" spans="1:5" ht="14.25">
      <c r="A202" s="67" t="s">
        <v>596</v>
      </c>
      <c r="B202" s="38">
        <v>3064</v>
      </c>
      <c r="C202" s="38">
        <v>1200</v>
      </c>
      <c r="D202" s="66">
        <f t="shared" si="3"/>
        <v>0.392</v>
      </c>
      <c r="E202" s="65"/>
    </row>
    <row r="203" spans="1:5" ht="14.25">
      <c r="A203" s="68" t="s">
        <v>56</v>
      </c>
      <c r="B203" s="38">
        <v>9149</v>
      </c>
      <c r="C203" s="38">
        <v>8269</v>
      </c>
      <c r="D203" s="66">
        <f t="shared" si="3"/>
        <v>0.904</v>
      </c>
      <c r="E203" s="65"/>
    </row>
    <row r="204" spans="1:5" ht="14.25">
      <c r="A204" s="68" t="s">
        <v>522</v>
      </c>
      <c r="B204" s="38">
        <v>7841</v>
      </c>
      <c r="C204" s="38">
        <v>7092</v>
      </c>
      <c r="D204" s="66">
        <f t="shared" si="3"/>
        <v>0.904</v>
      </c>
      <c r="E204" s="65"/>
    </row>
    <row r="205" spans="1:5" ht="14.25">
      <c r="A205" s="68" t="s">
        <v>524</v>
      </c>
      <c r="B205" s="38">
        <v>586</v>
      </c>
      <c r="C205" s="38">
        <v>578</v>
      </c>
      <c r="D205" s="66">
        <f t="shared" si="3"/>
        <v>0.986</v>
      </c>
      <c r="E205" s="65"/>
    </row>
    <row r="206" spans="1:5" ht="14.25">
      <c r="A206" s="65" t="s">
        <v>526</v>
      </c>
      <c r="B206" s="38">
        <v>0</v>
      </c>
      <c r="C206" s="38">
        <v>0</v>
      </c>
      <c r="D206" s="66" t="str">
        <f t="shared" si="3"/>
        <v/>
      </c>
      <c r="E206" s="65"/>
    </row>
    <row r="207" spans="1:5" ht="14.25">
      <c r="A207" s="67" t="s">
        <v>545</v>
      </c>
      <c r="B207" s="38">
        <v>280</v>
      </c>
      <c r="C207" s="38">
        <v>175</v>
      </c>
      <c r="D207" s="66">
        <f t="shared" si="3"/>
        <v>0.625</v>
      </c>
      <c r="E207" s="65"/>
    </row>
    <row r="208" spans="1:5" ht="14.25">
      <c r="A208" s="67" t="s">
        <v>527</v>
      </c>
      <c r="B208" s="38">
        <v>25</v>
      </c>
      <c r="C208" s="38">
        <v>16</v>
      </c>
      <c r="D208" s="66">
        <f t="shared" si="3"/>
        <v>0.64</v>
      </c>
      <c r="E208" s="65"/>
    </row>
    <row r="209" spans="1:5" ht="14.25">
      <c r="A209" s="67" t="s">
        <v>599</v>
      </c>
      <c r="B209" s="38">
        <v>417</v>
      </c>
      <c r="C209" s="38">
        <v>408</v>
      </c>
      <c r="D209" s="66">
        <f t="shared" si="3"/>
        <v>0.978</v>
      </c>
      <c r="E209" s="65"/>
    </row>
    <row r="210" spans="1:5" ht="14.25">
      <c r="A210" s="68" t="s">
        <v>57</v>
      </c>
      <c r="B210" s="38">
        <v>60642</v>
      </c>
      <c r="C210" s="38">
        <v>56460</v>
      </c>
      <c r="D210" s="66">
        <f t="shared" si="3"/>
        <v>0.931</v>
      </c>
      <c r="E210" s="65"/>
    </row>
    <row r="211" spans="1:5" ht="14.25">
      <c r="A211" s="68" t="s">
        <v>522</v>
      </c>
      <c r="B211" s="46">
        <v>31169</v>
      </c>
      <c r="C211" s="46">
        <v>30434</v>
      </c>
      <c r="D211" s="66">
        <f t="shared" si="3"/>
        <v>0.976</v>
      </c>
      <c r="E211" s="69"/>
    </row>
    <row r="212" spans="1:5" ht="14.25">
      <c r="A212" s="68" t="s">
        <v>524</v>
      </c>
      <c r="B212" s="46">
        <v>2852</v>
      </c>
      <c r="C212" s="46">
        <v>3307</v>
      </c>
      <c r="D212" s="66">
        <f t="shared" si="3"/>
        <v>1.16</v>
      </c>
      <c r="E212" s="69"/>
    </row>
    <row r="213" spans="1:5" ht="14.25">
      <c r="A213" s="67" t="s">
        <v>526</v>
      </c>
      <c r="B213" s="46">
        <v>71</v>
      </c>
      <c r="C213" s="46">
        <v>55</v>
      </c>
      <c r="D213" s="66">
        <f t="shared" si="3"/>
        <v>0.775</v>
      </c>
      <c r="E213" s="69"/>
    </row>
    <row r="214" spans="1:5" ht="14.25">
      <c r="A214" s="67" t="s">
        <v>1216</v>
      </c>
      <c r="B214" s="38">
        <v>46</v>
      </c>
      <c r="C214" s="38">
        <v>0</v>
      </c>
      <c r="D214" s="66">
        <f t="shared" si="3"/>
        <v>0</v>
      </c>
      <c r="E214" s="65"/>
    </row>
    <row r="215" spans="1:5" ht="14.25">
      <c r="A215" s="67" t="s">
        <v>1217</v>
      </c>
      <c r="B215" s="38">
        <v>0</v>
      </c>
      <c r="C215" s="38">
        <v>291</v>
      </c>
      <c r="D215" s="66" t="str">
        <f t="shared" si="3"/>
        <v/>
      </c>
      <c r="E215" s="65"/>
    </row>
    <row r="216" spans="1:5" ht="14.25">
      <c r="A216" s="68" t="s">
        <v>527</v>
      </c>
      <c r="B216" s="48">
        <v>6039</v>
      </c>
      <c r="C216" s="48">
        <v>5412</v>
      </c>
      <c r="D216" s="66">
        <f t="shared" si="3"/>
        <v>0.896</v>
      </c>
      <c r="E216" s="65"/>
    </row>
    <row r="217" spans="1:5" ht="14.25">
      <c r="A217" s="68" t="s">
        <v>600</v>
      </c>
      <c r="B217" s="48">
        <v>20465</v>
      </c>
      <c r="C217" s="48">
        <v>16961</v>
      </c>
      <c r="D217" s="66">
        <f t="shared" si="3"/>
        <v>0.829</v>
      </c>
      <c r="E217" s="65"/>
    </row>
    <row r="218" spans="1:5" ht="14.25">
      <c r="A218" s="68" t="s">
        <v>58</v>
      </c>
      <c r="B218" s="48">
        <v>403664</v>
      </c>
      <c r="C218" s="48">
        <v>309961</v>
      </c>
      <c r="D218" s="66">
        <f t="shared" si="3"/>
        <v>0.768</v>
      </c>
      <c r="E218" s="65"/>
    </row>
    <row r="219" spans="1:5" ht="14.25">
      <c r="A219" s="68" t="s">
        <v>522</v>
      </c>
      <c r="B219" s="48">
        <v>208296</v>
      </c>
      <c r="C219" s="48">
        <v>183693</v>
      </c>
      <c r="D219" s="66">
        <f t="shared" si="3"/>
        <v>0.882</v>
      </c>
      <c r="E219" s="65"/>
    </row>
    <row r="220" spans="1:5" ht="14.25">
      <c r="A220" s="67" t="s">
        <v>524</v>
      </c>
      <c r="B220" s="48">
        <v>35625</v>
      </c>
      <c r="C220" s="48">
        <v>23558</v>
      </c>
      <c r="D220" s="66">
        <f t="shared" si="3"/>
        <v>0.661</v>
      </c>
      <c r="E220" s="65"/>
    </row>
    <row r="221" spans="1:5" ht="14.25">
      <c r="A221" s="67" t="s">
        <v>526</v>
      </c>
      <c r="B221" s="48">
        <v>10160</v>
      </c>
      <c r="C221" s="48">
        <v>2403</v>
      </c>
      <c r="D221" s="66">
        <f t="shared" si="3"/>
        <v>0.237</v>
      </c>
      <c r="E221" s="65"/>
    </row>
    <row r="222" spans="1:5" ht="14.25">
      <c r="A222" s="67" t="s">
        <v>603</v>
      </c>
      <c r="B222" s="48">
        <v>22152</v>
      </c>
      <c r="C222" s="48">
        <v>12947</v>
      </c>
      <c r="D222" s="66">
        <f t="shared" si="3"/>
        <v>0.584</v>
      </c>
      <c r="E222" s="65"/>
    </row>
    <row r="223" spans="1:5" ht="14.25">
      <c r="A223" s="68" t="s">
        <v>527</v>
      </c>
      <c r="B223" s="48">
        <v>81438</v>
      </c>
      <c r="C223" s="48">
        <v>61505</v>
      </c>
      <c r="D223" s="66">
        <f t="shared" si="3"/>
        <v>0.755</v>
      </c>
      <c r="E223" s="65"/>
    </row>
    <row r="224" spans="1:5" ht="14.25">
      <c r="A224" s="68" t="s">
        <v>604</v>
      </c>
      <c r="B224" s="48">
        <v>45993</v>
      </c>
      <c r="C224" s="48">
        <v>25855</v>
      </c>
      <c r="D224" s="66">
        <f t="shared" si="3"/>
        <v>0.562</v>
      </c>
      <c r="E224" s="65"/>
    </row>
    <row r="225" spans="1:5" ht="14.25">
      <c r="A225" s="68" t="s">
        <v>59</v>
      </c>
      <c r="B225" s="48">
        <v>530489</v>
      </c>
      <c r="C225" s="48">
        <v>327732</v>
      </c>
      <c r="D225" s="66">
        <f t="shared" si="3"/>
        <v>0.618</v>
      </c>
      <c r="E225" s="65"/>
    </row>
    <row r="226" spans="1:5" ht="14.25">
      <c r="A226" s="67" t="s">
        <v>522</v>
      </c>
      <c r="B226" s="48">
        <v>69858</v>
      </c>
      <c r="C226" s="48">
        <v>97995</v>
      </c>
      <c r="D226" s="66">
        <f t="shared" si="3"/>
        <v>1.403</v>
      </c>
      <c r="E226" s="65"/>
    </row>
    <row r="227" spans="1:5" ht="14.25">
      <c r="A227" s="67" t="s">
        <v>524</v>
      </c>
      <c r="B227" s="48">
        <v>44082</v>
      </c>
      <c r="C227" s="48">
        <v>31653</v>
      </c>
      <c r="D227" s="66">
        <f t="shared" si="3"/>
        <v>0.718</v>
      </c>
      <c r="E227" s="65"/>
    </row>
    <row r="228" spans="1:5" ht="14.25">
      <c r="A228" s="67" t="s">
        <v>526</v>
      </c>
      <c r="B228" s="48">
        <v>0</v>
      </c>
      <c r="C228" s="48">
        <v>338</v>
      </c>
      <c r="D228" s="66" t="str">
        <f t="shared" si="3"/>
        <v/>
      </c>
      <c r="E228" s="65"/>
    </row>
    <row r="229" spans="1:5" ht="14.25">
      <c r="A229" s="68" t="s">
        <v>527</v>
      </c>
      <c r="B229" s="48">
        <v>2009</v>
      </c>
      <c r="C229" s="48">
        <v>1426</v>
      </c>
      <c r="D229" s="66">
        <f t="shared" si="3"/>
        <v>0.71</v>
      </c>
      <c r="E229" s="65"/>
    </row>
    <row r="230" spans="1:5" ht="14.25">
      <c r="A230" s="68" t="s">
        <v>605</v>
      </c>
      <c r="B230" s="48">
        <v>414540</v>
      </c>
      <c r="C230" s="48">
        <v>196320</v>
      </c>
      <c r="D230" s="66">
        <f t="shared" si="3"/>
        <v>0.474</v>
      </c>
      <c r="E230" s="65"/>
    </row>
    <row r="231" spans="1:5" ht="14.25">
      <c r="A231" s="68" t="s">
        <v>60</v>
      </c>
      <c r="B231" s="48">
        <v>86577</v>
      </c>
      <c r="C231" s="48">
        <v>61694</v>
      </c>
      <c r="D231" s="66">
        <f t="shared" si="3"/>
        <v>0.713</v>
      </c>
      <c r="E231" s="65"/>
    </row>
    <row r="232" spans="1:5" ht="14.25">
      <c r="A232" s="65" t="s">
        <v>522</v>
      </c>
      <c r="B232" s="38">
        <v>29497</v>
      </c>
      <c r="C232" s="38">
        <v>28034</v>
      </c>
      <c r="D232" s="66">
        <f t="shared" si="3"/>
        <v>0.95</v>
      </c>
      <c r="E232" s="65"/>
    </row>
    <row r="233" spans="1:5" ht="14.25">
      <c r="A233" s="67" t="s">
        <v>524</v>
      </c>
      <c r="B233" s="38">
        <v>7604</v>
      </c>
      <c r="C233" s="38">
        <v>6111</v>
      </c>
      <c r="D233" s="66">
        <f t="shared" si="3"/>
        <v>0.804</v>
      </c>
      <c r="E233" s="65"/>
    </row>
    <row r="234" spans="1:5" ht="14.25">
      <c r="A234" s="67" t="s">
        <v>526</v>
      </c>
      <c r="B234" s="38">
        <v>0</v>
      </c>
      <c r="C234" s="38">
        <v>0</v>
      </c>
      <c r="D234" s="66" t="str">
        <f t="shared" si="3"/>
        <v/>
      </c>
      <c r="E234" s="65"/>
    </row>
    <row r="235" spans="1:5" ht="14.25">
      <c r="A235" s="67" t="s">
        <v>527</v>
      </c>
      <c r="B235" s="38">
        <v>4872</v>
      </c>
      <c r="C235" s="38">
        <v>4827</v>
      </c>
      <c r="D235" s="66">
        <f t="shared" si="3"/>
        <v>0.991</v>
      </c>
      <c r="E235" s="65"/>
    </row>
    <row r="236" spans="1:5" ht="14.25">
      <c r="A236" s="68" t="s">
        <v>607</v>
      </c>
      <c r="B236" s="38">
        <v>44604</v>
      </c>
      <c r="C236" s="38">
        <v>22722</v>
      </c>
      <c r="D236" s="66">
        <f t="shared" si="3"/>
        <v>0.509</v>
      </c>
      <c r="E236" s="65"/>
    </row>
    <row r="237" spans="1:5" ht="14.25">
      <c r="A237" s="68" t="s">
        <v>61</v>
      </c>
      <c r="B237" s="38">
        <v>55527</v>
      </c>
      <c r="C237" s="38">
        <v>58162</v>
      </c>
      <c r="D237" s="66">
        <f t="shared" si="3"/>
        <v>1.047</v>
      </c>
      <c r="E237" s="65"/>
    </row>
    <row r="238" spans="1:5" ht="14.25">
      <c r="A238" s="68" t="s">
        <v>522</v>
      </c>
      <c r="B238" s="38">
        <v>17058</v>
      </c>
      <c r="C238" s="38">
        <v>20641</v>
      </c>
      <c r="D238" s="66">
        <f t="shared" si="3"/>
        <v>1.21</v>
      </c>
      <c r="E238" s="65"/>
    </row>
    <row r="239" spans="1:5" ht="14.25">
      <c r="A239" s="67" t="s">
        <v>524</v>
      </c>
      <c r="B239" s="38">
        <v>3329</v>
      </c>
      <c r="C239" s="38">
        <v>2073</v>
      </c>
      <c r="D239" s="66">
        <f t="shared" si="3"/>
        <v>0.623</v>
      </c>
      <c r="E239" s="65"/>
    </row>
    <row r="240" spans="1:5" ht="14.25">
      <c r="A240" s="67" t="s">
        <v>526</v>
      </c>
      <c r="B240" s="38">
        <v>0</v>
      </c>
      <c r="C240" s="38">
        <v>386</v>
      </c>
      <c r="D240" s="66" t="str">
        <f t="shared" si="3"/>
        <v/>
      </c>
      <c r="E240" s="65"/>
    </row>
    <row r="241" spans="1:5" ht="14.25">
      <c r="A241" s="67" t="s">
        <v>527</v>
      </c>
      <c r="B241" s="38">
        <v>971</v>
      </c>
      <c r="C241" s="38">
        <v>774</v>
      </c>
      <c r="D241" s="66">
        <f t="shared" si="3"/>
        <v>0.797</v>
      </c>
      <c r="E241" s="65"/>
    </row>
    <row r="242" spans="1:5" ht="14.25">
      <c r="A242" s="68" t="s">
        <v>614</v>
      </c>
      <c r="B242" s="38">
        <v>34169</v>
      </c>
      <c r="C242" s="38">
        <v>34288</v>
      </c>
      <c r="D242" s="66">
        <f t="shared" si="3"/>
        <v>1.003</v>
      </c>
      <c r="E242" s="65"/>
    </row>
    <row r="243" spans="1:5" ht="14.25">
      <c r="A243" s="68" t="s">
        <v>62</v>
      </c>
      <c r="B243" s="38">
        <v>165</v>
      </c>
      <c r="C243" s="38">
        <v>419</v>
      </c>
      <c r="D243" s="66">
        <f t="shared" si="3"/>
        <v>2.539</v>
      </c>
      <c r="E243" s="65"/>
    </row>
    <row r="244" spans="1:5" ht="14.25">
      <c r="A244" s="68" t="s">
        <v>522</v>
      </c>
      <c r="B244" s="38">
        <v>69</v>
      </c>
      <c r="C244" s="38">
        <v>69</v>
      </c>
      <c r="D244" s="66">
        <f t="shared" si="3"/>
        <v>1</v>
      </c>
      <c r="E244" s="65"/>
    </row>
    <row r="245" spans="1:5" ht="14.25">
      <c r="A245" s="65" t="s">
        <v>524</v>
      </c>
      <c r="B245" s="38">
        <v>3</v>
      </c>
      <c r="C245" s="38">
        <v>145</v>
      </c>
      <c r="D245" s="66">
        <f t="shared" si="3"/>
        <v>48.333</v>
      </c>
      <c r="E245" s="65"/>
    </row>
    <row r="246" spans="1:5" ht="14.25">
      <c r="A246" s="67" t="s">
        <v>526</v>
      </c>
      <c r="B246" s="38">
        <v>0</v>
      </c>
      <c r="C246" s="38">
        <v>0</v>
      </c>
      <c r="D246" s="66" t="str">
        <f t="shared" si="3"/>
        <v/>
      </c>
      <c r="E246" s="65"/>
    </row>
    <row r="247" spans="1:5" ht="14.25">
      <c r="A247" s="67" t="s">
        <v>527</v>
      </c>
      <c r="B247" s="38">
        <v>55</v>
      </c>
      <c r="C247" s="38">
        <v>102</v>
      </c>
      <c r="D247" s="66">
        <f t="shared" si="3"/>
        <v>1.855</v>
      </c>
      <c r="E247" s="65"/>
    </row>
    <row r="248" spans="1:5" ht="14.25">
      <c r="A248" s="67" t="s">
        <v>616</v>
      </c>
      <c r="B248" s="38">
        <v>38</v>
      </c>
      <c r="C248" s="38">
        <v>103</v>
      </c>
      <c r="D248" s="66">
        <f t="shared" si="3"/>
        <v>2.711</v>
      </c>
      <c r="E248" s="65"/>
    </row>
    <row r="249" spans="1:5" ht="14.25">
      <c r="A249" s="68" t="s">
        <v>63</v>
      </c>
      <c r="B249" s="38">
        <v>126637</v>
      </c>
      <c r="C249" s="38">
        <v>145337</v>
      </c>
      <c r="D249" s="66">
        <f t="shared" si="3"/>
        <v>1.148</v>
      </c>
      <c r="E249" s="65"/>
    </row>
    <row r="250" spans="1:5" ht="14.25">
      <c r="A250" s="68" t="s">
        <v>522</v>
      </c>
      <c r="B250" s="38">
        <v>62168</v>
      </c>
      <c r="C250" s="38">
        <v>59132</v>
      </c>
      <c r="D250" s="66">
        <f t="shared" si="3"/>
        <v>0.951</v>
      </c>
      <c r="E250" s="65"/>
    </row>
    <row r="251" spans="1:5" ht="14.25">
      <c r="A251" s="68" t="s">
        <v>524</v>
      </c>
      <c r="B251" s="38">
        <v>8268</v>
      </c>
      <c r="C251" s="38">
        <v>9399</v>
      </c>
      <c r="D251" s="66">
        <f t="shared" si="3"/>
        <v>1.137</v>
      </c>
      <c r="E251" s="65"/>
    </row>
    <row r="252" spans="1:5" ht="14.25">
      <c r="A252" s="67" t="s">
        <v>526</v>
      </c>
      <c r="B252" s="38">
        <v>0</v>
      </c>
      <c r="C252" s="38">
        <v>0</v>
      </c>
      <c r="D252" s="66" t="str">
        <f t="shared" si="3"/>
        <v/>
      </c>
      <c r="E252" s="65"/>
    </row>
    <row r="253" spans="1:5" ht="14.25">
      <c r="A253" s="67" t="s">
        <v>527</v>
      </c>
      <c r="B253" s="38">
        <v>26067</v>
      </c>
      <c r="C253" s="38">
        <v>44673</v>
      </c>
      <c r="D253" s="66">
        <f t="shared" si="3"/>
        <v>1.714</v>
      </c>
      <c r="E253" s="65"/>
    </row>
    <row r="254" spans="1:5" ht="14.25">
      <c r="A254" s="67" t="s">
        <v>617</v>
      </c>
      <c r="B254" s="38">
        <v>30134</v>
      </c>
      <c r="C254" s="38">
        <v>32133</v>
      </c>
      <c r="D254" s="66">
        <f t="shared" si="3"/>
        <v>1.066</v>
      </c>
      <c r="E254" s="65"/>
    </row>
    <row r="255" spans="1:5" ht="14.25">
      <c r="A255" s="68" t="s">
        <v>64</v>
      </c>
      <c r="B255" s="38">
        <v>155868</v>
      </c>
      <c r="C255" s="38">
        <v>80201</v>
      </c>
      <c r="D255" s="66">
        <f t="shared" si="3"/>
        <v>0.515</v>
      </c>
      <c r="E255" s="65"/>
    </row>
    <row r="256" spans="1:5" ht="14.25">
      <c r="A256" s="68" t="s">
        <v>618</v>
      </c>
      <c r="B256" s="38">
        <v>631</v>
      </c>
      <c r="C256" s="38">
        <v>542</v>
      </c>
      <c r="D256" s="66">
        <f t="shared" si="3"/>
        <v>0.859</v>
      </c>
      <c r="E256" s="65"/>
    </row>
    <row r="257" spans="1:5" ht="14.25">
      <c r="A257" s="68" t="s">
        <v>1303</v>
      </c>
      <c r="B257" s="38">
        <v>155237</v>
      </c>
      <c r="C257" s="38">
        <v>79659</v>
      </c>
      <c r="D257" s="66">
        <f t="shared" si="3"/>
        <v>0.513</v>
      </c>
      <c r="E257" s="65"/>
    </row>
    <row r="258" spans="1:5" ht="14.25">
      <c r="A258" s="65" t="s">
        <v>65</v>
      </c>
      <c r="B258" s="38">
        <v>650</v>
      </c>
      <c r="C258" s="38">
        <v>805</v>
      </c>
      <c r="D258" s="66">
        <f t="shared" si="3"/>
        <v>1.238</v>
      </c>
      <c r="E258" s="65"/>
    </row>
    <row r="259" spans="1:5" ht="14.25">
      <c r="A259" s="67" t="s">
        <v>66</v>
      </c>
      <c r="B259" s="38">
        <v>450</v>
      </c>
      <c r="C259" s="38">
        <v>349</v>
      </c>
      <c r="D259" s="66">
        <f t="shared" si="3"/>
        <v>0.776</v>
      </c>
      <c r="E259" s="65"/>
    </row>
    <row r="260" spans="1:5" ht="14.25">
      <c r="A260" s="67" t="s">
        <v>67</v>
      </c>
      <c r="B260" s="38">
        <v>200</v>
      </c>
      <c r="C260" s="38">
        <v>456</v>
      </c>
      <c r="D260" s="66">
        <f t="shared" si="3"/>
        <v>2.28</v>
      </c>
      <c r="E260" s="65"/>
    </row>
    <row r="261" spans="1:5" ht="14.25">
      <c r="A261" s="65" t="s">
        <v>68</v>
      </c>
      <c r="B261" s="38">
        <v>40558</v>
      </c>
      <c r="C261" s="38">
        <v>33519</v>
      </c>
      <c r="D261" s="66">
        <f aca="true" t="shared" si="4" ref="D261:D324">IF(B261=0,"",ROUND(C261/B261,3))</f>
        <v>0.826</v>
      </c>
      <c r="E261" s="65"/>
    </row>
    <row r="262" spans="1:5" ht="14.25">
      <c r="A262" s="68" t="s">
        <v>69</v>
      </c>
      <c r="B262" s="38">
        <v>30314</v>
      </c>
      <c r="C262" s="38">
        <v>30564</v>
      </c>
      <c r="D262" s="66">
        <f t="shared" si="4"/>
        <v>1.008</v>
      </c>
      <c r="E262" s="65"/>
    </row>
    <row r="263" spans="1:5" ht="14.25">
      <c r="A263" s="68" t="s">
        <v>606</v>
      </c>
      <c r="B263" s="38">
        <v>469</v>
      </c>
      <c r="C263" s="38">
        <v>338</v>
      </c>
      <c r="D263" s="66">
        <f t="shared" si="4"/>
        <v>0.721</v>
      </c>
      <c r="E263" s="65"/>
    </row>
    <row r="264" spans="1:5" ht="14.25">
      <c r="A264" s="67" t="s">
        <v>608</v>
      </c>
      <c r="B264" s="38">
        <v>0</v>
      </c>
      <c r="C264" s="38">
        <v>0</v>
      </c>
      <c r="D264" s="66" t="str">
        <f t="shared" si="4"/>
        <v/>
      </c>
      <c r="E264" s="65"/>
    </row>
    <row r="265" spans="1:5" ht="14.25">
      <c r="A265" s="67" t="s">
        <v>609</v>
      </c>
      <c r="B265" s="38">
        <v>6032</v>
      </c>
      <c r="C265" s="38">
        <v>5348</v>
      </c>
      <c r="D265" s="66">
        <f t="shared" si="4"/>
        <v>0.887</v>
      </c>
      <c r="E265" s="65"/>
    </row>
    <row r="266" spans="1:5" ht="14.25">
      <c r="A266" s="67" t="s">
        <v>610</v>
      </c>
      <c r="B266" s="38">
        <v>0</v>
      </c>
      <c r="C266" s="38">
        <v>0</v>
      </c>
      <c r="D266" s="66" t="str">
        <f t="shared" si="4"/>
        <v/>
      </c>
      <c r="E266" s="65"/>
    </row>
    <row r="267" spans="1:5" ht="14.25">
      <c r="A267" s="68" t="s">
        <v>611</v>
      </c>
      <c r="B267" s="38">
        <v>9</v>
      </c>
      <c r="C267" s="38">
        <v>80</v>
      </c>
      <c r="D267" s="66">
        <f t="shared" si="4"/>
        <v>8.889</v>
      </c>
      <c r="E267" s="65"/>
    </row>
    <row r="268" spans="1:5" ht="14.25">
      <c r="A268" s="68" t="s">
        <v>612</v>
      </c>
      <c r="B268" s="38">
        <v>2172</v>
      </c>
      <c r="C268" s="38">
        <v>1887</v>
      </c>
      <c r="D268" s="66">
        <f t="shared" si="4"/>
        <v>0.869</v>
      </c>
      <c r="E268" s="65"/>
    </row>
    <row r="269" spans="1:5" ht="14.25">
      <c r="A269" s="68" t="s">
        <v>613</v>
      </c>
      <c r="B269" s="38">
        <v>16509</v>
      </c>
      <c r="C269" s="38">
        <v>14740</v>
      </c>
      <c r="D269" s="66">
        <f t="shared" si="4"/>
        <v>0.893</v>
      </c>
      <c r="E269" s="65"/>
    </row>
    <row r="270" spans="1:5" ht="14.25">
      <c r="A270" s="68" t="s">
        <v>1559</v>
      </c>
      <c r="B270" s="38">
        <v>4319</v>
      </c>
      <c r="C270" s="38">
        <v>6843</v>
      </c>
      <c r="D270" s="66">
        <f t="shared" si="4"/>
        <v>1.584</v>
      </c>
      <c r="E270" s="65"/>
    </row>
    <row r="271" spans="1:5" ht="14.25">
      <c r="A271" s="68" t="s">
        <v>615</v>
      </c>
      <c r="B271" s="38">
        <v>804</v>
      </c>
      <c r="C271" s="38">
        <v>1328</v>
      </c>
      <c r="D271" s="66">
        <f t="shared" si="4"/>
        <v>1.652</v>
      </c>
      <c r="E271" s="65"/>
    </row>
    <row r="272" spans="1:5" ht="14.25">
      <c r="A272" s="68" t="s">
        <v>70</v>
      </c>
      <c r="B272" s="38">
        <v>10244</v>
      </c>
      <c r="C272" s="38">
        <v>2955</v>
      </c>
      <c r="D272" s="66">
        <f t="shared" si="4"/>
        <v>0.288</v>
      </c>
      <c r="E272" s="65"/>
    </row>
    <row r="273" spans="1:5" ht="14.25">
      <c r="A273" s="65" t="s">
        <v>71</v>
      </c>
      <c r="B273" s="38">
        <v>5533465</v>
      </c>
      <c r="C273" s="38">
        <v>4109007</v>
      </c>
      <c r="D273" s="66">
        <f t="shared" si="4"/>
        <v>0.743</v>
      </c>
      <c r="E273" s="65">
        <v>0</v>
      </c>
    </row>
    <row r="274" spans="1:5" ht="14.25">
      <c r="A274" s="67" t="s">
        <v>1304</v>
      </c>
      <c r="B274" s="38">
        <v>123712</v>
      </c>
      <c r="C274" s="38">
        <v>74513</v>
      </c>
      <c r="D274" s="66">
        <f t="shared" si="4"/>
        <v>0.602</v>
      </c>
      <c r="E274" s="65">
        <v>0</v>
      </c>
    </row>
    <row r="275" spans="1:5" ht="14.25">
      <c r="A275" s="67" t="s">
        <v>1305</v>
      </c>
      <c r="B275" s="38">
        <v>9074</v>
      </c>
      <c r="C275" s="38">
        <v>2179</v>
      </c>
      <c r="D275" s="66">
        <f t="shared" si="4"/>
        <v>0.24</v>
      </c>
      <c r="E275" s="65"/>
    </row>
    <row r="276" spans="1:5" ht="14.25">
      <c r="A276" s="67" t="s">
        <v>1218</v>
      </c>
      <c r="B276" s="38">
        <v>37281</v>
      </c>
      <c r="C276" s="38">
        <v>6721</v>
      </c>
      <c r="D276" s="66">
        <f t="shared" si="4"/>
        <v>0.18</v>
      </c>
      <c r="E276" s="65"/>
    </row>
    <row r="277" spans="1:5" ht="14.25">
      <c r="A277" s="68" t="s">
        <v>1219</v>
      </c>
      <c r="B277" s="38">
        <v>58595</v>
      </c>
      <c r="C277" s="38">
        <v>53945</v>
      </c>
      <c r="D277" s="66">
        <f t="shared" si="4"/>
        <v>0.921</v>
      </c>
      <c r="E277" s="65"/>
    </row>
    <row r="278" spans="1:5" ht="14.25">
      <c r="A278" s="68" t="s">
        <v>1220</v>
      </c>
      <c r="B278" s="38">
        <v>2329</v>
      </c>
      <c r="C278" s="38">
        <v>0</v>
      </c>
      <c r="D278" s="66">
        <f t="shared" si="4"/>
        <v>0</v>
      </c>
      <c r="E278" s="65"/>
    </row>
    <row r="279" spans="1:5" ht="14.25">
      <c r="A279" s="68" t="s">
        <v>1221</v>
      </c>
      <c r="B279" s="38">
        <v>0</v>
      </c>
      <c r="C279" s="38">
        <v>0</v>
      </c>
      <c r="D279" s="66" t="str">
        <f t="shared" si="4"/>
        <v/>
      </c>
      <c r="E279" s="65"/>
    </row>
    <row r="280" spans="1:5" ht="14.25">
      <c r="A280" s="67" t="s">
        <v>1222</v>
      </c>
      <c r="B280" s="38">
        <v>7711</v>
      </c>
      <c r="C280" s="38">
        <v>85</v>
      </c>
      <c r="D280" s="66">
        <f t="shared" si="4"/>
        <v>0.011</v>
      </c>
      <c r="E280" s="65"/>
    </row>
    <row r="281" spans="1:5" ht="14.25">
      <c r="A281" s="67" t="s">
        <v>1223</v>
      </c>
      <c r="B281" s="38">
        <v>0</v>
      </c>
      <c r="C281" s="38">
        <v>0</v>
      </c>
      <c r="D281" s="66" t="str">
        <f t="shared" si="4"/>
        <v/>
      </c>
      <c r="E281" s="65"/>
    </row>
    <row r="282" spans="1:5" ht="14.25">
      <c r="A282" s="67" t="s">
        <v>1224</v>
      </c>
      <c r="B282" s="38">
        <v>4376</v>
      </c>
      <c r="C282" s="38">
        <v>0</v>
      </c>
      <c r="D282" s="66">
        <f t="shared" si="4"/>
        <v>0</v>
      </c>
      <c r="E282" s="65"/>
    </row>
    <row r="283" spans="1:5" ht="14.25">
      <c r="A283" s="68" t="s">
        <v>1306</v>
      </c>
      <c r="B283" s="38">
        <v>4346</v>
      </c>
      <c r="C283" s="38">
        <v>11583</v>
      </c>
      <c r="D283" s="66">
        <f t="shared" si="4"/>
        <v>2.665</v>
      </c>
      <c r="E283" s="65"/>
    </row>
    <row r="284" spans="1:5" ht="14.25">
      <c r="A284" s="68" t="s">
        <v>72</v>
      </c>
      <c r="B284" s="38">
        <v>3078948</v>
      </c>
      <c r="C284" s="38">
        <v>2437783</v>
      </c>
      <c r="D284" s="66">
        <f t="shared" si="4"/>
        <v>0.792</v>
      </c>
      <c r="E284" s="65">
        <v>0</v>
      </c>
    </row>
    <row r="285" spans="1:5" ht="14.25">
      <c r="A285" s="68" t="s">
        <v>522</v>
      </c>
      <c r="B285" s="38">
        <v>1564139</v>
      </c>
      <c r="C285" s="38">
        <v>1509615</v>
      </c>
      <c r="D285" s="66">
        <f t="shared" si="4"/>
        <v>0.965</v>
      </c>
      <c r="E285" s="65"/>
    </row>
    <row r="286" spans="1:5" ht="14.25">
      <c r="A286" s="65" t="s">
        <v>524</v>
      </c>
      <c r="B286" s="38">
        <v>161467</v>
      </c>
      <c r="C286" s="38">
        <v>106837</v>
      </c>
      <c r="D286" s="66">
        <f t="shared" si="4"/>
        <v>0.662</v>
      </c>
      <c r="E286" s="65"/>
    </row>
    <row r="287" spans="1:5" ht="14.25">
      <c r="A287" s="67" t="s">
        <v>526</v>
      </c>
      <c r="B287" s="38">
        <v>1301</v>
      </c>
      <c r="C287" s="38">
        <v>1004</v>
      </c>
      <c r="D287" s="66">
        <f t="shared" si="4"/>
        <v>0.772</v>
      </c>
      <c r="E287" s="65"/>
    </row>
    <row r="288" spans="1:5" ht="14.25">
      <c r="A288" s="67" t="s">
        <v>1225</v>
      </c>
      <c r="B288" s="38">
        <v>231253</v>
      </c>
      <c r="C288" s="38">
        <v>59761</v>
      </c>
      <c r="D288" s="66">
        <f t="shared" si="4"/>
        <v>0.258</v>
      </c>
      <c r="E288" s="65"/>
    </row>
    <row r="289" spans="1:5" ht="14.25">
      <c r="A289" s="67" t="s">
        <v>1226</v>
      </c>
      <c r="B289" s="38">
        <v>941</v>
      </c>
      <c r="C289" s="38">
        <v>40</v>
      </c>
      <c r="D289" s="66">
        <f t="shared" si="4"/>
        <v>0.043</v>
      </c>
      <c r="E289" s="65"/>
    </row>
    <row r="290" spans="1:5" ht="14.25">
      <c r="A290" s="68" t="s">
        <v>1227</v>
      </c>
      <c r="B290" s="38">
        <v>1798</v>
      </c>
      <c r="C290" s="38">
        <v>2156</v>
      </c>
      <c r="D290" s="66">
        <f t="shared" si="4"/>
        <v>1.199</v>
      </c>
      <c r="E290" s="65"/>
    </row>
    <row r="291" spans="1:5" ht="14.25">
      <c r="A291" s="68" t="s">
        <v>1228</v>
      </c>
      <c r="B291" s="38">
        <v>90</v>
      </c>
      <c r="C291" s="38">
        <v>6833</v>
      </c>
      <c r="D291" s="66">
        <f t="shared" si="4"/>
        <v>75.922</v>
      </c>
      <c r="E291" s="65"/>
    </row>
    <row r="292" spans="1:5" ht="14.25">
      <c r="A292" s="68" t="s">
        <v>1229</v>
      </c>
      <c r="B292" s="38">
        <v>745</v>
      </c>
      <c r="C292" s="38">
        <v>1433</v>
      </c>
      <c r="D292" s="66">
        <f t="shared" si="4"/>
        <v>1.923</v>
      </c>
      <c r="E292" s="65"/>
    </row>
    <row r="293" spans="1:5" ht="14.25">
      <c r="A293" s="67" t="s">
        <v>1230</v>
      </c>
      <c r="B293" s="38">
        <v>10464</v>
      </c>
      <c r="C293" s="38">
        <v>0</v>
      </c>
      <c r="D293" s="66">
        <f t="shared" si="4"/>
        <v>0</v>
      </c>
      <c r="E293" s="65"/>
    </row>
    <row r="294" spans="1:5" ht="14.25">
      <c r="A294" s="67" t="s">
        <v>1231</v>
      </c>
      <c r="B294" s="38">
        <v>0</v>
      </c>
      <c r="C294" s="38">
        <v>0</v>
      </c>
      <c r="D294" s="66" t="str">
        <f t="shared" si="4"/>
        <v/>
      </c>
      <c r="E294" s="65"/>
    </row>
    <row r="295" spans="1:5" ht="14.25">
      <c r="A295" s="67" t="s">
        <v>1232</v>
      </c>
      <c r="B295" s="38">
        <v>9849</v>
      </c>
      <c r="C295" s="38">
        <v>1570</v>
      </c>
      <c r="D295" s="66">
        <f t="shared" si="4"/>
        <v>0.159</v>
      </c>
      <c r="E295" s="65"/>
    </row>
    <row r="296" spans="1:5" ht="14.25">
      <c r="A296" s="68" t="s">
        <v>1233</v>
      </c>
      <c r="B296" s="38">
        <v>43909</v>
      </c>
      <c r="C296" s="38">
        <v>1239</v>
      </c>
      <c r="D296" s="66">
        <f t="shared" si="4"/>
        <v>0.028</v>
      </c>
      <c r="E296" s="65"/>
    </row>
    <row r="297" spans="1:5" ht="14.25">
      <c r="A297" s="68" t="s">
        <v>1234</v>
      </c>
      <c r="B297" s="38">
        <v>14627</v>
      </c>
      <c r="C297" s="38">
        <v>1250</v>
      </c>
      <c r="D297" s="66">
        <f t="shared" si="4"/>
        <v>0.085</v>
      </c>
      <c r="E297" s="65"/>
    </row>
    <row r="298" spans="1:5" ht="14.25">
      <c r="A298" s="68" t="s">
        <v>1235</v>
      </c>
      <c r="B298" s="38">
        <v>25798</v>
      </c>
      <c r="C298" s="38">
        <v>1584</v>
      </c>
      <c r="D298" s="66">
        <f t="shared" si="4"/>
        <v>0.061</v>
      </c>
      <c r="E298" s="65"/>
    </row>
    <row r="299" spans="1:5" ht="14.25">
      <c r="A299" s="65" t="s">
        <v>1236</v>
      </c>
      <c r="B299" s="38">
        <v>313</v>
      </c>
      <c r="C299" s="38">
        <v>321</v>
      </c>
      <c r="D299" s="66">
        <f t="shared" si="4"/>
        <v>1.026</v>
      </c>
      <c r="E299" s="65"/>
    </row>
    <row r="300" spans="1:5" ht="14.25">
      <c r="A300" s="67" t="s">
        <v>1237</v>
      </c>
      <c r="B300" s="38">
        <v>10903</v>
      </c>
      <c r="C300" s="38">
        <v>100</v>
      </c>
      <c r="D300" s="66">
        <f t="shared" si="4"/>
        <v>0.009</v>
      </c>
      <c r="E300" s="65"/>
    </row>
    <row r="301" spans="1:5" ht="14.25">
      <c r="A301" s="67" t="s">
        <v>1238</v>
      </c>
      <c r="B301" s="38">
        <v>156968</v>
      </c>
      <c r="C301" s="38">
        <v>11714</v>
      </c>
      <c r="D301" s="66">
        <f t="shared" si="4"/>
        <v>0.075</v>
      </c>
      <c r="E301" s="65"/>
    </row>
    <row r="302" spans="1:5" ht="14.25">
      <c r="A302" s="67" t="s">
        <v>1239</v>
      </c>
      <c r="B302" s="38">
        <v>761</v>
      </c>
      <c r="C302" s="38">
        <v>10</v>
      </c>
      <c r="D302" s="66">
        <f t="shared" si="4"/>
        <v>0.013</v>
      </c>
      <c r="E302" s="65"/>
    </row>
    <row r="303" spans="1:5" ht="14.25">
      <c r="A303" s="68" t="s">
        <v>557</v>
      </c>
      <c r="B303" s="38">
        <v>33426</v>
      </c>
      <c r="C303" s="38">
        <v>46815</v>
      </c>
      <c r="D303" s="66">
        <f t="shared" si="4"/>
        <v>1.401</v>
      </c>
      <c r="E303" s="65"/>
    </row>
    <row r="304" spans="1:5" ht="14.25">
      <c r="A304" s="68" t="s">
        <v>527</v>
      </c>
      <c r="B304" s="38">
        <v>140542</v>
      </c>
      <c r="C304" s="38">
        <v>169677</v>
      </c>
      <c r="D304" s="66">
        <f t="shared" si="4"/>
        <v>1.207</v>
      </c>
      <c r="E304" s="65"/>
    </row>
    <row r="305" spans="1:5" ht="14.25">
      <c r="A305" s="68" t="s">
        <v>1307</v>
      </c>
      <c r="B305" s="38">
        <v>669654</v>
      </c>
      <c r="C305" s="38">
        <v>515824</v>
      </c>
      <c r="D305" s="66">
        <f t="shared" si="4"/>
        <v>0.77</v>
      </c>
      <c r="E305" s="65"/>
    </row>
    <row r="306" spans="1:5" ht="14.25">
      <c r="A306" s="67" t="s">
        <v>73</v>
      </c>
      <c r="B306" s="38">
        <v>78989</v>
      </c>
      <c r="C306" s="38">
        <v>65263</v>
      </c>
      <c r="D306" s="66">
        <f t="shared" si="4"/>
        <v>0.826</v>
      </c>
      <c r="E306" s="65">
        <v>0</v>
      </c>
    </row>
    <row r="307" spans="1:5" ht="14.25">
      <c r="A307" s="67" t="s">
        <v>522</v>
      </c>
      <c r="B307" s="38">
        <v>69713</v>
      </c>
      <c r="C307" s="38">
        <v>57545</v>
      </c>
      <c r="D307" s="66">
        <f t="shared" si="4"/>
        <v>0.825</v>
      </c>
      <c r="E307" s="65"/>
    </row>
    <row r="308" spans="1:5" ht="14.25">
      <c r="A308" s="67" t="s">
        <v>524</v>
      </c>
      <c r="B308" s="38">
        <v>355</v>
      </c>
      <c r="C308" s="38">
        <v>225</v>
      </c>
      <c r="D308" s="66">
        <f t="shared" si="4"/>
        <v>0.634</v>
      </c>
      <c r="E308" s="65"/>
    </row>
    <row r="309" spans="1:5" ht="14.25">
      <c r="A309" s="68" t="s">
        <v>526</v>
      </c>
      <c r="B309" s="38">
        <v>769</v>
      </c>
      <c r="C309" s="38">
        <v>551</v>
      </c>
      <c r="D309" s="66">
        <f t="shared" si="4"/>
        <v>0.717</v>
      </c>
      <c r="E309" s="65"/>
    </row>
    <row r="310" spans="1:5" ht="14.25">
      <c r="A310" s="68" t="s">
        <v>625</v>
      </c>
      <c r="B310" s="38">
        <v>3382</v>
      </c>
      <c r="C310" s="38">
        <v>2490</v>
      </c>
      <c r="D310" s="66">
        <f t="shared" si="4"/>
        <v>0.736</v>
      </c>
      <c r="E310" s="65"/>
    </row>
    <row r="311" spans="1:5" ht="14.25">
      <c r="A311" s="68" t="s">
        <v>527</v>
      </c>
      <c r="B311" s="38">
        <v>14</v>
      </c>
      <c r="C311" s="38">
        <v>0</v>
      </c>
      <c r="D311" s="66">
        <f t="shared" si="4"/>
        <v>0</v>
      </c>
      <c r="E311" s="65"/>
    </row>
    <row r="312" spans="1:5" ht="14.25">
      <c r="A312" s="65" t="s">
        <v>628</v>
      </c>
      <c r="B312" s="38">
        <v>4756</v>
      </c>
      <c r="C312" s="38">
        <v>4452</v>
      </c>
      <c r="D312" s="66">
        <f t="shared" si="4"/>
        <v>0.936</v>
      </c>
      <c r="E312" s="65"/>
    </row>
    <row r="313" spans="1:5" ht="14.25">
      <c r="A313" s="67" t="s">
        <v>74</v>
      </c>
      <c r="B313" s="38">
        <v>129755</v>
      </c>
      <c r="C313" s="38">
        <v>104211</v>
      </c>
      <c r="D313" s="66">
        <f t="shared" si="4"/>
        <v>0.803</v>
      </c>
      <c r="E313" s="65">
        <v>0</v>
      </c>
    </row>
    <row r="314" spans="1:5" ht="14.25">
      <c r="A314" s="67" t="s">
        <v>522</v>
      </c>
      <c r="B314" s="38">
        <v>96339</v>
      </c>
      <c r="C314" s="38">
        <v>92993</v>
      </c>
      <c r="D314" s="66">
        <f t="shared" si="4"/>
        <v>0.965</v>
      </c>
      <c r="E314" s="65"/>
    </row>
    <row r="315" spans="1:5" ht="14.25">
      <c r="A315" s="67" t="s">
        <v>524</v>
      </c>
      <c r="B315" s="38">
        <v>3380</v>
      </c>
      <c r="C315" s="38">
        <v>2470</v>
      </c>
      <c r="D315" s="66">
        <f t="shared" si="4"/>
        <v>0.731</v>
      </c>
      <c r="E315" s="65"/>
    </row>
    <row r="316" spans="1:5" ht="14.25">
      <c r="A316" s="68" t="s">
        <v>526</v>
      </c>
      <c r="B316" s="38">
        <v>191</v>
      </c>
      <c r="C316" s="38">
        <v>152</v>
      </c>
      <c r="D316" s="66">
        <f t="shared" si="4"/>
        <v>0.796</v>
      </c>
      <c r="E316" s="65"/>
    </row>
    <row r="317" spans="1:5" ht="14.25">
      <c r="A317" s="68" t="s">
        <v>1240</v>
      </c>
      <c r="B317" s="38">
        <v>1336</v>
      </c>
      <c r="C317" s="38">
        <v>20</v>
      </c>
      <c r="D317" s="66">
        <f t="shared" si="4"/>
        <v>0.015</v>
      </c>
      <c r="E317" s="65"/>
    </row>
    <row r="318" spans="1:5" ht="14.25">
      <c r="A318" s="68" t="s">
        <v>1241</v>
      </c>
      <c r="B318" s="38">
        <v>420</v>
      </c>
      <c r="C318" s="38">
        <v>50</v>
      </c>
      <c r="D318" s="66">
        <f t="shared" si="4"/>
        <v>0.119</v>
      </c>
      <c r="E318" s="65"/>
    </row>
    <row r="319" spans="1:5" ht="14.25">
      <c r="A319" s="67" t="s">
        <v>1242</v>
      </c>
      <c r="B319" s="38">
        <v>60</v>
      </c>
      <c r="C319" s="38">
        <v>584</v>
      </c>
      <c r="D319" s="66">
        <f t="shared" si="4"/>
        <v>9.733</v>
      </c>
      <c r="E319" s="65"/>
    </row>
    <row r="320" spans="1:5" ht="14.25">
      <c r="A320" s="67" t="s">
        <v>1243</v>
      </c>
      <c r="B320" s="38">
        <v>231</v>
      </c>
      <c r="C320" s="38">
        <v>43</v>
      </c>
      <c r="D320" s="66">
        <f t="shared" si="4"/>
        <v>0.186</v>
      </c>
      <c r="E320" s="65"/>
    </row>
    <row r="321" spans="1:5" ht="14.25">
      <c r="A321" s="67" t="s">
        <v>1244</v>
      </c>
      <c r="B321" s="38">
        <v>51</v>
      </c>
      <c r="C321" s="38">
        <v>0</v>
      </c>
      <c r="D321" s="66">
        <f t="shared" si="4"/>
        <v>0</v>
      </c>
      <c r="E321" s="65"/>
    </row>
    <row r="322" spans="1:5" ht="14.25">
      <c r="A322" s="68" t="s">
        <v>619</v>
      </c>
      <c r="B322" s="38">
        <v>7611</v>
      </c>
      <c r="C322" s="38">
        <v>276</v>
      </c>
      <c r="D322" s="66">
        <f t="shared" si="4"/>
        <v>0.036</v>
      </c>
      <c r="E322" s="65"/>
    </row>
    <row r="323" spans="1:5" ht="14.25">
      <c r="A323" s="68" t="s">
        <v>527</v>
      </c>
      <c r="B323" s="38">
        <v>138</v>
      </c>
      <c r="C323" s="38">
        <v>733</v>
      </c>
      <c r="D323" s="66">
        <f t="shared" si="4"/>
        <v>5.312</v>
      </c>
      <c r="E323" s="65"/>
    </row>
    <row r="324" spans="1:5" ht="14.25">
      <c r="A324" s="68" t="s">
        <v>620</v>
      </c>
      <c r="B324" s="38">
        <v>19998</v>
      </c>
      <c r="C324" s="38">
        <v>6890</v>
      </c>
      <c r="D324" s="66">
        <f t="shared" si="4"/>
        <v>0.345</v>
      </c>
      <c r="E324" s="65"/>
    </row>
    <row r="325" spans="1:5" ht="14.25">
      <c r="A325" s="65" t="s">
        <v>75</v>
      </c>
      <c r="B325" s="38">
        <v>219346</v>
      </c>
      <c r="C325" s="38">
        <v>179882</v>
      </c>
      <c r="D325" s="66">
        <f aca="true" t="shared" si="5" ref="D325:D388">IF(B325=0,"",ROUND(C325/B325,3))</f>
        <v>0.82</v>
      </c>
      <c r="E325" s="65"/>
    </row>
    <row r="326" spans="1:5" ht="14.25">
      <c r="A326" s="67" t="s">
        <v>522</v>
      </c>
      <c r="B326" s="38">
        <v>162354</v>
      </c>
      <c r="C326" s="38">
        <v>153896</v>
      </c>
      <c r="D326" s="66">
        <f t="shared" si="5"/>
        <v>0.948</v>
      </c>
      <c r="E326" s="65"/>
    </row>
    <row r="327" spans="1:5" ht="14.25">
      <c r="A327" s="67" t="s">
        <v>524</v>
      </c>
      <c r="B327" s="38">
        <v>3793</v>
      </c>
      <c r="C327" s="38">
        <v>3304</v>
      </c>
      <c r="D327" s="66">
        <f t="shared" si="5"/>
        <v>0.871</v>
      </c>
      <c r="E327" s="65"/>
    </row>
    <row r="328" spans="1:5" ht="14.25">
      <c r="A328" s="67" t="s">
        <v>526</v>
      </c>
      <c r="B328" s="38">
        <v>0</v>
      </c>
      <c r="C328" s="38">
        <v>0</v>
      </c>
      <c r="D328" s="66" t="str">
        <f t="shared" si="5"/>
        <v/>
      </c>
      <c r="E328" s="65"/>
    </row>
    <row r="329" spans="1:5" ht="14.25">
      <c r="A329" s="68" t="s">
        <v>621</v>
      </c>
      <c r="B329" s="38">
        <v>1704</v>
      </c>
      <c r="C329" s="38">
        <v>678</v>
      </c>
      <c r="D329" s="66">
        <f t="shared" si="5"/>
        <v>0.398</v>
      </c>
      <c r="E329" s="65"/>
    </row>
    <row r="330" spans="1:5" ht="14.25">
      <c r="A330" s="68" t="s">
        <v>622</v>
      </c>
      <c r="B330" s="38">
        <v>106</v>
      </c>
      <c r="C330" s="38">
        <v>32</v>
      </c>
      <c r="D330" s="66">
        <f t="shared" si="5"/>
        <v>0.302</v>
      </c>
      <c r="E330" s="65"/>
    </row>
    <row r="331" spans="1:5" ht="14.25">
      <c r="A331" s="68" t="s">
        <v>623</v>
      </c>
      <c r="B331" s="38">
        <v>8055</v>
      </c>
      <c r="C331" s="38">
        <v>532</v>
      </c>
      <c r="D331" s="66">
        <f t="shared" si="5"/>
        <v>0.066</v>
      </c>
      <c r="E331" s="65"/>
    </row>
    <row r="332" spans="1:5" ht="14.25">
      <c r="A332" s="67" t="s">
        <v>527</v>
      </c>
      <c r="B332" s="38">
        <v>402</v>
      </c>
      <c r="C332" s="38">
        <v>373</v>
      </c>
      <c r="D332" s="66">
        <f t="shared" si="5"/>
        <v>0.928</v>
      </c>
      <c r="E332" s="65"/>
    </row>
    <row r="333" spans="1:5" ht="14.25">
      <c r="A333" s="67" t="s">
        <v>624</v>
      </c>
      <c r="B333" s="38">
        <v>42932</v>
      </c>
      <c r="C333" s="38">
        <v>21067</v>
      </c>
      <c r="D333" s="66">
        <f t="shared" si="5"/>
        <v>0.491</v>
      </c>
      <c r="E333" s="65"/>
    </row>
    <row r="334" spans="1:5" ht="14.25">
      <c r="A334" s="67" t="s">
        <v>76</v>
      </c>
      <c r="B334" s="38">
        <v>189877</v>
      </c>
      <c r="C334" s="38">
        <v>110677</v>
      </c>
      <c r="D334" s="66">
        <f t="shared" si="5"/>
        <v>0.583</v>
      </c>
      <c r="E334" s="65">
        <v>0</v>
      </c>
    </row>
    <row r="335" spans="1:5" ht="14.25">
      <c r="A335" s="68" t="s">
        <v>522</v>
      </c>
      <c r="B335" s="38">
        <v>66237</v>
      </c>
      <c r="C335" s="38">
        <v>66935</v>
      </c>
      <c r="D335" s="66">
        <f t="shared" si="5"/>
        <v>1.011</v>
      </c>
      <c r="E335" s="65"/>
    </row>
    <row r="336" spans="1:5" ht="14.25">
      <c r="A336" s="68" t="s">
        <v>524</v>
      </c>
      <c r="B336" s="38">
        <v>28961</v>
      </c>
      <c r="C336" s="38">
        <v>13052</v>
      </c>
      <c r="D336" s="66">
        <f t="shared" si="5"/>
        <v>0.451</v>
      </c>
      <c r="E336" s="65"/>
    </row>
    <row r="337" spans="1:5" ht="14.25">
      <c r="A337" s="68" t="s">
        <v>526</v>
      </c>
      <c r="B337" s="38">
        <v>4</v>
      </c>
      <c r="C337" s="38">
        <v>2118</v>
      </c>
      <c r="D337" s="66">
        <f t="shared" si="5"/>
        <v>529.5</v>
      </c>
      <c r="E337" s="65"/>
    </row>
    <row r="338" spans="1:5" ht="14.25">
      <c r="A338" s="65" t="s">
        <v>626</v>
      </c>
      <c r="B338" s="38">
        <v>4104</v>
      </c>
      <c r="C338" s="38">
        <v>898</v>
      </c>
      <c r="D338" s="66">
        <f t="shared" si="5"/>
        <v>0.219</v>
      </c>
      <c r="E338" s="65"/>
    </row>
    <row r="339" spans="1:5" ht="14.25">
      <c r="A339" s="67" t="s">
        <v>627</v>
      </c>
      <c r="B339" s="38">
        <v>658</v>
      </c>
      <c r="C339" s="38">
        <v>721</v>
      </c>
      <c r="D339" s="66">
        <f t="shared" si="5"/>
        <v>1.096</v>
      </c>
      <c r="E339" s="65"/>
    </row>
    <row r="340" spans="1:5" ht="14.25">
      <c r="A340" s="67" t="s">
        <v>629</v>
      </c>
      <c r="B340" s="38">
        <v>97</v>
      </c>
      <c r="C340" s="38">
        <v>40</v>
      </c>
      <c r="D340" s="66">
        <f t="shared" si="5"/>
        <v>0.412</v>
      </c>
      <c r="E340" s="65"/>
    </row>
    <row r="341" spans="1:5" ht="14.25">
      <c r="A341" s="67" t="s">
        <v>630</v>
      </c>
      <c r="B341" s="38">
        <v>1952</v>
      </c>
      <c r="C341" s="38">
        <v>496</v>
      </c>
      <c r="D341" s="66">
        <f t="shared" si="5"/>
        <v>0.254</v>
      </c>
      <c r="E341" s="65"/>
    </row>
    <row r="342" spans="1:5" ht="14.25">
      <c r="A342" s="68" t="s">
        <v>1308</v>
      </c>
      <c r="B342" s="38">
        <v>106</v>
      </c>
      <c r="C342" s="38">
        <v>75</v>
      </c>
      <c r="D342" s="66">
        <f t="shared" si="5"/>
        <v>0.708</v>
      </c>
      <c r="E342" s="65"/>
    </row>
    <row r="343" spans="1:5" ht="14.25">
      <c r="A343" s="68" t="s">
        <v>632</v>
      </c>
      <c r="B343" s="38">
        <v>477</v>
      </c>
      <c r="C343" s="38">
        <v>468</v>
      </c>
      <c r="D343" s="66">
        <f t="shared" si="5"/>
        <v>0.981</v>
      </c>
      <c r="E343" s="65"/>
    </row>
    <row r="344" spans="1:5" ht="14.25">
      <c r="A344" s="68" t="s">
        <v>634</v>
      </c>
      <c r="B344" s="38">
        <v>17113</v>
      </c>
      <c r="C344" s="38">
        <v>362</v>
      </c>
      <c r="D344" s="66">
        <f t="shared" si="5"/>
        <v>0.021</v>
      </c>
      <c r="E344" s="65"/>
    </row>
    <row r="345" spans="1:5" ht="14.25">
      <c r="A345" s="68" t="s">
        <v>635</v>
      </c>
      <c r="B345" s="38">
        <v>135</v>
      </c>
      <c r="C345" s="38">
        <v>128</v>
      </c>
      <c r="D345" s="66">
        <f t="shared" si="5"/>
        <v>0.948</v>
      </c>
      <c r="E345" s="65"/>
    </row>
    <row r="346" spans="1:5" ht="14.25">
      <c r="A346" s="68" t="s">
        <v>527</v>
      </c>
      <c r="B346" s="38">
        <v>5855</v>
      </c>
      <c r="C346" s="38">
        <v>8269</v>
      </c>
      <c r="D346" s="66">
        <f t="shared" si="5"/>
        <v>1.412</v>
      </c>
      <c r="E346" s="65"/>
    </row>
    <row r="347" spans="1:5" ht="14.25">
      <c r="A347" s="67" t="s">
        <v>637</v>
      </c>
      <c r="B347" s="38">
        <v>64178</v>
      </c>
      <c r="C347" s="38">
        <v>17115</v>
      </c>
      <c r="D347" s="66">
        <f t="shared" si="5"/>
        <v>0.267</v>
      </c>
      <c r="E347" s="65"/>
    </row>
    <row r="348" spans="1:5" ht="14.25">
      <c r="A348" s="67" t="s">
        <v>77</v>
      </c>
      <c r="B348" s="38">
        <v>629917</v>
      </c>
      <c r="C348" s="38">
        <v>484603</v>
      </c>
      <c r="D348" s="66">
        <f t="shared" si="5"/>
        <v>0.769</v>
      </c>
      <c r="E348" s="65"/>
    </row>
    <row r="349" spans="1:5" ht="14.25">
      <c r="A349" s="67" t="s">
        <v>522</v>
      </c>
      <c r="B349" s="38">
        <v>201598</v>
      </c>
      <c r="C349" s="38">
        <v>184655</v>
      </c>
      <c r="D349" s="66">
        <f t="shared" si="5"/>
        <v>0.916</v>
      </c>
      <c r="E349" s="65"/>
    </row>
    <row r="350" spans="1:5" ht="14.25">
      <c r="A350" s="68" t="s">
        <v>524</v>
      </c>
      <c r="B350" s="38">
        <v>16447</v>
      </c>
      <c r="C350" s="38">
        <v>0</v>
      </c>
      <c r="D350" s="66">
        <f t="shared" si="5"/>
        <v>0</v>
      </c>
      <c r="E350" s="65"/>
    </row>
    <row r="351" spans="1:5" ht="14.25">
      <c r="A351" s="68" t="s">
        <v>526</v>
      </c>
      <c r="B351" s="38">
        <v>0</v>
      </c>
      <c r="C351" s="38">
        <v>0</v>
      </c>
      <c r="D351" s="66" t="str">
        <f t="shared" si="5"/>
        <v/>
      </c>
      <c r="E351" s="65"/>
    </row>
    <row r="352" spans="1:5" ht="14.25">
      <c r="A352" s="68" t="s">
        <v>638</v>
      </c>
      <c r="B352" s="38">
        <v>101160</v>
      </c>
      <c r="C352" s="38">
        <v>75111</v>
      </c>
      <c r="D352" s="66">
        <f t="shared" si="5"/>
        <v>0.742</v>
      </c>
      <c r="E352" s="65"/>
    </row>
    <row r="353" spans="1:5" ht="14.25">
      <c r="A353" s="65" t="s">
        <v>639</v>
      </c>
      <c r="B353" s="38">
        <v>15950</v>
      </c>
      <c r="C353" s="38">
        <v>23688</v>
      </c>
      <c r="D353" s="66">
        <f t="shared" si="5"/>
        <v>1.485</v>
      </c>
      <c r="E353" s="65"/>
    </row>
    <row r="354" spans="1:5" ht="14.25">
      <c r="A354" s="67" t="s">
        <v>641</v>
      </c>
      <c r="B354" s="38">
        <v>222122</v>
      </c>
      <c r="C354" s="38">
        <v>150000</v>
      </c>
      <c r="D354" s="66">
        <f t="shared" si="5"/>
        <v>0.675</v>
      </c>
      <c r="E354" s="65"/>
    </row>
    <row r="355" spans="1:5" ht="14.25">
      <c r="A355" s="67" t="s">
        <v>527</v>
      </c>
      <c r="B355" s="38">
        <v>0</v>
      </c>
      <c r="C355" s="38">
        <v>0</v>
      </c>
      <c r="D355" s="66" t="str">
        <f t="shared" si="5"/>
        <v/>
      </c>
      <c r="E355" s="65"/>
    </row>
    <row r="356" spans="1:5" ht="14.25">
      <c r="A356" s="67" t="s">
        <v>642</v>
      </c>
      <c r="B356" s="38">
        <v>72640</v>
      </c>
      <c r="C356" s="38">
        <v>51149</v>
      </c>
      <c r="D356" s="66">
        <f t="shared" si="5"/>
        <v>0.704</v>
      </c>
      <c r="E356" s="65"/>
    </row>
    <row r="357" spans="1:5" ht="14.25">
      <c r="A357" s="68" t="s">
        <v>78</v>
      </c>
      <c r="B357" s="38">
        <v>94570</v>
      </c>
      <c r="C357" s="38">
        <v>61948</v>
      </c>
      <c r="D357" s="66">
        <f t="shared" si="5"/>
        <v>0.655</v>
      </c>
      <c r="E357" s="65"/>
    </row>
    <row r="358" spans="1:5" ht="14.25">
      <c r="A358" s="68" t="s">
        <v>522</v>
      </c>
      <c r="B358" s="38">
        <v>41086</v>
      </c>
      <c r="C358" s="38">
        <v>34106</v>
      </c>
      <c r="D358" s="66">
        <f t="shared" si="5"/>
        <v>0.83</v>
      </c>
      <c r="E358" s="65"/>
    </row>
    <row r="359" spans="1:5" ht="14.25">
      <c r="A359" s="68" t="s">
        <v>524</v>
      </c>
      <c r="B359" s="38">
        <v>0</v>
      </c>
      <c r="C359" s="38">
        <v>0</v>
      </c>
      <c r="D359" s="66" t="str">
        <f t="shared" si="5"/>
        <v/>
      </c>
      <c r="E359" s="65"/>
    </row>
    <row r="360" spans="1:5" ht="14.25">
      <c r="A360" s="67" t="s">
        <v>526</v>
      </c>
      <c r="B360" s="38">
        <v>0</v>
      </c>
      <c r="C360" s="38">
        <v>0</v>
      </c>
      <c r="D360" s="66" t="str">
        <f t="shared" si="5"/>
        <v/>
      </c>
      <c r="E360" s="65"/>
    </row>
    <row r="361" spans="1:5" ht="14.25">
      <c r="A361" s="67" t="s">
        <v>643</v>
      </c>
      <c r="B361" s="38">
        <v>4072</v>
      </c>
      <c r="C361" s="38">
        <v>5000</v>
      </c>
      <c r="D361" s="66">
        <f t="shared" si="5"/>
        <v>1.228</v>
      </c>
      <c r="E361" s="65"/>
    </row>
    <row r="362" spans="1:5" ht="14.25">
      <c r="A362" s="67" t="s">
        <v>644</v>
      </c>
      <c r="B362" s="38">
        <v>1198</v>
      </c>
      <c r="C362" s="38">
        <v>896</v>
      </c>
      <c r="D362" s="66">
        <f t="shared" si="5"/>
        <v>0.748</v>
      </c>
      <c r="E362" s="65"/>
    </row>
    <row r="363" spans="1:5" ht="14.25">
      <c r="A363" s="68" t="s">
        <v>645</v>
      </c>
      <c r="B363" s="38">
        <v>37058</v>
      </c>
      <c r="C363" s="38">
        <v>581</v>
      </c>
      <c r="D363" s="66">
        <f t="shared" si="5"/>
        <v>0.016</v>
      </c>
      <c r="E363" s="65"/>
    </row>
    <row r="364" spans="1:5" ht="14.25">
      <c r="A364" s="68" t="s">
        <v>527</v>
      </c>
      <c r="B364" s="38">
        <v>0</v>
      </c>
      <c r="C364" s="38">
        <v>0</v>
      </c>
      <c r="D364" s="66" t="str">
        <f t="shared" si="5"/>
        <v/>
      </c>
      <c r="E364" s="65"/>
    </row>
    <row r="365" spans="1:5" ht="14.25">
      <c r="A365" s="68" t="s">
        <v>646</v>
      </c>
      <c r="B365" s="38">
        <v>11156</v>
      </c>
      <c r="C365" s="38">
        <v>21365</v>
      </c>
      <c r="D365" s="66">
        <f t="shared" si="5"/>
        <v>1.915</v>
      </c>
      <c r="E365" s="65"/>
    </row>
    <row r="366" spans="1:5" ht="14.25">
      <c r="A366" s="65" t="s">
        <v>79</v>
      </c>
      <c r="B366" s="38">
        <v>1841</v>
      </c>
      <c r="C366" s="38">
        <v>486</v>
      </c>
      <c r="D366" s="66">
        <f t="shared" si="5"/>
        <v>0.264</v>
      </c>
      <c r="E366" s="65"/>
    </row>
    <row r="367" spans="1:5" ht="14.25">
      <c r="A367" s="67" t="s">
        <v>522</v>
      </c>
      <c r="B367" s="38">
        <v>1779</v>
      </c>
      <c r="C367" s="38">
        <v>477</v>
      </c>
      <c r="D367" s="66">
        <f t="shared" si="5"/>
        <v>0.268</v>
      </c>
      <c r="E367" s="65"/>
    </row>
    <row r="368" spans="1:5" ht="14.25">
      <c r="A368" s="67" t="s">
        <v>524</v>
      </c>
      <c r="B368" s="38">
        <v>13</v>
      </c>
      <c r="C368" s="38">
        <v>0</v>
      </c>
      <c r="D368" s="66">
        <f t="shared" si="5"/>
        <v>0</v>
      </c>
      <c r="E368" s="65"/>
    </row>
    <row r="369" spans="1:5" ht="14.25">
      <c r="A369" s="67" t="s">
        <v>526</v>
      </c>
      <c r="B369" s="38">
        <v>0</v>
      </c>
      <c r="C369" s="38">
        <v>0</v>
      </c>
      <c r="D369" s="66" t="str">
        <f t="shared" si="5"/>
        <v/>
      </c>
      <c r="E369" s="65"/>
    </row>
    <row r="370" spans="1:5" ht="14.25">
      <c r="A370" s="68" t="s">
        <v>631</v>
      </c>
      <c r="B370" s="38">
        <v>0</v>
      </c>
      <c r="C370" s="38">
        <v>2</v>
      </c>
      <c r="D370" s="66" t="str">
        <f t="shared" si="5"/>
        <v/>
      </c>
      <c r="E370" s="65"/>
    </row>
    <row r="371" spans="1:5" ht="14.25">
      <c r="A371" s="68" t="s">
        <v>633</v>
      </c>
      <c r="B371" s="38">
        <v>37</v>
      </c>
      <c r="C371" s="38">
        <v>7</v>
      </c>
      <c r="D371" s="66">
        <f t="shared" si="5"/>
        <v>0.189</v>
      </c>
      <c r="E371" s="65"/>
    </row>
    <row r="372" spans="1:5" ht="14.25">
      <c r="A372" s="68" t="s">
        <v>527</v>
      </c>
      <c r="B372" s="38">
        <v>0</v>
      </c>
      <c r="C372" s="38">
        <v>0</v>
      </c>
      <c r="D372" s="66" t="str">
        <f t="shared" si="5"/>
        <v/>
      </c>
      <c r="E372" s="65"/>
    </row>
    <row r="373" spans="1:5" ht="14.25">
      <c r="A373" s="67" t="s">
        <v>636</v>
      </c>
      <c r="B373" s="38">
        <v>12</v>
      </c>
      <c r="C373" s="38">
        <v>0</v>
      </c>
      <c r="D373" s="66">
        <f t="shared" si="5"/>
        <v>0</v>
      </c>
      <c r="E373" s="65"/>
    </row>
    <row r="374" spans="1:5" ht="14.25">
      <c r="A374" s="67" t="s">
        <v>80</v>
      </c>
      <c r="B374" s="38">
        <v>0</v>
      </c>
      <c r="C374" s="38">
        <v>0</v>
      </c>
      <c r="D374" s="66" t="str">
        <f t="shared" si="5"/>
        <v/>
      </c>
      <c r="E374" s="65"/>
    </row>
    <row r="375" spans="1:5" ht="14.25">
      <c r="A375" s="67" t="s">
        <v>522</v>
      </c>
      <c r="B375" s="38">
        <v>0</v>
      </c>
      <c r="C375" s="38">
        <v>0</v>
      </c>
      <c r="D375" s="66" t="str">
        <f t="shared" si="5"/>
        <v/>
      </c>
      <c r="E375" s="65"/>
    </row>
    <row r="376" spans="1:5" ht="14.25">
      <c r="A376" s="68" t="s">
        <v>524</v>
      </c>
      <c r="B376" s="38">
        <v>0</v>
      </c>
      <c r="C376" s="38">
        <v>0</v>
      </c>
      <c r="D376" s="66" t="str">
        <f t="shared" si="5"/>
        <v/>
      </c>
      <c r="E376" s="65"/>
    </row>
    <row r="377" spans="1:5" ht="14.25">
      <c r="A377" s="68" t="s">
        <v>1245</v>
      </c>
      <c r="B377" s="38">
        <v>0</v>
      </c>
      <c r="C377" s="38">
        <v>0</v>
      </c>
      <c r="D377" s="66" t="str">
        <f t="shared" si="5"/>
        <v/>
      </c>
      <c r="E377" s="65"/>
    </row>
    <row r="378" spans="1:5" ht="14.25">
      <c r="A378" s="68" t="s">
        <v>1246</v>
      </c>
      <c r="B378" s="38">
        <v>0</v>
      </c>
      <c r="C378" s="38">
        <v>0</v>
      </c>
      <c r="D378" s="66" t="str">
        <f t="shared" si="5"/>
        <v/>
      </c>
      <c r="E378" s="65"/>
    </row>
    <row r="379" spans="1:5" ht="14.25">
      <c r="A379" s="65" t="s">
        <v>1247</v>
      </c>
      <c r="B379" s="38">
        <v>0</v>
      </c>
      <c r="C379" s="38">
        <v>0</v>
      </c>
      <c r="D379" s="66" t="str">
        <f t="shared" si="5"/>
        <v/>
      </c>
      <c r="E379" s="65"/>
    </row>
    <row r="380" spans="1:5" ht="14.25">
      <c r="A380" s="67" t="s">
        <v>1237</v>
      </c>
      <c r="B380" s="38">
        <v>0</v>
      </c>
      <c r="C380" s="38">
        <v>0</v>
      </c>
      <c r="D380" s="66" t="str">
        <f t="shared" si="5"/>
        <v/>
      </c>
      <c r="E380" s="65"/>
    </row>
    <row r="381" spans="1:5" ht="14.25">
      <c r="A381" s="67" t="s">
        <v>640</v>
      </c>
      <c r="B381" s="38">
        <v>0</v>
      </c>
      <c r="C381" s="38">
        <v>0</v>
      </c>
      <c r="D381" s="66" t="str">
        <f t="shared" si="5"/>
        <v/>
      </c>
      <c r="E381" s="65"/>
    </row>
    <row r="382" spans="1:5" ht="14.25">
      <c r="A382" s="67" t="s">
        <v>1248</v>
      </c>
      <c r="B382" s="38">
        <v>0</v>
      </c>
      <c r="C382" s="38">
        <v>0</v>
      </c>
      <c r="D382" s="66" t="str">
        <f t="shared" si="5"/>
        <v/>
      </c>
      <c r="E382" s="65"/>
    </row>
    <row r="383" spans="1:5" ht="14.25">
      <c r="A383" s="67" t="s">
        <v>1249</v>
      </c>
      <c r="B383" s="38">
        <v>0</v>
      </c>
      <c r="C383" s="38">
        <v>0</v>
      </c>
      <c r="D383" s="66" t="str">
        <f t="shared" si="5"/>
        <v/>
      </c>
      <c r="E383" s="65"/>
    </row>
    <row r="384" spans="1:5" ht="14.25">
      <c r="A384" s="68" t="s">
        <v>522</v>
      </c>
      <c r="B384" s="38">
        <v>0</v>
      </c>
      <c r="C384" s="38">
        <v>0</v>
      </c>
      <c r="D384" s="66" t="str">
        <f t="shared" si="5"/>
        <v/>
      </c>
      <c r="E384" s="65"/>
    </row>
    <row r="385" spans="1:5" ht="14.25">
      <c r="A385" s="68" t="s">
        <v>1250</v>
      </c>
      <c r="B385" s="38">
        <v>0</v>
      </c>
      <c r="C385" s="38">
        <v>0</v>
      </c>
      <c r="D385" s="66" t="str">
        <f t="shared" si="5"/>
        <v/>
      </c>
      <c r="E385" s="65"/>
    </row>
    <row r="386" spans="1:5" ht="14.25">
      <c r="A386" s="68" t="s">
        <v>1251</v>
      </c>
      <c r="B386" s="38">
        <v>0</v>
      </c>
      <c r="C386" s="38">
        <v>0</v>
      </c>
      <c r="D386" s="66" t="str">
        <f t="shared" si="5"/>
        <v/>
      </c>
      <c r="E386" s="65"/>
    </row>
    <row r="387" spans="1:5" ht="14.25">
      <c r="A387" s="68" t="s">
        <v>1252</v>
      </c>
      <c r="B387" s="38">
        <v>0</v>
      </c>
      <c r="C387" s="38">
        <v>0</v>
      </c>
      <c r="D387" s="66" t="str">
        <f t="shared" si="5"/>
        <v/>
      </c>
      <c r="E387" s="65"/>
    </row>
    <row r="388" spans="1:5" ht="14.25">
      <c r="A388" s="65" t="s">
        <v>1560</v>
      </c>
      <c r="B388" s="38">
        <v>0</v>
      </c>
      <c r="C388" s="38">
        <v>0</v>
      </c>
      <c r="D388" s="66" t="str">
        <f t="shared" si="5"/>
        <v/>
      </c>
      <c r="E388" s="65"/>
    </row>
    <row r="389" spans="1:5" ht="14.25">
      <c r="A389" s="67" t="s">
        <v>1253</v>
      </c>
      <c r="B389" s="38">
        <v>0</v>
      </c>
      <c r="C389" s="38">
        <v>0</v>
      </c>
      <c r="D389" s="66" t="str">
        <f aca="true" t="shared" si="6" ref="D389:D452">IF(B389=0,"",ROUND(C389/B389,3))</f>
        <v/>
      </c>
      <c r="E389" s="65"/>
    </row>
    <row r="390" spans="1:5" ht="14.25">
      <c r="A390" s="67" t="s">
        <v>1254</v>
      </c>
      <c r="B390" s="38">
        <v>0</v>
      </c>
      <c r="C390" s="38">
        <v>0</v>
      </c>
      <c r="D390" s="66" t="str">
        <f t="shared" si="6"/>
        <v/>
      </c>
      <c r="E390" s="65"/>
    </row>
    <row r="391" spans="1:5" ht="14.25">
      <c r="A391" s="67" t="s">
        <v>81</v>
      </c>
      <c r="B391" s="38">
        <v>986510</v>
      </c>
      <c r="C391" s="38">
        <v>589641</v>
      </c>
      <c r="D391" s="66">
        <f t="shared" si="6"/>
        <v>0.598</v>
      </c>
      <c r="E391" s="65"/>
    </row>
    <row r="392" spans="1:5" ht="14.25">
      <c r="A392" s="65" t="s">
        <v>82</v>
      </c>
      <c r="B392" s="38">
        <v>8103017</v>
      </c>
      <c r="C392" s="38">
        <v>6879545</v>
      </c>
      <c r="D392" s="66">
        <f t="shared" si="6"/>
        <v>0.849</v>
      </c>
      <c r="E392" s="65">
        <v>0</v>
      </c>
    </row>
    <row r="393" spans="1:5" ht="14.25">
      <c r="A393" s="68" t="s">
        <v>83</v>
      </c>
      <c r="B393" s="38">
        <v>173785</v>
      </c>
      <c r="C393" s="38">
        <v>205383</v>
      </c>
      <c r="D393" s="66">
        <f t="shared" si="6"/>
        <v>1.182</v>
      </c>
      <c r="E393" s="65">
        <v>0</v>
      </c>
    </row>
    <row r="394" spans="1:5" ht="14.25">
      <c r="A394" s="67" t="s">
        <v>522</v>
      </c>
      <c r="B394" s="38">
        <v>88519</v>
      </c>
      <c r="C394" s="38">
        <v>128099</v>
      </c>
      <c r="D394" s="66">
        <f t="shared" si="6"/>
        <v>1.447</v>
      </c>
      <c r="E394" s="65"/>
    </row>
    <row r="395" spans="1:5" ht="14.25">
      <c r="A395" s="67" t="s">
        <v>524</v>
      </c>
      <c r="B395" s="38">
        <v>10662</v>
      </c>
      <c r="C395" s="38">
        <v>7799</v>
      </c>
      <c r="D395" s="66">
        <f t="shared" si="6"/>
        <v>0.731</v>
      </c>
      <c r="E395" s="65"/>
    </row>
    <row r="396" spans="1:5" ht="14.25">
      <c r="A396" s="67" t="s">
        <v>526</v>
      </c>
      <c r="B396" s="38">
        <v>4121</v>
      </c>
      <c r="C396" s="38">
        <v>6612</v>
      </c>
      <c r="D396" s="66">
        <f t="shared" si="6"/>
        <v>1.604</v>
      </c>
      <c r="E396" s="65"/>
    </row>
    <row r="397" spans="1:5" ht="14.25">
      <c r="A397" s="68" t="s">
        <v>647</v>
      </c>
      <c r="B397" s="38">
        <v>70483</v>
      </c>
      <c r="C397" s="38">
        <v>62873</v>
      </c>
      <c r="D397" s="66">
        <f t="shared" si="6"/>
        <v>0.892</v>
      </c>
      <c r="E397" s="65"/>
    </row>
    <row r="398" spans="1:5" ht="14.25">
      <c r="A398" s="67" t="s">
        <v>84</v>
      </c>
      <c r="B398" s="38">
        <v>6495817</v>
      </c>
      <c r="C398" s="38">
        <v>5745970</v>
      </c>
      <c r="D398" s="66">
        <f t="shared" si="6"/>
        <v>0.885</v>
      </c>
      <c r="E398" s="65">
        <v>0</v>
      </c>
    </row>
    <row r="399" spans="1:5" ht="14.25">
      <c r="A399" s="67" t="s">
        <v>648</v>
      </c>
      <c r="B399" s="38">
        <v>977696</v>
      </c>
      <c r="C399" s="38">
        <v>678504</v>
      </c>
      <c r="D399" s="66">
        <f t="shared" si="6"/>
        <v>0.694</v>
      </c>
      <c r="E399" s="65"/>
    </row>
    <row r="400" spans="1:5" ht="14.25">
      <c r="A400" s="67" t="s">
        <v>650</v>
      </c>
      <c r="B400" s="38">
        <v>2320322</v>
      </c>
      <c r="C400" s="38">
        <v>1993360</v>
      </c>
      <c r="D400" s="66">
        <f t="shared" si="6"/>
        <v>0.859</v>
      </c>
      <c r="E400" s="65"/>
    </row>
    <row r="401" spans="1:5" ht="14.25">
      <c r="A401" s="68" t="s">
        <v>651</v>
      </c>
      <c r="B401" s="38">
        <v>1492442</v>
      </c>
      <c r="C401" s="38">
        <v>1307080</v>
      </c>
      <c r="D401" s="66">
        <f t="shared" si="6"/>
        <v>0.876</v>
      </c>
      <c r="E401" s="65"/>
    </row>
    <row r="402" spans="1:5" ht="14.25">
      <c r="A402" s="68" t="s">
        <v>653</v>
      </c>
      <c r="B402" s="38">
        <v>666957</v>
      </c>
      <c r="C402" s="38">
        <v>508704</v>
      </c>
      <c r="D402" s="66">
        <f t="shared" si="6"/>
        <v>0.763</v>
      </c>
      <c r="E402" s="65"/>
    </row>
    <row r="403" spans="1:5" ht="14.25">
      <c r="A403" s="68" t="s">
        <v>655</v>
      </c>
      <c r="B403" s="38">
        <v>408164</v>
      </c>
      <c r="C403" s="38">
        <v>478111</v>
      </c>
      <c r="D403" s="66">
        <f t="shared" si="6"/>
        <v>1.171</v>
      </c>
      <c r="E403" s="65"/>
    </row>
    <row r="404" spans="1:5" ht="14.25">
      <c r="A404" s="67" t="s">
        <v>657</v>
      </c>
      <c r="B404" s="38">
        <v>23575</v>
      </c>
      <c r="C404" s="38">
        <v>0</v>
      </c>
      <c r="D404" s="66">
        <f t="shared" si="6"/>
        <v>0</v>
      </c>
      <c r="E404" s="65"/>
    </row>
    <row r="405" spans="1:5" ht="14.25">
      <c r="A405" s="67" t="s">
        <v>658</v>
      </c>
      <c r="B405" s="38">
        <v>0</v>
      </c>
      <c r="C405" s="38">
        <v>0</v>
      </c>
      <c r="D405" s="66" t="str">
        <f t="shared" si="6"/>
        <v/>
      </c>
      <c r="E405" s="65"/>
    </row>
    <row r="406" spans="1:5" ht="14.25">
      <c r="A406" s="67" t="s">
        <v>660</v>
      </c>
      <c r="B406" s="38">
        <v>606661</v>
      </c>
      <c r="C406" s="38">
        <v>780211</v>
      </c>
      <c r="D406" s="66">
        <f t="shared" si="6"/>
        <v>1.286</v>
      </c>
      <c r="E406" s="65"/>
    </row>
    <row r="407" spans="1:5" ht="14.25">
      <c r="A407" s="67" t="s">
        <v>85</v>
      </c>
      <c r="B407" s="38">
        <v>736516</v>
      </c>
      <c r="C407" s="38">
        <v>491621</v>
      </c>
      <c r="D407" s="66">
        <f t="shared" si="6"/>
        <v>0.667</v>
      </c>
      <c r="E407" s="65">
        <v>0</v>
      </c>
    </row>
    <row r="408" spans="1:5" ht="14.25">
      <c r="A408" s="67" t="s">
        <v>663</v>
      </c>
      <c r="B408" s="38">
        <v>1877</v>
      </c>
      <c r="C408" s="38">
        <v>1912</v>
      </c>
      <c r="D408" s="66">
        <f t="shared" si="6"/>
        <v>1.019</v>
      </c>
      <c r="E408" s="65"/>
    </row>
    <row r="409" spans="1:5" ht="14.25">
      <c r="A409" s="67" t="s">
        <v>665</v>
      </c>
      <c r="B409" s="38">
        <v>206151</v>
      </c>
      <c r="C409" s="38">
        <v>158315</v>
      </c>
      <c r="D409" s="66">
        <f t="shared" si="6"/>
        <v>0.768</v>
      </c>
      <c r="E409" s="65"/>
    </row>
    <row r="410" spans="1:5" ht="14.25">
      <c r="A410" s="67" t="s">
        <v>667</v>
      </c>
      <c r="B410" s="38">
        <v>66445</v>
      </c>
      <c r="C410" s="38">
        <v>26432</v>
      </c>
      <c r="D410" s="66">
        <f t="shared" si="6"/>
        <v>0.398</v>
      </c>
      <c r="E410" s="65"/>
    </row>
    <row r="411" spans="1:5" ht="14.25">
      <c r="A411" s="68" t="s">
        <v>668</v>
      </c>
      <c r="B411" s="38">
        <v>35367</v>
      </c>
      <c r="C411" s="38">
        <v>66097</v>
      </c>
      <c r="D411" s="66">
        <f t="shared" si="6"/>
        <v>1.869</v>
      </c>
      <c r="E411" s="65"/>
    </row>
    <row r="412" spans="1:5" ht="14.25">
      <c r="A412" s="68" t="s">
        <v>670</v>
      </c>
      <c r="B412" s="38">
        <v>156984</v>
      </c>
      <c r="C412" s="38">
        <v>103336</v>
      </c>
      <c r="D412" s="66">
        <f t="shared" si="6"/>
        <v>0.658</v>
      </c>
      <c r="E412" s="65"/>
    </row>
    <row r="413" spans="1:5" ht="14.25">
      <c r="A413" s="68" t="s">
        <v>672</v>
      </c>
      <c r="B413" s="38">
        <v>269692</v>
      </c>
      <c r="C413" s="38">
        <v>135529</v>
      </c>
      <c r="D413" s="66">
        <f t="shared" si="6"/>
        <v>0.503</v>
      </c>
      <c r="E413" s="65"/>
    </row>
    <row r="414" spans="1:5" ht="14.25">
      <c r="A414" s="65" t="s">
        <v>86</v>
      </c>
      <c r="B414" s="38">
        <v>14721</v>
      </c>
      <c r="C414" s="38">
        <v>11808</v>
      </c>
      <c r="D414" s="66">
        <f t="shared" si="6"/>
        <v>0.802</v>
      </c>
      <c r="E414" s="65">
        <v>0</v>
      </c>
    </row>
    <row r="415" spans="1:5" ht="14.25">
      <c r="A415" s="67" t="s">
        <v>675</v>
      </c>
      <c r="B415" s="38">
        <v>192</v>
      </c>
      <c r="C415" s="38">
        <v>2111</v>
      </c>
      <c r="D415" s="66">
        <f t="shared" si="6"/>
        <v>10.995</v>
      </c>
      <c r="E415" s="65"/>
    </row>
    <row r="416" spans="1:5" ht="14.25">
      <c r="A416" s="67" t="s">
        <v>677</v>
      </c>
      <c r="B416" s="38">
        <v>794</v>
      </c>
      <c r="C416" s="38">
        <v>2540</v>
      </c>
      <c r="D416" s="66">
        <f t="shared" si="6"/>
        <v>3.199</v>
      </c>
      <c r="E416" s="65"/>
    </row>
    <row r="417" spans="1:5" ht="14.25">
      <c r="A417" s="67" t="s">
        <v>679</v>
      </c>
      <c r="B417" s="38">
        <v>4551</v>
      </c>
      <c r="C417" s="38">
        <v>2640</v>
      </c>
      <c r="D417" s="66">
        <f t="shared" si="6"/>
        <v>0.58</v>
      </c>
      <c r="E417" s="65"/>
    </row>
    <row r="418" spans="1:5" ht="14.25">
      <c r="A418" s="68" t="s">
        <v>680</v>
      </c>
      <c r="B418" s="38">
        <v>2996</v>
      </c>
      <c r="C418" s="38">
        <v>2255</v>
      </c>
      <c r="D418" s="66">
        <f t="shared" si="6"/>
        <v>0.753</v>
      </c>
      <c r="E418" s="65"/>
    </row>
    <row r="419" spans="1:5" ht="14.25">
      <c r="A419" s="68" t="s">
        <v>681</v>
      </c>
      <c r="B419" s="38">
        <v>6188</v>
      </c>
      <c r="C419" s="38">
        <v>2262</v>
      </c>
      <c r="D419" s="66">
        <f t="shared" si="6"/>
        <v>0.366</v>
      </c>
      <c r="E419" s="65"/>
    </row>
    <row r="420" spans="1:5" ht="14.25">
      <c r="A420" s="68" t="s">
        <v>87</v>
      </c>
      <c r="B420" s="38">
        <v>8109</v>
      </c>
      <c r="C420" s="38">
        <v>10019</v>
      </c>
      <c r="D420" s="66">
        <f t="shared" si="6"/>
        <v>1.236</v>
      </c>
      <c r="E420" s="65">
        <v>0</v>
      </c>
    </row>
    <row r="421" spans="1:5" ht="14.25">
      <c r="A421" s="67" t="s">
        <v>682</v>
      </c>
      <c r="B421" s="38">
        <v>8099</v>
      </c>
      <c r="C421" s="38">
        <v>7444</v>
      </c>
      <c r="D421" s="66">
        <f t="shared" si="6"/>
        <v>0.919</v>
      </c>
      <c r="E421" s="65"/>
    </row>
    <row r="422" spans="1:5" ht="14.25">
      <c r="A422" s="67" t="s">
        <v>683</v>
      </c>
      <c r="B422" s="38">
        <v>0</v>
      </c>
      <c r="C422" s="38">
        <v>0</v>
      </c>
      <c r="D422" s="66" t="str">
        <f t="shared" si="6"/>
        <v/>
      </c>
      <c r="E422" s="65"/>
    </row>
    <row r="423" spans="1:5" ht="14.25">
      <c r="A423" s="67" t="s">
        <v>684</v>
      </c>
      <c r="B423" s="38">
        <v>10</v>
      </c>
      <c r="C423" s="38">
        <v>2575</v>
      </c>
      <c r="D423" s="66">
        <f t="shared" si="6"/>
        <v>257.5</v>
      </c>
      <c r="E423" s="65"/>
    </row>
    <row r="424" spans="1:5" ht="14.25">
      <c r="A424" s="68" t="s">
        <v>88</v>
      </c>
      <c r="B424" s="38">
        <v>0</v>
      </c>
      <c r="C424" s="38">
        <v>0</v>
      </c>
      <c r="D424" s="66" t="str">
        <f t="shared" si="6"/>
        <v/>
      </c>
      <c r="E424" s="65">
        <v>0</v>
      </c>
    </row>
    <row r="425" spans="1:5" ht="14.25">
      <c r="A425" s="68" t="s">
        <v>1309</v>
      </c>
      <c r="B425" s="38">
        <v>0</v>
      </c>
      <c r="C425" s="38">
        <v>0</v>
      </c>
      <c r="D425" s="66" t="str">
        <f t="shared" si="6"/>
        <v/>
      </c>
      <c r="E425" s="65"/>
    </row>
    <row r="426" spans="1:5" ht="14.25">
      <c r="A426" s="68" t="s">
        <v>1310</v>
      </c>
      <c r="B426" s="38">
        <v>0</v>
      </c>
      <c r="C426" s="38">
        <v>0</v>
      </c>
      <c r="D426" s="66" t="str">
        <f t="shared" si="6"/>
        <v/>
      </c>
      <c r="E426" s="65"/>
    </row>
    <row r="427" spans="1:5" ht="14.25">
      <c r="A427" s="65" t="s">
        <v>649</v>
      </c>
      <c r="B427" s="38">
        <v>0</v>
      </c>
      <c r="C427" s="38">
        <v>0</v>
      </c>
      <c r="D427" s="66" t="str">
        <f t="shared" si="6"/>
        <v/>
      </c>
      <c r="E427" s="65"/>
    </row>
    <row r="428" spans="1:5" ht="14.25">
      <c r="A428" s="67" t="s">
        <v>89</v>
      </c>
      <c r="B428" s="38">
        <v>45160</v>
      </c>
      <c r="C428" s="38">
        <v>36201</v>
      </c>
      <c r="D428" s="66">
        <f t="shared" si="6"/>
        <v>0.802</v>
      </c>
      <c r="E428" s="65">
        <v>0</v>
      </c>
    </row>
    <row r="429" spans="1:5" ht="14.25">
      <c r="A429" s="67" t="s">
        <v>652</v>
      </c>
      <c r="B429" s="38">
        <v>17371</v>
      </c>
      <c r="C429" s="38">
        <v>15260</v>
      </c>
      <c r="D429" s="66">
        <f t="shared" si="6"/>
        <v>0.878</v>
      </c>
      <c r="E429" s="65"/>
    </row>
    <row r="430" spans="1:5" ht="14.25">
      <c r="A430" s="67" t="s">
        <v>654</v>
      </c>
      <c r="B430" s="38">
        <v>0</v>
      </c>
      <c r="C430" s="38">
        <v>0</v>
      </c>
      <c r="D430" s="66" t="str">
        <f t="shared" si="6"/>
        <v/>
      </c>
      <c r="E430" s="65"/>
    </row>
    <row r="431" spans="1:5" ht="14.25">
      <c r="A431" s="68" t="s">
        <v>656</v>
      </c>
      <c r="B431" s="38">
        <v>27789</v>
      </c>
      <c r="C431" s="38">
        <v>20941</v>
      </c>
      <c r="D431" s="66">
        <f t="shared" si="6"/>
        <v>0.754</v>
      </c>
      <c r="E431" s="65"/>
    </row>
    <row r="432" spans="1:5" ht="14.25">
      <c r="A432" s="68" t="s">
        <v>90</v>
      </c>
      <c r="B432" s="38">
        <v>88485</v>
      </c>
      <c r="C432" s="38">
        <v>74733</v>
      </c>
      <c r="D432" s="66">
        <f t="shared" si="6"/>
        <v>0.845</v>
      </c>
      <c r="E432" s="65">
        <v>0</v>
      </c>
    </row>
    <row r="433" spans="1:5" ht="14.25">
      <c r="A433" s="68" t="s">
        <v>659</v>
      </c>
      <c r="B433" s="38">
        <v>9409</v>
      </c>
      <c r="C433" s="38">
        <v>9927</v>
      </c>
      <c r="D433" s="66">
        <f t="shared" si="6"/>
        <v>1.055</v>
      </c>
      <c r="E433" s="65"/>
    </row>
    <row r="434" spans="1:5" ht="14.25">
      <c r="A434" s="67" t="s">
        <v>661</v>
      </c>
      <c r="B434" s="38">
        <v>73035</v>
      </c>
      <c r="C434" s="38">
        <v>58785</v>
      </c>
      <c r="D434" s="66">
        <f t="shared" si="6"/>
        <v>0.805</v>
      </c>
      <c r="E434" s="65"/>
    </row>
    <row r="435" spans="1:5" ht="14.25">
      <c r="A435" s="67" t="s">
        <v>662</v>
      </c>
      <c r="B435" s="38">
        <v>2072</v>
      </c>
      <c r="C435" s="38">
        <v>2420</v>
      </c>
      <c r="D435" s="66">
        <f t="shared" si="6"/>
        <v>1.168</v>
      </c>
      <c r="E435" s="65"/>
    </row>
    <row r="436" spans="1:5" ht="14.25">
      <c r="A436" s="67" t="s">
        <v>664</v>
      </c>
      <c r="B436" s="38">
        <v>0</v>
      </c>
      <c r="C436" s="38">
        <v>0</v>
      </c>
      <c r="D436" s="66" t="str">
        <f t="shared" si="6"/>
        <v/>
      </c>
      <c r="E436" s="65"/>
    </row>
    <row r="437" spans="1:5" ht="14.25">
      <c r="A437" s="67" t="s">
        <v>666</v>
      </c>
      <c r="B437" s="38">
        <v>3969</v>
      </c>
      <c r="C437" s="38">
        <v>3601</v>
      </c>
      <c r="D437" s="66">
        <f t="shared" si="6"/>
        <v>0.907</v>
      </c>
      <c r="E437" s="65"/>
    </row>
    <row r="438" spans="1:5" ht="14.25">
      <c r="A438" s="67" t="s">
        <v>91</v>
      </c>
      <c r="B438" s="38">
        <v>286013</v>
      </c>
      <c r="C438" s="38">
        <v>215476</v>
      </c>
      <c r="D438" s="66">
        <f t="shared" si="6"/>
        <v>0.753</v>
      </c>
      <c r="E438" s="65">
        <v>0</v>
      </c>
    </row>
    <row r="439" spans="1:5" ht="14.25">
      <c r="A439" s="68" t="s">
        <v>669</v>
      </c>
      <c r="B439" s="38">
        <v>11406</v>
      </c>
      <c r="C439" s="38">
        <v>4803</v>
      </c>
      <c r="D439" s="66">
        <f t="shared" si="6"/>
        <v>0.421</v>
      </c>
      <c r="E439" s="65"/>
    </row>
    <row r="440" spans="1:5" ht="14.25">
      <c r="A440" s="68" t="s">
        <v>671</v>
      </c>
      <c r="B440" s="38">
        <v>12373</v>
      </c>
      <c r="C440" s="38">
        <v>7230</v>
      </c>
      <c r="D440" s="66">
        <f t="shared" si="6"/>
        <v>0.584</v>
      </c>
      <c r="E440" s="65"/>
    </row>
    <row r="441" spans="1:5" ht="14.25">
      <c r="A441" s="68" t="s">
        <v>673</v>
      </c>
      <c r="B441" s="38">
        <v>34040</v>
      </c>
      <c r="C441" s="38">
        <v>54674</v>
      </c>
      <c r="D441" s="66">
        <f t="shared" si="6"/>
        <v>1.606</v>
      </c>
      <c r="E441" s="65"/>
    </row>
    <row r="442" spans="1:5" ht="14.25">
      <c r="A442" s="65" t="s">
        <v>674</v>
      </c>
      <c r="B442" s="38">
        <v>14176</v>
      </c>
      <c r="C442" s="38">
        <v>7725</v>
      </c>
      <c r="D442" s="66">
        <f t="shared" si="6"/>
        <v>0.545</v>
      </c>
      <c r="E442" s="65"/>
    </row>
    <row r="443" spans="1:5" ht="14.25">
      <c r="A443" s="67" t="s">
        <v>676</v>
      </c>
      <c r="B443" s="38">
        <v>12964</v>
      </c>
      <c r="C443" s="38">
        <v>6433</v>
      </c>
      <c r="D443" s="66">
        <f t="shared" si="6"/>
        <v>0.496</v>
      </c>
      <c r="E443" s="65"/>
    </row>
    <row r="444" spans="1:5" ht="14.25">
      <c r="A444" s="67" t="s">
        <v>678</v>
      </c>
      <c r="B444" s="38">
        <v>201054</v>
      </c>
      <c r="C444" s="38">
        <v>134611</v>
      </c>
      <c r="D444" s="66">
        <f t="shared" si="6"/>
        <v>0.67</v>
      </c>
      <c r="E444" s="65"/>
    </row>
    <row r="445" spans="1:5" ht="14.25">
      <c r="A445" s="67" t="s">
        <v>92</v>
      </c>
      <c r="B445" s="38">
        <v>254411</v>
      </c>
      <c r="C445" s="38">
        <v>88334</v>
      </c>
      <c r="D445" s="66">
        <f t="shared" si="6"/>
        <v>0.347</v>
      </c>
      <c r="E445" s="65"/>
    </row>
    <row r="446" spans="1:5" ht="14.25">
      <c r="A446" s="65" t="s">
        <v>93</v>
      </c>
      <c r="B446" s="38">
        <v>422777</v>
      </c>
      <c r="C446" s="38">
        <v>312042</v>
      </c>
      <c r="D446" s="66">
        <f t="shared" si="6"/>
        <v>0.738</v>
      </c>
      <c r="E446" s="65">
        <v>0</v>
      </c>
    </row>
    <row r="447" spans="1:5" ht="14.25">
      <c r="A447" s="68" t="s">
        <v>94</v>
      </c>
      <c r="B447" s="38">
        <v>35591</v>
      </c>
      <c r="C447" s="38">
        <v>32123</v>
      </c>
      <c r="D447" s="66">
        <f t="shared" si="6"/>
        <v>0.903</v>
      </c>
      <c r="E447" s="65"/>
    </row>
    <row r="448" spans="1:5" ht="14.25">
      <c r="A448" s="67" t="s">
        <v>522</v>
      </c>
      <c r="B448" s="38">
        <v>19540</v>
      </c>
      <c r="C448" s="38">
        <v>18869</v>
      </c>
      <c r="D448" s="66">
        <f t="shared" si="6"/>
        <v>0.966</v>
      </c>
      <c r="E448" s="65"/>
    </row>
    <row r="449" spans="1:5" ht="14.25">
      <c r="A449" s="67" t="s">
        <v>524</v>
      </c>
      <c r="B449" s="38">
        <v>1696</v>
      </c>
      <c r="C449" s="38">
        <v>1291</v>
      </c>
      <c r="D449" s="66">
        <f t="shared" si="6"/>
        <v>0.761</v>
      </c>
      <c r="E449" s="65"/>
    </row>
    <row r="450" spans="1:5" ht="14.25">
      <c r="A450" s="67" t="s">
        <v>526</v>
      </c>
      <c r="B450" s="38">
        <v>840</v>
      </c>
      <c r="C450" s="38">
        <v>714</v>
      </c>
      <c r="D450" s="66">
        <f t="shared" si="6"/>
        <v>0.85</v>
      </c>
      <c r="E450" s="65"/>
    </row>
    <row r="451" spans="1:5" ht="14.25">
      <c r="A451" s="68" t="s">
        <v>685</v>
      </c>
      <c r="B451" s="38">
        <v>13515</v>
      </c>
      <c r="C451" s="38">
        <v>11248</v>
      </c>
      <c r="D451" s="66">
        <f t="shared" si="6"/>
        <v>0.832</v>
      </c>
      <c r="E451" s="65"/>
    </row>
    <row r="452" spans="1:5" ht="14.25">
      <c r="A452" s="67" t="s">
        <v>95</v>
      </c>
      <c r="B452" s="38">
        <v>11692</v>
      </c>
      <c r="C452" s="38">
        <v>13778</v>
      </c>
      <c r="D452" s="66">
        <f t="shared" si="6"/>
        <v>1.178</v>
      </c>
      <c r="E452" s="65">
        <v>0</v>
      </c>
    </row>
    <row r="453" spans="1:5" ht="14.25">
      <c r="A453" s="67" t="s">
        <v>686</v>
      </c>
      <c r="B453" s="38">
        <v>119</v>
      </c>
      <c r="C453" s="38">
        <v>73</v>
      </c>
      <c r="D453" s="66">
        <f aca="true" t="shared" si="7" ref="D453:D516">IF(B453=0,"",ROUND(C453/B453,3))</f>
        <v>0.613</v>
      </c>
      <c r="E453" s="65"/>
    </row>
    <row r="454" spans="1:5" ht="14.25">
      <c r="A454" s="67" t="s">
        <v>687</v>
      </c>
      <c r="B454" s="38">
        <v>0</v>
      </c>
      <c r="C454" s="38">
        <v>0</v>
      </c>
      <c r="D454" s="66" t="str">
        <f t="shared" si="7"/>
        <v/>
      </c>
      <c r="E454" s="65"/>
    </row>
    <row r="455" spans="1:5" ht="14.25">
      <c r="A455" s="65" t="s">
        <v>688</v>
      </c>
      <c r="B455" s="38">
        <v>11026</v>
      </c>
      <c r="C455" s="38">
        <v>11325</v>
      </c>
      <c r="D455" s="66">
        <f t="shared" si="7"/>
        <v>1.027</v>
      </c>
      <c r="E455" s="65"/>
    </row>
    <row r="456" spans="1:5" ht="14.25">
      <c r="A456" s="67" t="s">
        <v>689</v>
      </c>
      <c r="B456" s="38">
        <v>547</v>
      </c>
      <c r="C456" s="38">
        <v>0</v>
      </c>
      <c r="D456" s="66">
        <f t="shared" si="7"/>
        <v>0</v>
      </c>
      <c r="E456" s="65"/>
    </row>
    <row r="457" spans="1:5" ht="14.25">
      <c r="A457" s="67" t="s">
        <v>690</v>
      </c>
      <c r="B457" s="38">
        <v>0</v>
      </c>
      <c r="C457" s="38">
        <v>0</v>
      </c>
      <c r="D457" s="66" t="str">
        <f t="shared" si="7"/>
        <v/>
      </c>
      <c r="E457" s="65"/>
    </row>
    <row r="458" spans="1:5" ht="14.25">
      <c r="A458" s="67" t="s">
        <v>692</v>
      </c>
      <c r="B458" s="38">
        <v>0</v>
      </c>
      <c r="C458" s="38">
        <v>0</v>
      </c>
      <c r="D458" s="66" t="str">
        <f t="shared" si="7"/>
        <v/>
      </c>
      <c r="E458" s="65"/>
    </row>
    <row r="459" spans="1:5" ht="14.25">
      <c r="A459" s="68" t="s">
        <v>694</v>
      </c>
      <c r="B459" s="38">
        <v>0</v>
      </c>
      <c r="C459" s="38">
        <v>0</v>
      </c>
      <c r="D459" s="66" t="str">
        <f t="shared" si="7"/>
        <v/>
      </c>
      <c r="E459" s="65"/>
    </row>
    <row r="460" spans="1:5" ht="14.25">
      <c r="A460" s="68" t="s">
        <v>696</v>
      </c>
      <c r="B460" s="38">
        <v>0</v>
      </c>
      <c r="C460" s="38">
        <v>2380</v>
      </c>
      <c r="D460" s="66" t="str">
        <f t="shared" si="7"/>
        <v/>
      </c>
      <c r="E460" s="65"/>
    </row>
    <row r="461" spans="1:5" ht="14.25">
      <c r="A461" s="68" t="s">
        <v>96</v>
      </c>
      <c r="B461" s="38">
        <v>41486</v>
      </c>
      <c r="C461" s="38">
        <v>35760</v>
      </c>
      <c r="D461" s="66">
        <f t="shared" si="7"/>
        <v>0.862</v>
      </c>
      <c r="E461" s="65">
        <v>0</v>
      </c>
    </row>
    <row r="462" spans="1:5" ht="14.25">
      <c r="A462" s="67" t="s">
        <v>686</v>
      </c>
      <c r="B462" s="38">
        <v>21390</v>
      </c>
      <c r="C462" s="38">
        <v>18067</v>
      </c>
      <c r="D462" s="66">
        <f t="shared" si="7"/>
        <v>0.845</v>
      </c>
      <c r="E462" s="65"/>
    </row>
    <row r="463" spans="1:5" ht="14.25">
      <c r="A463" s="67" t="s">
        <v>699</v>
      </c>
      <c r="B463" s="38">
        <v>19626</v>
      </c>
      <c r="C463" s="38">
        <v>17672</v>
      </c>
      <c r="D463" s="66">
        <f t="shared" si="7"/>
        <v>0.9</v>
      </c>
      <c r="E463" s="65"/>
    </row>
    <row r="464" spans="1:5" ht="14.25">
      <c r="A464" s="67" t="s">
        <v>701</v>
      </c>
      <c r="B464" s="38">
        <v>0</v>
      </c>
      <c r="C464" s="38">
        <v>0</v>
      </c>
      <c r="D464" s="66" t="str">
        <f t="shared" si="7"/>
        <v/>
      </c>
      <c r="E464" s="65"/>
    </row>
    <row r="465" spans="1:5" ht="14.25">
      <c r="A465" s="68" t="s">
        <v>703</v>
      </c>
      <c r="B465" s="38">
        <v>0</v>
      </c>
      <c r="C465" s="38">
        <v>0</v>
      </c>
      <c r="D465" s="66" t="str">
        <f t="shared" si="7"/>
        <v/>
      </c>
      <c r="E465" s="65"/>
    </row>
    <row r="466" spans="1:5" ht="14.25">
      <c r="A466" s="68" t="s">
        <v>705</v>
      </c>
      <c r="B466" s="38">
        <v>470</v>
      </c>
      <c r="C466" s="38">
        <v>20</v>
      </c>
      <c r="D466" s="66">
        <f t="shared" si="7"/>
        <v>0.043</v>
      </c>
      <c r="E466" s="65"/>
    </row>
    <row r="467" spans="1:5" ht="14.25">
      <c r="A467" s="68" t="s">
        <v>97</v>
      </c>
      <c r="B467" s="38">
        <v>220220</v>
      </c>
      <c r="C467" s="38">
        <v>130451</v>
      </c>
      <c r="D467" s="66">
        <f t="shared" si="7"/>
        <v>0.592</v>
      </c>
      <c r="E467" s="65">
        <v>0</v>
      </c>
    </row>
    <row r="468" spans="1:5" ht="14.25">
      <c r="A468" s="65" t="s">
        <v>686</v>
      </c>
      <c r="B468" s="38">
        <v>9267</v>
      </c>
      <c r="C468" s="38">
        <v>10566</v>
      </c>
      <c r="D468" s="66">
        <f t="shared" si="7"/>
        <v>1.14</v>
      </c>
      <c r="E468" s="65"/>
    </row>
    <row r="469" spans="1:5" ht="14.25">
      <c r="A469" s="67" t="s">
        <v>708</v>
      </c>
      <c r="B469" s="38">
        <v>81418</v>
      </c>
      <c r="C469" s="38">
        <v>50864</v>
      </c>
      <c r="D469" s="66">
        <f t="shared" si="7"/>
        <v>0.625</v>
      </c>
      <c r="E469" s="65"/>
    </row>
    <row r="470" spans="1:5" ht="14.25">
      <c r="A470" s="67" t="s">
        <v>709</v>
      </c>
      <c r="B470" s="38">
        <v>22638</v>
      </c>
      <c r="C470" s="38">
        <v>21391</v>
      </c>
      <c r="D470" s="66">
        <f t="shared" si="7"/>
        <v>0.945</v>
      </c>
      <c r="E470" s="65"/>
    </row>
    <row r="471" spans="1:5" ht="14.25">
      <c r="A471" s="67" t="s">
        <v>711</v>
      </c>
      <c r="B471" s="38">
        <v>28926</v>
      </c>
      <c r="C471" s="38">
        <v>15994</v>
      </c>
      <c r="D471" s="66">
        <f t="shared" si="7"/>
        <v>0.553</v>
      </c>
      <c r="E471" s="65"/>
    </row>
    <row r="472" spans="1:5" ht="14.25">
      <c r="A472" s="68" t="s">
        <v>713</v>
      </c>
      <c r="B472" s="38">
        <v>77971</v>
      </c>
      <c r="C472" s="38">
        <v>31636</v>
      </c>
      <c r="D472" s="66">
        <f t="shared" si="7"/>
        <v>0.406</v>
      </c>
      <c r="E472" s="65"/>
    </row>
    <row r="473" spans="1:5" ht="14.25">
      <c r="A473" s="68" t="s">
        <v>98</v>
      </c>
      <c r="B473" s="38">
        <v>11891</v>
      </c>
      <c r="C473" s="38">
        <v>11900</v>
      </c>
      <c r="D473" s="66">
        <f t="shared" si="7"/>
        <v>1.001</v>
      </c>
      <c r="E473" s="65">
        <v>0</v>
      </c>
    </row>
    <row r="474" spans="1:5" ht="14.25">
      <c r="A474" s="68" t="s">
        <v>686</v>
      </c>
      <c r="B474" s="38">
        <v>2901</v>
      </c>
      <c r="C474" s="38">
        <v>2735</v>
      </c>
      <c r="D474" s="66">
        <f t="shared" si="7"/>
        <v>0.943</v>
      </c>
      <c r="E474" s="65"/>
    </row>
    <row r="475" spans="1:5" ht="14.25">
      <c r="A475" s="67" t="s">
        <v>716</v>
      </c>
      <c r="B475" s="38">
        <v>5329</v>
      </c>
      <c r="C475" s="38">
        <v>6365</v>
      </c>
      <c r="D475" s="66">
        <f t="shared" si="7"/>
        <v>1.194</v>
      </c>
      <c r="E475" s="65"/>
    </row>
    <row r="476" spans="1:5" ht="14.25">
      <c r="A476" s="67" t="s">
        <v>717</v>
      </c>
      <c r="B476" s="38">
        <v>1675</v>
      </c>
      <c r="C476" s="38">
        <v>2131</v>
      </c>
      <c r="D476" s="66">
        <f t="shared" si="7"/>
        <v>1.272</v>
      </c>
      <c r="E476" s="65"/>
    </row>
    <row r="477" spans="1:5" ht="14.25">
      <c r="A477" s="67" t="s">
        <v>718</v>
      </c>
      <c r="B477" s="38">
        <v>1986</v>
      </c>
      <c r="C477" s="38">
        <v>669</v>
      </c>
      <c r="D477" s="66">
        <f t="shared" si="7"/>
        <v>0.337</v>
      </c>
      <c r="E477" s="65"/>
    </row>
    <row r="478" spans="1:5" ht="14.25">
      <c r="A478" s="68" t="s">
        <v>99</v>
      </c>
      <c r="B478" s="38">
        <v>13352</v>
      </c>
      <c r="C478" s="38">
        <v>11277</v>
      </c>
      <c r="D478" s="66">
        <f t="shared" si="7"/>
        <v>0.845</v>
      </c>
      <c r="E478" s="65">
        <v>0</v>
      </c>
    </row>
    <row r="479" spans="1:5" ht="14.25">
      <c r="A479" s="68" t="s">
        <v>719</v>
      </c>
      <c r="B479" s="38">
        <v>1769</v>
      </c>
      <c r="C479" s="38">
        <v>1474</v>
      </c>
      <c r="D479" s="66">
        <f t="shared" si="7"/>
        <v>0.833</v>
      </c>
      <c r="E479" s="65"/>
    </row>
    <row r="480" spans="1:5" ht="14.25">
      <c r="A480" s="68" t="s">
        <v>721</v>
      </c>
      <c r="B480" s="38">
        <v>4556</v>
      </c>
      <c r="C480" s="38">
        <v>3565</v>
      </c>
      <c r="D480" s="66">
        <f t="shared" si="7"/>
        <v>0.782</v>
      </c>
      <c r="E480" s="65"/>
    </row>
    <row r="481" spans="1:5" ht="14.25">
      <c r="A481" s="65" t="s">
        <v>1311</v>
      </c>
      <c r="B481" s="38">
        <v>0</v>
      </c>
      <c r="C481" s="38">
        <v>0</v>
      </c>
      <c r="D481" s="66" t="str">
        <f t="shared" si="7"/>
        <v/>
      </c>
      <c r="E481" s="65"/>
    </row>
    <row r="482" spans="1:5" ht="14.25">
      <c r="A482" s="67" t="s">
        <v>1312</v>
      </c>
      <c r="B482" s="38">
        <v>7027</v>
      </c>
      <c r="C482" s="38">
        <v>6238</v>
      </c>
      <c r="D482" s="66">
        <f t="shared" si="7"/>
        <v>0.888</v>
      </c>
      <c r="E482" s="65"/>
    </row>
    <row r="483" spans="1:5" ht="14.25">
      <c r="A483" s="67" t="s">
        <v>100</v>
      </c>
      <c r="B483" s="38">
        <v>27602</v>
      </c>
      <c r="C483" s="38">
        <v>22420</v>
      </c>
      <c r="D483" s="66">
        <f t="shared" si="7"/>
        <v>0.812</v>
      </c>
      <c r="E483" s="65">
        <v>0</v>
      </c>
    </row>
    <row r="484" spans="1:5" ht="14.25">
      <c r="A484" s="67" t="s">
        <v>686</v>
      </c>
      <c r="B484" s="38">
        <v>4546</v>
      </c>
      <c r="C484" s="38">
        <v>4445</v>
      </c>
      <c r="D484" s="66">
        <f t="shared" si="7"/>
        <v>0.978</v>
      </c>
      <c r="E484" s="65"/>
    </row>
    <row r="485" spans="1:5" ht="14.25">
      <c r="A485" s="68" t="s">
        <v>691</v>
      </c>
      <c r="B485" s="38">
        <v>6305</v>
      </c>
      <c r="C485" s="38">
        <v>4466</v>
      </c>
      <c r="D485" s="66">
        <f t="shared" si="7"/>
        <v>0.708</v>
      </c>
      <c r="E485" s="65"/>
    </row>
    <row r="486" spans="1:5" ht="14.25">
      <c r="A486" s="68" t="s">
        <v>693</v>
      </c>
      <c r="B486" s="38">
        <v>560</v>
      </c>
      <c r="C486" s="38">
        <v>1241</v>
      </c>
      <c r="D486" s="66">
        <f t="shared" si="7"/>
        <v>2.216</v>
      </c>
      <c r="E486" s="65"/>
    </row>
    <row r="487" spans="1:5" ht="14.25">
      <c r="A487" s="68" t="s">
        <v>695</v>
      </c>
      <c r="B487" s="38">
        <v>567</v>
      </c>
      <c r="C487" s="38">
        <v>368</v>
      </c>
      <c r="D487" s="66">
        <f t="shared" si="7"/>
        <v>0.649</v>
      </c>
      <c r="E487" s="65"/>
    </row>
    <row r="488" spans="1:5" ht="14.25">
      <c r="A488" s="67" t="s">
        <v>697</v>
      </c>
      <c r="B488" s="38">
        <v>11251</v>
      </c>
      <c r="C488" s="38">
        <v>7976</v>
      </c>
      <c r="D488" s="66">
        <f t="shared" si="7"/>
        <v>0.709</v>
      </c>
      <c r="E488" s="65"/>
    </row>
    <row r="489" spans="1:5" ht="14.25">
      <c r="A489" s="67" t="s">
        <v>698</v>
      </c>
      <c r="B489" s="38">
        <v>4373</v>
      </c>
      <c r="C489" s="38">
        <v>3923</v>
      </c>
      <c r="D489" s="66">
        <f t="shared" si="7"/>
        <v>0.897</v>
      </c>
      <c r="E489" s="65"/>
    </row>
    <row r="490" spans="1:5" ht="14.25">
      <c r="A490" s="67" t="s">
        <v>101</v>
      </c>
      <c r="B490" s="38">
        <v>4984</v>
      </c>
      <c r="C490" s="38">
        <v>5238</v>
      </c>
      <c r="D490" s="66">
        <f t="shared" si="7"/>
        <v>1.051</v>
      </c>
      <c r="E490" s="65">
        <v>0</v>
      </c>
    </row>
    <row r="491" spans="1:5" ht="14.25">
      <c r="A491" s="68" t="s">
        <v>700</v>
      </c>
      <c r="B491" s="38">
        <v>4958</v>
      </c>
      <c r="C491" s="38">
        <v>5212</v>
      </c>
      <c r="D491" s="66">
        <f t="shared" si="7"/>
        <v>1.051</v>
      </c>
      <c r="E491" s="65"/>
    </row>
    <row r="492" spans="1:5" ht="14.25">
      <c r="A492" s="68" t="s">
        <v>702</v>
      </c>
      <c r="B492" s="38">
        <v>0</v>
      </c>
      <c r="C492" s="38">
        <v>0</v>
      </c>
      <c r="D492" s="66" t="str">
        <f t="shared" si="7"/>
        <v/>
      </c>
      <c r="E492" s="65"/>
    </row>
    <row r="493" spans="1:5" ht="14.25">
      <c r="A493" s="68" t="s">
        <v>704</v>
      </c>
      <c r="B493" s="38">
        <v>26</v>
      </c>
      <c r="C493" s="38">
        <v>26</v>
      </c>
      <c r="D493" s="66">
        <f t="shared" si="7"/>
        <v>1</v>
      </c>
      <c r="E493" s="65"/>
    </row>
    <row r="494" spans="1:5" ht="14.25">
      <c r="A494" s="65" t="s">
        <v>102</v>
      </c>
      <c r="B494" s="38">
        <v>8768</v>
      </c>
      <c r="C494" s="38">
        <v>0</v>
      </c>
      <c r="D494" s="66">
        <f t="shared" si="7"/>
        <v>0</v>
      </c>
      <c r="E494" s="65">
        <v>0</v>
      </c>
    </row>
    <row r="495" spans="1:5" ht="14.25">
      <c r="A495" s="68" t="s">
        <v>706</v>
      </c>
      <c r="B495" s="38">
        <v>6662</v>
      </c>
      <c r="C495" s="38">
        <v>0</v>
      </c>
      <c r="D495" s="66">
        <f t="shared" si="7"/>
        <v>0</v>
      </c>
      <c r="E495" s="65"/>
    </row>
    <row r="496" spans="1:5" ht="14.25">
      <c r="A496" s="68" t="s">
        <v>707</v>
      </c>
      <c r="B496" s="38">
        <v>2106</v>
      </c>
      <c r="C496" s="38">
        <v>0</v>
      </c>
      <c r="D496" s="66">
        <f t="shared" si="7"/>
        <v>0</v>
      </c>
      <c r="E496" s="65"/>
    </row>
    <row r="497" spans="1:5" ht="14.25">
      <c r="A497" s="67" t="s">
        <v>103</v>
      </c>
      <c r="B497" s="38">
        <v>47191</v>
      </c>
      <c r="C497" s="38">
        <v>49095</v>
      </c>
      <c r="D497" s="66">
        <f t="shared" si="7"/>
        <v>1.04</v>
      </c>
      <c r="E497" s="65">
        <v>0</v>
      </c>
    </row>
    <row r="498" spans="1:5" ht="14.25">
      <c r="A498" s="67" t="s">
        <v>710</v>
      </c>
      <c r="B498" s="38">
        <v>1517</v>
      </c>
      <c r="C498" s="38">
        <v>20705</v>
      </c>
      <c r="D498" s="66">
        <f t="shared" si="7"/>
        <v>13.649</v>
      </c>
      <c r="E498" s="65"/>
    </row>
    <row r="499" spans="1:5" ht="14.25">
      <c r="A499" s="68" t="s">
        <v>712</v>
      </c>
      <c r="B499" s="38">
        <v>0</v>
      </c>
      <c r="C499" s="38">
        <v>0</v>
      </c>
      <c r="D499" s="66" t="str">
        <f t="shared" si="7"/>
        <v/>
      </c>
      <c r="E499" s="65"/>
    </row>
    <row r="500" spans="1:5" ht="14.25">
      <c r="A500" s="68" t="s">
        <v>714</v>
      </c>
      <c r="B500" s="38">
        <v>0</v>
      </c>
      <c r="C500" s="38">
        <v>0</v>
      </c>
      <c r="D500" s="66" t="str">
        <f t="shared" si="7"/>
        <v/>
      </c>
      <c r="E500" s="65"/>
    </row>
    <row r="501" spans="1:5" ht="14.25">
      <c r="A501" s="68" t="s">
        <v>715</v>
      </c>
      <c r="B501" s="38">
        <v>45674</v>
      </c>
      <c r="C501" s="38">
        <v>28390</v>
      </c>
      <c r="D501" s="66">
        <f t="shared" si="7"/>
        <v>0.622</v>
      </c>
      <c r="E501" s="65"/>
    </row>
    <row r="502" spans="1:5" ht="14.25">
      <c r="A502" s="65" t="s">
        <v>1313</v>
      </c>
      <c r="B502" s="38">
        <v>729704</v>
      </c>
      <c r="C502" s="38">
        <v>580228</v>
      </c>
      <c r="D502" s="66">
        <f t="shared" si="7"/>
        <v>0.795</v>
      </c>
      <c r="E502" s="65">
        <v>0</v>
      </c>
    </row>
    <row r="503" spans="1:5" ht="14.25">
      <c r="A503" s="65" t="s">
        <v>1314</v>
      </c>
      <c r="B503" s="38">
        <v>227651</v>
      </c>
      <c r="C503" s="38">
        <v>208335</v>
      </c>
      <c r="D503" s="66">
        <f t="shared" si="7"/>
        <v>0.915</v>
      </c>
      <c r="E503" s="65">
        <v>0</v>
      </c>
    </row>
    <row r="504" spans="1:5" ht="14.25">
      <c r="A504" s="65" t="s">
        <v>522</v>
      </c>
      <c r="B504" s="38">
        <v>31982</v>
      </c>
      <c r="C504" s="38">
        <v>38917</v>
      </c>
      <c r="D504" s="66">
        <f t="shared" si="7"/>
        <v>1.217</v>
      </c>
      <c r="E504" s="65"/>
    </row>
    <row r="505" spans="1:5" ht="14.25">
      <c r="A505" s="65" t="s">
        <v>524</v>
      </c>
      <c r="B505" s="38">
        <v>3485</v>
      </c>
      <c r="C505" s="38">
        <v>6597</v>
      </c>
      <c r="D505" s="66">
        <f t="shared" si="7"/>
        <v>1.893</v>
      </c>
      <c r="E505" s="65"/>
    </row>
    <row r="506" spans="1:5" ht="14.25">
      <c r="A506" s="65" t="s">
        <v>526</v>
      </c>
      <c r="B506" s="38">
        <v>1671</v>
      </c>
      <c r="C506" s="38">
        <v>1848</v>
      </c>
      <c r="D506" s="66">
        <f t="shared" si="7"/>
        <v>1.106</v>
      </c>
      <c r="E506" s="65"/>
    </row>
    <row r="507" spans="1:5" ht="14.25">
      <c r="A507" s="65" t="s">
        <v>720</v>
      </c>
      <c r="B507" s="38">
        <v>18734</v>
      </c>
      <c r="C507" s="38">
        <v>16254</v>
      </c>
      <c r="D507" s="66">
        <f t="shared" si="7"/>
        <v>0.868</v>
      </c>
      <c r="E507" s="65"/>
    </row>
    <row r="508" spans="1:5" ht="14.25">
      <c r="A508" s="65" t="s">
        <v>722</v>
      </c>
      <c r="B508" s="38">
        <v>12206</v>
      </c>
      <c r="C508" s="38">
        <v>14734</v>
      </c>
      <c r="D508" s="66">
        <f t="shared" si="7"/>
        <v>1.207</v>
      </c>
      <c r="E508" s="65"/>
    </row>
    <row r="509" spans="1:5" ht="14.25">
      <c r="A509" s="65" t="s">
        <v>723</v>
      </c>
      <c r="B509" s="38">
        <v>878</v>
      </c>
      <c r="C509" s="38">
        <v>2081</v>
      </c>
      <c r="D509" s="66">
        <f t="shared" si="7"/>
        <v>2.37</v>
      </c>
      <c r="E509" s="65"/>
    </row>
    <row r="510" spans="1:5" ht="14.25">
      <c r="A510" s="65" t="s">
        <v>724</v>
      </c>
      <c r="B510" s="38">
        <v>53221</v>
      </c>
      <c r="C510" s="38">
        <v>41731</v>
      </c>
      <c r="D510" s="66">
        <f t="shared" si="7"/>
        <v>0.784</v>
      </c>
      <c r="E510" s="65"/>
    </row>
    <row r="511" spans="1:5" ht="14.25">
      <c r="A511" s="65" t="s">
        <v>725</v>
      </c>
      <c r="B511" s="38">
        <v>1971</v>
      </c>
      <c r="C511" s="38">
        <v>1759</v>
      </c>
      <c r="D511" s="66">
        <f t="shared" si="7"/>
        <v>0.892</v>
      </c>
      <c r="E511" s="65"/>
    </row>
    <row r="512" spans="1:5" ht="14.25">
      <c r="A512" s="65" t="s">
        <v>726</v>
      </c>
      <c r="B512" s="38">
        <v>46581</v>
      </c>
      <c r="C512" s="38">
        <v>40835</v>
      </c>
      <c r="D512" s="66">
        <f t="shared" si="7"/>
        <v>0.877</v>
      </c>
      <c r="E512" s="65"/>
    </row>
    <row r="513" spans="1:5" ht="14.25">
      <c r="A513" s="65" t="s">
        <v>1315</v>
      </c>
      <c r="B513" s="38">
        <v>282</v>
      </c>
      <c r="C513" s="38">
        <v>19</v>
      </c>
      <c r="D513" s="66">
        <f t="shared" si="7"/>
        <v>0.067</v>
      </c>
      <c r="E513" s="65"/>
    </row>
    <row r="514" spans="1:5" ht="14.25">
      <c r="A514" s="65" t="s">
        <v>729</v>
      </c>
      <c r="B514" s="38">
        <v>3636</v>
      </c>
      <c r="C514" s="38">
        <v>4197</v>
      </c>
      <c r="D514" s="66">
        <f t="shared" si="7"/>
        <v>1.154</v>
      </c>
      <c r="E514" s="65"/>
    </row>
    <row r="515" spans="1:5" ht="14.25">
      <c r="A515" s="65" t="s">
        <v>1316</v>
      </c>
      <c r="B515" s="38">
        <v>1984</v>
      </c>
      <c r="C515" s="38">
        <v>1607</v>
      </c>
      <c r="D515" s="66">
        <f t="shared" si="7"/>
        <v>0.81</v>
      </c>
      <c r="E515" s="65"/>
    </row>
    <row r="516" spans="1:5" ht="14.25">
      <c r="A516" s="65" t="s">
        <v>1317</v>
      </c>
      <c r="B516" s="38">
        <v>51020</v>
      </c>
      <c r="C516" s="38">
        <v>37756</v>
      </c>
      <c r="D516" s="66">
        <f t="shared" si="7"/>
        <v>0.74</v>
      </c>
      <c r="E516" s="65"/>
    </row>
    <row r="517" spans="1:5" ht="14.25">
      <c r="A517" s="65" t="s">
        <v>104</v>
      </c>
      <c r="B517" s="38">
        <v>55691</v>
      </c>
      <c r="C517" s="38">
        <v>34141</v>
      </c>
      <c r="D517" s="66">
        <f aca="true" t="shared" si="8" ref="D517:D580">IF(B517=0,"",ROUND(C517/B517,3))</f>
        <v>0.613</v>
      </c>
      <c r="E517" s="65">
        <v>0</v>
      </c>
    </row>
    <row r="518" spans="1:5" ht="14.25">
      <c r="A518" s="65" t="s">
        <v>522</v>
      </c>
      <c r="B518" s="38">
        <v>3755</v>
      </c>
      <c r="C518" s="38">
        <v>3451</v>
      </c>
      <c r="D518" s="66">
        <f t="shared" si="8"/>
        <v>0.919</v>
      </c>
      <c r="E518" s="65"/>
    </row>
    <row r="519" spans="1:5" ht="14.25">
      <c r="A519" s="65" t="s">
        <v>524</v>
      </c>
      <c r="B519" s="38">
        <v>183</v>
      </c>
      <c r="C519" s="38">
        <v>3</v>
      </c>
      <c r="D519" s="66">
        <f t="shared" si="8"/>
        <v>0.016</v>
      </c>
      <c r="E519" s="65"/>
    </row>
    <row r="520" spans="1:5" ht="14.25">
      <c r="A520" s="65" t="s">
        <v>526</v>
      </c>
      <c r="B520" s="38">
        <v>83</v>
      </c>
      <c r="C520" s="38">
        <v>53</v>
      </c>
      <c r="D520" s="66">
        <f t="shared" si="8"/>
        <v>0.639</v>
      </c>
      <c r="E520" s="65"/>
    </row>
    <row r="521" spans="1:5" ht="14.25">
      <c r="A521" s="65" t="s">
        <v>731</v>
      </c>
      <c r="B521" s="38">
        <v>35254</v>
      </c>
      <c r="C521" s="38">
        <v>19925</v>
      </c>
      <c r="D521" s="66">
        <f t="shared" si="8"/>
        <v>0.565</v>
      </c>
      <c r="E521" s="65"/>
    </row>
    <row r="522" spans="1:5" ht="14.25">
      <c r="A522" s="65" t="s">
        <v>733</v>
      </c>
      <c r="B522" s="38">
        <v>12776</v>
      </c>
      <c r="C522" s="38">
        <v>8171</v>
      </c>
      <c r="D522" s="66">
        <f t="shared" si="8"/>
        <v>0.64</v>
      </c>
      <c r="E522" s="65"/>
    </row>
    <row r="523" spans="1:5" ht="14.25">
      <c r="A523" s="65" t="s">
        <v>735</v>
      </c>
      <c r="B523" s="38">
        <v>3</v>
      </c>
      <c r="C523" s="38">
        <v>0</v>
      </c>
      <c r="D523" s="66">
        <f t="shared" si="8"/>
        <v>0</v>
      </c>
      <c r="E523" s="65"/>
    </row>
    <row r="524" spans="1:5" ht="14.25">
      <c r="A524" s="65" t="s">
        <v>736</v>
      </c>
      <c r="B524" s="38">
        <v>3637</v>
      </c>
      <c r="C524" s="38">
        <v>2538</v>
      </c>
      <c r="D524" s="66">
        <f t="shared" si="8"/>
        <v>0.698</v>
      </c>
      <c r="E524" s="65"/>
    </row>
    <row r="525" spans="1:5" ht="14.25">
      <c r="A525" s="65" t="s">
        <v>105</v>
      </c>
      <c r="B525" s="38">
        <v>58996</v>
      </c>
      <c r="C525" s="38">
        <v>28053</v>
      </c>
      <c r="D525" s="66">
        <f t="shared" si="8"/>
        <v>0.476</v>
      </c>
      <c r="E525" s="65">
        <v>0</v>
      </c>
    </row>
    <row r="526" spans="1:5" ht="14.25">
      <c r="A526" s="65" t="s">
        <v>522</v>
      </c>
      <c r="B526" s="38">
        <v>3588</v>
      </c>
      <c r="C526" s="38">
        <v>2684</v>
      </c>
      <c r="D526" s="66">
        <f t="shared" si="8"/>
        <v>0.748</v>
      </c>
      <c r="E526" s="65"/>
    </row>
    <row r="527" spans="1:5" ht="14.25">
      <c r="A527" s="65" t="s">
        <v>524</v>
      </c>
      <c r="B527" s="38">
        <v>527</v>
      </c>
      <c r="C527" s="38">
        <v>19</v>
      </c>
      <c r="D527" s="66">
        <f t="shared" si="8"/>
        <v>0.036</v>
      </c>
      <c r="E527" s="65"/>
    </row>
    <row r="528" spans="1:5" ht="14.25">
      <c r="A528" s="65" t="s">
        <v>526</v>
      </c>
      <c r="B528" s="38">
        <v>10</v>
      </c>
      <c r="C528" s="38">
        <v>0</v>
      </c>
      <c r="D528" s="66">
        <f t="shared" si="8"/>
        <v>0</v>
      </c>
      <c r="E528" s="65"/>
    </row>
    <row r="529" spans="1:5" ht="14.25">
      <c r="A529" s="65" t="s">
        <v>738</v>
      </c>
      <c r="B529" s="38">
        <v>10987</v>
      </c>
      <c r="C529" s="38">
        <v>9709</v>
      </c>
      <c r="D529" s="66">
        <f t="shared" si="8"/>
        <v>0.884</v>
      </c>
      <c r="E529" s="65"/>
    </row>
    <row r="530" spans="1:5" ht="14.25">
      <c r="A530" s="65" t="s">
        <v>740</v>
      </c>
      <c r="B530" s="38">
        <v>119</v>
      </c>
      <c r="C530" s="38">
        <v>1192</v>
      </c>
      <c r="D530" s="66">
        <f t="shared" si="8"/>
        <v>10.017</v>
      </c>
      <c r="E530" s="65"/>
    </row>
    <row r="531" spans="1:5" ht="14.25">
      <c r="A531" s="65" t="s">
        <v>742</v>
      </c>
      <c r="B531" s="38">
        <v>281</v>
      </c>
      <c r="C531" s="38">
        <v>1311</v>
      </c>
      <c r="D531" s="66">
        <f t="shared" si="8"/>
        <v>4.665</v>
      </c>
      <c r="E531" s="65"/>
    </row>
    <row r="532" spans="1:5" ht="14.25">
      <c r="A532" s="65" t="s">
        <v>744</v>
      </c>
      <c r="B532" s="38">
        <v>10468</v>
      </c>
      <c r="C532" s="38">
        <v>4443</v>
      </c>
      <c r="D532" s="66">
        <f t="shared" si="8"/>
        <v>0.424</v>
      </c>
      <c r="E532" s="65"/>
    </row>
    <row r="533" spans="1:5" ht="14.25">
      <c r="A533" s="65" t="s">
        <v>745</v>
      </c>
      <c r="B533" s="38">
        <v>6408</v>
      </c>
      <c r="C533" s="38">
        <v>4084</v>
      </c>
      <c r="D533" s="66">
        <f t="shared" si="8"/>
        <v>0.637</v>
      </c>
      <c r="E533" s="65"/>
    </row>
    <row r="534" spans="1:5" ht="14.25">
      <c r="A534" s="65" t="s">
        <v>747</v>
      </c>
      <c r="B534" s="38">
        <v>0</v>
      </c>
      <c r="C534" s="38">
        <v>0</v>
      </c>
      <c r="D534" s="66" t="str">
        <f t="shared" si="8"/>
        <v/>
      </c>
      <c r="E534" s="65"/>
    </row>
    <row r="535" spans="1:5" ht="14.25">
      <c r="A535" s="65" t="s">
        <v>749</v>
      </c>
      <c r="B535" s="38">
        <v>26608</v>
      </c>
      <c r="C535" s="38">
        <v>4611</v>
      </c>
      <c r="D535" s="66">
        <f t="shared" si="8"/>
        <v>0.173</v>
      </c>
      <c r="E535" s="65"/>
    </row>
    <row r="536" spans="1:5" ht="14.25">
      <c r="A536" s="65" t="s">
        <v>1318</v>
      </c>
      <c r="B536" s="38">
        <v>260789</v>
      </c>
      <c r="C536" s="38">
        <v>199590</v>
      </c>
      <c r="D536" s="66">
        <f t="shared" si="8"/>
        <v>0.765</v>
      </c>
      <c r="E536" s="65">
        <v>0</v>
      </c>
    </row>
    <row r="537" spans="1:5" ht="14.25">
      <c r="A537" s="65" t="s">
        <v>522</v>
      </c>
      <c r="B537" s="38">
        <v>19499</v>
      </c>
      <c r="C537" s="38">
        <v>12536</v>
      </c>
      <c r="D537" s="66">
        <f t="shared" si="8"/>
        <v>0.643</v>
      </c>
      <c r="E537" s="65"/>
    </row>
    <row r="538" spans="1:5" ht="14.25">
      <c r="A538" s="65" t="s">
        <v>524</v>
      </c>
      <c r="B538" s="38">
        <v>465</v>
      </c>
      <c r="C538" s="38">
        <v>159</v>
      </c>
      <c r="D538" s="66">
        <f t="shared" si="8"/>
        <v>0.342</v>
      </c>
      <c r="E538" s="65"/>
    </row>
    <row r="539" spans="1:5" ht="14.25">
      <c r="A539" s="65" t="s">
        <v>526</v>
      </c>
      <c r="B539" s="38">
        <v>2446</v>
      </c>
      <c r="C539" s="38">
        <v>827</v>
      </c>
      <c r="D539" s="66">
        <f t="shared" si="8"/>
        <v>0.338</v>
      </c>
      <c r="E539" s="65"/>
    </row>
    <row r="540" spans="1:5" ht="14.25">
      <c r="A540" s="65" t="s">
        <v>727</v>
      </c>
      <c r="B540" s="38">
        <v>63537</v>
      </c>
      <c r="C540" s="38">
        <v>55615</v>
      </c>
      <c r="D540" s="66">
        <f t="shared" si="8"/>
        <v>0.875</v>
      </c>
      <c r="E540" s="65"/>
    </row>
    <row r="541" spans="1:5" ht="14.25">
      <c r="A541" s="65" t="s">
        <v>728</v>
      </c>
      <c r="B541" s="38">
        <v>78388</v>
      </c>
      <c r="C541" s="38">
        <v>57064</v>
      </c>
      <c r="D541" s="66">
        <f t="shared" si="8"/>
        <v>0.728</v>
      </c>
      <c r="E541" s="65"/>
    </row>
    <row r="542" spans="1:5" ht="14.25">
      <c r="A542" s="65" t="s">
        <v>1255</v>
      </c>
      <c r="B542" s="38">
        <v>4205</v>
      </c>
      <c r="C542" s="38">
        <v>4312</v>
      </c>
      <c r="D542" s="66">
        <f t="shared" si="8"/>
        <v>1.025</v>
      </c>
      <c r="E542" s="65"/>
    </row>
    <row r="543" spans="1:5" ht="14.25">
      <c r="A543" s="65" t="s">
        <v>1319</v>
      </c>
      <c r="B543" s="38">
        <v>12454</v>
      </c>
      <c r="C543" s="38">
        <v>361</v>
      </c>
      <c r="D543" s="66">
        <f t="shared" si="8"/>
        <v>0.029</v>
      </c>
      <c r="E543" s="65"/>
    </row>
    <row r="544" spans="1:5" ht="14.25">
      <c r="A544" s="65" t="s">
        <v>1320</v>
      </c>
      <c r="B544" s="38">
        <v>35785</v>
      </c>
      <c r="C544" s="38">
        <v>31915</v>
      </c>
      <c r="D544" s="66">
        <f t="shared" si="8"/>
        <v>0.892</v>
      </c>
      <c r="E544" s="65"/>
    </row>
    <row r="545" spans="1:5" ht="14.25">
      <c r="A545" s="65" t="s">
        <v>1321</v>
      </c>
      <c r="B545" s="38">
        <v>95</v>
      </c>
      <c r="C545" s="38">
        <v>23</v>
      </c>
      <c r="D545" s="66">
        <f t="shared" si="8"/>
        <v>0.242</v>
      </c>
      <c r="E545" s="65"/>
    </row>
    <row r="546" spans="1:5" ht="14.25">
      <c r="A546" s="65" t="s">
        <v>1322</v>
      </c>
      <c r="B546" s="38">
        <v>43915</v>
      </c>
      <c r="C546" s="38">
        <v>36778</v>
      </c>
      <c r="D546" s="66">
        <f t="shared" si="8"/>
        <v>0.837</v>
      </c>
      <c r="E546" s="65"/>
    </row>
    <row r="547" spans="1:5" ht="14.25">
      <c r="A547" s="65" t="s">
        <v>106</v>
      </c>
      <c r="B547" s="38">
        <v>126577</v>
      </c>
      <c r="C547" s="38">
        <v>110109</v>
      </c>
      <c r="D547" s="66">
        <f t="shared" si="8"/>
        <v>0.87</v>
      </c>
      <c r="E547" s="65">
        <v>0</v>
      </c>
    </row>
    <row r="548" spans="1:5" ht="14.25">
      <c r="A548" s="65" t="s">
        <v>730</v>
      </c>
      <c r="B548" s="38">
        <v>635</v>
      </c>
      <c r="C548" s="38">
        <v>137</v>
      </c>
      <c r="D548" s="66">
        <f t="shared" si="8"/>
        <v>0.216</v>
      </c>
      <c r="E548" s="65"/>
    </row>
    <row r="549" spans="1:5" ht="14.25">
      <c r="A549" s="65" t="s">
        <v>732</v>
      </c>
      <c r="B549" s="38">
        <v>2032</v>
      </c>
      <c r="C549" s="38">
        <v>18391</v>
      </c>
      <c r="D549" s="66">
        <f t="shared" si="8"/>
        <v>9.051</v>
      </c>
      <c r="E549" s="65"/>
    </row>
    <row r="550" spans="1:5" ht="14.25">
      <c r="A550" s="65" t="s">
        <v>734</v>
      </c>
      <c r="B550" s="38">
        <v>123910</v>
      </c>
      <c r="C550" s="38">
        <v>91581</v>
      </c>
      <c r="D550" s="66">
        <f t="shared" si="8"/>
        <v>0.739</v>
      </c>
      <c r="E550" s="65"/>
    </row>
    <row r="551" spans="1:5" ht="14.25">
      <c r="A551" s="65" t="s">
        <v>107</v>
      </c>
      <c r="B551" s="38">
        <f>SUM(B552,B566,B577,B579,B588,B592,B602,B610,B616,B623,B632,B637,B642,B645,B648,B654,B657,B661,B666)</f>
        <v>5942369</v>
      </c>
      <c r="C551" s="38">
        <f>SUM(C552,C566,C577,C579,C588,C592,C602,C610,C616,C623,C632,C637,C642,C645,C648,C654,C657,C661,C666)</f>
        <v>5462046</v>
      </c>
      <c r="D551" s="66">
        <f t="shared" si="8"/>
        <v>0.919</v>
      </c>
      <c r="E551" s="65">
        <v>0</v>
      </c>
    </row>
    <row r="552" spans="1:5" ht="14.25">
      <c r="A552" s="65" t="s">
        <v>108</v>
      </c>
      <c r="B552" s="38">
        <v>186519</v>
      </c>
      <c r="C552" s="38">
        <v>181224</v>
      </c>
      <c r="D552" s="66">
        <f t="shared" si="8"/>
        <v>0.972</v>
      </c>
      <c r="E552" s="65">
        <v>0</v>
      </c>
    </row>
    <row r="553" spans="1:5" ht="14.25">
      <c r="A553" s="65" t="s">
        <v>522</v>
      </c>
      <c r="B553" s="38">
        <v>74614</v>
      </c>
      <c r="C553" s="38">
        <v>75972</v>
      </c>
      <c r="D553" s="66">
        <f t="shared" si="8"/>
        <v>1.018</v>
      </c>
      <c r="E553" s="65"/>
    </row>
    <row r="554" spans="1:5" ht="14.25">
      <c r="A554" s="65" t="s">
        <v>524</v>
      </c>
      <c r="B554" s="38">
        <v>14843</v>
      </c>
      <c r="C554" s="38">
        <v>11323</v>
      </c>
      <c r="D554" s="66">
        <f t="shared" si="8"/>
        <v>0.763</v>
      </c>
      <c r="E554" s="65"/>
    </row>
    <row r="555" spans="1:5" ht="14.25">
      <c r="A555" s="65" t="s">
        <v>526</v>
      </c>
      <c r="B555" s="38">
        <v>526</v>
      </c>
      <c r="C555" s="38">
        <v>205</v>
      </c>
      <c r="D555" s="66">
        <f t="shared" si="8"/>
        <v>0.39</v>
      </c>
      <c r="E555" s="65"/>
    </row>
    <row r="556" spans="1:5" ht="14.25">
      <c r="A556" s="65" t="s">
        <v>737</v>
      </c>
      <c r="B556" s="38">
        <v>11525</v>
      </c>
      <c r="C556" s="38">
        <v>1799</v>
      </c>
      <c r="D556" s="66">
        <f t="shared" si="8"/>
        <v>0.156</v>
      </c>
      <c r="E556" s="65"/>
    </row>
    <row r="557" spans="1:5" ht="14.25">
      <c r="A557" s="65" t="s">
        <v>739</v>
      </c>
      <c r="B557" s="38">
        <v>518</v>
      </c>
      <c r="C557" s="38">
        <v>479</v>
      </c>
      <c r="D557" s="66">
        <f t="shared" si="8"/>
        <v>0.925</v>
      </c>
      <c r="E557" s="65"/>
    </row>
    <row r="558" spans="1:5" ht="14.25">
      <c r="A558" s="65" t="s">
        <v>741</v>
      </c>
      <c r="B558" s="38">
        <v>643</v>
      </c>
      <c r="C558" s="38">
        <v>1838</v>
      </c>
      <c r="D558" s="66">
        <f t="shared" si="8"/>
        <v>2.858</v>
      </c>
      <c r="E558" s="65"/>
    </row>
    <row r="559" spans="1:5" ht="14.25">
      <c r="A559" s="65" t="s">
        <v>743</v>
      </c>
      <c r="B559" s="38">
        <v>1869</v>
      </c>
      <c r="C559" s="38">
        <v>5630</v>
      </c>
      <c r="D559" s="66">
        <f t="shared" si="8"/>
        <v>3.012</v>
      </c>
      <c r="E559" s="65"/>
    </row>
    <row r="560" spans="1:5" ht="14.25">
      <c r="A560" s="65" t="s">
        <v>557</v>
      </c>
      <c r="B560" s="38">
        <v>721</v>
      </c>
      <c r="C560" s="38">
        <v>1615</v>
      </c>
      <c r="D560" s="66">
        <f t="shared" si="8"/>
        <v>2.24</v>
      </c>
      <c r="E560" s="65"/>
    </row>
    <row r="561" spans="1:5" ht="14.25">
      <c r="A561" s="65" t="s">
        <v>746</v>
      </c>
      <c r="B561" s="38">
        <v>37623</v>
      </c>
      <c r="C561" s="38">
        <v>36244</v>
      </c>
      <c r="D561" s="66">
        <f t="shared" si="8"/>
        <v>0.963</v>
      </c>
      <c r="E561" s="65"/>
    </row>
    <row r="562" spans="1:5" ht="14.25">
      <c r="A562" s="65" t="s">
        <v>748</v>
      </c>
      <c r="B562" s="38">
        <v>207</v>
      </c>
      <c r="C562" s="38">
        <v>4</v>
      </c>
      <c r="D562" s="66">
        <f t="shared" si="8"/>
        <v>0.019</v>
      </c>
      <c r="E562" s="65"/>
    </row>
    <row r="563" spans="1:5" ht="14.25">
      <c r="A563" s="65" t="s">
        <v>750</v>
      </c>
      <c r="B563" s="38">
        <v>2901</v>
      </c>
      <c r="C563" s="38">
        <v>3843</v>
      </c>
      <c r="D563" s="66">
        <f t="shared" si="8"/>
        <v>1.325</v>
      </c>
      <c r="E563" s="65"/>
    </row>
    <row r="564" spans="1:5" ht="14.25">
      <c r="A564" s="65" t="s">
        <v>751</v>
      </c>
      <c r="B564" s="38">
        <v>146</v>
      </c>
      <c r="C564" s="38">
        <v>189</v>
      </c>
      <c r="D564" s="66">
        <f t="shared" si="8"/>
        <v>1.295</v>
      </c>
      <c r="E564" s="65"/>
    </row>
    <row r="565" spans="1:5" ht="14.25">
      <c r="A565" s="65" t="s">
        <v>752</v>
      </c>
      <c r="B565" s="38">
        <v>40383</v>
      </c>
      <c r="C565" s="38">
        <v>42083</v>
      </c>
      <c r="D565" s="66">
        <f t="shared" si="8"/>
        <v>1.042</v>
      </c>
      <c r="E565" s="65"/>
    </row>
    <row r="566" spans="1:5" ht="14.25">
      <c r="A566" s="65" t="s">
        <v>109</v>
      </c>
      <c r="B566" s="38">
        <v>341860</v>
      </c>
      <c r="C566" s="38">
        <v>507733</v>
      </c>
      <c r="D566" s="66">
        <f t="shared" si="8"/>
        <v>1.485</v>
      </c>
      <c r="E566" s="65">
        <v>0</v>
      </c>
    </row>
    <row r="567" spans="1:5" ht="14.25">
      <c r="A567" s="65" t="s">
        <v>522</v>
      </c>
      <c r="B567" s="38">
        <v>52259</v>
      </c>
      <c r="C567" s="38">
        <v>47528</v>
      </c>
      <c r="D567" s="66">
        <f t="shared" si="8"/>
        <v>0.909</v>
      </c>
      <c r="E567" s="65"/>
    </row>
    <row r="568" spans="1:5" ht="14.25">
      <c r="A568" s="65" t="s">
        <v>524</v>
      </c>
      <c r="B568" s="38">
        <v>13184</v>
      </c>
      <c r="C568" s="38">
        <v>13560</v>
      </c>
      <c r="D568" s="66">
        <f t="shared" si="8"/>
        <v>1.029</v>
      </c>
      <c r="E568" s="65"/>
    </row>
    <row r="569" spans="1:5" ht="14.25">
      <c r="A569" s="65" t="s">
        <v>526</v>
      </c>
      <c r="B569" s="38">
        <v>2377</v>
      </c>
      <c r="C569" s="38">
        <v>2152</v>
      </c>
      <c r="D569" s="66">
        <f t="shared" si="8"/>
        <v>0.905</v>
      </c>
      <c r="E569" s="65"/>
    </row>
    <row r="570" spans="1:5" ht="14.25">
      <c r="A570" s="65" t="s">
        <v>1256</v>
      </c>
      <c r="B570" s="38">
        <v>12977</v>
      </c>
      <c r="C570" s="38">
        <v>7431</v>
      </c>
      <c r="D570" s="66">
        <f t="shared" si="8"/>
        <v>0.573</v>
      </c>
      <c r="E570" s="65"/>
    </row>
    <row r="571" spans="1:5" ht="14.25">
      <c r="A571" s="65" t="s">
        <v>1257</v>
      </c>
      <c r="B571" s="38">
        <v>6767</v>
      </c>
      <c r="C571" s="38">
        <v>7040</v>
      </c>
      <c r="D571" s="66">
        <f t="shared" si="8"/>
        <v>1.04</v>
      </c>
      <c r="E571" s="65"/>
    </row>
    <row r="572" spans="1:5" ht="14.25">
      <c r="A572" s="65" t="s">
        <v>760</v>
      </c>
      <c r="B572" s="38">
        <v>76</v>
      </c>
      <c r="C572" s="38">
        <v>1146</v>
      </c>
      <c r="D572" s="66">
        <f t="shared" si="8"/>
        <v>15.079</v>
      </c>
      <c r="E572" s="65"/>
    </row>
    <row r="573" spans="1:5" ht="14.25">
      <c r="A573" s="65" t="s">
        <v>762</v>
      </c>
      <c r="B573" s="38">
        <v>2360</v>
      </c>
      <c r="C573" s="38">
        <v>2179</v>
      </c>
      <c r="D573" s="66">
        <f t="shared" si="8"/>
        <v>0.923</v>
      </c>
      <c r="E573" s="65"/>
    </row>
    <row r="574" spans="1:5" ht="14.25">
      <c r="A574" s="65" t="s">
        <v>764</v>
      </c>
      <c r="B574" s="38">
        <v>222225</v>
      </c>
      <c r="C574" s="38">
        <v>213558</v>
      </c>
      <c r="D574" s="66">
        <f t="shared" si="8"/>
        <v>0.961</v>
      </c>
      <c r="E574" s="65"/>
    </row>
    <row r="575" spans="1:5" ht="14.25">
      <c r="A575" s="65" t="s">
        <v>1258</v>
      </c>
      <c r="B575" s="38">
        <v>1234</v>
      </c>
      <c r="C575" s="38">
        <v>969</v>
      </c>
      <c r="D575" s="66">
        <f t="shared" si="8"/>
        <v>0.785</v>
      </c>
      <c r="E575" s="65"/>
    </row>
    <row r="576" spans="1:5" ht="14.25">
      <c r="A576" s="65" t="s">
        <v>766</v>
      </c>
      <c r="B576" s="38">
        <v>28401</v>
      </c>
      <c r="C576" s="38">
        <v>212170</v>
      </c>
      <c r="D576" s="66">
        <f t="shared" si="8"/>
        <v>7.471</v>
      </c>
      <c r="E576" s="65"/>
    </row>
    <row r="577" spans="1:5" ht="14.25">
      <c r="A577" s="65" t="s">
        <v>110</v>
      </c>
      <c r="B577" s="38">
        <v>0</v>
      </c>
      <c r="C577" s="38">
        <v>7</v>
      </c>
      <c r="D577" s="66" t="str">
        <f t="shared" si="8"/>
        <v/>
      </c>
      <c r="E577" s="70"/>
    </row>
    <row r="578" spans="1:5" ht="14.25">
      <c r="A578" s="65" t="s">
        <v>769</v>
      </c>
      <c r="B578" s="38">
        <v>0</v>
      </c>
      <c r="C578" s="38">
        <v>7</v>
      </c>
      <c r="D578" s="66" t="str">
        <f t="shared" si="8"/>
        <v/>
      </c>
      <c r="E578" s="70"/>
    </row>
    <row r="579" spans="1:5" ht="14.25">
      <c r="A579" s="65" t="s">
        <v>111</v>
      </c>
      <c r="B579" s="38">
        <v>2040837</v>
      </c>
      <c r="C579" s="38">
        <v>2087974</v>
      </c>
      <c r="D579" s="66">
        <f t="shared" si="8"/>
        <v>1.023</v>
      </c>
      <c r="E579" s="65">
        <v>0</v>
      </c>
    </row>
    <row r="580" spans="1:5" ht="14.25">
      <c r="A580" s="65" t="s">
        <v>772</v>
      </c>
      <c r="B580" s="38">
        <v>26804</v>
      </c>
      <c r="C580" s="38">
        <v>26619</v>
      </c>
      <c r="D580" s="66">
        <f t="shared" si="8"/>
        <v>0.993</v>
      </c>
      <c r="E580" s="65"/>
    </row>
    <row r="581" spans="1:5" ht="14.25">
      <c r="A581" s="65" t="s">
        <v>774</v>
      </c>
      <c r="B581" s="38">
        <v>16087</v>
      </c>
      <c r="C581" s="38">
        <v>18271</v>
      </c>
      <c r="D581" s="66">
        <f aca="true" t="shared" si="9" ref="D581:D644">IF(B581=0,"",ROUND(C581/B581,3))</f>
        <v>1.136</v>
      </c>
      <c r="E581" s="65"/>
    </row>
    <row r="582" spans="1:5" ht="14.25">
      <c r="A582" s="65" t="s">
        <v>776</v>
      </c>
      <c r="B582" s="38">
        <v>17284</v>
      </c>
      <c r="C582" s="38">
        <v>15764</v>
      </c>
      <c r="D582" s="66">
        <f t="shared" si="9"/>
        <v>0.912</v>
      </c>
      <c r="E582" s="65"/>
    </row>
    <row r="583" spans="1:5" ht="14.25">
      <c r="A583" s="65" t="s">
        <v>777</v>
      </c>
      <c r="B583" s="38">
        <v>55033</v>
      </c>
      <c r="C583" s="38">
        <v>74380</v>
      </c>
      <c r="D583" s="66">
        <f t="shared" si="9"/>
        <v>1.352</v>
      </c>
      <c r="E583" s="65"/>
    </row>
    <row r="584" spans="1:5" ht="14.25">
      <c r="A584" s="65" t="s">
        <v>779</v>
      </c>
      <c r="B584" s="38">
        <v>1193326</v>
      </c>
      <c r="C584" s="38">
        <v>1239342</v>
      </c>
      <c r="D584" s="66">
        <f t="shared" si="9"/>
        <v>1.039</v>
      </c>
      <c r="E584" s="70"/>
    </row>
    <row r="585" spans="1:5" ht="14.25">
      <c r="A585" s="65" t="s">
        <v>781</v>
      </c>
      <c r="B585" s="38">
        <v>49675</v>
      </c>
      <c r="C585" s="38">
        <v>132158</v>
      </c>
      <c r="D585" s="66">
        <f t="shared" si="9"/>
        <v>2.66</v>
      </c>
      <c r="E585" s="70"/>
    </row>
    <row r="586" spans="1:5" ht="14.25">
      <c r="A586" s="65" t="s">
        <v>783</v>
      </c>
      <c r="B586" s="38">
        <v>616348</v>
      </c>
      <c r="C586" s="38">
        <v>516635</v>
      </c>
      <c r="D586" s="66">
        <f t="shared" si="9"/>
        <v>0.838</v>
      </c>
      <c r="E586" s="70"/>
    </row>
    <row r="587" spans="1:5" ht="14.25">
      <c r="A587" s="65" t="s">
        <v>785</v>
      </c>
      <c r="B587" s="38">
        <v>66280</v>
      </c>
      <c r="C587" s="38">
        <v>64805</v>
      </c>
      <c r="D587" s="66">
        <f t="shared" si="9"/>
        <v>0.978</v>
      </c>
      <c r="E587" s="65"/>
    </row>
    <row r="588" spans="1:5" ht="14.25">
      <c r="A588" s="65" t="s">
        <v>112</v>
      </c>
      <c r="B588" s="38">
        <v>44502</v>
      </c>
      <c r="C588" s="38">
        <v>99662</v>
      </c>
      <c r="D588" s="66">
        <f t="shared" si="9"/>
        <v>2.239</v>
      </c>
      <c r="E588" s="65">
        <v>0</v>
      </c>
    </row>
    <row r="589" spans="1:5" ht="14.25">
      <c r="A589" s="65" t="s">
        <v>787</v>
      </c>
      <c r="B589" s="38">
        <v>2047</v>
      </c>
      <c r="C589" s="38">
        <v>2549</v>
      </c>
      <c r="D589" s="66">
        <f t="shared" si="9"/>
        <v>1.245</v>
      </c>
      <c r="E589" s="65"/>
    </row>
    <row r="590" spans="1:5" ht="14.25">
      <c r="A590" s="65" t="s">
        <v>789</v>
      </c>
      <c r="B590" s="38">
        <v>230</v>
      </c>
      <c r="C590" s="38">
        <v>61898</v>
      </c>
      <c r="D590" s="66">
        <f t="shared" si="9"/>
        <v>269.122</v>
      </c>
      <c r="E590" s="65"/>
    </row>
    <row r="591" spans="1:5" ht="14.25">
      <c r="A591" s="65" t="s">
        <v>791</v>
      </c>
      <c r="B591" s="38">
        <v>42225</v>
      </c>
      <c r="C591" s="38">
        <v>35215</v>
      </c>
      <c r="D591" s="66">
        <f t="shared" si="9"/>
        <v>0.834</v>
      </c>
      <c r="E591" s="65"/>
    </row>
    <row r="592" spans="1:5" ht="14.25">
      <c r="A592" s="65" t="s">
        <v>113</v>
      </c>
      <c r="B592" s="38">
        <v>411254</v>
      </c>
      <c r="C592" s="38">
        <v>365686</v>
      </c>
      <c r="D592" s="66">
        <f t="shared" si="9"/>
        <v>0.889</v>
      </c>
      <c r="E592" s="65">
        <v>0</v>
      </c>
    </row>
    <row r="593" spans="1:5" ht="14.25">
      <c r="A593" s="65" t="s">
        <v>753</v>
      </c>
      <c r="B593" s="38">
        <v>1009</v>
      </c>
      <c r="C593" s="38">
        <v>10</v>
      </c>
      <c r="D593" s="66">
        <f t="shared" si="9"/>
        <v>0.01</v>
      </c>
      <c r="E593" s="65"/>
    </row>
    <row r="594" spans="1:5" ht="14.25">
      <c r="A594" s="65" t="s">
        <v>754</v>
      </c>
      <c r="B594" s="38">
        <v>1213</v>
      </c>
      <c r="C594" s="38">
        <v>46</v>
      </c>
      <c r="D594" s="66">
        <f t="shared" si="9"/>
        <v>0.038</v>
      </c>
      <c r="E594" s="65"/>
    </row>
    <row r="595" spans="1:5" ht="14.25">
      <c r="A595" s="65" t="s">
        <v>755</v>
      </c>
      <c r="B595" s="38">
        <v>64330</v>
      </c>
      <c r="C595" s="38">
        <v>22783</v>
      </c>
      <c r="D595" s="66">
        <f t="shared" si="9"/>
        <v>0.354</v>
      </c>
      <c r="E595" s="65"/>
    </row>
    <row r="596" spans="1:5" ht="14.25">
      <c r="A596" s="65" t="s">
        <v>756</v>
      </c>
      <c r="B596" s="38">
        <v>90341</v>
      </c>
      <c r="C596" s="38">
        <v>95951</v>
      </c>
      <c r="D596" s="66">
        <f t="shared" si="9"/>
        <v>1.062</v>
      </c>
      <c r="E596" s="65"/>
    </row>
    <row r="597" spans="1:5" ht="14.25">
      <c r="A597" s="65" t="s">
        <v>757</v>
      </c>
      <c r="B597" s="38">
        <v>1841</v>
      </c>
      <c r="C597" s="38">
        <v>50</v>
      </c>
      <c r="D597" s="66">
        <f t="shared" si="9"/>
        <v>0.027</v>
      </c>
      <c r="E597" s="65"/>
    </row>
    <row r="598" spans="1:5" ht="14.25">
      <c r="A598" s="65" t="s">
        <v>758</v>
      </c>
      <c r="B598" s="38">
        <v>67</v>
      </c>
      <c r="C598" s="38">
        <v>91</v>
      </c>
      <c r="D598" s="66">
        <f t="shared" si="9"/>
        <v>1.358</v>
      </c>
      <c r="E598" s="65"/>
    </row>
    <row r="599" spans="1:5" ht="14.25">
      <c r="A599" s="65" t="s">
        <v>759</v>
      </c>
      <c r="B599" s="38">
        <v>0</v>
      </c>
      <c r="C599" s="38">
        <v>18</v>
      </c>
      <c r="D599" s="66" t="str">
        <f t="shared" si="9"/>
        <v/>
      </c>
      <c r="E599" s="65"/>
    </row>
    <row r="600" spans="1:5" ht="14.25">
      <c r="A600" s="65" t="s">
        <v>761</v>
      </c>
      <c r="B600" s="38">
        <v>38</v>
      </c>
      <c r="C600" s="38">
        <v>0</v>
      </c>
      <c r="D600" s="66">
        <f t="shared" si="9"/>
        <v>0</v>
      </c>
      <c r="E600" s="65"/>
    </row>
    <row r="601" spans="1:5" ht="14.25">
      <c r="A601" s="65" t="s">
        <v>763</v>
      </c>
      <c r="B601" s="38">
        <v>252415</v>
      </c>
      <c r="C601" s="38">
        <v>246737</v>
      </c>
      <c r="D601" s="66">
        <f t="shared" si="9"/>
        <v>0.978</v>
      </c>
      <c r="E601" s="65"/>
    </row>
    <row r="602" spans="1:5" ht="14.25">
      <c r="A602" s="65" t="s">
        <v>114</v>
      </c>
      <c r="B602" s="38">
        <v>80397</v>
      </c>
      <c r="C602" s="38">
        <v>133183</v>
      </c>
      <c r="D602" s="66">
        <f t="shared" si="9"/>
        <v>1.657</v>
      </c>
      <c r="E602" s="65">
        <v>0</v>
      </c>
    </row>
    <row r="603" spans="1:5" ht="14.25">
      <c r="A603" s="65" t="s">
        <v>765</v>
      </c>
      <c r="B603" s="38">
        <v>24425</v>
      </c>
      <c r="C603" s="38">
        <v>89054</v>
      </c>
      <c r="D603" s="66">
        <f t="shared" si="9"/>
        <v>3.646</v>
      </c>
      <c r="E603" s="65"/>
    </row>
    <row r="604" spans="1:5" ht="14.25">
      <c r="A604" s="65" t="s">
        <v>767</v>
      </c>
      <c r="B604" s="38">
        <v>31664</v>
      </c>
      <c r="C604" s="38">
        <v>20320</v>
      </c>
      <c r="D604" s="66">
        <f t="shared" si="9"/>
        <v>0.642</v>
      </c>
      <c r="E604" s="65"/>
    </row>
    <row r="605" spans="1:5" ht="14.25">
      <c r="A605" s="65" t="s">
        <v>768</v>
      </c>
      <c r="B605" s="38">
        <v>9541</v>
      </c>
      <c r="C605" s="38">
        <v>9897</v>
      </c>
      <c r="D605" s="66">
        <f t="shared" si="9"/>
        <v>1.037</v>
      </c>
      <c r="E605" s="65"/>
    </row>
    <row r="606" spans="1:5" ht="14.25">
      <c r="A606" s="65" t="s">
        <v>770</v>
      </c>
      <c r="B606" s="38">
        <v>5364</v>
      </c>
      <c r="C606" s="38">
        <v>2910</v>
      </c>
      <c r="D606" s="66">
        <f t="shared" si="9"/>
        <v>0.543</v>
      </c>
      <c r="E606" s="65"/>
    </row>
    <row r="607" spans="1:5" ht="14.25">
      <c r="A607" s="65" t="s">
        <v>771</v>
      </c>
      <c r="B607" s="38">
        <v>6646</v>
      </c>
      <c r="C607" s="38">
        <v>3554</v>
      </c>
      <c r="D607" s="66">
        <f t="shared" si="9"/>
        <v>0.535</v>
      </c>
      <c r="E607" s="65"/>
    </row>
    <row r="608" spans="1:5" ht="14.25">
      <c r="A608" s="65" t="s">
        <v>773</v>
      </c>
      <c r="B608" s="38">
        <v>339</v>
      </c>
      <c r="C608" s="38">
        <v>6</v>
      </c>
      <c r="D608" s="66">
        <f t="shared" si="9"/>
        <v>0.018</v>
      </c>
      <c r="E608" s="65"/>
    </row>
    <row r="609" spans="1:5" ht="14.25">
      <c r="A609" s="65" t="s">
        <v>775</v>
      </c>
      <c r="B609" s="38">
        <v>2418</v>
      </c>
      <c r="C609" s="38">
        <v>7442</v>
      </c>
      <c r="D609" s="66">
        <f t="shared" si="9"/>
        <v>3.078</v>
      </c>
      <c r="E609" s="65"/>
    </row>
    <row r="610" spans="1:5" ht="14.25">
      <c r="A610" s="65" t="s">
        <v>115</v>
      </c>
      <c r="B610" s="38">
        <f>SUM(B611:B615)</f>
        <v>281276</v>
      </c>
      <c r="C610" s="38">
        <v>451825</v>
      </c>
      <c r="D610" s="66">
        <f t="shared" si="9"/>
        <v>1.606</v>
      </c>
      <c r="E610" s="65">
        <v>0</v>
      </c>
    </row>
    <row r="611" spans="1:5" ht="14.25">
      <c r="A611" s="65" t="s">
        <v>778</v>
      </c>
      <c r="B611" s="38">
        <v>11871</v>
      </c>
      <c r="C611" s="38">
        <v>11433</v>
      </c>
      <c r="D611" s="66">
        <f t="shared" si="9"/>
        <v>0.963</v>
      </c>
      <c r="E611" s="65"/>
    </row>
    <row r="612" spans="1:5" ht="14.25">
      <c r="A612" s="65" t="s">
        <v>780</v>
      </c>
      <c r="B612" s="38">
        <v>75579</v>
      </c>
      <c r="C612" s="38">
        <v>86604</v>
      </c>
      <c r="D612" s="66">
        <f t="shared" si="9"/>
        <v>1.146</v>
      </c>
      <c r="E612" s="65"/>
    </row>
    <row r="613" spans="1:5" ht="14.25">
      <c r="A613" s="65" t="s">
        <v>782</v>
      </c>
      <c r="B613" s="38">
        <v>4408</v>
      </c>
      <c r="C613" s="38">
        <v>3038</v>
      </c>
      <c r="D613" s="66">
        <f t="shared" si="9"/>
        <v>0.689</v>
      </c>
      <c r="E613" s="65"/>
    </row>
    <row r="614" spans="1:5" ht="14.25">
      <c r="A614" s="65" t="s">
        <v>784</v>
      </c>
      <c r="B614" s="38">
        <v>1212</v>
      </c>
      <c r="C614" s="38">
        <v>1598</v>
      </c>
      <c r="D614" s="66">
        <f t="shared" si="9"/>
        <v>1.318</v>
      </c>
      <c r="E614" s="65"/>
    </row>
    <row r="615" spans="1:5" ht="14.25">
      <c r="A615" s="65" t="s">
        <v>786</v>
      </c>
      <c r="B615" s="38">
        <v>188206</v>
      </c>
      <c r="C615" s="38">
        <v>349152</v>
      </c>
      <c r="D615" s="66">
        <f t="shared" si="9"/>
        <v>1.855</v>
      </c>
      <c r="E615" s="65"/>
    </row>
    <row r="616" spans="1:5" ht="14.25">
      <c r="A616" s="65" t="s">
        <v>116</v>
      </c>
      <c r="B616" s="38">
        <v>114662</v>
      </c>
      <c r="C616" s="38">
        <v>83763</v>
      </c>
      <c r="D616" s="66">
        <f t="shared" si="9"/>
        <v>0.731</v>
      </c>
      <c r="E616" s="65">
        <v>0</v>
      </c>
    </row>
    <row r="617" spans="1:5" ht="14.25">
      <c r="A617" s="65" t="s">
        <v>788</v>
      </c>
      <c r="B617" s="38">
        <v>11250</v>
      </c>
      <c r="C617" s="38">
        <v>6072</v>
      </c>
      <c r="D617" s="66">
        <f t="shared" si="9"/>
        <v>0.54</v>
      </c>
      <c r="E617" s="65"/>
    </row>
    <row r="618" spans="1:5" ht="14.25">
      <c r="A618" s="65" t="s">
        <v>790</v>
      </c>
      <c r="B618" s="38">
        <v>38083</v>
      </c>
      <c r="C618" s="38">
        <v>19821</v>
      </c>
      <c r="D618" s="66">
        <f t="shared" si="9"/>
        <v>0.52</v>
      </c>
      <c r="E618" s="65"/>
    </row>
    <row r="619" spans="1:5" ht="14.25">
      <c r="A619" s="65" t="s">
        <v>792</v>
      </c>
      <c r="B619" s="38">
        <v>0</v>
      </c>
      <c r="C619" s="38">
        <v>180</v>
      </c>
      <c r="D619" s="66" t="str">
        <f t="shared" si="9"/>
        <v/>
      </c>
      <c r="E619" s="65"/>
    </row>
    <row r="620" spans="1:5" ht="14.25">
      <c r="A620" s="65" t="s">
        <v>793</v>
      </c>
      <c r="B620" s="38">
        <v>29507</v>
      </c>
      <c r="C620" s="38">
        <v>29797</v>
      </c>
      <c r="D620" s="66">
        <f t="shared" si="9"/>
        <v>1.01</v>
      </c>
      <c r="E620" s="65"/>
    </row>
    <row r="621" spans="1:5" ht="14.25">
      <c r="A621" s="65" t="s">
        <v>794</v>
      </c>
      <c r="B621" s="38">
        <v>27400</v>
      </c>
      <c r="C621" s="38">
        <v>23822</v>
      </c>
      <c r="D621" s="66">
        <f t="shared" si="9"/>
        <v>0.869</v>
      </c>
      <c r="E621" s="65"/>
    </row>
    <row r="622" spans="1:5" ht="14.25">
      <c r="A622" s="65" t="s">
        <v>796</v>
      </c>
      <c r="B622" s="38">
        <v>8422</v>
      </c>
      <c r="C622" s="38">
        <v>4071</v>
      </c>
      <c r="D622" s="66">
        <f t="shared" si="9"/>
        <v>0.483</v>
      </c>
      <c r="E622" s="65"/>
    </row>
    <row r="623" spans="1:5" ht="14.25">
      <c r="A623" s="65" t="s">
        <v>117</v>
      </c>
      <c r="B623" s="38">
        <v>75622</v>
      </c>
      <c r="C623" s="38">
        <v>55684</v>
      </c>
      <c r="D623" s="66">
        <f t="shared" si="9"/>
        <v>0.736</v>
      </c>
      <c r="E623" s="65">
        <v>0</v>
      </c>
    </row>
    <row r="624" spans="1:5" ht="14.25">
      <c r="A624" s="65" t="s">
        <v>522</v>
      </c>
      <c r="B624" s="38">
        <v>13290</v>
      </c>
      <c r="C624" s="38">
        <v>12619</v>
      </c>
      <c r="D624" s="66">
        <f t="shared" si="9"/>
        <v>0.95</v>
      </c>
      <c r="E624" s="65"/>
    </row>
    <row r="625" spans="1:5" ht="14.25">
      <c r="A625" s="65" t="s">
        <v>524</v>
      </c>
      <c r="B625" s="38">
        <v>1199</v>
      </c>
      <c r="C625" s="38">
        <v>1289</v>
      </c>
      <c r="D625" s="66">
        <f t="shared" si="9"/>
        <v>1.075</v>
      </c>
      <c r="E625" s="65"/>
    </row>
    <row r="626" spans="1:5" ht="14.25">
      <c r="A626" s="65" t="s">
        <v>526</v>
      </c>
      <c r="B626" s="38">
        <v>573</v>
      </c>
      <c r="C626" s="38">
        <v>570</v>
      </c>
      <c r="D626" s="66">
        <f t="shared" si="9"/>
        <v>0.995</v>
      </c>
      <c r="E626" s="65"/>
    </row>
    <row r="627" spans="1:5" ht="14.25">
      <c r="A627" s="65" t="s">
        <v>799</v>
      </c>
      <c r="B627" s="38">
        <v>14255</v>
      </c>
      <c r="C627" s="38">
        <v>8003</v>
      </c>
      <c r="D627" s="66">
        <f t="shared" si="9"/>
        <v>0.561</v>
      </c>
      <c r="E627" s="65"/>
    </row>
    <row r="628" spans="1:5" ht="14.25">
      <c r="A628" s="65" t="s">
        <v>801</v>
      </c>
      <c r="B628" s="38">
        <v>3625</v>
      </c>
      <c r="C628" s="38">
        <v>3798</v>
      </c>
      <c r="D628" s="66">
        <f t="shared" si="9"/>
        <v>1.048</v>
      </c>
      <c r="E628" s="65"/>
    </row>
    <row r="629" spans="1:5" ht="14.25">
      <c r="A629" s="65" t="s">
        <v>803</v>
      </c>
      <c r="B629" s="38">
        <v>234</v>
      </c>
      <c r="C629" s="38">
        <v>144</v>
      </c>
      <c r="D629" s="66">
        <f t="shared" si="9"/>
        <v>0.615</v>
      </c>
      <c r="E629" s="65"/>
    </row>
    <row r="630" spans="1:5" ht="14.25">
      <c r="A630" s="65" t="s">
        <v>805</v>
      </c>
      <c r="B630" s="38">
        <v>26303</v>
      </c>
      <c r="C630" s="38">
        <v>13455</v>
      </c>
      <c r="D630" s="66">
        <f t="shared" si="9"/>
        <v>0.512</v>
      </c>
      <c r="E630" s="70"/>
    </row>
    <row r="631" spans="1:5" ht="14.25">
      <c r="A631" s="65" t="s">
        <v>807</v>
      </c>
      <c r="B631" s="38">
        <v>16143</v>
      </c>
      <c r="C631" s="38">
        <v>15806</v>
      </c>
      <c r="D631" s="66">
        <f t="shared" si="9"/>
        <v>0.979</v>
      </c>
      <c r="E631" s="65"/>
    </row>
    <row r="632" spans="1:5" ht="14.25">
      <c r="A632" s="65" t="s">
        <v>118</v>
      </c>
      <c r="B632" s="38">
        <v>65610</v>
      </c>
      <c r="C632" s="38">
        <v>81563</v>
      </c>
      <c r="D632" s="66">
        <f t="shared" si="9"/>
        <v>1.243</v>
      </c>
      <c r="E632" s="65">
        <v>0</v>
      </c>
    </row>
    <row r="633" spans="1:5" ht="14.25">
      <c r="A633" s="65" t="s">
        <v>1259</v>
      </c>
      <c r="B633" s="38">
        <v>27424</v>
      </c>
      <c r="C633" s="38">
        <v>73970</v>
      </c>
      <c r="D633" s="66">
        <f t="shared" si="9"/>
        <v>2.697</v>
      </c>
      <c r="E633" s="65"/>
    </row>
    <row r="634" spans="1:5" ht="14.25">
      <c r="A634" s="65" t="s">
        <v>1260</v>
      </c>
      <c r="B634" s="38">
        <v>493</v>
      </c>
      <c r="C634" s="38">
        <v>1714</v>
      </c>
      <c r="D634" s="66">
        <f t="shared" si="9"/>
        <v>3.477</v>
      </c>
      <c r="E634" s="65"/>
    </row>
    <row r="635" spans="1:5" ht="14.25">
      <c r="A635" s="65" t="s">
        <v>1261</v>
      </c>
      <c r="B635" s="38">
        <v>37431</v>
      </c>
      <c r="C635" s="38">
        <v>530</v>
      </c>
      <c r="D635" s="66">
        <f t="shared" si="9"/>
        <v>0.014</v>
      </c>
      <c r="E635" s="65"/>
    </row>
    <row r="636" spans="1:5" ht="14.25">
      <c r="A636" s="65" t="s">
        <v>1262</v>
      </c>
      <c r="B636" s="38">
        <v>262</v>
      </c>
      <c r="C636" s="38">
        <v>5349</v>
      </c>
      <c r="D636" s="66">
        <f t="shared" si="9"/>
        <v>20.416</v>
      </c>
      <c r="E636" s="65"/>
    </row>
    <row r="637" spans="1:5" ht="14.25">
      <c r="A637" s="65" t="s">
        <v>119</v>
      </c>
      <c r="B637" s="38">
        <v>6116</v>
      </c>
      <c r="C637" s="38">
        <v>5868</v>
      </c>
      <c r="D637" s="66">
        <f t="shared" si="9"/>
        <v>0.959</v>
      </c>
      <c r="E637" s="65">
        <v>0</v>
      </c>
    </row>
    <row r="638" spans="1:5" ht="14.25">
      <c r="A638" s="65" t="s">
        <v>522</v>
      </c>
      <c r="B638" s="38">
        <v>5076</v>
      </c>
      <c r="C638" s="38">
        <v>4775</v>
      </c>
      <c r="D638" s="66">
        <f t="shared" si="9"/>
        <v>0.941</v>
      </c>
      <c r="E638" s="65"/>
    </row>
    <row r="639" spans="1:5" ht="14.25">
      <c r="A639" s="65" t="s">
        <v>524</v>
      </c>
      <c r="B639" s="38">
        <v>408</v>
      </c>
      <c r="C639" s="38">
        <v>461</v>
      </c>
      <c r="D639" s="66">
        <f t="shared" si="9"/>
        <v>1.13</v>
      </c>
      <c r="E639" s="65"/>
    </row>
    <row r="640" spans="1:5" ht="14.25">
      <c r="A640" s="65" t="s">
        <v>526</v>
      </c>
      <c r="B640" s="38">
        <v>19</v>
      </c>
      <c r="C640" s="38">
        <v>0</v>
      </c>
      <c r="D640" s="66">
        <f t="shared" si="9"/>
        <v>0</v>
      </c>
      <c r="E640" s="65"/>
    </row>
    <row r="641" spans="1:5" ht="14.25">
      <c r="A641" s="65" t="s">
        <v>815</v>
      </c>
      <c r="B641" s="38">
        <v>613</v>
      </c>
      <c r="C641" s="38">
        <v>632</v>
      </c>
      <c r="D641" s="66">
        <f t="shared" si="9"/>
        <v>1.031</v>
      </c>
      <c r="E641" s="65"/>
    </row>
    <row r="642" spans="1:5" ht="14.25">
      <c r="A642" s="65" t="s">
        <v>120</v>
      </c>
      <c r="B642" s="38">
        <v>156825</v>
      </c>
      <c r="C642" s="38">
        <v>53385</v>
      </c>
      <c r="D642" s="66">
        <f t="shared" si="9"/>
        <v>0.34</v>
      </c>
      <c r="E642" s="65">
        <v>0</v>
      </c>
    </row>
    <row r="643" spans="1:5" ht="14.25">
      <c r="A643" s="65" t="s">
        <v>816</v>
      </c>
      <c r="B643" s="38">
        <v>48612</v>
      </c>
      <c r="C643" s="38">
        <v>30225</v>
      </c>
      <c r="D643" s="66">
        <f t="shared" si="9"/>
        <v>0.622</v>
      </c>
      <c r="E643" s="65"/>
    </row>
    <row r="644" spans="1:5" ht="14.25">
      <c r="A644" s="65" t="s">
        <v>817</v>
      </c>
      <c r="B644" s="38">
        <v>108213</v>
      </c>
      <c r="C644" s="38">
        <v>23160</v>
      </c>
      <c r="D644" s="66">
        <f t="shared" si="9"/>
        <v>0.214</v>
      </c>
      <c r="E644" s="65"/>
    </row>
    <row r="645" spans="1:5" ht="14.25">
      <c r="A645" s="65" t="s">
        <v>121</v>
      </c>
      <c r="B645" s="38">
        <v>25934</v>
      </c>
      <c r="C645" s="38">
        <v>7107</v>
      </c>
      <c r="D645" s="66">
        <f aca="true" t="shared" si="10" ref="D645:D708">IF(B645=0,"",ROUND(C645/B645,3))</f>
        <v>0.274</v>
      </c>
      <c r="E645" s="65"/>
    </row>
    <row r="646" spans="1:5" ht="14.25">
      <c r="A646" s="65" t="s">
        <v>818</v>
      </c>
      <c r="B646" s="38">
        <v>23218</v>
      </c>
      <c r="C646" s="38">
        <v>2734</v>
      </c>
      <c r="D646" s="66">
        <f t="shared" si="10"/>
        <v>0.118</v>
      </c>
      <c r="E646" s="65"/>
    </row>
    <row r="647" spans="1:5" ht="14.25">
      <c r="A647" s="65" t="s">
        <v>820</v>
      </c>
      <c r="B647" s="38">
        <v>2716</v>
      </c>
      <c r="C647" s="38">
        <v>4373</v>
      </c>
      <c r="D647" s="66">
        <f t="shared" si="10"/>
        <v>1.61</v>
      </c>
      <c r="E647" s="65"/>
    </row>
    <row r="648" spans="1:5" ht="14.25">
      <c r="A648" s="65" t="s">
        <v>122</v>
      </c>
      <c r="B648" s="38">
        <v>7725</v>
      </c>
      <c r="C648" s="38">
        <v>6229</v>
      </c>
      <c r="D648" s="66">
        <f t="shared" si="10"/>
        <v>0.806</v>
      </c>
      <c r="E648" s="70"/>
    </row>
    <row r="649" spans="1:5" ht="14.25">
      <c r="A649" s="65" t="s">
        <v>795</v>
      </c>
      <c r="B649" s="38">
        <v>1571</v>
      </c>
      <c r="C649" s="38">
        <v>1045</v>
      </c>
      <c r="D649" s="66">
        <f t="shared" si="10"/>
        <v>0.665</v>
      </c>
      <c r="E649" s="70"/>
    </row>
    <row r="650" spans="1:5" ht="14.25">
      <c r="A650" s="65" t="s">
        <v>797</v>
      </c>
      <c r="B650" s="38">
        <v>6154</v>
      </c>
      <c r="C650" s="38">
        <v>5184</v>
      </c>
      <c r="D650" s="66">
        <f t="shared" si="10"/>
        <v>0.842</v>
      </c>
      <c r="E650" s="70"/>
    </row>
    <row r="651" spans="1:5" ht="14.25">
      <c r="A651" s="65" t="s">
        <v>123</v>
      </c>
      <c r="B651" s="38">
        <v>0</v>
      </c>
      <c r="C651" s="38">
        <v>0</v>
      </c>
      <c r="D651" s="66" t="str">
        <f t="shared" si="10"/>
        <v/>
      </c>
      <c r="E651" s="65"/>
    </row>
    <row r="652" spans="1:5" ht="14.25">
      <c r="A652" s="65" t="s">
        <v>1323</v>
      </c>
      <c r="B652" s="38">
        <v>0</v>
      </c>
      <c r="C652" s="38">
        <v>0</v>
      </c>
      <c r="D652" s="66" t="str">
        <f t="shared" si="10"/>
        <v/>
      </c>
      <c r="E652" s="65"/>
    </row>
    <row r="653" spans="1:5" ht="14.25">
      <c r="A653" s="65" t="s">
        <v>798</v>
      </c>
      <c r="B653" s="38">
        <v>0</v>
      </c>
      <c r="C653" s="38">
        <v>0</v>
      </c>
      <c r="D653" s="66" t="str">
        <f t="shared" si="10"/>
        <v/>
      </c>
      <c r="E653" s="65"/>
    </row>
    <row r="654" spans="1:5" ht="14.25">
      <c r="A654" s="65" t="s">
        <v>124</v>
      </c>
      <c r="B654" s="38">
        <v>8493</v>
      </c>
      <c r="C654" s="38">
        <v>10632</v>
      </c>
      <c r="D654" s="66">
        <f t="shared" si="10"/>
        <v>1.252</v>
      </c>
      <c r="E654" s="65">
        <v>0</v>
      </c>
    </row>
    <row r="655" spans="1:5" ht="14.25">
      <c r="A655" s="65" t="s">
        <v>800</v>
      </c>
      <c r="B655" s="38">
        <v>2636</v>
      </c>
      <c r="C655" s="38">
        <v>3891</v>
      </c>
      <c r="D655" s="66">
        <f t="shared" si="10"/>
        <v>1.476</v>
      </c>
      <c r="E655" s="65"/>
    </row>
    <row r="656" spans="1:5" ht="14.25">
      <c r="A656" s="65" t="s">
        <v>802</v>
      </c>
      <c r="B656" s="38">
        <v>5857</v>
      </c>
      <c r="C656" s="38">
        <v>6741</v>
      </c>
      <c r="D656" s="66">
        <f t="shared" si="10"/>
        <v>1.151</v>
      </c>
      <c r="E656" s="65"/>
    </row>
    <row r="657" spans="1:5" ht="14.25">
      <c r="A657" s="65" t="s">
        <v>804</v>
      </c>
      <c r="B657" s="38">
        <v>1087045</v>
      </c>
      <c r="C657" s="38">
        <v>912838</v>
      </c>
      <c r="D657" s="66">
        <f t="shared" si="10"/>
        <v>0.84</v>
      </c>
      <c r="E657" s="70">
        <v>0</v>
      </c>
    </row>
    <row r="658" spans="1:5" ht="14.25">
      <c r="A658" s="65" t="s">
        <v>806</v>
      </c>
      <c r="B658" s="38">
        <v>847278</v>
      </c>
      <c r="C658" s="38">
        <v>783446</v>
      </c>
      <c r="D658" s="66">
        <f t="shared" si="10"/>
        <v>0.925</v>
      </c>
      <c r="E658" s="70"/>
    </row>
    <row r="659" spans="1:5" ht="14.25">
      <c r="A659" s="65" t="s">
        <v>808</v>
      </c>
      <c r="B659" s="38">
        <v>225408</v>
      </c>
      <c r="C659" s="38">
        <v>125923</v>
      </c>
      <c r="D659" s="66">
        <f t="shared" si="10"/>
        <v>0.559</v>
      </c>
      <c r="E659" s="70"/>
    </row>
    <row r="660" spans="1:5" ht="14.25">
      <c r="A660" s="65" t="s">
        <v>809</v>
      </c>
      <c r="B660" s="38">
        <v>14359</v>
      </c>
      <c r="C660" s="38">
        <v>3469</v>
      </c>
      <c r="D660" s="66">
        <f t="shared" si="10"/>
        <v>0.242</v>
      </c>
      <c r="E660" s="70"/>
    </row>
    <row r="661" spans="1:5" ht="14.25">
      <c r="A661" s="65" t="s">
        <v>810</v>
      </c>
      <c r="B661" s="38">
        <v>3626</v>
      </c>
      <c r="C661" s="38">
        <v>4869</v>
      </c>
      <c r="D661" s="66">
        <f t="shared" si="10"/>
        <v>1.343</v>
      </c>
      <c r="E661" s="70">
        <v>0</v>
      </c>
    </row>
    <row r="662" spans="1:5" ht="14.25">
      <c r="A662" s="65" t="s">
        <v>811</v>
      </c>
      <c r="B662" s="38">
        <v>208</v>
      </c>
      <c r="C662" s="38">
        <v>175</v>
      </c>
      <c r="D662" s="66">
        <f t="shared" si="10"/>
        <v>0.841</v>
      </c>
      <c r="E662" s="70"/>
    </row>
    <row r="663" spans="1:5" ht="14.25">
      <c r="A663" s="65" t="s">
        <v>812</v>
      </c>
      <c r="B663" s="38">
        <v>748</v>
      </c>
      <c r="C663" s="38">
        <v>30</v>
      </c>
      <c r="D663" s="66">
        <f t="shared" si="10"/>
        <v>0.04</v>
      </c>
      <c r="E663" s="70"/>
    </row>
    <row r="664" spans="1:5" ht="14.25">
      <c r="A664" s="65" t="s">
        <v>813</v>
      </c>
      <c r="B664" s="38">
        <v>0</v>
      </c>
      <c r="C664" s="38">
        <v>0</v>
      </c>
      <c r="D664" s="66" t="str">
        <f t="shared" si="10"/>
        <v/>
      </c>
      <c r="E664" s="70"/>
    </row>
    <row r="665" spans="1:5" ht="14.25">
      <c r="A665" s="65" t="s">
        <v>814</v>
      </c>
      <c r="B665" s="38">
        <v>2670</v>
      </c>
      <c r="C665" s="38">
        <v>4664</v>
      </c>
      <c r="D665" s="66">
        <f t="shared" si="10"/>
        <v>1.747</v>
      </c>
      <c r="E665" s="70"/>
    </row>
    <row r="666" spans="1:5" ht="14.25">
      <c r="A666" s="65" t="s">
        <v>125</v>
      </c>
      <c r="B666" s="38">
        <v>1004066</v>
      </c>
      <c r="C666" s="38">
        <v>412814</v>
      </c>
      <c r="D666" s="66">
        <f t="shared" si="10"/>
        <v>0.411</v>
      </c>
      <c r="E666" s="65"/>
    </row>
    <row r="667" spans="1:5" ht="14.25">
      <c r="A667" s="65" t="s">
        <v>1324</v>
      </c>
      <c r="B667" s="38">
        <v>2834678</v>
      </c>
      <c r="C667" s="38">
        <v>2408270</v>
      </c>
      <c r="D667" s="66">
        <f t="shared" si="10"/>
        <v>0.85</v>
      </c>
      <c r="E667" s="65">
        <v>0</v>
      </c>
    </row>
    <row r="668" spans="1:5" ht="14.25">
      <c r="A668" s="65" t="s">
        <v>1325</v>
      </c>
      <c r="B668" s="38">
        <v>77494</v>
      </c>
      <c r="C668" s="38">
        <v>78169</v>
      </c>
      <c r="D668" s="66">
        <f t="shared" si="10"/>
        <v>1.009</v>
      </c>
      <c r="E668" s="65">
        <v>0</v>
      </c>
    </row>
    <row r="669" spans="1:5" ht="14.25">
      <c r="A669" s="65" t="s">
        <v>522</v>
      </c>
      <c r="B669" s="38">
        <v>53902</v>
      </c>
      <c r="C669" s="38">
        <v>52831</v>
      </c>
      <c r="D669" s="66">
        <f t="shared" si="10"/>
        <v>0.98</v>
      </c>
      <c r="E669" s="65"/>
    </row>
    <row r="670" spans="1:5" ht="14.25">
      <c r="A670" s="65" t="s">
        <v>524</v>
      </c>
      <c r="B670" s="38">
        <v>7928</v>
      </c>
      <c r="C670" s="38">
        <v>11015</v>
      </c>
      <c r="D670" s="66">
        <f t="shared" si="10"/>
        <v>1.389</v>
      </c>
      <c r="E670" s="65"/>
    </row>
    <row r="671" spans="1:5" ht="14.25">
      <c r="A671" s="65" t="s">
        <v>526</v>
      </c>
      <c r="B671" s="38">
        <v>824</v>
      </c>
      <c r="C671" s="38">
        <v>601</v>
      </c>
      <c r="D671" s="66">
        <f t="shared" si="10"/>
        <v>0.729</v>
      </c>
      <c r="E671" s="65"/>
    </row>
    <row r="672" spans="1:5" ht="14.25">
      <c r="A672" s="65" t="s">
        <v>1326</v>
      </c>
      <c r="B672" s="38">
        <v>14840</v>
      </c>
      <c r="C672" s="38">
        <v>13722</v>
      </c>
      <c r="D672" s="66">
        <f t="shared" si="10"/>
        <v>0.925</v>
      </c>
      <c r="E672" s="65"/>
    </row>
    <row r="673" spans="1:5" ht="14.25">
      <c r="A673" s="65" t="s">
        <v>126</v>
      </c>
      <c r="B673" s="38">
        <v>644931</v>
      </c>
      <c r="C673" s="38">
        <v>523928</v>
      </c>
      <c r="D673" s="66">
        <f t="shared" si="10"/>
        <v>0.812</v>
      </c>
      <c r="E673" s="65">
        <v>0</v>
      </c>
    </row>
    <row r="674" spans="1:5" ht="14.25">
      <c r="A674" s="65" t="s">
        <v>819</v>
      </c>
      <c r="B674" s="38">
        <v>459145</v>
      </c>
      <c r="C674" s="38">
        <v>394792</v>
      </c>
      <c r="D674" s="66">
        <f t="shared" si="10"/>
        <v>0.86</v>
      </c>
      <c r="E674" s="65"/>
    </row>
    <row r="675" spans="1:5" ht="14.25">
      <c r="A675" s="65" t="s">
        <v>821</v>
      </c>
      <c r="B675" s="38">
        <v>79950</v>
      </c>
      <c r="C675" s="38">
        <v>68194</v>
      </c>
      <c r="D675" s="66">
        <f t="shared" si="10"/>
        <v>0.853</v>
      </c>
      <c r="E675" s="65"/>
    </row>
    <row r="676" spans="1:5" ht="14.25">
      <c r="A676" s="65" t="s">
        <v>822</v>
      </c>
      <c r="B676" s="38">
        <v>5574</v>
      </c>
      <c r="C676" s="38">
        <v>5322</v>
      </c>
      <c r="D676" s="66">
        <f t="shared" si="10"/>
        <v>0.955</v>
      </c>
      <c r="E676" s="65"/>
    </row>
    <row r="677" spans="1:5" ht="14.25">
      <c r="A677" s="65" t="s">
        <v>823</v>
      </c>
      <c r="B677" s="38">
        <v>1186</v>
      </c>
      <c r="C677" s="38">
        <v>1380</v>
      </c>
      <c r="D677" s="66">
        <f t="shared" si="10"/>
        <v>1.164</v>
      </c>
      <c r="E677" s="65"/>
    </row>
    <row r="678" spans="1:5" ht="14.25">
      <c r="A678" s="65" t="s">
        <v>824</v>
      </c>
      <c r="B678" s="38">
        <v>6358</v>
      </c>
      <c r="C678" s="38">
        <v>4589</v>
      </c>
      <c r="D678" s="66">
        <f t="shared" si="10"/>
        <v>0.722</v>
      </c>
      <c r="E678" s="65"/>
    </row>
    <row r="679" spans="1:5" ht="14.25">
      <c r="A679" s="65" t="s">
        <v>826</v>
      </c>
      <c r="B679" s="38">
        <v>13</v>
      </c>
      <c r="C679" s="38">
        <v>0</v>
      </c>
      <c r="D679" s="66">
        <f t="shared" si="10"/>
        <v>0</v>
      </c>
      <c r="E679" s="65"/>
    </row>
    <row r="680" spans="1:5" ht="14.25">
      <c r="A680" s="65" t="s">
        <v>828</v>
      </c>
      <c r="B680" s="38">
        <v>100</v>
      </c>
      <c r="C680" s="38">
        <v>0</v>
      </c>
      <c r="D680" s="66">
        <f t="shared" si="10"/>
        <v>0</v>
      </c>
      <c r="E680" s="65"/>
    </row>
    <row r="681" spans="1:5" ht="14.25">
      <c r="A681" s="65" t="s">
        <v>830</v>
      </c>
      <c r="B681" s="38">
        <v>8719</v>
      </c>
      <c r="C681" s="38">
        <v>7922</v>
      </c>
      <c r="D681" s="66">
        <f t="shared" si="10"/>
        <v>0.909</v>
      </c>
      <c r="E681" s="65"/>
    </row>
    <row r="682" spans="1:5" ht="14.25">
      <c r="A682" s="65" t="s">
        <v>831</v>
      </c>
      <c r="B682" s="38">
        <v>2</v>
      </c>
      <c r="C682" s="38">
        <v>2</v>
      </c>
      <c r="D682" s="66">
        <f t="shared" si="10"/>
        <v>1</v>
      </c>
      <c r="E682" s="65"/>
    </row>
    <row r="683" spans="1:5" ht="14.25">
      <c r="A683" s="65" t="s">
        <v>832</v>
      </c>
      <c r="B683" s="38">
        <v>0</v>
      </c>
      <c r="C683" s="38">
        <v>0</v>
      </c>
      <c r="D683" s="66" t="str">
        <f t="shared" si="10"/>
        <v/>
      </c>
      <c r="E683" s="65"/>
    </row>
    <row r="684" spans="1:5" ht="14.25">
      <c r="A684" s="65" t="s">
        <v>833</v>
      </c>
      <c r="B684" s="38">
        <v>0</v>
      </c>
      <c r="C684" s="38">
        <v>11</v>
      </c>
      <c r="D684" s="66" t="str">
        <f t="shared" si="10"/>
        <v/>
      </c>
      <c r="E684" s="65"/>
    </row>
    <row r="685" spans="1:5" ht="14.25">
      <c r="A685" s="65" t="s">
        <v>834</v>
      </c>
      <c r="B685" s="38">
        <v>83884</v>
      </c>
      <c r="C685" s="38">
        <v>41716</v>
      </c>
      <c r="D685" s="66">
        <f t="shared" si="10"/>
        <v>0.497</v>
      </c>
      <c r="E685" s="65"/>
    </row>
    <row r="686" spans="1:5" ht="14.25">
      <c r="A686" s="65" t="s">
        <v>127</v>
      </c>
      <c r="B686" s="38">
        <v>348156</v>
      </c>
      <c r="C686" s="38">
        <v>309557</v>
      </c>
      <c r="D686" s="66">
        <f t="shared" si="10"/>
        <v>0.889</v>
      </c>
      <c r="E686" s="65">
        <v>0</v>
      </c>
    </row>
    <row r="687" spans="1:5" ht="14.25">
      <c r="A687" s="65" t="s">
        <v>835</v>
      </c>
      <c r="B687" s="38">
        <v>52935</v>
      </c>
      <c r="C687" s="38">
        <v>40985</v>
      </c>
      <c r="D687" s="66">
        <f t="shared" si="10"/>
        <v>0.774</v>
      </c>
      <c r="E687" s="65"/>
    </row>
    <row r="688" spans="1:5" ht="14.25">
      <c r="A688" s="65" t="s">
        <v>836</v>
      </c>
      <c r="B688" s="38">
        <v>261448</v>
      </c>
      <c r="C688" s="38">
        <v>234231</v>
      </c>
      <c r="D688" s="66">
        <f t="shared" si="10"/>
        <v>0.896</v>
      </c>
      <c r="E688" s="65"/>
    </row>
    <row r="689" spans="1:5" ht="14.25">
      <c r="A689" s="65" t="s">
        <v>837</v>
      </c>
      <c r="B689" s="38">
        <v>33773</v>
      </c>
      <c r="C689" s="38">
        <v>34341</v>
      </c>
      <c r="D689" s="66">
        <f t="shared" si="10"/>
        <v>1.017</v>
      </c>
      <c r="E689" s="65"/>
    </row>
    <row r="690" spans="1:5" ht="14.25">
      <c r="A690" s="65" t="s">
        <v>128</v>
      </c>
      <c r="B690" s="38">
        <v>399324</v>
      </c>
      <c r="C690" s="38">
        <v>335583</v>
      </c>
      <c r="D690" s="66">
        <f t="shared" si="10"/>
        <v>0.84</v>
      </c>
      <c r="E690" s="65">
        <v>0</v>
      </c>
    </row>
    <row r="691" spans="1:5" ht="14.25">
      <c r="A691" s="65" t="s">
        <v>838</v>
      </c>
      <c r="B691" s="38">
        <v>76670</v>
      </c>
      <c r="C691" s="38">
        <v>64993</v>
      </c>
      <c r="D691" s="66">
        <f t="shared" si="10"/>
        <v>0.848</v>
      </c>
      <c r="E691" s="65"/>
    </row>
    <row r="692" spans="1:5" ht="14.25">
      <c r="A692" s="65" t="s">
        <v>839</v>
      </c>
      <c r="B692" s="38">
        <v>13057</v>
      </c>
      <c r="C692" s="38">
        <v>12733</v>
      </c>
      <c r="D692" s="66">
        <f t="shared" si="10"/>
        <v>0.975</v>
      </c>
      <c r="E692" s="65"/>
    </row>
    <row r="693" spans="1:5" ht="14.25">
      <c r="A693" s="65" t="s">
        <v>841</v>
      </c>
      <c r="B693" s="38">
        <v>60272</v>
      </c>
      <c r="C693" s="38">
        <v>43534</v>
      </c>
      <c r="D693" s="66">
        <f t="shared" si="10"/>
        <v>0.722</v>
      </c>
      <c r="E693" s="65"/>
    </row>
    <row r="694" spans="1:5" ht="14.25">
      <c r="A694" s="65" t="s">
        <v>843</v>
      </c>
      <c r="B694" s="38">
        <v>20</v>
      </c>
      <c r="C694" s="38">
        <v>221</v>
      </c>
      <c r="D694" s="66">
        <f t="shared" si="10"/>
        <v>11.05</v>
      </c>
      <c r="E694" s="65"/>
    </row>
    <row r="695" spans="1:5" ht="14.25">
      <c r="A695" s="65" t="s">
        <v>845</v>
      </c>
      <c r="B695" s="38">
        <v>2821</v>
      </c>
      <c r="C695" s="38">
        <v>2306</v>
      </c>
      <c r="D695" s="66">
        <f t="shared" si="10"/>
        <v>0.817</v>
      </c>
      <c r="E695" s="65"/>
    </row>
    <row r="696" spans="1:5" ht="14.25">
      <c r="A696" s="65" t="s">
        <v>847</v>
      </c>
      <c r="B696" s="38">
        <v>14470</v>
      </c>
      <c r="C696" s="38">
        <v>12483</v>
      </c>
      <c r="D696" s="66">
        <f t="shared" si="10"/>
        <v>0.863</v>
      </c>
      <c r="E696" s="65"/>
    </row>
    <row r="697" spans="1:5" ht="14.25">
      <c r="A697" s="65" t="s">
        <v>848</v>
      </c>
      <c r="B697" s="38">
        <v>318</v>
      </c>
      <c r="C697" s="38">
        <v>181</v>
      </c>
      <c r="D697" s="66">
        <f t="shared" si="10"/>
        <v>0.569</v>
      </c>
      <c r="E697" s="65"/>
    </row>
    <row r="698" spans="1:5" ht="14.25">
      <c r="A698" s="65" t="s">
        <v>849</v>
      </c>
      <c r="B698" s="38">
        <v>123877</v>
      </c>
      <c r="C698" s="38">
        <v>124530</v>
      </c>
      <c r="D698" s="66">
        <f t="shared" si="10"/>
        <v>1.005</v>
      </c>
      <c r="E698" s="65"/>
    </row>
    <row r="699" spans="1:5" ht="14.25">
      <c r="A699" s="65" t="s">
        <v>851</v>
      </c>
      <c r="B699" s="38">
        <v>96235</v>
      </c>
      <c r="C699" s="38">
        <v>61529</v>
      </c>
      <c r="D699" s="66">
        <f t="shared" si="10"/>
        <v>0.639</v>
      </c>
      <c r="E699" s="65"/>
    </row>
    <row r="700" spans="1:5" ht="14.25">
      <c r="A700" s="65" t="s">
        <v>852</v>
      </c>
      <c r="B700" s="38">
        <v>1731</v>
      </c>
      <c r="C700" s="38">
        <v>421</v>
      </c>
      <c r="D700" s="66">
        <f t="shared" si="10"/>
        <v>0.243</v>
      </c>
      <c r="E700" s="65"/>
    </row>
    <row r="701" spans="1:5" ht="14.25">
      <c r="A701" s="65" t="s">
        <v>853</v>
      </c>
      <c r="B701" s="38">
        <v>9853</v>
      </c>
      <c r="C701" s="38">
        <v>12652</v>
      </c>
      <c r="D701" s="66">
        <f t="shared" si="10"/>
        <v>1.284</v>
      </c>
      <c r="E701" s="65"/>
    </row>
    <row r="702" spans="1:5" ht="14.25">
      <c r="A702" s="65" t="s">
        <v>129</v>
      </c>
      <c r="B702" s="38">
        <v>9657</v>
      </c>
      <c r="C702" s="38">
        <v>1725</v>
      </c>
      <c r="D702" s="66">
        <f t="shared" si="10"/>
        <v>0.179</v>
      </c>
      <c r="E702" s="65">
        <v>0</v>
      </c>
    </row>
    <row r="703" spans="1:5" ht="14.25">
      <c r="A703" s="65" t="s">
        <v>855</v>
      </c>
      <c r="B703" s="38">
        <v>9598</v>
      </c>
      <c r="C703" s="38">
        <v>1564</v>
      </c>
      <c r="D703" s="66">
        <f t="shared" si="10"/>
        <v>0.163</v>
      </c>
      <c r="E703" s="65"/>
    </row>
    <row r="704" spans="1:5" ht="14.25">
      <c r="A704" s="65" t="s">
        <v>857</v>
      </c>
      <c r="B704" s="38">
        <v>59</v>
      </c>
      <c r="C704" s="38">
        <v>161</v>
      </c>
      <c r="D704" s="66">
        <f t="shared" si="10"/>
        <v>2.729</v>
      </c>
      <c r="E704" s="65"/>
    </row>
    <row r="705" spans="1:5" ht="14.25">
      <c r="A705" s="65" t="s">
        <v>130</v>
      </c>
      <c r="B705" s="38">
        <v>206364</v>
      </c>
      <c r="C705" s="38">
        <v>180635</v>
      </c>
      <c r="D705" s="66">
        <f t="shared" si="10"/>
        <v>0.875</v>
      </c>
      <c r="E705" s="65">
        <v>0</v>
      </c>
    </row>
    <row r="706" spans="1:5" ht="14.25">
      <c r="A706" s="65" t="s">
        <v>825</v>
      </c>
      <c r="B706" s="38">
        <v>32305</v>
      </c>
      <c r="C706" s="38">
        <v>34874</v>
      </c>
      <c r="D706" s="66">
        <f t="shared" si="10"/>
        <v>1.08</v>
      </c>
      <c r="E706" s="65"/>
    </row>
    <row r="707" spans="1:5" ht="14.25">
      <c r="A707" s="65" t="s">
        <v>827</v>
      </c>
      <c r="B707" s="38">
        <v>27653</v>
      </c>
      <c r="C707" s="38">
        <v>96791</v>
      </c>
      <c r="D707" s="66">
        <f t="shared" si="10"/>
        <v>3.5</v>
      </c>
      <c r="E707" s="65"/>
    </row>
    <row r="708" spans="1:5" ht="14.25">
      <c r="A708" s="65" t="s">
        <v>829</v>
      </c>
      <c r="B708" s="38">
        <v>146406</v>
      </c>
      <c r="C708" s="38">
        <v>48970</v>
      </c>
      <c r="D708" s="66">
        <f t="shared" si="10"/>
        <v>0.334</v>
      </c>
      <c r="E708" s="65"/>
    </row>
    <row r="709" spans="1:5" ht="14.25">
      <c r="A709" s="65" t="s">
        <v>1263</v>
      </c>
      <c r="B709" s="38">
        <v>34241</v>
      </c>
      <c r="C709" s="38">
        <v>20350</v>
      </c>
      <c r="D709" s="66">
        <f aca="true" t="shared" si="11" ref="D709:D772">IF(B709=0,"",ROUND(C709/B709,3))</f>
        <v>0.594</v>
      </c>
      <c r="E709" s="65">
        <v>0</v>
      </c>
    </row>
    <row r="710" spans="1:5" ht="14.25">
      <c r="A710" s="65" t="s">
        <v>522</v>
      </c>
      <c r="B710" s="38">
        <v>18491</v>
      </c>
      <c r="C710" s="38">
        <v>11709</v>
      </c>
      <c r="D710" s="66">
        <f t="shared" si="11"/>
        <v>0.633</v>
      </c>
      <c r="E710" s="65"/>
    </row>
    <row r="711" spans="1:5" ht="14.25">
      <c r="A711" s="65" t="s">
        <v>524</v>
      </c>
      <c r="B711" s="38">
        <v>1386</v>
      </c>
      <c r="C711" s="38">
        <v>1119</v>
      </c>
      <c r="D711" s="66">
        <f t="shared" si="11"/>
        <v>0.807</v>
      </c>
      <c r="E711" s="65"/>
    </row>
    <row r="712" spans="1:5" ht="14.25">
      <c r="A712" s="65" t="s">
        <v>526</v>
      </c>
      <c r="B712" s="38">
        <v>0</v>
      </c>
      <c r="C712" s="38">
        <v>0</v>
      </c>
      <c r="D712" s="66" t="str">
        <f t="shared" si="11"/>
        <v/>
      </c>
      <c r="E712" s="65"/>
    </row>
    <row r="713" spans="1:5" ht="14.25">
      <c r="A713" s="65" t="s">
        <v>1264</v>
      </c>
      <c r="B713" s="38">
        <v>449</v>
      </c>
      <c r="C713" s="38">
        <v>186</v>
      </c>
      <c r="D713" s="66">
        <f t="shared" si="11"/>
        <v>0.414</v>
      </c>
      <c r="E713" s="65"/>
    </row>
    <row r="714" spans="1:5" ht="14.25">
      <c r="A714" s="65" t="s">
        <v>1265</v>
      </c>
      <c r="B714" s="38">
        <v>8</v>
      </c>
      <c r="C714" s="38">
        <v>5</v>
      </c>
      <c r="D714" s="66">
        <f t="shared" si="11"/>
        <v>0.625</v>
      </c>
      <c r="E714" s="65"/>
    </row>
    <row r="715" spans="1:5" ht="14.25">
      <c r="A715" s="65" t="s">
        <v>1266</v>
      </c>
      <c r="B715" s="38">
        <v>2008</v>
      </c>
      <c r="C715" s="38">
        <v>1335</v>
      </c>
      <c r="D715" s="66">
        <f t="shared" si="11"/>
        <v>0.665</v>
      </c>
      <c r="E715" s="65"/>
    </row>
    <row r="716" spans="1:5" ht="14.25">
      <c r="A716" s="65" t="s">
        <v>1267</v>
      </c>
      <c r="B716" s="38">
        <v>1537</v>
      </c>
      <c r="C716" s="38">
        <v>547</v>
      </c>
      <c r="D716" s="66">
        <f t="shared" si="11"/>
        <v>0.356</v>
      </c>
      <c r="E716" s="65"/>
    </row>
    <row r="717" spans="1:5" ht="14.25">
      <c r="A717" s="65" t="s">
        <v>527</v>
      </c>
      <c r="B717" s="38">
        <v>6885</v>
      </c>
      <c r="C717" s="38">
        <v>4028</v>
      </c>
      <c r="D717" s="66">
        <f t="shared" si="11"/>
        <v>0.585</v>
      </c>
      <c r="E717" s="65"/>
    </row>
    <row r="718" spans="1:5" ht="14.25">
      <c r="A718" s="65" t="s">
        <v>1268</v>
      </c>
      <c r="B718" s="38">
        <v>3477</v>
      </c>
      <c r="C718" s="38">
        <v>1421</v>
      </c>
      <c r="D718" s="66">
        <f t="shared" si="11"/>
        <v>0.409</v>
      </c>
      <c r="E718" s="65"/>
    </row>
    <row r="719" spans="1:5" ht="14.25">
      <c r="A719" s="65" t="s">
        <v>131</v>
      </c>
      <c r="B719" s="38">
        <v>112170</v>
      </c>
      <c r="C719" s="38">
        <v>124990</v>
      </c>
      <c r="D719" s="66">
        <f t="shared" si="11"/>
        <v>1.114</v>
      </c>
      <c r="E719" s="70">
        <v>0</v>
      </c>
    </row>
    <row r="720" spans="1:5" ht="14.25">
      <c r="A720" s="65" t="s">
        <v>840</v>
      </c>
      <c r="B720" s="38">
        <v>48111</v>
      </c>
      <c r="C720" s="38">
        <v>53443</v>
      </c>
      <c r="D720" s="66">
        <f t="shared" si="11"/>
        <v>1.111</v>
      </c>
      <c r="E720" s="70"/>
    </row>
    <row r="721" spans="1:5" ht="14.25">
      <c r="A721" s="65" t="s">
        <v>842</v>
      </c>
      <c r="B721" s="38">
        <v>45814</v>
      </c>
      <c r="C721" s="38">
        <v>46781</v>
      </c>
      <c r="D721" s="66">
        <f t="shared" si="11"/>
        <v>1.021</v>
      </c>
      <c r="E721" s="70"/>
    </row>
    <row r="722" spans="1:5" ht="14.25">
      <c r="A722" s="65" t="s">
        <v>844</v>
      </c>
      <c r="B722" s="38">
        <v>14118</v>
      </c>
      <c r="C722" s="38">
        <v>20836</v>
      </c>
      <c r="D722" s="66">
        <f t="shared" si="11"/>
        <v>1.476</v>
      </c>
      <c r="E722" s="70"/>
    </row>
    <row r="723" spans="1:5" ht="14.25">
      <c r="A723" s="65" t="s">
        <v>846</v>
      </c>
      <c r="B723" s="38">
        <v>4127</v>
      </c>
      <c r="C723" s="38">
        <v>3930</v>
      </c>
      <c r="D723" s="66">
        <f t="shared" si="11"/>
        <v>0.952</v>
      </c>
      <c r="E723" s="70"/>
    </row>
    <row r="724" spans="1:5" ht="14.25">
      <c r="A724" s="65" t="s">
        <v>132</v>
      </c>
      <c r="B724" s="38">
        <v>814891</v>
      </c>
      <c r="C724" s="38">
        <v>658621</v>
      </c>
      <c r="D724" s="66">
        <f t="shared" si="11"/>
        <v>0.808</v>
      </c>
      <c r="E724" s="70">
        <v>0</v>
      </c>
    </row>
    <row r="725" spans="1:5" ht="14.25">
      <c r="A725" s="65" t="s">
        <v>1561</v>
      </c>
      <c r="B725" s="38">
        <v>97902</v>
      </c>
      <c r="C725" s="38">
        <v>24593</v>
      </c>
      <c r="D725" s="66">
        <f t="shared" si="11"/>
        <v>0.251</v>
      </c>
      <c r="E725" s="70"/>
    </row>
    <row r="726" spans="1:5" ht="14.25">
      <c r="A726" s="65" t="s">
        <v>850</v>
      </c>
      <c r="B726" s="38">
        <v>643756</v>
      </c>
      <c r="C726" s="38">
        <v>517719</v>
      </c>
      <c r="D726" s="66">
        <f t="shared" si="11"/>
        <v>0.804</v>
      </c>
      <c r="E726" s="70"/>
    </row>
    <row r="727" spans="1:5" ht="14.25">
      <c r="A727" s="65" t="s">
        <v>1269</v>
      </c>
      <c r="B727" s="38">
        <v>4842</v>
      </c>
      <c r="C727" s="38">
        <v>3010</v>
      </c>
      <c r="D727" s="66">
        <f t="shared" si="11"/>
        <v>0.622</v>
      </c>
      <c r="E727" s="70"/>
    </row>
    <row r="728" spans="1:5" ht="14.25">
      <c r="A728" s="65" t="s">
        <v>1270</v>
      </c>
      <c r="B728" s="38">
        <v>3332</v>
      </c>
      <c r="C728" s="38">
        <v>52548</v>
      </c>
      <c r="D728" s="66">
        <f t="shared" si="11"/>
        <v>15.771</v>
      </c>
      <c r="E728" s="70"/>
    </row>
    <row r="729" spans="1:5" ht="14.25">
      <c r="A729" s="65" t="s">
        <v>854</v>
      </c>
      <c r="B729" s="38">
        <v>65059</v>
      </c>
      <c r="C729" s="38">
        <v>60751</v>
      </c>
      <c r="D729" s="66">
        <f t="shared" si="11"/>
        <v>0.934</v>
      </c>
      <c r="E729" s="70"/>
    </row>
    <row r="730" spans="1:5" ht="14.25">
      <c r="A730" s="65" t="s">
        <v>133</v>
      </c>
      <c r="B730" s="38">
        <v>173513</v>
      </c>
      <c r="C730" s="38">
        <v>146925</v>
      </c>
      <c r="D730" s="66">
        <f t="shared" si="11"/>
        <v>0.847</v>
      </c>
      <c r="E730" s="70"/>
    </row>
    <row r="731" spans="1:5" ht="14.25">
      <c r="A731" s="65" t="s">
        <v>856</v>
      </c>
      <c r="B731" s="38">
        <v>140920</v>
      </c>
      <c r="C731" s="38">
        <v>139084</v>
      </c>
      <c r="D731" s="66">
        <f t="shared" si="11"/>
        <v>0.987</v>
      </c>
      <c r="E731" s="70"/>
    </row>
    <row r="732" spans="1:5" ht="14.25">
      <c r="A732" s="65" t="s">
        <v>858</v>
      </c>
      <c r="B732" s="38">
        <v>1634</v>
      </c>
      <c r="C732" s="38">
        <v>1663</v>
      </c>
      <c r="D732" s="66">
        <f t="shared" si="11"/>
        <v>1.018</v>
      </c>
      <c r="E732" s="70"/>
    </row>
    <row r="733" spans="1:5" ht="14.25">
      <c r="A733" s="65" t="s">
        <v>859</v>
      </c>
      <c r="B733" s="38">
        <v>30959</v>
      </c>
      <c r="C733" s="38">
        <v>6178</v>
      </c>
      <c r="D733" s="66">
        <f t="shared" si="11"/>
        <v>0.2</v>
      </c>
      <c r="E733" s="70"/>
    </row>
    <row r="734" spans="1:5" ht="14.25">
      <c r="A734" s="65" t="s">
        <v>134</v>
      </c>
      <c r="B734" s="38">
        <v>2352</v>
      </c>
      <c r="C734" s="38">
        <v>1281</v>
      </c>
      <c r="D734" s="66">
        <f t="shared" si="11"/>
        <v>0.545</v>
      </c>
      <c r="E734" s="70"/>
    </row>
    <row r="735" spans="1:5" ht="14.25">
      <c r="A735" s="65" t="s">
        <v>862</v>
      </c>
      <c r="B735" s="38">
        <v>2057</v>
      </c>
      <c r="C735" s="38">
        <v>994</v>
      </c>
      <c r="D735" s="66">
        <f t="shared" si="11"/>
        <v>0.483</v>
      </c>
      <c r="E735" s="70"/>
    </row>
    <row r="736" spans="1:5" ht="14.25">
      <c r="A736" s="65" t="s">
        <v>864</v>
      </c>
      <c r="B736" s="38">
        <v>295</v>
      </c>
      <c r="C736" s="38">
        <v>287</v>
      </c>
      <c r="D736" s="66">
        <f t="shared" si="11"/>
        <v>0.973</v>
      </c>
      <c r="E736" s="70"/>
    </row>
    <row r="737" spans="1:5" ht="14.25">
      <c r="A737" s="65" t="s">
        <v>1327</v>
      </c>
      <c r="B737" s="38">
        <v>11585</v>
      </c>
      <c r="C737" s="38">
        <v>26506</v>
      </c>
      <c r="D737" s="66">
        <f t="shared" si="11"/>
        <v>2.288</v>
      </c>
      <c r="E737" s="65"/>
    </row>
    <row r="738" spans="1:5" ht="14.25">
      <c r="A738" s="65" t="s">
        <v>135</v>
      </c>
      <c r="B738" s="38">
        <v>937075</v>
      </c>
      <c r="C738" s="38">
        <v>290694</v>
      </c>
      <c r="D738" s="66">
        <f t="shared" si="11"/>
        <v>0.31</v>
      </c>
      <c r="E738" s="65">
        <v>0</v>
      </c>
    </row>
    <row r="739" spans="1:5" ht="14.25">
      <c r="A739" s="65" t="s">
        <v>136</v>
      </c>
      <c r="B739" s="38">
        <v>62428</v>
      </c>
      <c r="C739" s="38">
        <v>55942</v>
      </c>
      <c r="D739" s="66">
        <f t="shared" si="11"/>
        <v>0.896</v>
      </c>
      <c r="E739" s="65">
        <v>0</v>
      </c>
    </row>
    <row r="740" spans="1:5" ht="14.25">
      <c r="A740" s="65" t="s">
        <v>522</v>
      </c>
      <c r="B740" s="38">
        <v>33361</v>
      </c>
      <c r="C740" s="38">
        <v>31334</v>
      </c>
      <c r="D740" s="66">
        <f t="shared" si="11"/>
        <v>0.939</v>
      </c>
      <c r="E740" s="65"/>
    </row>
    <row r="741" spans="1:5" ht="14.25">
      <c r="A741" s="65" t="s">
        <v>524</v>
      </c>
      <c r="B741" s="38">
        <v>5812</v>
      </c>
      <c r="C741" s="38">
        <v>3535</v>
      </c>
      <c r="D741" s="66">
        <f t="shared" si="11"/>
        <v>0.608</v>
      </c>
      <c r="E741" s="65"/>
    </row>
    <row r="742" spans="1:5" ht="14.25">
      <c r="A742" s="65" t="s">
        <v>526</v>
      </c>
      <c r="B742" s="38">
        <v>4266</v>
      </c>
      <c r="C742" s="38">
        <v>4408</v>
      </c>
      <c r="D742" s="66">
        <f t="shared" si="11"/>
        <v>1.033</v>
      </c>
      <c r="E742" s="65"/>
    </row>
    <row r="743" spans="1:5" ht="14.25">
      <c r="A743" s="65" t="s">
        <v>1328</v>
      </c>
      <c r="B743" s="38">
        <v>814</v>
      </c>
      <c r="C743" s="38">
        <v>421</v>
      </c>
      <c r="D743" s="66">
        <f t="shared" si="11"/>
        <v>0.517</v>
      </c>
      <c r="E743" s="65"/>
    </row>
    <row r="744" spans="1:5" ht="14.25">
      <c r="A744" s="65" t="s">
        <v>871</v>
      </c>
      <c r="B744" s="38">
        <v>217</v>
      </c>
      <c r="C744" s="38">
        <v>419</v>
      </c>
      <c r="D744" s="66">
        <f t="shared" si="11"/>
        <v>1.931</v>
      </c>
      <c r="E744" s="65"/>
    </row>
    <row r="745" spans="1:5" ht="14.25">
      <c r="A745" s="65" t="s">
        <v>1329</v>
      </c>
      <c r="B745" s="38">
        <v>0</v>
      </c>
      <c r="C745" s="38">
        <v>0</v>
      </c>
      <c r="D745" s="66" t="str">
        <f t="shared" si="11"/>
        <v/>
      </c>
      <c r="E745" s="65"/>
    </row>
    <row r="746" spans="1:5" ht="14.25">
      <c r="A746" s="65" t="s">
        <v>1330</v>
      </c>
      <c r="B746" s="38">
        <v>477</v>
      </c>
      <c r="C746" s="38">
        <v>328</v>
      </c>
      <c r="D746" s="66">
        <f t="shared" si="11"/>
        <v>0.688</v>
      </c>
      <c r="E746" s="65"/>
    </row>
    <row r="747" spans="1:5" ht="14.25">
      <c r="A747" s="65" t="s">
        <v>874</v>
      </c>
      <c r="B747" s="38">
        <v>17481</v>
      </c>
      <c r="C747" s="38">
        <v>15498</v>
      </c>
      <c r="D747" s="66">
        <f t="shared" si="11"/>
        <v>0.887</v>
      </c>
      <c r="E747" s="65"/>
    </row>
    <row r="748" spans="1:5" ht="14.25">
      <c r="A748" s="65" t="s">
        <v>137</v>
      </c>
      <c r="B748" s="38">
        <v>5186</v>
      </c>
      <c r="C748" s="38">
        <v>1402</v>
      </c>
      <c r="D748" s="66">
        <f t="shared" si="11"/>
        <v>0.27</v>
      </c>
      <c r="E748" s="65"/>
    </row>
    <row r="749" spans="1:5" ht="14.25">
      <c r="A749" s="65" t="s">
        <v>877</v>
      </c>
      <c r="B749" s="38">
        <v>371</v>
      </c>
      <c r="C749" s="38">
        <v>483</v>
      </c>
      <c r="D749" s="66">
        <f t="shared" si="11"/>
        <v>1.302</v>
      </c>
      <c r="E749" s="65"/>
    </row>
    <row r="750" spans="1:5" ht="14.25">
      <c r="A750" s="65" t="s">
        <v>879</v>
      </c>
      <c r="B750" s="38">
        <v>0</v>
      </c>
      <c r="C750" s="38">
        <v>0</v>
      </c>
      <c r="D750" s="66" t="str">
        <f t="shared" si="11"/>
        <v/>
      </c>
      <c r="E750" s="65"/>
    </row>
    <row r="751" spans="1:5" ht="14.25">
      <c r="A751" s="65" t="s">
        <v>881</v>
      </c>
      <c r="B751" s="38">
        <v>4815</v>
      </c>
      <c r="C751" s="38">
        <v>919</v>
      </c>
      <c r="D751" s="66">
        <f t="shared" si="11"/>
        <v>0.191</v>
      </c>
      <c r="E751" s="65"/>
    </row>
    <row r="752" spans="1:5" ht="14.25">
      <c r="A752" s="65" t="s">
        <v>138</v>
      </c>
      <c r="B752" s="38">
        <v>196441</v>
      </c>
      <c r="C752" s="38">
        <v>88133</v>
      </c>
      <c r="D752" s="66">
        <f t="shared" si="11"/>
        <v>0.449</v>
      </c>
      <c r="E752" s="65">
        <v>0</v>
      </c>
    </row>
    <row r="753" spans="1:5" ht="14.25">
      <c r="A753" s="65" t="s">
        <v>883</v>
      </c>
      <c r="B753" s="38">
        <v>10130</v>
      </c>
      <c r="C753" s="38">
        <v>2000</v>
      </c>
      <c r="D753" s="66">
        <f t="shared" si="11"/>
        <v>0.197</v>
      </c>
      <c r="E753" s="65"/>
    </row>
    <row r="754" spans="1:5" ht="14.25">
      <c r="A754" s="65" t="s">
        <v>885</v>
      </c>
      <c r="B754" s="38">
        <v>132879</v>
      </c>
      <c r="C754" s="38">
        <v>73608</v>
      </c>
      <c r="D754" s="66">
        <f t="shared" si="11"/>
        <v>0.554</v>
      </c>
      <c r="E754" s="65"/>
    </row>
    <row r="755" spans="1:5" ht="14.25">
      <c r="A755" s="65" t="s">
        <v>886</v>
      </c>
      <c r="B755" s="38">
        <v>500</v>
      </c>
      <c r="C755" s="38">
        <v>0</v>
      </c>
      <c r="D755" s="66">
        <f t="shared" si="11"/>
        <v>0</v>
      </c>
      <c r="E755" s="65"/>
    </row>
    <row r="756" spans="1:5" ht="14.25">
      <c r="A756" s="65" t="s">
        <v>888</v>
      </c>
      <c r="B756" s="38">
        <v>11732</v>
      </c>
      <c r="C756" s="38">
        <v>277</v>
      </c>
      <c r="D756" s="66">
        <f t="shared" si="11"/>
        <v>0.024</v>
      </c>
      <c r="E756" s="65"/>
    </row>
    <row r="757" spans="1:5" ht="14.25">
      <c r="A757" s="65" t="s">
        <v>890</v>
      </c>
      <c r="B757" s="38">
        <v>515</v>
      </c>
      <c r="C757" s="38">
        <v>917</v>
      </c>
      <c r="D757" s="66">
        <f t="shared" si="11"/>
        <v>1.781</v>
      </c>
      <c r="E757" s="65"/>
    </row>
    <row r="758" spans="1:5" ht="14.25">
      <c r="A758" s="65" t="s">
        <v>891</v>
      </c>
      <c r="B758" s="38">
        <v>0</v>
      </c>
      <c r="C758" s="38">
        <v>0</v>
      </c>
      <c r="D758" s="66" t="str">
        <f t="shared" si="11"/>
        <v/>
      </c>
      <c r="E758" s="65"/>
    </row>
    <row r="759" spans="1:5" ht="14.25">
      <c r="A759" s="65" t="s">
        <v>892</v>
      </c>
      <c r="B759" s="38">
        <v>40685</v>
      </c>
      <c r="C759" s="38">
        <v>11331</v>
      </c>
      <c r="D759" s="66">
        <f t="shared" si="11"/>
        <v>0.279</v>
      </c>
      <c r="E759" s="65"/>
    </row>
    <row r="760" spans="1:5" ht="14.25">
      <c r="A760" s="65" t="s">
        <v>139</v>
      </c>
      <c r="B760" s="38">
        <v>95820</v>
      </c>
      <c r="C760" s="38">
        <v>19392</v>
      </c>
      <c r="D760" s="66">
        <f t="shared" si="11"/>
        <v>0.202</v>
      </c>
      <c r="E760" s="65"/>
    </row>
    <row r="761" spans="1:5" ht="14.25">
      <c r="A761" s="65" t="s">
        <v>860</v>
      </c>
      <c r="B761" s="38">
        <v>15309</v>
      </c>
      <c r="C761" s="38">
        <v>3646</v>
      </c>
      <c r="D761" s="66">
        <f t="shared" si="11"/>
        <v>0.238</v>
      </c>
      <c r="E761" s="65"/>
    </row>
    <row r="762" spans="1:5" ht="14.25">
      <c r="A762" s="65" t="s">
        <v>861</v>
      </c>
      <c r="B762" s="38">
        <v>55079</v>
      </c>
      <c r="C762" s="38">
        <v>5943</v>
      </c>
      <c r="D762" s="66">
        <f t="shared" si="11"/>
        <v>0.108</v>
      </c>
      <c r="E762" s="65"/>
    </row>
    <row r="763" spans="1:5" ht="14.25">
      <c r="A763" s="65" t="s">
        <v>863</v>
      </c>
      <c r="B763" s="38">
        <v>3909</v>
      </c>
      <c r="C763" s="38">
        <v>316</v>
      </c>
      <c r="D763" s="66">
        <f t="shared" si="11"/>
        <v>0.081</v>
      </c>
      <c r="E763" s="65"/>
    </row>
    <row r="764" spans="1:5" ht="14.25">
      <c r="A764" s="65" t="s">
        <v>865</v>
      </c>
      <c r="B764" s="38">
        <v>171</v>
      </c>
      <c r="C764" s="38">
        <v>0</v>
      </c>
      <c r="D764" s="66">
        <f t="shared" si="11"/>
        <v>0</v>
      </c>
      <c r="E764" s="65"/>
    </row>
    <row r="765" spans="1:5" ht="14.25">
      <c r="A765" s="65" t="s">
        <v>866</v>
      </c>
      <c r="B765" s="38">
        <v>21352</v>
      </c>
      <c r="C765" s="38">
        <v>9487</v>
      </c>
      <c r="D765" s="66">
        <f t="shared" si="11"/>
        <v>0.444</v>
      </c>
      <c r="E765" s="65"/>
    </row>
    <row r="766" spans="1:5" ht="14.25">
      <c r="A766" s="65" t="s">
        <v>140</v>
      </c>
      <c r="B766" s="38">
        <v>10148</v>
      </c>
      <c r="C766" s="38">
        <v>1758</v>
      </c>
      <c r="D766" s="66">
        <f t="shared" si="11"/>
        <v>0.173</v>
      </c>
      <c r="E766" s="65"/>
    </row>
    <row r="767" spans="1:5" ht="14.25">
      <c r="A767" s="65" t="s">
        <v>867</v>
      </c>
      <c r="B767" s="38">
        <v>4228</v>
      </c>
      <c r="C767" s="38">
        <v>1088</v>
      </c>
      <c r="D767" s="66">
        <f t="shared" si="11"/>
        <v>0.257</v>
      </c>
      <c r="E767" s="65"/>
    </row>
    <row r="768" spans="1:5" ht="14.25">
      <c r="A768" s="65" t="s">
        <v>868</v>
      </c>
      <c r="B768" s="38">
        <v>4985</v>
      </c>
      <c r="C768" s="38">
        <v>0</v>
      </c>
      <c r="D768" s="66">
        <f t="shared" si="11"/>
        <v>0</v>
      </c>
      <c r="E768" s="65"/>
    </row>
    <row r="769" spans="1:5" ht="14.25">
      <c r="A769" s="65" t="s">
        <v>869</v>
      </c>
      <c r="B769" s="38">
        <v>762</v>
      </c>
      <c r="C769" s="38">
        <v>0</v>
      </c>
      <c r="D769" s="66">
        <f t="shared" si="11"/>
        <v>0</v>
      </c>
      <c r="E769" s="65"/>
    </row>
    <row r="770" spans="1:5" ht="14.25">
      <c r="A770" s="65" t="s">
        <v>870</v>
      </c>
      <c r="B770" s="38">
        <v>78</v>
      </c>
      <c r="C770" s="38">
        <v>670</v>
      </c>
      <c r="D770" s="66">
        <f t="shared" si="11"/>
        <v>8.59</v>
      </c>
      <c r="E770" s="65"/>
    </row>
    <row r="771" spans="1:5" ht="14.25">
      <c r="A771" s="65" t="s">
        <v>1562</v>
      </c>
      <c r="B771" s="38">
        <v>95</v>
      </c>
      <c r="C771" s="38">
        <v>0</v>
      </c>
      <c r="D771" s="66">
        <f t="shared" si="11"/>
        <v>0</v>
      </c>
      <c r="E771" s="65"/>
    </row>
    <row r="772" spans="1:5" ht="14.25">
      <c r="A772" s="65" t="s">
        <v>872</v>
      </c>
      <c r="B772" s="38">
        <v>0</v>
      </c>
      <c r="C772" s="38">
        <v>0</v>
      </c>
      <c r="D772" s="66" t="str">
        <f t="shared" si="11"/>
        <v/>
      </c>
      <c r="E772" s="65"/>
    </row>
    <row r="773" spans="1:5" ht="14.25">
      <c r="A773" s="65" t="s">
        <v>141</v>
      </c>
      <c r="B773" s="38">
        <v>113057</v>
      </c>
      <c r="C773" s="38">
        <v>17384</v>
      </c>
      <c r="D773" s="66">
        <f aca="true" t="shared" si="12" ref="D773:D836">IF(B773=0,"",ROUND(C773/B773,3))</f>
        <v>0.154</v>
      </c>
      <c r="E773" s="65"/>
    </row>
    <row r="774" spans="1:5" ht="14.25">
      <c r="A774" s="65" t="s">
        <v>873</v>
      </c>
      <c r="B774" s="38">
        <v>64137</v>
      </c>
      <c r="C774" s="38">
        <v>6824</v>
      </c>
      <c r="D774" s="66">
        <f t="shared" si="12"/>
        <v>0.106</v>
      </c>
      <c r="E774" s="65"/>
    </row>
    <row r="775" spans="1:5" ht="14.25">
      <c r="A775" s="65" t="s">
        <v>875</v>
      </c>
      <c r="B775" s="38">
        <v>0</v>
      </c>
      <c r="C775" s="38">
        <v>0</v>
      </c>
      <c r="D775" s="66" t="str">
        <f t="shared" si="12"/>
        <v/>
      </c>
      <c r="E775" s="65"/>
    </row>
    <row r="776" spans="1:5" ht="14.25">
      <c r="A776" s="65" t="s">
        <v>876</v>
      </c>
      <c r="B776" s="38">
        <v>0</v>
      </c>
      <c r="C776" s="38">
        <v>0</v>
      </c>
      <c r="D776" s="66" t="str">
        <f t="shared" si="12"/>
        <v/>
      </c>
      <c r="E776" s="65"/>
    </row>
    <row r="777" spans="1:5" ht="14.25">
      <c r="A777" s="65" t="s">
        <v>878</v>
      </c>
      <c r="B777" s="38">
        <v>4158</v>
      </c>
      <c r="C777" s="38">
        <v>5</v>
      </c>
      <c r="D777" s="66">
        <f t="shared" si="12"/>
        <v>0.001</v>
      </c>
      <c r="E777" s="65"/>
    </row>
    <row r="778" spans="1:5" ht="14.25">
      <c r="A778" s="65" t="s">
        <v>880</v>
      </c>
      <c r="B778" s="38">
        <v>44762</v>
      </c>
      <c r="C778" s="38">
        <v>10555</v>
      </c>
      <c r="D778" s="66">
        <f t="shared" si="12"/>
        <v>0.236</v>
      </c>
      <c r="E778" s="65"/>
    </row>
    <row r="779" spans="1:5" ht="14.25">
      <c r="A779" s="65" t="s">
        <v>142</v>
      </c>
      <c r="B779" s="38">
        <v>6486</v>
      </c>
      <c r="C779" s="38">
        <v>1876</v>
      </c>
      <c r="D779" s="66">
        <f t="shared" si="12"/>
        <v>0.289</v>
      </c>
      <c r="E779" s="65"/>
    </row>
    <row r="780" spans="1:5" ht="14.25">
      <c r="A780" s="65" t="s">
        <v>882</v>
      </c>
      <c r="B780" s="38">
        <v>0</v>
      </c>
      <c r="C780" s="38">
        <v>0</v>
      </c>
      <c r="D780" s="66" t="str">
        <f t="shared" si="12"/>
        <v/>
      </c>
      <c r="E780" s="65"/>
    </row>
    <row r="781" spans="1:5" ht="14.25">
      <c r="A781" s="65" t="s">
        <v>884</v>
      </c>
      <c r="B781" s="38">
        <v>6486</v>
      </c>
      <c r="C781" s="38">
        <v>1876</v>
      </c>
      <c r="D781" s="66">
        <f t="shared" si="12"/>
        <v>0.289</v>
      </c>
      <c r="E781" s="65"/>
    </row>
    <row r="782" spans="1:5" ht="14.25">
      <c r="A782" s="65" t="s">
        <v>143</v>
      </c>
      <c r="B782" s="38">
        <v>31436</v>
      </c>
      <c r="C782" s="38">
        <v>3265</v>
      </c>
      <c r="D782" s="66">
        <f t="shared" si="12"/>
        <v>0.104</v>
      </c>
      <c r="E782" s="65"/>
    </row>
    <row r="783" spans="1:5" ht="14.25">
      <c r="A783" s="65" t="s">
        <v>887</v>
      </c>
      <c r="B783" s="38">
        <v>30096</v>
      </c>
      <c r="C783" s="38">
        <v>3265</v>
      </c>
      <c r="D783" s="66">
        <f t="shared" si="12"/>
        <v>0.108</v>
      </c>
      <c r="E783" s="65"/>
    </row>
    <row r="784" spans="1:5" ht="14.25">
      <c r="A784" s="65" t="s">
        <v>889</v>
      </c>
      <c r="B784" s="38">
        <v>1340</v>
      </c>
      <c r="C784" s="38">
        <v>0</v>
      </c>
      <c r="D784" s="66">
        <f t="shared" si="12"/>
        <v>0</v>
      </c>
      <c r="E784" s="65"/>
    </row>
    <row r="785" spans="1:5" ht="14.25">
      <c r="A785" s="65" t="s">
        <v>144</v>
      </c>
      <c r="B785" s="38">
        <v>0</v>
      </c>
      <c r="C785" s="38">
        <v>0</v>
      </c>
      <c r="D785" s="66" t="str">
        <f t="shared" si="12"/>
        <v/>
      </c>
      <c r="E785" s="65"/>
    </row>
    <row r="786" spans="1:5" ht="14.25">
      <c r="A786" s="65" t="s">
        <v>145</v>
      </c>
      <c r="B786" s="38">
        <v>12060</v>
      </c>
      <c r="C786" s="38">
        <v>9843</v>
      </c>
      <c r="D786" s="66">
        <f t="shared" si="12"/>
        <v>0.816</v>
      </c>
      <c r="E786" s="65"/>
    </row>
    <row r="787" spans="1:5" ht="14.25">
      <c r="A787" s="65" t="s">
        <v>146</v>
      </c>
      <c r="B787" s="38">
        <v>33418</v>
      </c>
      <c r="C787" s="38">
        <v>19517</v>
      </c>
      <c r="D787" s="66">
        <f t="shared" si="12"/>
        <v>0.584</v>
      </c>
      <c r="E787" s="65"/>
    </row>
    <row r="788" spans="1:5" ht="14.25">
      <c r="A788" s="65" t="s">
        <v>1331</v>
      </c>
      <c r="B788" s="38">
        <v>12231</v>
      </c>
      <c r="C788" s="38">
        <v>11548</v>
      </c>
      <c r="D788" s="66">
        <f t="shared" si="12"/>
        <v>0.944</v>
      </c>
      <c r="E788" s="65"/>
    </row>
    <row r="789" spans="1:5" ht="14.25">
      <c r="A789" s="65" t="s">
        <v>1332</v>
      </c>
      <c r="B789" s="38">
        <v>1821</v>
      </c>
      <c r="C789" s="38">
        <v>1901</v>
      </c>
      <c r="D789" s="66">
        <f t="shared" si="12"/>
        <v>1.044</v>
      </c>
      <c r="E789" s="65"/>
    </row>
    <row r="790" spans="1:5" ht="14.25">
      <c r="A790" s="65" t="s">
        <v>1333</v>
      </c>
      <c r="B790" s="38">
        <v>13656</v>
      </c>
      <c r="C790" s="38">
        <v>4569</v>
      </c>
      <c r="D790" s="66">
        <f t="shared" si="12"/>
        <v>0.335</v>
      </c>
      <c r="E790" s="65"/>
    </row>
    <row r="791" spans="1:5" ht="14.25">
      <c r="A791" s="65" t="s">
        <v>1334</v>
      </c>
      <c r="B791" s="38">
        <v>76</v>
      </c>
      <c r="C791" s="38">
        <v>0</v>
      </c>
      <c r="D791" s="66">
        <f t="shared" si="12"/>
        <v>0</v>
      </c>
      <c r="E791" s="65"/>
    </row>
    <row r="792" spans="1:5" ht="14.25">
      <c r="A792" s="65" t="s">
        <v>895</v>
      </c>
      <c r="B792" s="38">
        <v>5634</v>
      </c>
      <c r="C792" s="38">
        <v>1499</v>
      </c>
      <c r="D792" s="66">
        <f t="shared" si="12"/>
        <v>0.266</v>
      </c>
      <c r="E792" s="65"/>
    </row>
    <row r="793" spans="1:5" ht="14.25">
      <c r="A793" s="65" t="s">
        <v>147</v>
      </c>
      <c r="B793" s="38">
        <v>3142</v>
      </c>
      <c r="C793" s="38">
        <v>823</v>
      </c>
      <c r="D793" s="66">
        <f t="shared" si="12"/>
        <v>0.262</v>
      </c>
      <c r="E793" s="65"/>
    </row>
    <row r="794" spans="1:5" ht="14.25">
      <c r="A794" s="65" t="s">
        <v>148</v>
      </c>
      <c r="B794" s="38">
        <v>2990</v>
      </c>
      <c r="C794" s="38">
        <v>5134</v>
      </c>
      <c r="D794" s="66">
        <f t="shared" si="12"/>
        <v>1.717</v>
      </c>
      <c r="E794" s="65"/>
    </row>
    <row r="795" spans="1:5" ht="14.25">
      <c r="A795" s="65" t="s">
        <v>149</v>
      </c>
      <c r="B795" s="38">
        <v>154753</v>
      </c>
      <c r="C795" s="38">
        <v>24314</v>
      </c>
      <c r="D795" s="66">
        <f t="shared" si="12"/>
        <v>0.157</v>
      </c>
      <c r="E795" s="65"/>
    </row>
    <row r="796" spans="1:5" ht="14.25">
      <c r="A796" s="65" t="s">
        <v>522</v>
      </c>
      <c r="B796" s="38">
        <v>0</v>
      </c>
      <c r="C796" s="38">
        <v>0</v>
      </c>
      <c r="D796" s="66" t="str">
        <f t="shared" si="12"/>
        <v/>
      </c>
      <c r="E796" s="65"/>
    </row>
    <row r="797" spans="1:5" ht="14.25">
      <c r="A797" s="65" t="s">
        <v>524</v>
      </c>
      <c r="B797" s="38">
        <v>0</v>
      </c>
      <c r="C797" s="38">
        <v>0</v>
      </c>
      <c r="D797" s="66" t="str">
        <f t="shared" si="12"/>
        <v/>
      </c>
      <c r="E797" s="65"/>
    </row>
    <row r="798" spans="1:5" ht="14.25">
      <c r="A798" s="65" t="s">
        <v>526</v>
      </c>
      <c r="B798" s="38">
        <v>0</v>
      </c>
      <c r="C798" s="38">
        <v>0</v>
      </c>
      <c r="D798" s="66" t="str">
        <f t="shared" si="12"/>
        <v/>
      </c>
      <c r="E798" s="65"/>
    </row>
    <row r="799" spans="1:5" ht="14.25">
      <c r="A799" s="65" t="s">
        <v>900</v>
      </c>
      <c r="B799" s="38">
        <v>0</v>
      </c>
      <c r="C799" s="38">
        <v>0</v>
      </c>
      <c r="D799" s="66" t="str">
        <f t="shared" si="12"/>
        <v/>
      </c>
      <c r="E799" s="65"/>
    </row>
    <row r="800" spans="1:5" ht="14.25">
      <c r="A800" s="65" t="s">
        <v>902</v>
      </c>
      <c r="B800" s="38">
        <v>0</v>
      </c>
      <c r="C800" s="38">
        <v>0</v>
      </c>
      <c r="D800" s="66" t="str">
        <f t="shared" si="12"/>
        <v/>
      </c>
      <c r="E800" s="65"/>
    </row>
    <row r="801" spans="1:5" ht="14.25">
      <c r="A801" s="65" t="s">
        <v>903</v>
      </c>
      <c r="B801" s="38">
        <v>0</v>
      </c>
      <c r="C801" s="38">
        <v>0</v>
      </c>
      <c r="D801" s="66" t="str">
        <f t="shared" si="12"/>
        <v/>
      </c>
      <c r="E801" s="65"/>
    </row>
    <row r="802" spans="1:5" ht="14.25">
      <c r="A802" s="65" t="s">
        <v>904</v>
      </c>
      <c r="B802" s="38">
        <v>154294</v>
      </c>
      <c r="C802" s="38">
        <v>24000</v>
      </c>
      <c r="D802" s="66">
        <f t="shared" si="12"/>
        <v>0.156</v>
      </c>
      <c r="E802" s="65"/>
    </row>
    <row r="803" spans="1:5" ht="14.25">
      <c r="A803" s="65" t="s">
        <v>905</v>
      </c>
      <c r="B803" s="38">
        <v>0</v>
      </c>
      <c r="C803" s="38">
        <v>0</v>
      </c>
      <c r="D803" s="66" t="str">
        <f t="shared" si="12"/>
        <v/>
      </c>
      <c r="E803" s="65"/>
    </row>
    <row r="804" spans="1:5" ht="14.25">
      <c r="A804" s="65" t="s">
        <v>906</v>
      </c>
      <c r="B804" s="38">
        <v>0</v>
      </c>
      <c r="C804" s="38">
        <v>0</v>
      </c>
      <c r="D804" s="66" t="str">
        <f t="shared" si="12"/>
        <v/>
      </c>
      <c r="E804" s="65"/>
    </row>
    <row r="805" spans="1:5" ht="14.25">
      <c r="A805" s="65" t="s">
        <v>907</v>
      </c>
      <c r="B805" s="38">
        <v>0</v>
      </c>
      <c r="C805" s="38">
        <v>0</v>
      </c>
      <c r="D805" s="66" t="str">
        <f t="shared" si="12"/>
        <v/>
      </c>
      <c r="E805" s="65"/>
    </row>
    <row r="806" spans="1:5" ht="14.25">
      <c r="A806" s="65" t="s">
        <v>557</v>
      </c>
      <c r="B806" s="38">
        <v>0</v>
      </c>
      <c r="C806" s="38">
        <v>0</v>
      </c>
      <c r="D806" s="66" t="str">
        <f t="shared" si="12"/>
        <v/>
      </c>
      <c r="E806" s="65"/>
    </row>
    <row r="807" spans="1:5" ht="14.25">
      <c r="A807" s="65" t="s">
        <v>910</v>
      </c>
      <c r="B807" s="38">
        <v>20</v>
      </c>
      <c r="C807" s="38">
        <v>0</v>
      </c>
      <c r="D807" s="66">
        <f t="shared" si="12"/>
        <v>0</v>
      </c>
      <c r="E807" s="65"/>
    </row>
    <row r="808" spans="1:5" ht="14.25">
      <c r="A808" s="65" t="s">
        <v>527</v>
      </c>
      <c r="B808" s="38">
        <v>267</v>
      </c>
      <c r="C808" s="38">
        <v>234</v>
      </c>
      <c r="D808" s="66">
        <f t="shared" si="12"/>
        <v>0.876</v>
      </c>
      <c r="E808" s="65"/>
    </row>
    <row r="809" spans="1:5" ht="14.25">
      <c r="A809" s="65" t="s">
        <v>913</v>
      </c>
      <c r="B809" s="38">
        <v>172</v>
      </c>
      <c r="C809" s="38">
        <v>80</v>
      </c>
      <c r="D809" s="66">
        <f t="shared" si="12"/>
        <v>0.465</v>
      </c>
      <c r="E809" s="65"/>
    </row>
    <row r="810" spans="1:5" ht="14.25">
      <c r="A810" s="65" t="s">
        <v>150</v>
      </c>
      <c r="B810" s="38">
        <v>209710</v>
      </c>
      <c r="C810" s="38">
        <v>41911</v>
      </c>
      <c r="D810" s="66">
        <f t="shared" si="12"/>
        <v>0.2</v>
      </c>
      <c r="E810" s="65"/>
    </row>
    <row r="811" spans="1:5" ht="14.25">
      <c r="A811" s="65" t="s">
        <v>151</v>
      </c>
      <c r="B811" s="38">
        <f>SUM(B812,B824,B825,B828,B829,B830)</f>
        <v>3129244</v>
      </c>
      <c r="C811" s="38">
        <f>SUM(C812,C824,C825,C828,C829,C830)</f>
        <v>2511527</v>
      </c>
      <c r="D811" s="66">
        <f t="shared" si="12"/>
        <v>0.803</v>
      </c>
      <c r="E811" s="65">
        <v>0</v>
      </c>
    </row>
    <row r="812" spans="1:5" ht="14.25">
      <c r="A812" s="65" t="s">
        <v>152</v>
      </c>
      <c r="B812" s="38">
        <f>SUM(B813:B823)</f>
        <v>468272</v>
      </c>
      <c r="C812" s="38">
        <f>SUM(C813:C823)</f>
        <v>479068</v>
      </c>
      <c r="D812" s="66">
        <f t="shared" si="12"/>
        <v>1.023</v>
      </c>
      <c r="E812" s="65">
        <v>0</v>
      </c>
    </row>
    <row r="813" spans="1:5" ht="14.25">
      <c r="A813" s="65" t="s">
        <v>908</v>
      </c>
      <c r="B813" s="38">
        <v>169572</v>
      </c>
      <c r="C813" s="38">
        <v>176625</v>
      </c>
      <c r="D813" s="66">
        <f t="shared" si="12"/>
        <v>1.042</v>
      </c>
      <c r="E813" s="65"/>
    </row>
    <row r="814" spans="1:5" ht="14.25">
      <c r="A814" s="65" t="s">
        <v>909</v>
      </c>
      <c r="B814" s="38">
        <v>38739</v>
      </c>
      <c r="C814" s="38">
        <v>47672</v>
      </c>
      <c r="D814" s="66">
        <f t="shared" si="12"/>
        <v>1.231</v>
      </c>
      <c r="E814" s="65"/>
    </row>
    <row r="815" spans="1:5" ht="14.25">
      <c r="A815" s="65" t="s">
        <v>911</v>
      </c>
      <c r="B815" s="38">
        <v>18881</v>
      </c>
      <c r="C815" s="38">
        <v>10722</v>
      </c>
      <c r="D815" s="66">
        <f t="shared" si="12"/>
        <v>0.568</v>
      </c>
      <c r="E815" s="65"/>
    </row>
    <row r="816" spans="1:5" ht="14.25">
      <c r="A816" s="65" t="s">
        <v>1335</v>
      </c>
      <c r="B816" s="38">
        <v>26334</v>
      </c>
      <c r="C816" s="38">
        <v>26556</v>
      </c>
      <c r="D816" s="66">
        <f t="shared" si="12"/>
        <v>1.008</v>
      </c>
      <c r="E816" s="65"/>
    </row>
    <row r="817" spans="1:5" ht="14.25">
      <c r="A817" s="65" t="s">
        <v>1336</v>
      </c>
      <c r="B817" s="38">
        <v>1428</v>
      </c>
      <c r="C817" s="38">
        <v>1456</v>
      </c>
      <c r="D817" s="66">
        <f t="shared" si="12"/>
        <v>1.02</v>
      </c>
      <c r="E817" s="65"/>
    </row>
    <row r="818" spans="1:5" ht="14.25">
      <c r="A818" s="65" t="s">
        <v>893</v>
      </c>
      <c r="B818" s="38">
        <v>5560</v>
      </c>
      <c r="C818" s="38">
        <v>22831</v>
      </c>
      <c r="D818" s="66">
        <f t="shared" si="12"/>
        <v>4.106</v>
      </c>
      <c r="E818" s="65"/>
    </row>
    <row r="819" spans="1:5" ht="14.25">
      <c r="A819" s="65" t="s">
        <v>894</v>
      </c>
      <c r="B819" s="38">
        <v>170</v>
      </c>
      <c r="C819" s="38">
        <v>157</v>
      </c>
      <c r="D819" s="66">
        <f t="shared" si="12"/>
        <v>0.924</v>
      </c>
      <c r="E819" s="65"/>
    </row>
    <row r="820" spans="1:5" ht="14.25">
      <c r="A820" s="65" t="s">
        <v>1337</v>
      </c>
      <c r="B820" s="38">
        <v>28541</v>
      </c>
      <c r="C820" s="38">
        <v>39761</v>
      </c>
      <c r="D820" s="66">
        <f t="shared" si="12"/>
        <v>1.393</v>
      </c>
      <c r="E820" s="65"/>
    </row>
    <row r="821" spans="1:5" ht="14.25">
      <c r="A821" s="65" t="s">
        <v>896</v>
      </c>
      <c r="B821" s="38">
        <v>3289</v>
      </c>
      <c r="C821" s="38">
        <v>2720</v>
      </c>
      <c r="D821" s="66">
        <f t="shared" si="12"/>
        <v>0.827</v>
      </c>
      <c r="E821" s="65"/>
    </row>
    <row r="822" spans="1:5" ht="14.25">
      <c r="A822" s="65" t="s">
        <v>897</v>
      </c>
      <c r="B822" s="38">
        <v>1</v>
      </c>
      <c r="C822" s="38">
        <v>3</v>
      </c>
      <c r="D822" s="66">
        <f t="shared" si="12"/>
        <v>3</v>
      </c>
      <c r="E822" s="65"/>
    </row>
    <row r="823" spans="1:5" ht="14.25">
      <c r="A823" s="65" t="s">
        <v>898</v>
      </c>
      <c r="B823" s="38">
        <v>175757</v>
      </c>
      <c r="C823" s="38">
        <v>150565</v>
      </c>
      <c r="D823" s="66">
        <f t="shared" si="12"/>
        <v>0.857</v>
      </c>
      <c r="E823" s="65"/>
    </row>
    <row r="824" spans="1:5" ht="14.25">
      <c r="A824" s="65" t="s">
        <v>153</v>
      </c>
      <c r="B824" s="38">
        <v>20454</v>
      </c>
      <c r="C824" s="38">
        <v>17118</v>
      </c>
      <c r="D824" s="66">
        <f t="shared" si="12"/>
        <v>0.837</v>
      </c>
      <c r="E824" s="65"/>
    </row>
    <row r="825" spans="1:5" ht="14.25">
      <c r="A825" s="65" t="s">
        <v>154</v>
      </c>
      <c r="B825" s="38">
        <v>1996110</v>
      </c>
      <c r="C825" s="38">
        <v>1265038</v>
      </c>
      <c r="D825" s="66">
        <f t="shared" si="12"/>
        <v>0.634</v>
      </c>
      <c r="E825" s="65"/>
    </row>
    <row r="826" spans="1:5" ht="14.25">
      <c r="A826" s="65" t="s">
        <v>899</v>
      </c>
      <c r="B826" s="38">
        <v>185187</v>
      </c>
      <c r="C826" s="38">
        <v>47074</v>
      </c>
      <c r="D826" s="66">
        <f t="shared" si="12"/>
        <v>0.254</v>
      </c>
      <c r="E826" s="65">
        <v>0</v>
      </c>
    </row>
    <row r="827" spans="1:5" ht="14.25">
      <c r="A827" s="65" t="s">
        <v>901</v>
      </c>
      <c r="B827" s="38">
        <v>1810923</v>
      </c>
      <c r="C827" s="38">
        <v>1217964</v>
      </c>
      <c r="D827" s="66">
        <f t="shared" si="12"/>
        <v>0.673</v>
      </c>
      <c r="E827" s="65"/>
    </row>
    <row r="828" spans="1:5" ht="14.25">
      <c r="A828" s="65" t="s">
        <v>155</v>
      </c>
      <c r="B828" s="38">
        <v>256044</v>
      </c>
      <c r="C828" s="38">
        <v>217768</v>
      </c>
      <c r="D828" s="66">
        <f t="shared" si="12"/>
        <v>0.851</v>
      </c>
      <c r="E828" s="65"/>
    </row>
    <row r="829" spans="1:5" ht="14.25">
      <c r="A829" s="65" t="s">
        <v>156</v>
      </c>
      <c r="B829" s="38">
        <v>3349</v>
      </c>
      <c r="C829" s="38">
        <v>3112</v>
      </c>
      <c r="D829" s="66">
        <f t="shared" si="12"/>
        <v>0.929</v>
      </c>
      <c r="E829" s="65"/>
    </row>
    <row r="830" spans="1:5" ht="14.25">
      <c r="A830" s="65" t="s">
        <v>157</v>
      </c>
      <c r="B830" s="38">
        <v>385015</v>
      </c>
      <c r="C830" s="38">
        <v>529423</v>
      </c>
      <c r="D830" s="66">
        <f t="shared" si="12"/>
        <v>1.375</v>
      </c>
      <c r="E830" s="65"/>
    </row>
    <row r="831" spans="1:5" ht="14.25">
      <c r="A831" s="65" t="s">
        <v>158</v>
      </c>
      <c r="B831" s="38">
        <v>7538615</v>
      </c>
      <c r="C831" s="38">
        <v>3829336</v>
      </c>
      <c r="D831" s="66">
        <f t="shared" si="12"/>
        <v>0.508</v>
      </c>
      <c r="E831" s="65">
        <v>0</v>
      </c>
    </row>
    <row r="832" spans="1:5" ht="14.25">
      <c r="A832" s="65" t="s">
        <v>159</v>
      </c>
      <c r="B832" s="38">
        <v>1608655</v>
      </c>
      <c r="C832" s="38">
        <v>1144016</v>
      </c>
      <c r="D832" s="66">
        <f t="shared" si="12"/>
        <v>0.711</v>
      </c>
      <c r="E832" s="65">
        <v>0</v>
      </c>
    </row>
    <row r="833" spans="1:5" ht="14.25">
      <c r="A833" s="65" t="s">
        <v>908</v>
      </c>
      <c r="B833" s="38">
        <v>101800</v>
      </c>
      <c r="C833" s="38">
        <v>101312</v>
      </c>
      <c r="D833" s="66">
        <f t="shared" si="12"/>
        <v>0.995</v>
      </c>
      <c r="E833" s="65"/>
    </row>
    <row r="834" spans="1:5" ht="14.25">
      <c r="A834" s="65" t="s">
        <v>909</v>
      </c>
      <c r="B834" s="38">
        <v>5965</v>
      </c>
      <c r="C834" s="38">
        <v>5184</v>
      </c>
      <c r="D834" s="66">
        <f t="shared" si="12"/>
        <v>0.869</v>
      </c>
      <c r="E834" s="65"/>
    </row>
    <row r="835" spans="1:5" ht="14.25">
      <c r="A835" s="65" t="s">
        <v>911</v>
      </c>
      <c r="B835" s="38">
        <v>1583</v>
      </c>
      <c r="C835" s="38">
        <v>1469</v>
      </c>
      <c r="D835" s="66">
        <f t="shared" si="12"/>
        <v>0.928</v>
      </c>
      <c r="E835" s="65"/>
    </row>
    <row r="836" spans="1:5" ht="14.25">
      <c r="A836" s="65" t="s">
        <v>912</v>
      </c>
      <c r="B836" s="38">
        <v>311587</v>
      </c>
      <c r="C836" s="38">
        <v>296881</v>
      </c>
      <c r="D836" s="66">
        <f t="shared" si="12"/>
        <v>0.953</v>
      </c>
      <c r="E836" s="65"/>
    </row>
    <row r="837" spans="1:5" ht="14.25">
      <c r="A837" s="65" t="s">
        <v>914</v>
      </c>
      <c r="B837" s="38">
        <v>909</v>
      </c>
      <c r="C837" s="38">
        <v>387</v>
      </c>
      <c r="D837" s="66">
        <f aca="true" t="shared" si="13" ref="D837:D900">IF(B837=0,"",ROUND(C837/B837,3))</f>
        <v>0.426</v>
      </c>
      <c r="E837" s="65"/>
    </row>
    <row r="838" spans="1:5" ht="14.25">
      <c r="A838" s="65" t="s">
        <v>915</v>
      </c>
      <c r="B838" s="38">
        <v>52607</v>
      </c>
      <c r="C838" s="38">
        <v>35510</v>
      </c>
      <c r="D838" s="66">
        <f t="shared" si="13"/>
        <v>0.675</v>
      </c>
      <c r="E838" s="65"/>
    </row>
    <row r="839" spans="1:5" ht="14.25">
      <c r="A839" s="65" t="s">
        <v>916</v>
      </c>
      <c r="B839" s="38">
        <v>47213</v>
      </c>
      <c r="C839" s="38">
        <v>45406</v>
      </c>
      <c r="D839" s="66">
        <f t="shared" si="13"/>
        <v>0.962</v>
      </c>
      <c r="E839" s="65"/>
    </row>
    <row r="840" spans="1:5" ht="14.25">
      <c r="A840" s="65" t="s">
        <v>917</v>
      </c>
      <c r="B840" s="38">
        <v>1490</v>
      </c>
      <c r="C840" s="38">
        <v>1369</v>
      </c>
      <c r="D840" s="66">
        <f t="shared" si="13"/>
        <v>0.919</v>
      </c>
      <c r="E840" s="65"/>
    </row>
    <row r="841" spans="1:5" ht="14.25">
      <c r="A841" s="65" t="s">
        <v>918</v>
      </c>
      <c r="B841" s="38">
        <v>8202</v>
      </c>
      <c r="C841" s="38">
        <v>7076</v>
      </c>
      <c r="D841" s="66">
        <f t="shared" si="13"/>
        <v>0.863</v>
      </c>
      <c r="E841" s="65"/>
    </row>
    <row r="842" spans="1:5" ht="14.25">
      <c r="A842" s="65" t="s">
        <v>919</v>
      </c>
      <c r="B842" s="38">
        <v>2169</v>
      </c>
      <c r="C842" s="38">
        <v>1925</v>
      </c>
      <c r="D842" s="66">
        <f t="shared" si="13"/>
        <v>0.888</v>
      </c>
      <c r="E842" s="65"/>
    </row>
    <row r="843" spans="1:5" ht="14.25">
      <c r="A843" s="65" t="s">
        <v>920</v>
      </c>
      <c r="B843" s="38">
        <v>445</v>
      </c>
      <c r="C843" s="38">
        <v>557</v>
      </c>
      <c r="D843" s="66">
        <f t="shared" si="13"/>
        <v>1.252</v>
      </c>
      <c r="E843" s="65"/>
    </row>
    <row r="844" spans="1:5" ht="14.25">
      <c r="A844" s="65" t="s">
        <v>921</v>
      </c>
      <c r="B844" s="38">
        <v>0</v>
      </c>
      <c r="C844" s="38">
        <v>0</v>
      </c>
      <c r="D844" s="66" t="str">
        <f t="shared" si="13"/>
        <v/>
      </c>
      <c r="E844" s="65"/>
    </row>
    <row r="845" spans="1:5" ht="14.25">
      <c r="A845" s="65" t="s">
        <v>1338</v>
      </c>
      <c r="B845" s="38">
        <v>17705</v>
      </c>
      <c r="C845" s="38">
        <v>8347</v>
      </c>
      <c r="D845" s="66">
        <f t="shared" si="13"/>
        <v>0.471</v>
      </c>
      <c r="E845" s="65"/>
    </row>
    <row r="846" spans="1:5" ht="14.25">
      <c r="A846" s="65" t="s">
        <v>1339</v>
      </c>
      <c r="B846" s="38">
        <v>351</v>
      </c>
      <c r="C846" s="38">
        <v>8</v>
      </c>
      <c r="D846" s="66">
        <f t="shared" si="13"/>
        <v>0.023</v>
      </c>
      <c r="E846" s="65"/>
    </row>
    <row r="847" spans="1:5" ht="14.25">
      <c r="A847" s="65" t="s">
        <v>1340</v>
      </c>
      <c r="B847" s="38">
        <v>8694</v>
      </c>
      <c r="C847" s="38">
        <v>483</v>
      </c>
      <c r="D847" s="66">
        <f t="shared" si="13"/>
        <v>0.056</v>
      </c>
      <c r="E847" s="65"/>
    </row>
    <row r="848" spans="1:5" ht="14.25">
      <c r="A848" s="65" t="s">
        <v>922</v>
      </c>
      <c r="B848" s="38">
        <v>112197</v>
      </c>
      <c r="C848" s="38">
        <v>38774</v>
      </c>
      <c r="D848" s="66">
        <f t="shared" si="13"/>
        <v>0.346</v>
      </c>
      <c r="E848" s="65"/>
    </row>
    <row r="849" spans="1:5" ht="14.25">
      <c r="A849" s="65" t="s">
        <v>923</v>
      </c>
      <c r="B849" s="38">
        <v>3468</v>
      </c>
      <c r="C849" s="38">
        <v>182</v>
      </c>
      <c r="D849" s="66">
        <f t="shared" si="13"/>
        <v>0.052</v>
      </c>
      <c r="E849" s="65"/>
    </row>
    <row r="850" spans="1:5" ht="14.25">
      <c r="A850" s="65" t="s">
        <v>925</v>
      </c>
      <c r="B850" s="38">
        <v>519</v>
      </c>
      <c r="C850" s="38">
        <v>114</v>
      </c>
      <c r="D850" s="66">
        <f t="shared" si="13"/>
        <v>0.22</v>
      </c>
      <c r="E850" s="65"/>
    </row>
    <row r="851" spans="1:5" ht="14.25">
      <c r="A851" s="65" t="s">
        <v>926</v>
      </c>
      <c r="B851" s="38">
        <v>6415</v>
      </c>
      <c r="C851" s="38">
        <v>47755</v>
      </c>
      <c r="D851" s="66">
        <f t="shared" si="13"/>
        <v>7.444</v>
      </c>
      <c r="E851" s="65"/>
    </row>
    <row r="852" spans="1:5" ht="14.25">
      <c r="A852" s="65" t="s">
        <v>927</v>
      </c>
      <c r="B852" s="38">
        <v>286309</v>
      </c>
      <c r="C852" s="38">
        <v>60631</v>
      </c>
      <c r="D852" s="66">
        <f t="shared" si="13"/>
        <v>0.212</v>
      </c>
      <c r="E852" s="65"/>
    </row>
    <row r="853" spans="1:5" ht="14.25">
      <c r="A853" s="65" t="s">
        <v>929</v>
      </c>
      <c r="B853" s="38">
        <v>134400</v>
      </c>
      <c r="C853" s="38">
        <v>45616</v>
      </c>
      <c r="D853" s="66">
        <f t="shared" si="13"/>
        <v>0.339</v>
      </c>
      <c r="E853" s="65"/>
    </row>
    <row r="854" spans="1:5" ht="14.25">
      <c r="A854" s="65" t="s">
        <v>930</v>
      </c>
      <c r="B854" s="38">
        <v>1141</v>
      </c>
      <c r="C854" s="38">
        <v>12</v>
      </c>
      <c r="D854" s="66">
        <f t="shared" si="13"/>
        <v>0.011</v>
      </c>
      <c r="E854" s="65"/>
    </row>
    <row r="855" spans="1:5" ht="14.25">
      <c r="A855" s="65" t="s">
        <v>932</v>
      </c>
      <c r="B855" s="38">
        <v>33100</v>
      </c>
      <c r="C855" s="38">
        <v>7945</v>
      </c>
      <c r="D855" s="66">
        <f t="shared" si="13"/>
        <v>0.24</v>
      </c>
      <c r="E855" s="65"/>
    </row>
    <row r="856" spans="1:5" ht="14.25">
      <c r="A856" s="65" t="s">
        <v>1341</v>
      </c>
      <c r="B856" s="38">
        <v>470386</v>
      </c>
      <c r="C856" s="38">
        <v>437073</v>
      </c>
      <c r="D856" s="66">
        <f t="shared" si="13"/>
        <v>0.929</v>
      </c>
      <c r="E856" s="65"/>
    </row>
    <row r="857" spans="1:5" ht="14.25">
      <c r="A857" s="65" t="s">
        <v>1342</v>
      </c>
      <c r="B857" s="38">
        <v>489384</v>
      </c>
      <c r="C857" s="38">
        <v>434929</v>
      </c>
      <c r="D857" s="66">
        <f t="shared" si="13"/>
        <v>0.889</v>
      </c>
      <c r="E857" s="65">
        <v>0</v>
      </c>
    </row>
    <row r="858" spans="1:5" ht="14.25">
      <c r="A858" s="65" t="s">
        <v>908</v>
      </c>
      <c r="B858" s="38">
        <v>46565</v>
      </c>
      <c r="C858" s="38">
        <v>43600</v>
      </c>
      <c r="D858" s="66">
        <f t="shared" si="13"/>
        <v>0.936</v>
      </c>
      <c r="E858" s="65"/>
    </row>
    <row r="859" spans="1:5" ht="14.25">
      <c r="A859" s="65" t="s">
        <v>909</v>
      </c>
      <c r="B859" s="38">
        <v>16385</v>
      </c>
      <c r="C859" s="38">
        <v>1270</v>
      </c>
      <c r="D859" s="66">
        <f t="shared" si="13"/>
        <v>0.078</v>
      </c>
      <c r="E859" s="65"/>
    </row>
    <row r="860" spans="1:5" ht="14.25">
      <c r="A860" s="65" t="s">
        <v>911</v>
      </c>
      <c r="B860" s="38">
        <v>945</v>
      </c>
      <c r="C860" s="38">
        <v>959</v>
      </c>
      <c r="D860" s="66">
        <f t="shared" si="13"/>
        <v>1.015</v>
      </c>
      <c r="E860" s="65"/>
    </row>
    <row r="861" spans="1:5" ht="14.25">
      <c r="A861" s="65" t="s">
        <v>1343</v>
      </c>
      <c r="B861" s="38">
        <v>79379</v>
      </c>
      <c r="C861" s="38">
        <v>74280</v>
      </c>
      <c r="D861" s="66">
        <f t="shared" si="13"/>
        <v>0.936</v>
      </c>
      <c r="E861" s="65"/>
    </row>
    <row r="862" spans="1:5" ht="14.25">
      <c r="A862" s="65" t="s">
        <v>935</v>
      </c>
      <c r="B862" s="38">
        <v>76468</v>
      </c>
      <c r="C862" s="38">
        <v>9602</v>
      </c>
      <c r="D862" s="66">
        <f t="shared" si="13"/>
        <v>0.126</v>
      </c>
      <c r="E862" s="65"/>
    </row>
    <row r="863" spans="1:5" ht="14.25">
      <c r="A863" s="65" t="s">
        <v>1344</v>
      </c>
      <c r="B863" s="38">
        <v>8087</v>
      </c>
      <c r="C863" s="38">
        <v>3703</v>
      </c>
      <c r="D863" s="66">
        <f t="shared" si="13"/>
        <v>0.458</v>
      </c>
      <c r="E863" s="65"/>
    </row>
    <row r="864" spans="1:5" ht="14.25">
      <c r="A864" s="65" t="s">
        <v>938</v>
      </c>
      <c r="B864" s="38">
        <v>48231</v>
      </c>
      <c r="C864" s="38">
        <v>1547</v>
      </c>
      <c r="D864" s="66">
        <f t="shared" si="13"/>
        <v>0.032</v>
      </c>
      <c r="E864" s="65"/>
    </row>
    <row r="865" spans="1:5" ht="14.25">
      <c r="A865" s="65" t="s">
        <v>1271</v>
      </c>
      <c r="B865" s="38">
        <v>1567</v>
      </c>
      <c r="C865" s="38">
        <v>0</v>
      </c>
      <c r="D865" s="66">
        <f t="shared" si="13"/>
        <v>0</v>
      </c>
      <c r="E865" s="65"/>
    </row>
    <row r="866" spans="1:5" ht="14.25">
      <c r="A866" s="65" t="s">
        <v>941</v>
      </c>
      <c r="B866" s="38">
        <v>74824</v>
      </c>
      <c r="C866" s="38">
        <v>10223</v>
      </c>
      <c r="D866" s="66">
        <f t="shared" si="13"/>
        <v>0.137</v>
      </c>
      <c r="E866" s="65"/>
    </row>
    <row r="867" spans="1:5" ht="14.25">
      <c r="A867" s="65" t="s">
        <v>1345</v>
      </c>
      <c r="B867" s="38">
        <v>1806</v>
      </c>
      <c r="C867" s="38">
        <v>473</v>
      </c>
      <c r="D867" s="66">
        <f t="shared" si="13"/>
        <v>0.262</v>
      </c>
      <c r="E867" s="65"/>
    </row>
    <row r="868" spans="1:5" ht="14.25">
      <c r="A868" s="65" t="s">
        <v>944</v>
      </c>
      <c r="B868" s="38">
        <v>730</v>
      </c>
      <c r="C868" s="38">
        <v>840</v>
      </c>
      <c r="D868" s="66">
        <f t="shared" si="13"/>
        <v>1.151</v>
      </c>
      <c r="E868" s="65"/>
    </row>
    <row r="869" spans="1:5" ht="14.25">
      <c r="A869" s="65" t="s">
        <v>946</v>
      </c>
      <c r="B869" s="38">
        <v>7239</v>
      </c>
      <c r="C869" s="38">
        <v>2511</v>
      </c>
      <c r="D869" s="66">
        <f t="shared" si="13"/>
        <v>0.347</v>
      </c>
      <c r="E869" s="65"/>
    </row>
    <row r="870" spans="1:5" ht="14.25">
      <c r="A870" s="65" t="s">
        <v>1346</v>
      </c>
      <c r="B870" s="38">
        <v>6854</v>
      </c>
      <c r="C870" s="38">
        <v>6097</v>
      </c>
      <c r="D870" s="66">
        <f t="shared" si="13"/>
        <v>0.89</v>
      </c>
      <c r="E870" s="65"/>
    </row>
    <row r="871" spans="1:5" ht="14.25">
      <c r="A871" s="65" t="s">
        <v>1272</v>
      </c>
      <c r="B871" s="38">
        <v>781</v>
      </c>
      <c r="C871" s="38">
        <v>52</v>
      </c>
      <c r="D871" s="66">
        <f t="shared" si="13"/>
        <v>0.067</v>
      </c>
      <c r="E871" s="65"/>
    </row>
    <row r="872" spans="1:5" ht="14.25">
      <c r="A872" s="65" t="s">
        <v>950</v>
      </c>
      <c r="B872" s="38">
        <v>6153</v>
      </c>
      <c r="C872" s="38">
        <v>4202</v>
      </c>
      <c r="D872" s="66">
        <f t="shared" si="13"/>
        <v>0.683</v>
      </c>
      <c r="E872" s="65"/>
    </row>
    <row r="873" spans="1:5" ht="14.25">
      <c r="A873" s="65" t="s">
        <v>1273</v>
      </c>
      <c r="B873" s="38">
        <v>94</v>
      </c>
      <c r="C873" s="38">
        <v>1050</v>
      </c>
      <c r="D873" s="66">
        <f t="shared" si="13"/>
        <v>11.17</v>
      </c>
      <c r="E873" s="65"/>
    </row>
    <row r="874" spans="1:5" ht="14.25">
      <c r="A874" s="65" t="s">
        <v>1274</v>
      </c>
      <c r="B874" s="38">
        <v>2342</v>
      </c>
      <c r="C874" s="38">
        <v>0</v>
      </c>
      <c r="D874" s="66">
        <f t="shared" si="13"/>
        <v>0</v>
      </c>
      <c r="E874" s="65"/>
    </row>
    <row r="875" spans="1:5" ht="14.25">
      <c r="A875" s="65" t="s">
        <v>1347</v>
      </c>
      <c r="B875" s="38">
        <v>157</v>
      </c>
      <c r="C875" s="38">
        <v>138</v>
      </c>
      <c r="D875" s="66">
        <f t="shared" si="13"/>
        <v>0.879</v>
      </c>
      <c r="E875" s="65"/>
    </row>
    <row r="876" spans="1:5" ht="14.25">
      <c r="A876" s="65" t="s">
        <v>1348</v>
      </c>
      <c r="B876" s="38">
        <v>0</v>
      </c>
      <c r="C876" s="38">
        <v>0</v>
      </c>
      <c r="D876" s="66" t="str">
        <f t="shared" si="13"/>
        <v/>
      </c>
      <c r="E876" s="65"/>
    </row>
    <row r="877" spans="1:5" ht="14.25">
      <c r="A877" s="65" t="s">
        <v>924</v>
      </c>
      <c r="B877" s="38">
        <v>792</v>
      </c>
      <c r="C877" s="38">
        <v>0</v>
      </c>
      <c r="D877" s="66">
        <f t="shared" si="13"/>
        <v>0</v>
      </c>
      <c r="E877" s="65"/>
    </row>
    <row r="878" spans="1:5" ht="14.25">
      <c r="A878" s="65" t="s">
        <v>1275</v>
      </c>
      <c r="B878" s="38">
        <v>0</v>
      </c>
      <c r="C878" s="38">
        <v>5</v>
      </c>
      <c r="D878" s="66" t="str">
        <f t="shared" si="13"/>
        <v/>
      </c>
      <c r="E878" s="65"/>
    </row>
    <row r="879" spans="1:5" ht="14.25">
      <c r="A879" s="65" t="s">
        <v>1276</v>
      </c>
      <c r="B879" s="38">
        <v>30</v>
      </c>
      <c r="C879" s="38">
        <v>0</v>
      </c>
      <c r="D879" s="66">
        <f t="shared" si="13"/>
        <v>0</v>
      </c>
      <c r="E879" s="65"/>
    </row>
    <row r="880" spans="1:5" ht="14.25">
      <c r="A880" s="65" t="s">
        <v>928</v>
      </c>
      <c r="B880" s="38">
        <v>92</v>
      </c>
      <c r="C880" s="38">
        <v>30</v>
      </c>
      <c r="D880" s="66">
        <f t="shared" si="13"/>
        <v>0.326</v>
      </c>
      <c r="E880" s="65"/>
    </row>
    <row r="881" spans="1:5" ht="14.25">
      <c r="A881" s="65" t="s">
        <v>1349</v>
      </c>
      <c r="B881" s="38">
        <v>7522</v>
      </c>
      <c r="C881" s="38">
        <v>192</v>
      </c>
      <c r="D881" s="66">
        <f t="shared" si="13"/>
        <v>0.026</v>
      </c>
      <c r="E881" s="65"/>
    </row>
    <row r="882" spans="1:5" ht="14.25">
      <c r="A882" s="65" t="s">
        <v>931</v>
      </c>
      <c r="B882" s="38">
        <v>0</v>
      </c>
      <c r="C882" s="38">
        <v>0</v>
      </c>
      <c r="D882" s="66" t="str">
        <f t="shared" si="13"/>
        <v/>
      </c>
      <c r="E882" s="65"/>
    </row>
    <row r="883" spans="1:5" ht="14.25">
      <c r="A883" s="65" t="s">
        <v>1350</v>
      </c>
      <c r="B883" s="38">
        <v>19499</v>
      </c>
      <c r="C883" s="38">
        <v>873</v>
      </c>
      <c r="D883" s="66">
        <f t="shared" si="13"/>
        <v>0.045</v>
      </c>
      <c r="E883" s="65"/>
    </row>
    <row r="884" spans="1:5" ht="14.25">
      <c r="A884" s="65" t="s">
        <v>933</v>
      </c>
      <c r="B884" s="38">
        <v>82842</v>
      </c>
      <c r="C884" s="38">
        <v>273282</v>
      </c>
      <c r="D884" s="66">
        <f t="shared" si="13"/>
        <v>3.299</v>
      </c>
      <c r="E884" s="65"/>
    </row>
    <row r="885" spans="1:5" ht="14.25">
      <c r="A885" s="65" t="s">
        <v>160</v>
      </c>
      <c r="B885" s="38">
        <v>2228173</v>
      </c>
      <c r="C885" s="38">
        <v>738987</v>
      </c>
      <c r="D885" s="66">
        <f t="shared" si="13"/>
        <v>0.332</v>
      </c>
      <c r="E885" s="65">
        <v>0</v>
      </c>
    </row>
    <row r="886" spans="1:5" ht="14.25">
      <c r="A886" s="65" t="s">
        <v>908</v>
      </c>
      <c r="B886" s="38">
        <v>46430</v>
      </c>
      <c r="C886" s="38">
        <v>47412</v>
      </c>
      <c r="D886" s="66">
        <f t="shared" si="13"/>
        <v>1.021</v>
      </c>
      <c r="E886" s="65"/>
    </row>
    <row r="887" spans="1:5" ht="14.25">
      <c r="A887" s="65" t="s">
        <v>909</v>
      </c>
      <c r="B887" s="38">
        <v>6289</v>
      </c>
      <c r="C887" s="38">
        <v>1307</v>
      </c>
      <c r="D887" s="66">
        <f t="shared" si="13"/>
        <v>0.208</v>
      </c>
      <c r="E887" s="65"/>
    </row>
    <row r="888" spans="1:5" ht="14.25">
      <c r="A888" s="65" t="s">
        <v>911</v>
      </c>
      <c r="B888" s="38">
        <v>4406</v>
      </c>
      <c r="C888" s="38">
        <v>5847</v>
      </c>
      <c r="D888" s="66">
        <f t="shared" si="13"/>
        <v>1.327</v>
      </c>
      <c r="E888" s="65"/>
    </row>
    <row r="889" spans="1:5" ht="14.25">
      <c r="A889" s="65" t="s">
        <v>934</v>
      </c>
      <c r="B889" s="38">
        <v>22531</v>
      </c>
      <c r="C889" s="38">
        <v>20768</v>
      </c>
      <c r="D889" s="66">
        <f t="shared" si="13"/>
        <v>0.922</v>
      </c>
      <c r="E889" s="65"/>
    </row>
    <row r="890" spans="1:5" ht="14.25">
      <c r="A890" s="65" t="s">
        <v>936</v>
      </c>
      <c r="B890" s="38">
        <v>1387528</v>
      </c>
      <c r="C890" s="38">
        <v>296026</v>
      </c>
      <c r="D890" s="66">
        <f t="shared" si="13"/>
        <v>0.213</v>
      </c>
      <c r="E890" s="65"/>
    </row>
    <row r="891" spans="1:5" ht="14.25">
      <c r="A891" s="65" t="s">
        <v>937</v>
      </c>
      <c r="B891" s="38">
        <v>36662</v>
      </c>
      <c r="C891" s="38">
        <v>41633</v>
      </c>
      <c r="D891" s="66">
        <f t="shared" si="13"/>
        <v>1.136</v>
      </c>
      <c r="E891" s="65"/>
    </row>
    <row r="892" spans="1:5" ht="14.25">
      <c r="A892" s="65" t="s">
        <v>939</v>
      </c>
      <c r="B892" s="38">
        <v>0</v>
      </c>
      <c r="C892" s="38">
        <v>0</v>
      </c>
      <c r="D892" s="66" t="str">
        <f t="shared" si="13"/>
        <v/>
      </c>
      <c r="E892" s="65"/>
    </row>
    <row r="893" spans="1:5" ht="14.25">
      <c r="A893" s="65" t="s">
        <v>940</v>
      </c>
      <c r="B893" s="38">
        <v>16635</v>
      </c>
      <c r="C893" s="38">
        <v>5060</v>
      </c>
      <c r="D893" s="66">
        <f t="shared" si="13"/>
        <v>0.304</v>
      </c>
      <c r="E893" s="65"/>
    </row>
    <row r="894" spans="1:5" ht="14.25">
      <c r="A894" s="65" t="s">
        <v>942</v>
      </c>
      <c r="B894" s="38">
        <v>1317</v>
      </c>
      <c r="C894" s="38">
        <v>720</v>
      </c>
      <c r="D894" s="66">
        <f t="shared" si="13"/>
        <v>0.547</v>
      </c>
      <c r="E894" s="65"/>
    </row>
    <row r="895" spans="1:5" ht="14.25">
      <c r="A895" s="65" t="s">
        <v>943</v>
      </c>
      <c r="B895" s="38">
        <v>21374</v>
      </c>
      <c r="C895" s="38">
        <v>4873</v>
      </c>
      <c r="D895" s="66">
        <f t="shared" si="13"/>
        <v>0.228</v>
      </c>
      <c r="E895" s="65"/>
    </row>
    <row r="896" spans="1:5" ht="14.25">
      <c r="A896" s="65" t="s">
        <v>945</v>
      </c>
      <c r="B896" s="38">
        <v>14609</v>
      </c>
      <c r="C896" s="38">
        <v>8968</v>
      </c>
      <c r="D896" s="66">
        <f t="shared" si="13"/>
        <v>0.614</v>
      </c>
      <c r="E896" s="65"/>
    </row>
    <row r="897" spans="1:5" ht="14.25">
      <c r="A897" s="65" t="s">
        <v>947</v>
      </c>
      <c r="B897" s="38">
        <v>691</v>
      </c>
      <c r="C897" s="38">
        <v>405</v>
      </c>
      <c r="D897" s="66">
        <f t="shared" si="13"/>
        <v>0.586</v>
      </c>
      <c r="E897" s="65"/>
    </row>
    <row r="898" spans="1:5" ht="14.25">
      <c r="A898" s="65" t="s">
        <v>948</v>
      </c>
      <c r="B898" s="38">
        <v>13759</v>
      </c>
      <c r="C898" s="38">
        <v>10669</v>
      </c>
      <c r="D898" s="66">
        <f t="shared" si="13"/>
        <v>0.775</v>
      </c>
      <c r="E898" s="65"/>
    </row>
    <row r="899" spans="1:5" ht="14.25">
      <c r="A899" s="65" t="s">
        <v>949</v>
      </c>
      <c r="B899" s="38">
        <v>21539</v>
      </c>
      <c r="C899" s="38">
        <v>12317</v>
      </c>
      <c r="D899" s="66">
        <f t="shared" si="13"/>
        <v>0.572</v>
      </c>
      <c r="E899" s="65"/>
    </row>
    <row r="900" spans="1:5" ht="14.25">
      <c r="A900" s="65" t="s">
        <v>951</v>
      </c>
      <c r="B900" s="38">
        <v>292</v>
      </c>
      <c r="C900" s="38">
        <v>110</v>
      </c>
      <c r="D900" s="66">
        <f t="shared" si="13"/>
        <v>0.377</v>
      </c>
      <c r="E900" s="65"/>
    </row>
    <row r="901" spans="1:5" ht="14.25">
      <c r="A901" s="65" t="s">
        <v>952</v>
      </c>
      <c r="B901" s="38">
        <v>244592</v>
      </c>
      <c r="C901" s="38">
        <v>121393</v>
      </c>
      <c r="D901" s="66">
        <f aca="true" t="shared" si="14" ref="D901:D964">IF(B901=0,"",ROUND(C901/B901,3))</f>
        <v>0.496</v>
      </c>
      <c r="E901" s="65"/>
    </row>
    <row r="902" spans="1:5" ht="14.25">
      <c r="A902" s="65" t="s">
        <v>954</v>
      </c>
      <c r="B902" s="38">
        <v>14624</v>
      </c>
      <c r="C902" s="38">
        <v>4705</v>
      </c>
      <c r="D902" s="66">
        <f t="shared" si="14"/>
        <v>0.322</v>
      </c>
      <c r="E902" s="65"/>
    </row>
    <row r="903" spans="1:5" ht="14.25">
      <c r="A903" s="65" t="s">
        <v>956</v>
      </c>
      <c r="B903" s="38">
        <v>0</v>
      </c>
      <c r="C903" s="38">
        <v>0</v>
      </c>
      <c r="D903" s="66" t="str">
        <f t="shared" si="14"/>
        <v/>
      </c>
      <c r="E903" s="65"/>
    </row>
    <row r="904" spans="1:5" ht="14.25">
      <c r="A904" s="65" t="s">
        <v>957</v>
      </c>
      <c r="B904" s="38">
        <v>117031</v>
      </c>
      <c r="C904" s="38">
        <v>13480</v>
      </c>
      <c r="D904" s="66">
        <f t="shared" si="14"/>
        <v>0.115</v>
      </c>
      <c r="E904" s="65"/>
    </row>
    <row r="905" spans="1:5" ht="14.25">
      <c r="A905" s="65" t="s">
        <v>959</v>
      </c>
      <c r="B905" s="38">
        <v>340</v>
      </c>
      <c r="C905" s="38">
        <v>31</v>
      </c>
      <c r="D905" s="66">
        <f t="shared" si="14"/>
        <v>0.091</v>
      </c>
      <c r="E905" s="65"/>
    </row>
    <row r="906" spans="1:5" ht="14.25">
      <c r="A906" s="65" t="s">
        <v>961</v>
      </c>
      <c r="B906" s="38">
        <v>357</v>
      </c>
      <c r="C906" s="38">
        <v>203</v>
      </c>
      <c r="D906" s="66">
        <f t="shared" si="14"/>
        <v>0.569</v>
      </c>
      <c r="E906" s="65"/>
    </row>
    <row r="907" spans="1:5" ht="14.25">
      <c r="A907" s="65" t="s">
        <v>1277</v>
      </c>
      <c r="B907" s="38">
        <v>14</v>
      </c>
      <c r="C907" s="38">
        <v>0</v>
      </c>
      <c r="D907" s="66">
        <f t="shared" si="14"/>
        <v>0</v>
      </c>
      <c r="E907" s="65"/>
    </row>
    <row r="908" spans="1:5" ht="14.25">
      <c r="A908" s="65" t="s">
        <v>924</v>
      </c>
      <c r="B908" s="38">
        <v>457</v>
      </c>
      <c r="C908" s="38">
        <v>410</v>
      </c>
      <c r="D908" s="66">
        <f t="shared" si="14"/>
        <v>0.897</v>
      </c>
      <c r="E908" s="65"/>
    </row>
    <row r="909" spans="1:5" ht="14.25">
      <c r="A909" s="65" t="s">
        <v>964</v>
      </c>
      <c r="B909" s="38">
        <v>967</v>
      </c>
      <c r="C909" s="38">
        <v>78</v>
      </c>
      <c r="D909" s="66">
        <f t="shared" si="14"/>
        <v>0.081</v>
      </c>
      <c r="E909" s="65"/>
    </row>
    <row r="910" spans="1:5" ht="14.25">
      <c r="A910" s="65" t="s">
        <v>965</v>
      </c>
      <c r="B910" s="38">
        <v>64572</v>
      </c>
      <c r="C910" s="38">
        <v>6930</v>
      </c>
      <c r="D910" s="66">
        <f t="shared" si="14"/>
        <v>0.107</v>
      </c>
      <c r="E910" s="65"/>
    </row>
    <row r="911" spans="1:5" ht="14.25">
      <c r="A911" s="65" t="s">
        <v>966</v>
      </c>
      <c r="B911" s="38">
        <v>191157</v>
      </c>
      <c r="C911" s="38">
        <v>135642</v>
      </c>
      <c r="D911" s="66">
        <f t="shared" si="14"/>
        <v>0.71</v>
      </c>
      <c r="E911" s="65"/>
    </row>
    <row r="912" spans="1:5" ht="14.25">
      <c r="A912" s="65" t="s">
        <v>161</v>
      </c>
      <c r="B912" s="38">
        <v>0</v>
      </c>
      <c r="C912" s="38">
        <v>0</v>
      </c>
      <c r="D912" s="66" t="str">
        <f t="shared" si="14"/>
        <v/>
      </c>
      <c r="E912" s="65">
        <v>0</v>
      </c>
    </row>
    <row r="913" spans="1:5" ht="14.25">
      <c r="A913" s="65" t="s">
        <v>908</v>
      </c>
      <c r="B913" s="38">
        <v>0</v>
      </c>
      <c r="C913" s="38">
        <v>0</v>
      </c>
      <c r="D913" s="66" t="str">
        <f t="shared" si="14"/>
        <v/>
      </c>
      <c r="E913" s="65"/>
    </row>
    <row r="914" spans="1:5" ht="14.25">
      <c r="A914" s="65" t="s">
        <v>909</v>
      </c>
      <c r="B914" s="38">
        <v>0</v>
      </c>
      <c r="C914" s="38">
        <v>0</v>
      </c>
      <c r="D914" s="66" t="str">
        <f t="shared" si="14"/>
        <v/>
      </c>
      <c r="E914" s="65"/>
    </row>
    <row r="915" spans="1:5" ht="14.25">
      <c r="A915" s="65" t="s">
        <v>911</v>
      </c>
      <c r="B915" s="38">
        <v>0</v>
      </c>
      <c r="C915" s="38">
        <v>0</v>
      </c>
      <c r="D915" s="66" t="str">
        <f t="shared" si="14"/>
        <v/>
      </c>
      <c r="E915" s="65"/>
    </row>
    <row r="916" spans="1:5" ht="14.25">
      <c r="A916" s="65" t="s">
        <v>971</v>
      </c>
      <c r="B916" s="38">
        <v>0</v>
      </c>
      <c r="C916" s="38">
        <v>0</v>
      </c>
      <c r="D916" s="66" t="str">
        <f t="shared" si="14"/>
        <v/>
      </c>
      <c r="E916" s="65"/>
    </row>
    <row r="917" spans="1:5" ht="14.25">
      <c r="A917" s="65" t="s">
        <v>973</v>
      </c>
      <c r="B917" s="38">
        <v>0</v>
      </c>
      <c r="C917" s="38">
        <v>0</v>
      </c>
      <c r="D917" s="66" t="str">
        <f t="shared" si="14"/>
        <v/>
      </c>
      <c r="E917" s="65"/>
    </row>
    <row r="918" spans="1:5" ht="14.25">
      <c r="A918" s="65" t="s">
        <v>975</v>
      </c>
      <c r="B918" s="38">
        <v>0</v>
      </c>
      <c r="C918" s="38">
        <v>0</v>
      </c>
      <c r="D918" s="66" t="str">
        <f t="shared" si="14"/>
        <v/>
      </c>
      <c r="E918" s="65"/>
    </row>
    <row r="919" spans="1:5" ht="14.25">
      <c r="A919" s="65" t="s">
        <v>977</v>
      </c>
      <c r="B919" s="38">
        <v>0</v>
      </c>
      <c r="C919" s="38">
        <v>0</v>
      </c>
      <c r="D919" s="66" t="str">
        <f t="shared" si="14"/>
        <v/>
      </c>
      <c r="E919" s="65"/>
    </row>
    <row r="920" spans="1:5" ht="14.25">
      <c r="A920" s="65" t="s">
        <v>978</v>
      </c>
      <c r="B920" s="38">
        <v>0</v>
      </c>
      <c r="C920" s="38">
        <v>0</v>
      </c>
      <c r="D920" s="66" t="str">
        <f t="shared" si="14"/>
        <v/>
      </c>
      <c r="E920" s="65"/>
    </row>
    <row r="921" spans="1:5" ht="14.25">
      <c r="A921" s="65" t="s">
        <v>980</v>
      </c>
      <c r="B921" s="38">
        <v>0</v>
      </c>
      <c r="C921" s="38">
        <v>0</v>
      </c>
      <c r="D921" s="66" t="str">
        <f t="shared" si="14"/>
        <v/>
      </c>
      <c r="E921" s="65"/>
    </row>
    <row r="922" spans="1:5" ht="14.25">
      <c r="A922" s="65" t="s">
        <v>982</v>
      </c>
      <c r="B922" s="38">
        <v>0</v>
      </c>
      <c r="C922" s="38">
        <v>0</v>
      </c>
      <c r="D922" s="66" t="str">
        <f t="shared" si="14"/>
        <v/>
      </c>
      <c r="E922" s="65"/>
    </row>
    <row r="923" spans="1:5" ht="14.25">
      <c r="A923" s="65" t="s">
        <v>162</v>
      </c>
      <c r="B923" s="38">
        <v>2425516</v>
      </c>
      <c r="C923" s="38">
        <v>1187355</v>
      </c>
      <c r="D923" s="66">
        <f t="shared" si="14"/>
        <v>0.49</v>
      </c>
      <c r="E923" s="65">
        <v>0</v>
      </c>
    </row>
    <row r="924" spans="1:5" ht="14.25">
      <c r="A924" s="65" t="s">
        <v>908</v>
      </c>
      <c r="B924" s="38">
        <v>8958</v>
      </c>
      <c r="C924" s="38">
        <v>9378</v>
      </c>
      <c r="D924" s="66">
        <f t="shared" si="14"/>
        <v>1.047</v>
      </c>
      <c r="E924" s="65"/>
    </row>
    <row r="925" spans="1:5" ht="14.25">
      <c r="A925" s="65" t="s">
        <v>909</v>
      </c>
      <c r="B925" s="38">
        <v>3493</v>
      </c>
      <c r="C925" s="38">
        <v>1251</v>
      </c>
      <c r="D925" s="66">
        <f t="shared" si="14"/>
        <v>0.358</v>
      </c>
      <c r="E925" s="65"/>
    </row>
    <row r="926" spans="1:5" ht="14.25">
      <c r="A926" s="65" t="s">
        <v>911</v>
      </c>
      <c r="B926" s="38">
        <v>10</v>
      </c>
      <c r="C926" s="38">
        <v>103</v>
      </c>
      <c r="D926" s="66">
        <f t="shared" si="14"/>
        <v>10.3</v>
      </c>
      <c r="E926" s="65"/>
    </row>
    <row r="927" spans="1:5" ht="14.25">
      <c r="A927" s="65" t="s">
        <v>987</v>
      </c>
      <c r="B927" s="38">
        <v>946055</v>
      </c>
      <c r="C927" s="38">
        <v>66237</v>
      </c>
      <c r="D927" s="66">
        <f t="shared" si="14"/>
        <v>0.07</v>
      </c>
      <c r="E927" s="65"/>
    </row>
    <row r="928" spans="1:5" ht="14.25">
      <c r="A928" s="65" t="s">
        <v>989</v>
      </c>
      <c r="B928" s="38">
        <v>829654</v>
      </c>
      <c r="C928" s="38">
        <v>380128</v>
      </c>
      <c r="D928" s="66">
        <f t="shared" si="14"/>
        <v>0.458</v>
      </c>
      <c r="E928" s="65"/>
    </row>
    <row r="929" spans="1:5" ht="14.25">
      <c r="A929" s="65" t="s">
        <v>953</v>
      </c>
      <c r="B929" s="38">
        <v>10268</v>
      </c>
      <c r="C929" s="38">
        <v>1000</v>
      </c>
      <c r="D929" s="66">
        <f t="shared" si="14"/>
        <v>0.097</v>
      </c>
      <c r="E929" s="65"/>
    </row>
    <row r="930" spans="1:5" ht="14.25">
      <c r="A930" s="65" t="s">
        <v>955</v>
      </c>
      <c r="B930" s="38">
        <v>34669</v>
      </c>
      <c r="C930" s="38">
        <v>7446</v>
      </c>
      <c r="D930" s="66">
        <f t="shared" si="14"/>
        <v>0.215</v>
      </c>
      <c r="E930" s="65"/>
    </row>
    <row r="931" spans="1:5" ht="14.25">
      <c r="A931" s="65" t="s">
        <v>1351</v>
      </c>
      <c r="B931" s="38">
        <v>56</v>
      </c>
      <c r="C931" s="38">
        <v>0</v>
      </c>
      <c r="D931" s="66">
        <f t="shared" si="14"/>
        <v>0</v>
      </c>
      <c r="E931" s="65"/>
    </row>
    <row r="932" spans="1:5" ht="14.25">
      <c r="A932" s="65" t="s">
        <v>958</v>
      </c>
      <c r="B932" s="38">
        <v>783</v>
      </c>
      <c r="C932" s="38">
        <v>549</v>
      </c>
      <c r="D932" s="66">
        <f t="shared" si="14"/>
        <v>0.701</v>
      </c>
      <c r="E932" s="65"/>
    </row>
    <row r="933" spans="1:5" ht="14.25">
      <c r="A933" s="65" t="s">
        <v>960</v>
      </c>
      <c r="B933" s="38">
        <v>591570</v>
      </c>
      <c r="C933" s="38">
        <v>721263</v>
      </c>
      <c r="D933" s="66">
        <f t="shared" si="14"/>
        <v>1.219</v>
      </c>
      <c r="E933" s="65"/>
    </row>
    <row r="934" spans="1:5" ht="14.25">
      <c r="A934" s="65" t="s">
        <v>163</v>
      </c>
      <c r="B934" s="38">
        <v>117034</v>
      </c>
      <c r="C934" s="38">
        <v>24895</v>
      </c>
      <c r="D934" s="66">
        <f t="shared" si="14"/>
        <v>0.213</v>
      </c>
      <c r="E934" s="65"/>
    </row>
    <row r="935" spans="1:5" ht="14.25">
      <c r="A935" s="65" t="s">
        <v>962</v>
      </c>
      <c r="B935" s="38">
        <v>3017</v>
      </c>
      <c r="C935" s="38">
        <v>2943</v>
      </c>
      <c r="D935" s="66">
        <f t="shared" si="14"/>
        <v>0.975</v>
      </c>
      <c r="E935" s="65"/>
    </row>
    <row r="936" spans="1:5" ht="14.25">
      <c r="A936" s="65" t="s">
        <v>963</v>
      </c>
      <c r="B936" s="38">
        <v>40403</v>
      </c>
      <c r="C936" s="38">
        <v>3025</v>
      </c>
      <c r="D936" s="66">
        <f t="shared" si="14"/>
        <v>0.075</v>
      </c>
      <c r="E936" s="65"/>
    </row>
    <row r="937" spans="1:5" ht="14.25">
      <c r="A937" s="65" t="s">
        <v>1563</v>
      </c>
      <c r="B937" s="38">
        <v>11697</v>
      </c>
      <c r="C937" s="38">
        <v>1448</v>
      </c>
      <c r="D937" s="66">
        <f t="shared" si="14"/>
        <v>0.124</v>
      </c>
      <c r="E937" s="65"/>
    </row>
    <row r="938" spans="1:5" ht="14.25">
      <c r="A938" s="65" t="s">
        <v>1564</v>
      </c>
      <c r="B938" s="38">
        <v>0</v>
      </c>
      <c r="C938" s="38">
        <v>36</v>
      </c>
      <c r="D938" s="66" t="str">
        <f t="shared" si="14"/>
        <v/>
      </c>
      <c r="E938" s="65"/>
    </row>
    <row r="939" spans="1:5" ht="14.25">
      <c r="A939" s="65" t="s">
        <v>967</v>
      </c>
      <c r="B939" s="38">
        <v>61917</v>
      </c>
      <c r="C939" s="38">
        <v>17443</v>
      </c>
      <c r="D939" s="66">
        <f t="shared" si="14"/>
        <v>0.282</v>
      </c>
      <c r="E939" s="65"/>
    </row>
    <row r="940" spans="1:5" ht="14.25">
      <c r="A940" s="65" t="s">
        <v>164</v>
      </c>
      <c r="B940" s="38">
        <v>217782</v>
      </c>
      <c r="C940" s="38">
        <v>102254</v>
      </c>
      <c r="D940" s="66">
        <f t="shared" si="14"/>
        <v>0.47</v>
      </c>
      <c r="E940" s="65"/>
    </row>
    <row r="941" spans="1:5" ht="14.25">
      <c r="A941" s="65" t="s">
        <v>968</v>
      </c>
      <c r="B941" s="38">
        <v>81786</v>
      </c>
      <c r="C941" s="38">
        <v>31102</v>
      </c>
      <c r="D941" s="66">
        <f t="shared" si="14"/>
        <v>0.38</v>
      </c>
      <c r="E941" s="65"/>
    </row>
    <row r="942" spans="1:5" ht="14.25">
      <c r="A942" s="65" t="s">
        <v>969</v>
      </c>
      <c r="B942" s="38">
        <v>5449</v>
      </c>
      <c r="C942" s="38">
        <v>2326</v>
      </c>
      <c r="D942" s="66">
        <f t="shared" si="14"/>
        <v>0.427</v>
      </c>
      <c r="E942" s="65"/>
    </row>
    <row r="943" spans="1:5" ht="14.25">
      <c r="A943" s="65" t="s">
        <v>970</v>
      </c>
      <c r="B943" s="38">
        <v>61938</v>
      </c>
      <c r="C943" s="38">
        <v>38192</v>
      </c>
      <c r="D943" s="66">
        <f t="shared" si="14"/>
        <v>0.617</v>
      </c>
      <c r="E943" s="65"/>
    </row>
    <row r="944" spans="1:5" ht="14.25">
      <c r="A944" s="65" t="s">
        <v>972</v>
      </c>
      <c r="B944" s="38">
        <v>26995</v>
      </c>
      <c r="C944" s="38">
        <v>15175</v>
      </c>
      <c r="D944" s="66">
        <f t="shared" si="14"/>
        <v>0.562</v>
      </c>
      <c r="E944" s="65"/>
    </row>
    <row r="945" spans="1:5" ht="14.25">
      <c r="A945" s="65" t="s">
        <v>974</v>
      </c>
      <c r="B945" s="38">
        <v>2100</v>
      </c>
      <c r="C945" s="38">
        <v>252</v>
      </c>
      <c r="D945" s="66">
        <f t="shared" si="14"/>
        <v>0.12</v>
      </c>
      <c r="E945" s="65"/>
    </row>
    <row r="946" spans="1:5" ht="14.25">
      <c r="A946" s="65" t="s">
        <v>976</v>
      </c>
      <c r="B946" s="38">
        <v>39514</v>
      </c>
      <c r="C946" s="38">
        <v>15207</v>
      </c>
      <c r="D946" s="66">
        <f t="shared" si="14"/>
        <v>0.385</v>
      </c>
      <c r="E946" s="65"/>
    </row>
    <row r="947" spans="1:5" ht="14.25">
      <c r="A947" s="65" t="s">
        <v>165</v>
      </c>
      <c r="B947" s="38">
        <v>214346</v>
      </c>
      <c r="C947" s="38">
        <v>154050</v>
      </c>
      <c r="D947" s="66">
        <f t="shared" si="14"/>
        <v>0.719</v>
      </c>
      <c r="E947" s="65"/>
    </row>
    <row r="948" spans="1:5" ht="14.25">
      <c r="A948" s="65" t="s">
        <v>979</v>
      </c>
      <c r="B948" s="38">
        <v>164</v>
      </c>
      <c r="C948" s="38">
        <v>0</v>
      </c>
      <c r="D948" s="66">
        <f t="shared" si="14"/>
        <v>0</v>
      </c>
      <c r="E948" s="65"/>
    </row>
    <row r="949" spans="1:5" ht="14.25">
      <c r="A949" s="65" t="s">
        <v>981</v>
      </c>
      <c r="B949" s="38">
        <v>315</v>
      </c>
      <c r="C949" s="38">
        <v>0</v>
      </c>
      <c r="D949" s="66">
        <f t="shared" si="14"/>
        <v>0</v>
      </c>
      <c r="E949" s="65"/>
    </row>
    <row r="950" spans="1:5" ht="14.25">
      <c r="A950" s="65" t="s">
        <v>983</v>
      </c>
      <c r="B950" s="38">
        <v>159695</v>
      </c>
      <c r="C950" s="38">
        <v>108793</v>
      </c>
      <c r="D950" s="66">
        <f t="shared" si="14"/>
        <v>0.681</v>
      </c>
      <c r="E950" s="65"/>
    </row>
    <row r="951" spans="1:5" ht="14.25">
      <c r="A951" s="65" t="s">
        <v>984</v>
      </c>
      <c r="B951" s="38">
        <v>749</v>
      </c>
      <c r="C951" s="38">
        <v>414</v>
      </c>
      <c r="D951" s="66">
        <f t="shared" si="14"/>
        <v>0.553</v>
      </c>
      <c r="E951" s="65"/>
    </row>
    <row r="952" spans="1:5" ht="14.25">
      <c r="A952" s="65" t="s">
        <v>985</v>
      </c>
      <c r="B952" s="38">
        <v>0</v>
      </c>
      <c r="C952" s="38">
        <v>0</v>
      </c>
      <c r="D952" s="66" t="str">
        <f t="shared" si="14"/>
        <v/>
      </c>
      <c r="E952" s="65"/>
    </row>
    <row r="953" spans="1:5" ht="14.25">
      <c r="A953" s="65" t="s">
        <v>986</v>
      </c>
      <c r="B953" s="38">
        <v>53423</v>
      </c>
      <c r="C953" s="38">
        <v>44843</v>
      </c>
      <c r="D953" s="66">
        <f t="shared" si="14"/>
        <v>0.839</v>
      </c>
      <c r="E953" s="65"/>
    </row>
    <row r="954" spans="1:5" ht="14.25">
      <c r="A954" s="65" t="s">
        <v>166</v>
      </c>
      <c r="B954" s="38">
        <v>175504</v>
      </c>
      <c r="C954" s="38">
        <v>489</v>
      </c>
      <c r="D954" s="66">
        <f t="shared" si="14"/>
        <v>0.003</v>
      </c>
      <c r="E954" s="65"/>
    </row>
    <row r="955" spans="1:5" ht="14.25">
      <c r="A955" s="65" t="s">
        <v>988</v>
      </c>
      <c r="B955" s="38">
        <v>175504</v>
      </c>
      <c r="C955" s="38">
        <v>489</v>
      </c>
      <c r="D955" s="66">
        <f t="shared" si="14"/>
        <v>0.003</v>
      </c>
      <c r="E955" s="65"/>
    </row>
    <row r="956" spans="1:5" ht="14.25">
      <c r="A956" s="65" t="s">
        <v>1278</v>
      </c>
      <c r="B956" s="38">
        <v>0</v>
      </c>
      <c r="C956" s="38">
        <v>0</v>
      </c>
      <c r="D956" s="66" t="str">
        <f t="shared" si="14"/>
        <v/>
      </c>
      <c r="E956" s="65"/>
    </row>
    <row r="957" spans="1:5" ht="14.25">
      <c r="A957" s="65" t="s">
        <v>990</v>
      </c>
      <c r="B957" s="38">
        <v>0</v>
      </c>
      <c r="C957" s="38">
        <v>0</v>
      </c>
      <c r="D957" s="66" t="str">
        <f t="shared" si="14"/>
        <v/>
      </c>
      <c r="E957" s="65"/>
    </row>
    <row r="958" spans="1:5" ht="14.25">
      <c r="A958" s="65" t="s">
        <v>1565</v>
      </c>
      <c r="B958" s="38">
        <v>62221</v>
      </c>
      <c r="C958" s="38">
        <v>42361</v>
      </c>
      <c r="D958" s="66">
        <f t="shared" si="14"/>
        <v>0.681</v>
      </c>
      <c r="E958" s="65"/>
    </row>
    <row r="959" spans="1:5" ht="14.25">
      <c r="A959" s="65" t="s">
        <v>991</v>
      </c>
      <c r="B959" s="38">
        <v>0</v>
      </c>
      <c r="C959" s="38">
        <v>0</v>
      </c>
      <c r="D959" s="66" t="str">
        <f t="shared" si="14"/>
        <v/>
      </c>
      <c r="E959" s="65"/>
    </row>
    <row r="960" spans="1:5" ht="14.25">
      <c r="A960" s="65" t="s">
        <v>1566</v>
      </c>
      <c r="B960" s="38">
        <v>62221</v>
      </c>
      <c r="C960" s="38">
        <v>42361</v>
      </c>
      <c r="D960" s="66">
        <f t="shared" si="14"/>
        <v>0.681</v>
      </c>
      <c r="E960" s="65"/>
    </row>
    <row r="961" spans="1:5" ht="14.25">
      <c r="A961" s="65" t="s">
        <v>167</v>
      </c>
      <c r="B961" s="38">
        <v>2721058</v>
      </c>
      <c r="C961" s="38">
        <v>1496812</v>
      </c>
      <c r="D961" s="66">
        <f t="shared" si="14"/>
        <v>0.55</v>
      </c>
      <c r="E961" s="65">
        <v>0</v>
      </c>
    </row>
    <row r="962" spans="1:5" ht="14.25">
      <c r="A962" s="65" t="s">
        <v>168</v>
      </c>
      <c r="B962" s="38">
        <v>805773</v>
      </c>
      <c r="C962" s="38">
        <v>578911</v>
      </c>
      <c r="D962" s="66">
        <f t="shared" si="14"/>
        <v>0.718</v>
      </c>
      <c r="E962" s="65">
        <v>0</v>
      </c>
    </row>
    <row r="963" spans="1:5" ht="14.25">
      <c r="A963" s="65" t="s">
        <v>908</v>
      </c>
      <c r="B963" s="38">
        <v>71436</v>
      </c>
      <c r="C963" s="38">
        <v>63673</v>
      </c>
      <c r="D963" s="66">
        <f t="shared" si="14"/>
        <v>0.891</v>
      </c>
      <c r="E963" s="65"/>
    </row>
    <row r="964" spans="1:5" ht="14.25">
      <c r="A964" s="65" t="s">
        <v>909</v>
      </c>
      <c r="B964" s="38">
        <v>5778</v>
      </c>
      <c r="C964" s="38">
        <v>4674</v>
      </c>
      <c r="D964" s="66">
        <f t="shared" si="14"/>
        <v>0.809</v>
      </c>
      <c r="E964" s="65"/>
    </row>
    <row r="965" spans="1:5" ht="14.25">
      <c r="A965" s="65" t="s">
        <v>911</v>
      </c>
      <c r="B965" s="38">
        <v>1870</v>
      </c>
      <c r="C965" s="38">
        <v>899</v>
      </c>
      <c r="D965" s="66">
        <f aca="true" t="shared" si="15" ref="D965:D1028">IF(B965=0,"",ROUND(C965/B965,3))</f>
        <v>0.481</v>
      </c>
      <c r="E965" s="65"/>
    </row>
    <row r="966" spans="1:5" ht="14.25">
      <c r="A966" s="65" t="s">
        <v>997</v>
      </c>
      <c r="B966" s="38">
        <v>133343</v>
      </c>
      <c r="C966" s="38">
        <v>173605</v>
      </c>
      <c r="D966" s="66">
        <f t="shared" si="15"/>
        <v>1.302</v>
      </c>
      <c r="E966" s="65"/>
    </row>
    <row r="967" spans="1:5" ht="14.25">
      <c r="A967" s="65" t="s">
        <v>999</v>
      </c>
      <c r="B967" s="38">
        <v>309779</v>
      </c>
      <c r="C967" s="38">
        <v>234707</v>
      </c>
      <c r="D967" s="66">
        <f t="shared" si="15"/>
        <v>0.758</v>
      </c>
      <c r="E967" s="65"/>
    </row>
    <row r="968" spans="1:5" ht="14.25">
      <c r="A968" s="65" t="s">
        <v>1000</v>
      </c>
      <c r="B968" s="38">
        <v>471</v>
      </c>
      <c r="C968" s="38">
        <v>1875</v>
      </c>
      <c r="D968" s="66">
        <f t="shared" si="15"/>
        <v>3.981</v>
      </c>
      <c r="E968" s="65"/>
    </row>
    <row r="969" spans="1:5" ht="14.25">
      <c r="A969" s="65" t="s">
        <v>1001</v>
      </c>
      <c r="B969" s="38">
        <v>74</v>
      </c>
      <c r="C969" s="38">
        <v>19</v>
      </c>
      <c r="D969" s="66">
        <f t="shared" si="15"/>
        <v>0.257</v>
      </c>
      <c r="E969" s="65"/>
    </row>
    <row r="970" spans="1:5" ht="14.25">
      <c r="A970" s="65" t="s">
        <v>1002</v>
      </c>
      <c r="B970" s="38">
        <v>130373</v>
      </c>
      <c r="C970" s="38">
        <v>7500</v>
      </c>
      <c r="D970" s="66">
        <f t="shared" si="15"/>
        <v>0.058</v>
      </c>
      <c r="E970" s="65"/>
    </row>
    <row r="971" spans="1:5" ht="14.25">
      <c r="A971" s="65" t="s">
        <v>1003</v>
      </c>
      <c r="B971" s="38">
        <v>16557</v>
      </c>
      <c r="C971" s="38">
        <v>15747</v>
      </c>
      <c r="D971" s="66">
        <f t="shared" si="15"/>
        <v>0.951</v>
      </c>
      <c r="E971" s="65"/>
    </row>
    <row r="972" spans="1:5" ht="14.25">
      <c r="A972" s="65" t="s">
        <v>1005</v>
      </c>
      <c r="B972" s="38">
        <v>42</v>
      </c>
      <c r="C972" s="38">
        <v>29</v>
      </c>
      <c r="D972" s="66">
        <f t="shared" si="15"/>
        <v>0.69</v>
      </c>
      <c r="E972" s="65"/>
    </row>
    <row r="973" spans="1:5" ht="14.25">
      <c r="A973" s="65" t="s">
        <v>1007</v>
      </c>
      <c r="B973" s="38">
        <v>0</v>
      </c>
      <c r="C973" s="38">
        <v>0</v>
      </c>
      <c r="D973" s="66" t="str">
        <f t="shared" si="15"/>
        <v/>
      </c>
      <c r="E973" s="65"/>
    </row>
    <row r="974" spans="1:5" ht="14.25">
      <c r="A974" s="65" t="s">
        <v>1009</v>
      </c>
      <c r="B974" s="38">
        <v>0</v>
      </c>
      <c r="C974" s="38">
        <v>0</v>
      </c>
      <c r="D974" s="66" t="str">
        <f t="shared" si="15"/>
        <v/>
      </c>
      <c r="E974" s="65"/>
    </row>
    <row r="975" spans="1:5" ht="14.25">
      <c r="A975" s="65" t="s">
        <v>1011</v>
      </c>
      <c r="B975" s="38">
        <v>0</v>
      </c>
      <c r="C975" s="38">
        <v>0</v>
      </c>
      <c r="D975" s="66" t="str">
        <f t="shared" si="15"/>
        <v/>
      </c>
      <c r="E975" s="65"/>
    </row>
    <row r="976" spans="1:5" ht="14.25">
      <c r="A976" s="65" t="s">
        <v>1013</v>
      </c>
      <c r="B976" s="38">
        <v>0</v>
      </c>
      <c r="C976" s="38">
        <v>0</v>
      </c>
      <c r="D976" s="66" t="str">
        <f t="shared" si="15"/>
        <v/>
      </c>
      <c r="E976" s="65"/>
    </row>
    <row r="977" spans="1:5" ht="14.25">
      <c r="A977" s="65" t="s">
        <v>1015</v>
      </c>
      <c r="B977" s="38">
        <v>0</v>
      </c>
      <c r="C977" s="38">
        <v>0</v>
      </c>
      <c r="D977" s="66" t="str">
        <f t="shared" si="15"/>
        <v/>
      </c>
      <c r="E977" s="65"/>
    </row>
    <row r="978" spans="1:5" ht="14.25">
      <c r="A978" s="65" t="s">
        <v>1016</v>
      </c>
      <c r="B978" s="38">
        <v>0</v>
      </c>
      <c r="C978" s="38">
        <v>0</v>
      </c>
      <c r="D978" s="66" t="str">
        <f t="shared" si="15"/>
        <v/>
      </c>
      <c r="E978" s="65"/>
    </row>
    <row r="979" spans="1:5" ht="14.25">
      <c r="A979" s="65" t="s">
        <v>1018</v>
      </c>
      <c r="B979" s="38">
        <v>0</v>
      </c>
      <c r="C979" s="38">
        <v>0</v>
      </c>
      <c r="D979" s="66" t="str">
        <f t="shared" si="15"/>
        <v/>
      </c>
      <c r="E979" s="65"/>
    </row>
    <row r="980" spans="1:5" ht="14.25">
      <c r="A980" s="65" t="s">
        <v>1020</v>
      </c>
      <c r="B980" s="38">
        <v>0</v>
      </c>
      <c r="C980" s="38">
        <v>0</v>
      </c>
      <c r="D980" s="66" t="str">
        <f t="shared" si="15"/>
        <v/>
      </c>
      <c r="E980" s="65"/>
    </row>
    <row r="981" spans="1:5" ht="14.25">
      <c r="A981" s="65" t="s">
        <v>1022</v>
      </c>
      <c r="B981" s="38">
        <v>0</v>
      </c>
      <c r="C981" s="38">
        <v>0</v>
      </c>
      <c r="D981" s="66" t="str">
        <f t="shared" si="15"/>
        <v/>
      </c>
      <c r="E981" s="65"/>
    </row>
    <row r="982" spans="1:5" ht="14.25">
      <c r="A982" s="65" t="s">
        <v>1024</v>
      </c>
      <c r="B982" s="38">
        <v>8379</v>
      </c>
      <c r="C982" s="38">
        <v>1530</v>
      </c>
      <c r="D982" s="66">
        <f t="shared" si="15"/>
        <v>0.183</v>
      </c>
      <c r="E982" s="65"/>
    </row>
    <row r="983" spans="1:5" ht="14.25">
      <c r="A983" s="65" t="s">
        <v>1025</v>
      </c>
      <c r="B983" s="38">
        <v>0</v>
      </c>
      <c r="C983" s="38">
        <v>0</v>
      </c>
      <c r="D983" s="66" t="str">
        <f t="shared" si="15"/>
        <v/>
      </c>
      <c r="E983" s="65"/>
    </row>
    <row r="984" spans="1:5" ht="14.25">
      <c r="A984" s="65" t="s">
        <v>1026</v>
      </c>
      <c r="B984" s="38">
        <v>127671</v>
      </c>
      <c r="C984" s="38">
        <v>74652</v>
      </c>
      <c r="D984" s="66">
        <f t="shared" si="15"/>
        <v>0.585</v>
      </c>
      <c r="E984" s="65"/>
    </row>
    <row r="985" spans="1:5" ht="14.25">
      <c r="A985" s="65" t="s">
        <v>169</v>
      </c>
      <c r="B985" s="38">
        <v>114184</v>
      </c>
      <c r="C985" s="38">
        <v>129920</v>
      </c>
      <c r="D985" s="66">
        <f t="shared" si="15"/>
        <v>1.138</v>
      </c>
      <c r="E985" s="65">
        <v>0</v>
      </c>
    </row>
    <row r="986" spans="1:5" ht="14.25">
      <c r="A986" s="65" t="s">
        <v>908</v>
      </c>
      <c r="B986" s="38">
        <v>90</v>
      </c>
      <c r="C986" s="38">
        <v>0</v>
      </c>
      <c r="D986" s="66">
        <f t="shared" si="15"/>
        <v>0</v>
      </c>
      <c r="E986" s="65"/>
    </row>
    <row r="987" spans="1:5" ht="14.25">
      <c r="A987" s="65" t="s">
        <v>909</v>
      </c>
      <c r="B987" s="38">
        <v>0</v>
      </c>
      <c r="C987" s="38">
        <v>0</v>
      </c>
      <c r="D987" s="66" t="str">
        <f t="shared" si="15"/>
        <v/>
      </c>
      <c r="E987" s="65"/>
    </row>
    <row r="988" spans="1:5" ht="14.25">
      <c r="A988" s="65" t="s">
        <v>911</v>
      </c>
      <c r="B988" s="38">
        <v>0</v>
      </c>
      <c r="C988" s="38">
        <v>0</v>
      </c>
      <c r="D988" s="66" t="str">
        <f t="shared" si="15"/>
        <v/>
      </c>
      <c r="E988" s="65"/>
    </row>
    <row r="989" spans="1:5" ht="14.25">
      <c r="A989" s="65" t="s">
        <v>992</v>
      </c>
      <c r="B989" s="38">
        <v>11266</v>
      </c>
      <c r="C989" s="38">
        <v>124000</v>
      </c>
      <c r="D989" s="66">
        <f t="shared" si="15"/>
        <v>11.007</v>
      </c>
      <c r="E989" s="65"/>
    </row>
    <row r="990" spans="1:5" ht="14.25">
      <c r="A990" s="65" t="s">
        <v>993</v>
      </c>
      <c r="B990" s="38">
        <v>85528</v>
      </c>
      <c r="C990" s="38">
        <v>0</v>
      </c>
      <c r="D990" s="66">
        <f t="shared" si="15"/>
        <v>0</v>
      </c>
      <c r="E990" s="65"/>
    </row>
    <row r="991" spans="1:5" ht="14.25">
      <c r="A991" s="65" t="s">
        <v>994</v>
      </c>
      <c r="B991" s="38">
        <v>5920</v>
      </c>
      <c r="C991" s="38">
        <v>5920</v>
      </c>
      <c r="D991" s="66">
        <f t="shared" si="15"/>
        <v>1</v>
      </c>
      <c r="E991" s="65"/>
    </row>
    <row r="992" spans="1:5" ht="14.25">
      <c r="A992" s="65" t="s">
        <v>995</v>
      </c>
      <c r="B992" s="38">
        <v>0</v>
      </c>
      <c r="C992" s="38">
        <v>0</v>
      </c>
      <c r="D992" s="66" t="str">
        <f t="shared" si="15"/>
        <v/>
      </c>
      <c r="E992" s="65"/>
    </row>
    <row r="993" spans="1:5" ht="14.25">
      <c r="A993" s="65" t="s">
        <v>996</v>
      </c>
      <c r="B993" s="38">
        <v>0</v>
      </c>
      <c r="C993" s="38">
        <v>0</v>
      </c>
      <c r="D993" s="66" t="str">
        <f t="shared" si="15"/>
        <v/>
      </c>
      <c r="E993" s="65"/>
    </row>
    <row r="994" spans="1:5" ht="14.25">
      <c r="A994" s="65" t="s">
        <v>998</v>
      </c>
      <c r="B994" s="38">
        <v>11380</v>
      </c>
      <c r="C994" s="38">
        <v>0</v>
      </c>
      <c r="D994" s="66">
        <f t="shared" si="15"/>
        <v>0</v>
      </c>
      <c r="E994" s="65"/>
    </row>
    <row r="995" spans="1:5" ht="14.25">
      <c r="A995" s="65" t="s">
        <v>170</v>
      </c>
      <c r="B995" s="38">
        <v>93408</v>
      </c>
      <c r="C995" s="38">
        <v>34501</v>
      </c>
      <c r="D995" s="66">
        <f t="shared" si="15"/>
        <v>0.369</v>
      </c>
      <c r="E995" s="65">
        <v>0</v>
      </c>
    </row>
    <row r="996" spans="1:5" ht="14.25">
      <c r="A996" s="65" t="s">
        <v>908</v>
      </c>
      <c r="B996" s="38">
        <v>0</v>
      </c>
      <c r="C996" s="38">
        <v>0</v>
      </c>
      <c r="D996" s="66" t="str">
        <f t="shared" si="15"/>
        <v/>
      </c>
      <c r="E996" s="65"/>
    </row>
    <row r="997" spans="1:5" ht="14.25">
      <c r="A997" s="65" t="s">
        <v>909</v>
      </c>
      <c r="B997" s="38">
        <v>0</v>
      </c>
      <c r="C997" s="38">
        <v>0</v>
      </c>
      <c r="D997" s="66" t="str">
        <f t="shared" si="15"/>
        <v/>
      </c>
      <c r="E997" s="65"/>
    </row>
    <row r="998" spans="1:5" ht="14.25">
      <c r="A998" s="65" t="s">
        <v>911</v>
      </c>
      <c r="B998" s="38">
        <v>0</v>
      </c>
      <c r="C998" s="38">
        <v>0</v>
      </c>
      <c r="D998" s="66" t="str">
        <f t="shared" si="15"/>
        <v/>
      </c>
      <c r="E998" s="65"/>
    </row>
    <row r="999" spans="1:5" ht="14.25">
      <c r="A999" s="65" t="s">
        <v>1004</v>
      </c>
      <c r="B999" s="38">
        <v>48836</v>
      </c>
      <c r="C999" s="38">
        <v>5481</v>
      </c>
      <c r="D999" s="66">
        <f t="shared" si="15"/>
        <v>0.112</v>
      </c>
      <c r="E999" s="65"/>
    </row>
    <row r="1000" spans="1:5" ht="14.25">
      <c r="A1000" s="65" t="s">
        <v>1006</v>
      </c>
      <c r="B1000" s="38">
        <v>0</v>
      </c>
      <c r="C1000" s="38">
        <v>0</v>
      </c>
      <c r="D1000" s="66" t="str">
        <f t="shared" si="15"/>
        <v/>
      </c>
      <c r="E1000" s="65"/>
    </row>
    <row r="1001" spans="1:5" ht="14.25">
      <c r="A1001" s="65" t="s">
        <v>1008</v>
      </c>
      <c r="B1001" s="38">
        <v>8129</v>
      </c>
      <c r="C1001" s="38">
        <v>0</v>
      </c>
      <c r="D1001" s="66">
        <f t="shared" si="15"/>
        <v>0</v>
      </c>
      <c r="E1001" s="65"/>
    </row>
    <row r="1002" spans="1:5" ht="14.25">
      <c r="A1002" s="65" t="s">
        <v>1010</v>
      </c>
      <c r="B1002" s="38">
        <v>0</v>
      </c>
      <c r="C1002" s="38">
        <v>0</v>
      </c>
      <c r="D1002" s="66" t="str">
        <f t="shared" si="15"/>
        <v/>
      </c>
      <c r="E1002" s="65"/>
    </row>
    <row r="1003" spans="1:5" ht="14.25">
      <c r="A1003" s="65" t="s">
        <v>1012</v>
      </c>
      <c r="B1003" s="38">
        <v>0</v>
      </c>
      <c r="C1003" s="38">
        <v>0</v>
      </c>
      <c r="D1003" s="66" t="str">
        <f t="shared" si="15"/>
        <v/>
      </c>
      <c r="E1003" s="65"/>
    </row>
    <row r="1004" spans="1:5" ht="14.25">
      <c r="A1004" s="65" t="s">
        <v>1014</v>
      </c>
      <c r="B1004" s="38">
        <v>36443</v>
      </c>
      <c r="C1004" s="38">
        <v>29020</v>
      </c>
      <c r="D1004" s="66">
        <f t="shared" si="15"/>
        <v>0.796</v>
      </c>
      <c r="E1004" s="65"/>
    </row>
    <row r="1005" spans="1:5" ht="14.25">
      <c r="A1005" s="65" t="s">
        <v>171</v>
      </c>
      <c r="B1005" s="38">
        <v>138465</v>
      </c>
      <c r="C1005" s="38">
        <v>75050</v>
      </c>
      <c r="D1005" s="66">
        <f t="shared" si="15"/>
        <v>0.542</v>
      </c>
      <c r="E1005" s="65">
        <v>0</v>
      </c>
    </row>
    <row r="1006" spans="1:5" ht="14.25">
      <c r="A1006" s="65" t="s">
        <v>1017</v>
      </c>
      <c r="B1006" s="38">
        <v>39237</v>
      </c>
      <c r="C1006" s="38">
        <v>5217</v>
      </c>
      <c r="D1006" s="66">
        <f t="shared" si="15"/>
        <v>0.133</v>
      </c>
      <c r="E1006" s="65"/>
    </row>
    <row r="1007" spans="1:5" ht="14.25">
      <c r="A1007" s="65" t="s">
        <v>1019</v>
      </c>
      <c r="B1007" s="38">
        <v>91774</v>
      </c>
      <c r="C1007" s="38">
        <v>68265</v>
      </c>
      <c r="D1007" s="66">
        <f t="shared" si="15"/>
        <v>0.744</v>
      </c>
      <c r="E1007" s="65"/>
    </row>
    <row r="1008" spans="1:5" ht="14.25">
      <c r="A1008" s="65" t="s">
        <v>1021</v>
      </c>
      <c r="B1008" s="38">
        <v>20</v>
      </c>
      <c r="C1008" s="38">
        <v>60</v>
      </c>
      <c r="D1008" s="66">
        <f t="shared" si="15"/>
        <v>3</v>
      </c>
      <c r="E1008" s="65"/>
    </row>
    <row r="1009" spans="1:5" ht="14.25">
      <c r="A1009" s="65" t="s">
        <v>1023</v>
      </c>
      <c r="B1009" s="38">
        <v>7434</v>
      </c>
      <c r="C1009" s="38">
        <v>1508</v>
      </c>
      <c r="D1009" s="66">
        <f t="shared" si="15"/>
        <v>0.203</v>
      </c>
      <c r="E1009" s="65"/>
    </row>
    <row r="1010" spans="1:5" ht="14.25">
      <c r="A1010" s="65" t="s">
        <v>172</v>
      </c>
      <c r="B1010" s="38">
        <v>512</v>
      </c>
      <c r="C1010" s="38">
        <v>234</v>
      </c>
      <c r="D1010" s="66">
        <f t="shared" si="15"/>
        <v>0.457</v>
      </c>
      <c r="E1010" s="65">
        <v>0</v>
      </c>
    </row>
    <row r="1011" spans="1:5" ht="14.25">
      <c r="A1011" s="65" t="s">
        <v>908</v>
      </c>
      <c r="B1011" s="38">
        <v>16</v>
      </c>
      <c r="C1011" s="38">
        <v>0</v>
      </c>
      <c r="D1011" s="66">
        <f t="shared" si="15"/>
        <v>0</v>
      </c>
      <c r="E1011" s="65"/>
    </row>
    <row r="1012" spans="1:5" ht="14.25">
      <c r="A1012" s="65" t="s">
        <v>909</v>
      </c>
      <c r="B1012" s="38">
        <v>23</v>
      </c>
      <c r="C1012" s="38">
        <v>10</v>
      </c>
      <c r="D1012" s="66">
        <f t="shared" si="15"/>
        <v>0.435</v>
      </c>
      <c r="E1012" s="65"/>
    </row>
    <row r="1013" spans="1:5" ht="14.25">
      <c r="A1013" s="65" t="s">
        <v>911</v>
      </c>
      <c r="B1013" s="38">
        <v>0</v>
      </c>
      <c r="C1013" s="38">
        <v>0</v>
      </c>
      <c r="D1013" s="66" t="str">
        <f t="shared" si="15"/>
        <v/>
      </c>
      <c r="E1013" s="65"/>
    </row>
    <row r="1014" spans="1:5" ht="14.25">
      <c r="A1014" s="65" t="s">
        <v>996</v>
      </c>
      <c r="B1014" s="38">
        <v>0</v>
      </c>
      <c r="C1014" s="38">
        <v>0</v>
      </c>
      <c r="D1014" s="66" t="str">
        <f t="shared" si="15"/>
        <v/>
      </c>
      <c r="E1014" s="65"/>
    </row>
    <row r="1015" spans="1:5" ht="14.25">
      <c r="A1015" s="65" t="s">
        <v>1029</v>
      </c>
      <c r="B1015" s="38">
        <v>150</v>
      </c>
      <c r="C1015" s="38">
        <v>0</v>
      </c>
      <c r="D1015" s="66">
        <f t="shared" si="15"/>
        <v>0</v>
      </c>
      <c r="E1015" s="65"/>
    </row>
    <row r="1016" spans="1:5" ht="14.25">
      <c r="A1016" s="65" t="s">
        <v>1031</v>
      </c>
      <c r="B1016" s="38">
        <v>323</v>
      </c>
      <c r="C1016" s="38">
        <v>224</v>
      </c>
      <c r="D1016" s="66">
        <f t="shared" si="15"/>
        <v>0.693</v>
      </c>
      <c r="E1016" s="65"/>
    </row>
    <row r="1017" spans="1:5" ht="14.25">
      <c r="A1017" s="65" t="s">
        <v>173</v>
      </c>
      <c r="B1017" s="38">
        <v>1441156</v>
      </c>
      <c r="C1017" s="38">
        <v>570150</v>
      </c>
      <c r="D1017" s="66">
        <f t="shared" si="15"/>
        <v>0.396</v>
      </c>
      <c r="E1017" s="65">
        <v>0</v>
      </c>
    </row>
    <row r="1018" spans="1:5" ht="14.25">
      <c r="A1018" s="65" t="s">
        <v>1034</v>
      </c>
      <c r="B1018" s="38">
        <v>1049879</v>
      </c>
      <c r="C1018" s="38">
        <v>375351</v>
      </c>
      <c r="D1018" s="66">
        <f t="shared" si="15"/>
        <v>0.358</v>
      </c>
      <c r="E1018" s="65"/>
    </row>
    <row r="1019" spans="1:5" ht="14.25">
      <c r="A1019" s="65" t="s">
        <v>1036</v>
      </c>
      <c r="B1019" s="38">
        <v>389691</v>
      </c>
      <c r="C1019" s="38">
        <v>192832</v>
      </c>
      <c r="D1019" s="66">
        <f t="shared" si="15"/>
        <v>0.495</v>
      </c>
      <c r="E1019" s="65"/>
    </row>
    <row r="1020" spans="1:5" ht="14.25">
      <c r="A1020" s="65" t="s">
        <v>1038</v>
      </c>
      <c r="B1020" s="38">
        <v>1026</v>
      </c>
      <c r="C1020" s="38">
        <v>0</v>
      </c>
      <c r="D1020" s="66">
        <f t="shared" si="15"/>
        <v>0</v>
      </c>
      <c r="E1020" s="65"/>
    </row>
    <row r="1021" spans="1:5" ht="14.25">
      <c r="A1021" s="65" t="s">
        <v>1040</v>
      </c>
      <c r="B1021" s="38">
        <v>560</v>
      </c>
      <c r="C1021" s="38">
        <v>1967</v>
      </c>
      <c r="D1021" s="66">
        <f t="shared" si="15"/>
        <v>3.513</v>
      </c>
      <c r="E1021" s="65"/>
    </row>
    <row r="1022" spans="1:5" ht="14.25">
      <c r="A1022" s="65" t="s">
        <v>174</v>
      </c>
      <c r="B1022" s="38">
        <v>127560</v>
      </c>
      <c r="C1022" s="38">
        <v>108046</v>
      </c>
      <c r="D1022" s="66">
        <f t="shared" si="15"/>
        <v>0.847</v>
      </c>
      <c r="E1022" s="65">
        <v>0</v>
      </c>
    </row>
    <row r="1023" spans="1:5" ht="14.25">
      <c r="A1023" s="65" t="s">
        <v>1043</v>
      </c>
      <c r="B1023" s="38">
        <v>98461</v>
      </c>
      <c r="C1023" s="38">
        <v>106158</v>
      </c>
      <c r="D1023" s="66">
        <f t="shared" si="15"/>
        <v>1.078</v>
      </c>
      <c r="E1023" s="65"/>
    </row>
    <row r="1024" spans="1:5" ht="14.25">
      <c r="A1024" s="65" t="s">
        <v>1045</v>
      </c>
      <c r="B1024" s="38">
        <v>29099</v>
      </c>
      <c r="C1024" s="38">
        <v>1888</v>
      </c>
      <c r="D1024" s="66">
        <f t="shared" si="15"/>
        <v>0.065</v>
      </c>
      <c r="E1024" s="65"/>
    </row>
    <row r="1025" spans="1:5" ht="14.25">
      <c r="A1025" s="65" t="s">
        <v>175</v>
      </c>
      <c r="B1025" s="38">
        <f>SUM(B1026,B1036,B1052,B1057,B1071,B1079,B1085,B1092)</f>
        <v>1781165</v>
      </c>
      <c r="C1025" s="38">
        <f>SUM(C1026,C1036,C1052,C1057,C1071,C1079,C1085,C1092)</f>
        <v>1088758</v>
      </c>
      <c r="D1025" s="66">
        <f t="shared" si="15"/>
        <v>0.611</v>
      </c>
      <c r="E1025" s="65">
        <v>0</v>
      </c>
    </row>
    <row r="1026" spans="1:5" ht="14.25">
      <c r="A1026" s="65" t="s">
        <v>176</v>
      </c>
      <c r="B1026" s="38">
        <v>300876</v>
      </c>
      <c r="C1026" s="38">
        <v>59079</v>
      </c>
      <c r="D1026" s="66">
        <f t="shared" si="15"/>
        <v>0.196</v>
      </c>
      <c r="E1026" s="65">
        <v>0</v>
      </c>
    </row>
    <row r="1027" spans="1:5" ht="14.25">
      <c r="A1027" s="65" t="s">
        <v>908</v>
      </c>
      <c r="B1027" s="38">
        <v>3101</v>
      </c>
      <c r="C1027" s="38">
        <v>3645</v>
      </c>
      <c r="D1027" s="66">
        <f t="shared" si="15"/>
        <v>1.175</v>
      </c>
      <c r="E1027" s="65"/>
    </row>
    <row r="1028" spans="1:5" ht="14.25">
      <c r="A1028" s="65" t="s">
        <v>909</v>
      </c>
      <c r="B1028" s="38">
        <v>1199</v>
      </c>
      <c r="C1028" s="38">
        <v>710</v>
      </c>
      <c r="D1028" s="66">
        <f t="shared" si="15"/>
        <v>0.592</v>
      </c>
      <c r="E1028" s="65"/>
    </row>
    <row r="1029" spans="1:5" ht="14.25">
      <c r="A1029" s="65" t="s">
        <v>911</v>
      </c>
      <c r="B1029" s="38">
        <v>234</v>
      </c>
      <c r="C1029" s="38">
        <v>112</v>
      </c>
      <c r="D1029" s="66">
        <f aca="true" t="shared" si="16" ref="D1029:D1092">IF(B1029=0,"",ROUND(C1029/B1029,3))</f>
        <v>0.479</v>
      </c>
      <c r="E1029" s="65"/>
    </row>
    <row r="1030" spans="1:5" ht="14.25">
      <c r="A1030" s="65" t="s">
        <v>1047</v>
      </c>
      <c r="B1030" s="38">
        <v>19694</v>
      </c>
      <c r="C1030" s="38">
        <v>9705</v>
      </c>
      <c r="D1030" s="66">
        <f t="shared" si="16"/>
        <v>0.493</v>
      </c>
      <c r="E1030" s="65"/>
    </row>
    <row r="1031" spans="1:5" ht="14.25">
      <c r="A1031" s="65" t="s">
        <v>1048</v>
      </c>
      <c r="B1031" s="38">
        <v>0</v>
      </c>
      <c r="C1031" s="38">
        <v>0</v>
      </c>
      <c r="D1031" s="66" t="str">
        <f t="shared" si="16"/>
        <v/>
      </c>
      <c r="E1031" s="65"/>
    </row>
    <row r="1032" spans="1:5" ht="14.25">
      <c r="A1032" s="65" t="s">
        <v>1049</v>
      </c>
      <c r="B1032" s="38">
        <v>0</v>
      </c>
      <c r="C1032" s="38">
        <v>0</v>
      </c>
      <c r="D1032" s="66" t="str">
        <f t="shared" si="16"/>
        <v/>
      </c>
      <c r="E1032" s="65"/>
    </row>
    <row r="1033" spans="1:5" ht="14.25">
      <c r="A1033" s="65" t="s">
        <v>1050</v>
      </c>
      <c r="B1033" s="38">
        <v>5170</v>
      </c>
      <c r="C1033" s="38">
        <v>4731</v>
      </c>
      <c r="D1033" s="66">
        <f t="shared" si="16"/>
        <v>0.915</v>
      </c>
      <c r="E1033" s="65"/>
    </row>
    <row r="1034" spans="1:5" ht="14.25">
      <c r="A1034" s="65" t="s">
        <v>1052</v>
      </c>
      <c r="B1034" s="38">
        <v>0</v>
      </c>
      <c r="C1034" s="38">
        <v>11</v>
      </c>
      <c r="D1034" s="66" t="str">
        <f t="shared" si="16"/>
        <v/>
      </c>
      <c r="E1034" s="65"/>
    </row>
    <row r="1035" spans="1:5" ht="14.25">
      <c r="A1035" s="65" t="s">
        <v>1054</v>
      </c>
      <c r="B1035" s="38">
        <v>271478</v>
      </c>
      <c r="C1035" s="38">
        <v>40165</v>
      </c>
      <c r="D1035" s="66">
        <f t="shared" si="16"/>
        <v>0.148</v>
      </c>
      <c r="E1035" s="65"/>
    </row>
    <row r="1036" spans="1:5" ht="14.25">
      <c r="A1036" s="65" t="s">
        <v>177</v>
      </c>
      <c r="B1036" s="38">
        <v>321449</v>
      </c>
      <c r="C1036" s="38">
        <v>133743</v>
      </c>
      <c r="D1036" s="66">
        <f t="shared" si="16"/>
        <v>0.416</v>
      </c>
      <c r="E1036" s="65">
        <v>0</v>
      </c>
    </row>
    <row r="1037" spans="1:5" ht="14.25">
      <c r="A1037" s="65" t="s">
        <v>908</v>
      </c>
      <c r="B1037" s="38">
        <v>3932</v>
      </c>
      <c r="C1037" s="38">
        <v>2963</v>
      </c>
      <c r="D1037" s="66">
        <f t="shared" si="16"/>
        <v>0.754</v>
      </c>
      <c r="E1037" s="65"/>
    </row>
    <row r="1038" spans="1:5" ht="14.25">
      <c r="A1038" s="65" t="s">
        <v>909</v>
      </c>
      <c r="B1038" s="38">
        <v>3602</v>
      </c>
      <c r="C1038" s="38">
        <v>4033</v>
      </c>
      <c r="D1038" s="66">
        <f t="shared" si="16"/>
        <v>1.12</v>
      </c>
      <c r="E1038" s="65"/>
    </row>
    <row r="1039" spans="1:5" ht="14.25">
      <c r="A1039" s="65" t="s">
        <v>911</v>
      </c>
      <c r="B1039" s="38">
        <v>428</v>
      </c>
      <c r="C1039" s="38">
        <v>274</v>
      </c>
      <c r="D1039" s="66">
        <f t="shared" si="16"/>
        <v>0.64</v>
      </c>
      <c r="E1039" s="65"/>
    </row>
    <row r="1040" spans="1:5" ht="14.25">
      <c r="A1040" s="65" t="s">
        <v>1060</v>
      </c>
      <c r="B1040" s="38">
        <v>257612</v>
      </c>
      <c r="C1040" s="38">
        <v>50601</v>
      </c>
      <c r="D1040" s="66">
        <f t="shared" si="16"/>
        <v>0.196</v>
      </c>
      <c r="E1040" s="65"/>
    </row>
    <row r="1041" spans="1:5" ht="14.25">
      <c r="A1041" s="65" t="s">
        <v>1027</v>
      </c>
      <c r="B1041" s="38">
        <v>1</v>
      </c>
      <c r="C1041" s="38">
        <v>0</v>
      </c>
      <c r="D1041" s="66">
        <f t="shared" si="16"/>
        <v>0</v>
      </c>
      <c r="E1041" s="65"/>
    </row>
    <row r="1042" spans="1:5" ht="14.25">
      <c r="A1042" s="65" t="s">
        <v>1028</v>
      </c>
      <c r="B1042" s="38">
        <v>0</v>
      </c>
      <c r="C1042" s="38">
        <v>0</v>
      </c>
      <c r="D1042" s="66" t="str">
        <f t="shared" si="16"/>
        <v/>
      </c>
      <c r="E1042" s="65"/>
    </row>
    <row r="1043" spans="1:5" ht="14.25">
      <c r="A1043" s="65" t="s">
        <v>1030</v>
      </c>
      <c r="B1043" s="38">
        <v>0</v>
      </c>
      <c r="C1043" s="38">
        <v>0</v>
      </c>
      <c r="D1043" s="66" t="str">
        <f t="shared" si="16"/>
        <v/>
      </c>
      <c r="E1043" s="65"/>
    </row>
    <row r="1044" spans="1:5" ht="14.25">
      <c r="A1044" s="65" t="s">
        <v>1032</v>
      </c>
      <c r="B1044" s="38">
        <v>0</v>
      </c>
      <c r="C1044" s="38">
        <v>0</v>
      </c>
      <c r="D1044" s="66" t="str">
        <f t="shared" si="16"/>
        <v/>
      </c>
      <c r="E1044" s="65"/>
    </row>
    <row r="1045" spans="1:5" ht="14.25">
      <c r="A1045" s="65" t="s">
        <v>1033</v>
      </c>
      <c r="B1045" s="38">
        <v>2600</v>
      </c>
      <c r="C1045" s="38">
        <v>0</v>
      </c>
      <c r="D1045" s="66">
        <f t="shared" si="16"/>
        <v>0</v>
      </c>
      <c r="E1045" s="65"/>
    </row>
    <row r="1046" spans="1:5" ht="14.25">
      <c r="A1046" s="65" t="s">
        <v>1035</v>
      </c>
      <c r="B1046" s="38">
        <v>61</v>
      </c>
      <c r="C1046" s="38">
        <v>62</v>
      </c>
      <c r="D1046" s="66">
        <f t="shared" si="16"/>
        <v>1.016</v>
      </c>
      <c r="E1046" s="65"/>
    </row>
    <row r="1047" spans="1:5" ht="14.25">
      <c r="A1047" s="65" t="s">
        <v>1037</v>
      </c>
      <c r="B1047" s="38">
        <v>0</v>
      </c>
      <c r="C1047" s="38">
        <v>0</v>
      </c>
      <c r="D1047" s="66" t="str">
        <f t="shared" si="16"/>
        <v/>
      </c>
      <c r="E1047" s="65"/>
    </row>
    <row r="1048" spans="1:5" ht="14.25">
      <c r="A1048" s="65" t="s">
        <v>1039</v>
      </c>
      <c r="B1048" s="38">
        <v>0</v>
      </c>
      <c r="C1048" s="38">
        <v>0</v>
      </c>
      <c r="D1048" s="66" t="str">
        <f t="shared" si="16"/>
        <v/>
      </c>
      <c r="E1048" s="65"/>
    </row>
    <row r="1049" spans="1:5" ht="14.25">
      <c r="A1049" s="65" t="s">
        <v>1041</v>
      </c>
      <c r="B1049" s="38">
        <v>0</v>
      </c>
      <c r="C1049" s="38">
        <v>0</v>
      </c>
      <c r="D1049" s="66" t="str">
        <f t="shared" si="16"/>
        <v/>
      </c>
      <c r="E1049" s="65"/>
    </row>
    <row r="1050" spans="1:5" ht="14.25">
      <c r="A1050" s="65" t="s">
        <v>1042</v>
      </c>
      <c r="B1050" s="38">
        <v>0</v>
      </c>
      <c r="C1050" s="38">
        <v>0</v>
      </c>
      <c r="D1050" s="66" t="str">
        <f t="shared" si="16"/>
        <v/>
      </c>
      <c r="E1050" s="65"/>
    </row>
    <row r="1051" spans="1:5" ht="14.25">
      <c r="A1051" s="65" t="s">
        <v>1044</v>
      </c>
      <c r="B1051" s="38">
        <v>53213</v>
      </c>
      <c r="C1051" s="38">
        <v>75810</v>
      </c>
      <c r="D1051" s="66">
        <f t="shared" si="16"/>
        <v>1.425</v>
      </c>
      <c r="E1051" s="65"/>
    </row>
    <row r="1052" spans="1:5" ht="14.25">
      <c r="A1052" s="65" t="s">
        <v>178</v>
      </c>
      <c r="B1052" s="38">
        <v>3526</v>
      </c>
      <c r="C1052" s="38">
        <v>1047</v>
      </c>
      <c r="D1052" s="66">
        <f t="shared" si="16"/>
        <v>0.297</v>
      </c>
      <c r="E1052" s="65">
        <v>0</v>
      </c>
    </row>
    <row r="1053" spans="1:5" ht="14.25">
      <c r="A1053" s="65" t="s">
        <v>908</v>
      </c>
      <c r="B1053" s="38">
        <v>301</v>
      </c>
      <c r="C1053" s="38">
        <v>287</v>
      </c>
      <c r="D1053" s="66">
        <f t="shared" si="16"/>
        <v>0.953</v>
      </c>
      <c r="E1053" s="65"/>
    </row>
    <row r="1054" spans="1:5" ht="14.25">
      <c r="A1054" s="65" t="s">
        <v>909</v>
      </c>
      <c r="B1054" s="38">
        <v>0</v>
      </c>
      <c r="C1054" s="38">
        <v>0</v>
      </c>
      <c r="D1054" s="66" t="str">
        <f t="shared" si="16"/>
        <v/>
      </c>
      <c r="E1054" s="65"/>
    </row>
    <row r="1055" spans="1:5" ht="14.25">
      <c r="A1055" s="65" t="s">
        <v>911</v>
      </c>
      <c r="B1055" s="38">
        <v>0</v>
      </c>
      <c r="C1055" s="38">
        <v>0</v>
      </c>
      <c r="D1055" s="66" t="str">
        <f t="shared" si="16"/>
        <v/>
      </c>
      <c r="E1055" s="65"/>
    </row>
    <row r="1056" spans="1:5" ht="14.25">
      <c r="A1056" s="65" t="s">
        <v>1046</v>
      </c>
      <c r="B1056" s="38">
        <v>3225</v>
      </c>
      <c r="C1056" s="38">
        <v>760</v>
      </c>
      <c r="D1056" s="66">
        <f t="shared" si="16"/>
        <v>0.236</v>
      </c>
      <c r="E1056" s="65"/>
    </row>
    <row r="1057" spans="1:5" ht="14.25">
      <c r="A1057" s="65" t="s">
        <v>179</v>
      </c>
      <c r="B1057" s="38">
        <v>56457</v>
      </c>
      <c r="C1057" s="38">
        <v>16418</v>
      </c>
      <c r="D1057" s="66">
        <f t="shared" si="16"/>
        <v>0.291</v>
      </c>
      <c r="E1057" s="65">
        <v>0</v>
      </c>
    </row>
    <row r="1058" spans="1:5" ht="14.25">
      <c r="A1058" s="65" t="s">
        <v>908</v>
      </c>
      <c r="B1058" s="38">
        <v>3438</v>
      </c>
      <c r="C1058" s="38">
        <v>2626</v>
      </c>
      <c r="D1058" s="66">
        <f t="shared" si="16"/>
        <v>0.764</v>
      </c>
      <c r="E1058" s="65"/>
    </row>
    <row r="1059" spans="1:5" ht="14.25">
      <c r="A1059" s="65" t="s">
        <v>909</v>
      </c>
      <c r="B1059" s="38">
        <v>1734</v>
      </c>
      <c r="C1059" s="38">
        <v>6590</v>
      </c>
      <c r="D1059" s="66">
        <f t="shared" si="16"/>
        <v>3.8</v>
      </c>
      <c r="E1059" s="65"/>
    </row>
    <row r="1060" spans="1:5" ht="14.25">
      <c r="A1060" s="65" t="s">
        <v>911</v>
      </c>
      <c r="B1060" s="38">
        <v>0</v>
      </c>
      <c r="C1060" s="38">
        <v>0</v>
      </c>
      <c r="D1060" s="66" t="str">
        <f t="shared" si="16"/>
        <v/>
      </c>
      <c r="E1060" s="65"/>
    </row>
    <row r="1061" spans="1:5" ht="14.25">
      <c r="A1061" s="65" t="s">
        <v>1051</v>
      </c>
      <c r="B1061" s="38">
        <v>1217</v>
      </c>
      <c r="C1061" s="38">
        <v>0</v>
      </c>
      <c r="D1061" s="66">
        <f t="shared" si="16"/>
        <v>0</v>
      </c>
      <c r="E1061" s="65"/>
    </row>
    <row r="1062" spans="1:5" ht="14.25">
      <c r="A1062" s="65" t="s">
        <v>1053</v>
      </c>
      <c r="B1062" s="38">
        <v>1164</v>
      </c>
      <c r="C1062" s="38">
        <v>827</v>
      </c>
      <c r="D1062" s="66">
        <f t="shared" si="16"/>
        <v>0.71</v>
      </c>
      <c r="E1062" s="65"/>
    </row>
    <row r="1063" spans="1:5" ht="14.25">
      <c r="A1063" s="65" t="s">
        <v>1055</v>
      </c>
      <c r="B1063" s="38">
        <v>0</v>
      </c>
      <c r="C1063" s="38">
        <v>0</v>
      </c>
      <c r="D1063" s="66" t="str">
        <f t="shared" si="16"/>
        <v/>
      </c>
      <c r="E1063" s="65"/>
    </row>
    <row r="1064" spans="1:5" ht="14.25">
      <c r="A1064" s="65" t="s">
        <v>1056</v>
      </c>
      <c r="B1064" s="38">
        <v>44863</v>
      </c>
      <c r="C1064" s="38">
        <v>5682</v>
      </c>
      <c r="D1064" s="66">
        <f t="shared" si="16"/>
        <v>0.127</v>
      </c>
      <c r="E1064" s="65"/>
    </row>
    <row r="1065" spans="1:5" ht="14.25">
      <c r="A1065" s="65" t="s">
        <v>1057</v>
      </c>
      <c r="B1065" s="38">
        <v>0</v>
      </c>
      <c r="C1065" s="38">
        <v>0</v>
      </c>
      <c r="D1065" s="66" t="str">
        <f t="shared" si="16"/>
        <v/>
      </c>
      <c r="E1065" s="65"/>
    </row>
    <row r="1066" spans="1:5" ht="14.25">
      <c r="A1066" s="65" t="s">
        <v>1058</v>
      </c>
      <c r="B1066" s="38">
        <v>527</v>
      </c>
      <c r="C1066" s="38">
        <v>509</v>
      </c>
      <c r="D1066" s="66">
        <f t="shared" si="16"/>
        <v>0.966</v>
      </c>
      <c r="E1066" s="65"/>
    </row>
    <row r="1067" spans="1:5" ht="14.25">
      <c r="A1067" s="65" t="s">
        <v>1059</v>
      </c>
      <c r="B1067" s="38">
        <v>0</v>
      </c>
      <c r="C1067" s="38">
        <v>0</v>
      </c>
      <c r="D1067" s="66" t="str">
        <f t="shared" si="16"/>
        <v/>
      </c>
      <c r="E1067" s="65"/>
    </row>
    <row r="1068" spans="1:5" ht="14.25">
      <c r="A1068" s="65" t="s">
        <v>996</v>
      </c>
      <c r="B1068" s="38">
        <v>3</v>
      </c>
      <c r="C1068" s="38">
        <v>0</v>
      </c>
      <c r="D1068" s="66">
        <f t="shared" si="16"/>
        <v>0</v>
      </c>
      <c r="E1068" s="65"/>
    </row>
    <row r="1069" spans="1:5" ht="14.25">
      <c r="A1069" s="65" t="s">
        <v>1061</v>
      </c>
      <c r="B1069" s="38">
        <v>0</v>
      </c>
      <c r="C1069" s="38">
        <v>0</v>
      </c>
      <c r="D1069" s="66" t="str">
        <f t="shared" si="16"/>
        <v/>
      </c>
      <c r="E1069" s="65"/>
    </row>
    <row r="1070" spans="1:5" ht="14.25">
      <c r="A1070" s="65" t="s">
        <v>1063</v>
      </c>
      <c r="B1070" s="38">
        <v>3511</v>
      </c>
      <c r="C1070" s="38">
        <v>184</v>
      </c>
      <c r="D1070" s="66">
        <f t="shared" si="16"/>
        <v>0.052</v>
      </c>
      <c r="E1070" s="65"/>
    </row>
    <row r="1071" spans="1:5" ht="14.25">
      <c r="A1071" s="65" t="s">
        <v>1279</v>
      </c>
      <c r="B1071" s="38">
        <f>SUM(B1072:B1078)</f>
        <v>114047</v>
      </c>
      <c r="C1071" s="38">
        <f>SUM(C1072:C1078)</f>
        <v>55727</v>
      </c>
      <c r="D1071" s="66">
        <f t="shared" si="16"/>
        <v>0.489</v>
      </c>
      <c r="E1071" s="65">
        <v>0</v>
      </c>
    </row>
    <row r="1072" spans="1:5" ht="14.25">
      <c r="A1072" s="65" t="s">
        <v>908</v>
      </c>
      <c r="B1072" s="38">
        <v>25283</v>
      </c>
      <c r="C1072" s="38">
        <v>22125</v>
      </c>
      <c r="D1072" s="66">
        <f t="shared" si="16"/>
        <v>0.875</v>
      </c>
      <c r="E1072" s="65"/>
    </row>
    <row r="1073" spans="1:5" ht="14.25">
      <c r="A1073" s="65" t="s">
        <v>909</v>
      </c>
      <c r="B1073" s="38">
        <v>4866</v>
      </c>
      <c r="C1073" s="38">
        <v>2484</v>
      </c>
      <c r="D1073" s="66">
        <f t="shared" si="16"/>
        <v>0.51</v>
      </c>
      <c r="E1073" s="65"/>
    </row>
    <row r="1074" spans="1:5" ht="14.25">
      <c r="A1074" s="65" t="s">
        <v>911</v>
      </c>
      <c r="B1074" s="38">
        <v>577</v>
      </c>
      <c r="C1074" s="38">
        <v>477</v>
      </c>
      <c r="D1074" s="66">
        <f t="shared" si="16"/>
        <v>0.827</v>
      </c>
      <c r="E1074" s="65"/>
    </row>
    <row r="1075" spans="1:5" ht="14.25">
      <c r="A1075" s="65" t="s">
        <v>1280</v>
      </c>
      <c r="B1075" s="38">
        <v>5389</v>
      </c>
      <c r="C1075" s="38">
        <v>3710</v>
      </c>
      <c r="D1075" s="66">
        <f t="shared" si="16"/>
        <v>0.688</v>
      </c>
      <c r="E1075" s="65"/>
    </row>
    <row r="1076" spans="1:5" ht="14.25">
      <c r="A1076" s="65" t="s">
        <v>1281</v>
      </c>
      <c r="B1076" s="38">
        <v>2459</v>
      </c>
      <c r="C1076" s="38">
        <v>3323</v>
      </c>
      <c r="D1076" s="66">
        <f t="shared" si="16"/>
        <v>1.351</v>
      </c>
      <c r="E1076" s="65"/>
    </row>
    <row r="1077" spans="1:5" ht="14.25">
      <c r="A1077" s="65" t="s">
        <v>1282</v>
      </c>
      <c r="B1077" s="38">
        <v>1631</v>
      </c>
      <c r="C1077" s="38">
        <v>424</v>
      </c>
      <c r="D1077" s="66">
        <f t="shared" si="16"/>
        <v>0.26</v>
      </c>
      <c r="E1077" s="65"/>
    </row>
    <row r="1078" spans="1:5" ht="14.25">
      <c r="A1078" s="65" t="s">
        <v>1283</v>
      </c>
      <c r="B1078" s="38">
        <v>73842</v>
      </c>
      <c r="C1078" s="38">
        <v>23184</v>
      </c>
      <c r="D1078" s="66">
        <f t="shared" si="16"/>
        <v>0.314</v>
      </c>
      <c r="E1078" s="65"/>
    </row>
    <row r="1079" spans="1:5" ht="14.25">
      <c r="A1079" s="65" t="s">
        <v>180</v>
      </c>
      <c r="B1079" s="38">
        <v>67060</v>
      </c>
      <c r="C1079" s="38">
        <v>53085</v>
      </c>
      <c r="D1079" s="66">
        <f t="shared" si="16"/>
        <v>0.792</v>
      </c>
      <c r="E1079" s="65">
        <v>0</v>
      </c>
    </row>
    <row r="1080" spans="1:5" ht="14.25">
      <c r="A1080" s="65" t="s">
        <v>908</v>
      </c>
      <c r="B1080" s="38">
        <v>7889</v>
      </c>
      <c r="C1080" s="38">
        <v>7392</v>
      </c>
      <c r="D1080" s="66">
        <f t="shared" si="16"/>
        <v>0.937</v>
      </c>
      <c r="E1080" s="65"/>
    </row>
    <row r="1081" spans="1:5" ht="14.25">
      <c r="A1081" s="65" t="s">
        <v>909</v>
      </c>
      <c r="B1081" s="38">
        <v>10294</v>
      </c>
      <c r="C1081" s="38">
        <v>20962</v>
      </c>
      <c r="D1081" s="66">
        <f t="shared" si="16"/>
        <v>2.036</v>
      </c>
      <c r="E1081" s="65"/>
    </row>
    <row r="1082" spans="1:5" ht="14.25">
      <c r="A1082" s="65" t="s">
        <v>911</v>
      </c>
      <c r="B1082" s="38">
        <v>223</v>
      </c>
      <c r="C1082" s="38">
        <v>216</v>
      </c>
      <c r="D1082" s="66">
        <f t="shared" si="16"/>
        <v>0.969</v>
      </c>
      <c r="E1082" s="65"/>
    </row>
    <row r="1083" spans="1:5" ht="14.25">
      <c r="A1083" s="65" t="s">
        <v>1070</v>
      </c>
      <c r="B1083" s="38">
        <v>182</v>
      </c>
      <c r="C1083" s="38">
        <v>8</v>
      </c>
      <c r="D1083" s="66">
        <f t="shared" si="16"/>
        <v>0.044</v>
      </c>
      <c r="E1083" s="65"/>
    </row>
    <row r="1084" spans="1:5" ht="14.25">
      <c r="A1084" s="65" t="s">
        <v>1071</v>
      </c>
      <c r="B1084" s="38">
        <v>48472</v>
      </c>
      <c r="C1084" s="38">
        <v>24506</v>
      </c>
      <c r="D1084" s="66">
        <f t="shared" si="16"/>
        <v>0.506</v>
      </c>
      <c r="E1084" s="65"/>
    </row>
    <row r="1085" spans="1:5" ht="14.25">
      <c r="A1085" s="65" t="s">
        <v>181</v>
      </c>
      <c r="B1085" s="38">
        <v>847488</v>
      </c>
      <c r="C1085" s="38">
        <v>725178</v>
      </c>
      <c r="D1085" s="66">
        <f t="shared" si="16"/>
        <v>0.856</v>
      </c>
      <c r="E1085" s="65">
        <v>0</v>
      </c>
    </row>
    <row r="1086" spans="1:5" ht="14.25">
      <c r="A1086" s="65" t="s">
        <v>908</v>
      </c>
      <c r="B1086" s="38">
        <v>202</v>
      </c>
      <c r="C1086" s="38">
        <v>0</v>
      </c>
      <c r="D1086" s="66">
        <f t="shared" si="16"/>
        <v>0</v>
      </c>
      <c r="E1086" s="65"/>
    </row>
    <row r="1087" spans="1:5" ht="14.25">
      <c r="A1087" s="65" t="s">
        <v>909</v>
      </c>
      <c r="B1087" s="38">
        <v>64</v>
      </c>
      <c r="C1087" s="38">
        <v>0</v>
      </c>
      <c r="D1087" s="66">
        <f t="shared" si="16"/>
        <v>0</v>
      </c>
      <c r="E1087" s="65"/>
    </row>
    <row r="1088" spans="1:5" ht="14.25">
      <c r="A1088" s="65" t="s">
        <v>911</v>
      </c>
      <c r="B1088" s="38">
        <v>380</v>
      </c>
      <c r="C1088" s="38">
        <v>0</v>
      </c>
      <c r="D1088" s="66">
        <f t="shared" si="16"/>
        <v>0</v>
      </c>
      <c r="E1088" s="65"/>
    </row>
    <row r="1089" spans="1:5" ht="14.25">
      <c r="A1089" s="65" t="s">
        <v>1072</v>
      </c>
      <c r="B1089" s="38">
        <v>0</v>
      </c>
      <c r="C1089" s="38">
        <v>0</v>
      </c>
      <c r="D1089" s="66" t="str">
        <f t="shared" si="16"/>
        <v/>
      </c>
      <c r="E1089" s="65"/>
    </row>
    <row r="1090" spans="1:5" ht="14.25">
      <c r="A1090" s="65" t="s">
        <v>1073</v>
      </c>
      <c r="B1090" s="38">
        <v>105350</v>
      </c>
      <c r="C1090" s="38">
        <v>48453</v>
      </c>
      <c r="D1090" s="66">
        <f t="shared" si="16"/>
        <v>0.46</v>
      </c>
      <c r="E1090" s="65"/>
    </row>
    <row r="1091" spans="1:5" ht="14.25">
      <c r="A1091" s="65" t="s">
        <v>1074</v>
      </c>
      <c r="B1091" s="38">
        <v>741492</v>
      </c>
      <c r="C1091" s="38">
        <v>676725</v>
      </c>
      <c r="D1091" s="66">
        <f t="shared" si="16"/>
        <v>0.913</v>
      </c>
      <c r="E1091" s="65"/>
    </row>
    <row r="1092" spans="1:5" ht="14.25">
      <c r="A1092" s="65" t="s">
        <v>182</v>
      </c>
      <c r="B1092" s="38">
        <v>70262</v>
      </c>
      <c r="C1092" s="38">
        <v>44481</v>
      </c>
      <c r="D1092" s="66">
        <f t="shared" si="16"/>
        <v>0.633</v>
      </c>
      <c r="E1092" s="65">
        <v>0</v>
      </c>
    </row>
    <row r="1093" spans="1:5" ht="14.25">
      <c r="A1093" s="65" t="s">
        <v>1075</v>
      </c>
      <c r="B1093" s="38">
        <v>70</v>
      </c>
      <c r="C1093" s="38">
        <v>20</v>
      </c>
      <c r="D1093" s="66">
        <f aca="true" t="shared" si="17" ref="D1093:D1156">IF(B1093=0,"",ROUND(C1093/B1093,3))</f>
        <v>0.286</v>
      </c>
      <c r="E1093" s="65"/>
    </row>
    <row r="1094" spans="1:5" ht="14.25">
      <c r="A1094" s="65" t="s">
        <v>1284</v>
      </c>
      <c r="B1094" s="38">
        <v>0</v>
      </c>
      <c r="C1094" s="38">
        <v>0</v>
      </c>
      <c r="D1094" s="66" t="str">
        <f t="shared" si="17"/>
        <v/>
      </c>
      <c r="E1094" s="65"/>
    </row>
    <row r="1095" spans="1:5" ht="14.25">
      <c r="A1095" s="65" t="s">
        <v>1078</v>
      </c>
      <c r="B1095" s="38">
        <v>0</v>
      </c>
      <c r="C1095" s="38">
        <v>0</v>
      </c>
      <c r="D1095" s="66" t="str">
        <f t="shared" si="17"/>
        <v/>
      </c>
      <c r="E1095" s="65"/>
    </row>
    <row r="1096" spans="1:5" ht="14.25">
      <c r="A1096" s="65" t="s">
        <v>1079</v>
      </c>
      <c r="B1096" s="38">
        <v>0</v>
      </c>
      <c r="C1096" s="38">
        <v>0</v>
      </c>
      <c r="D1096" s="66" t="str">
        <f t="shared" si="17"/>
        <v/>
      </c>
      <c r="E1096" s="65"/>
    </row>
    <row r="1097" spans="1:5" ht="14.25">
      <c r="A1097" s="65" t="s">
        <v>1062</v>
      </c>
      <c r="B1097" s="38"/>
      <c r="C1097" s="38"/>
      <c r="D1097" s="66" t="str">
        <f t="shared" si="17"/>
        <v/>
      </c>
      <c r="E1097" s="65"/>
    </row>
    <row r="1098" spans="1:5" ht="14.25">
      <c r="A1098" s="65" t="s">
        <v>1064</v>
      </c>
      <c r="B1098" s="38">
        <v>70192</v>
      </c>
      <c r="C1098" s="38">
        <v>44461</v>
      </c>
      <c r="D1098" s="66">
        <f t="shared" si="17"/>
        <v>0.633</v>
      </c>
      <c r="E1098" s="65"/>
    </row>
    <row r="1099" spans="1:5" ht="14.25">
      <c r="A1099" s="65" t="s">
        <v>183</v>
      </c>
      <c r="B1099" s="38">
        <v>323659</v>
      </c>
      <c r="C1099" s="38">
        <v>249263</v>
      </c>
      <c r="D1099" s="66">
        <f t="shared" si="17"/>
        <v>0.77</v>
      </c>
      <c r="E1099" s="65">
        <v>0</v>
      </c>
    </row>
    <row r="1100" spans="1:5" ht="14.25">
      <c r="A1100" s="65" t="s">
        <v>184</v>
      </c>
      <c r="B1100" s="38">
        <v>204353</v>
      </c>
      <c r="C1100" s="38">
        <v>172832</v>
      </c>
      <c r="D1100" s="66">
        <f t="shared" si="17"/>
        <v>0.846</v>
      </c>
      <c r="E1100" s="65">
        <v>0</v>
      </c>
    </row>
    <row r="1101" spans="1:5" ht="14.25">
      <c r="A1101" s="65" t="s">
        <v>908</v>
      </c>
      <c r="B1101" s="38">
        <v>5926</v>
      </c>
      <c r="C1101" s="38">
        <v>7541</v>
      </c>
      <c r="D1101" s="66">
        <f t="shared" si="17"/>
        <v>1.273</v>
      </c>
      <c r="E1101" s="65"/>
    </row>
    <row r="1102" spans="1:5" ht="14.25">
      <c r="A1102" s="65" t="s">
        <v>909</v>
      </c>
      <c r="B1102" s="38">
        <v>397</v>
      </c>
      <c r="C1102" s="38">
        <v>262</v>
      </c>
      <c r="D1102" s="66">
        <f t="shared" si="17"/>
        <v>0.66</v>
      </c>
      <c r="E1102" s="65"/>
    </row>
    <row r="1103" spans="1:5" ht="14.25">
      <c r="A1103" s="65" t="s">
        <v>911</v>
      </c>
      <c r="B1103" s="38">
        <v>26</v>
      </c>
      <c r="C1103" s="38">
        <v>0</v>
      </c>
      <c r="D1103" s="66">
        <f t="shared" si="17"/>
        <v>0</v>
      </c>
      <c r="E1103" s="65"/>
    </row>
    <row r="1104" spans="1:5" ht="14.25">
      <c r="A1104" s="65" t="s">
        <v>1065</v>
      </c>
      <c r="B1104" s="38">
        <v>0</v>
      </c>
      <c r="C1104" s="38">
        <v>0</v>
      </c>
      <c r="D1104" s="66" t="str">
        <f t="shared" si="17"/>
        <v/>
      </c>
      <c r="E1104" s="65"/>
    </row>
    <row r="1105" spans="1:5" ht="14.25">
      <c r="A1105" s="65" t="s">
        <v>1066</v>
      </c>
      <c r="B1105" s="38">
        <v>0</v>
      </c>
      <c r="C1105" s="38">
        <v>0</v>
      </c>
      <c r="D1105" s="66" t="str">
        <f t="shared" si="17"/>
        <v/>
      </c>
      <c r="E1105" s="65"/>
    </row>
    <row r="1106" spans="1:5" ht="14.25">
      <c r="A1106" s="65" t="s">
        <v>1067</v>
      </c>
      <c r="B1106" s="38">
        <v>0</v>
      </c>
      <c r="C1106" s="38">
        <v>0</v>
      </c>
      <c r="D1106" s="66" t="str">
        <f t="shared" si="17"/>
        <v/>
      </c>
      <c r="E1106" s="65"/>
    </row>
    <row r="1107" spans="1:5" ht="14.25">
      <c r="A1107" s="65" t="s">
        <v>1068</v>
      </c>
      <c r="B1107" s="38">
        <v>179</v>
      </c>
      <c r="C1107" s="38">
        <v>123</v>
      </c>
      <c r="D1107" s="66">
        <f t="shared" si="17"/>
        <v>0.687</v>
      </c>
      <c r="E1107" s="65"/>
    </row>
    <row r="1108" spans="1:5" ht="14.25">
      <c r="A1108" s="65" t="s">
        <v>912</v>
      </c>
      <c r="B1108" s="38">
        <v>6302</v>
      </c>
      <c r="C1108" s="38">
        <v>5245</v>
      </c>
      <c r="D1108" s="66">
        <f t="shared" si="17"/>
        <v>0.832</v>
      </c>
      <c r="E1108" s="65"/>
    </row>
    <row r="1109" spans="1:5" ht="14.25">
      <c r="A1109" s="65" t="s">
        <v>1069</v>
      </c>
      <c r="B1109" s="38">
        <v>191523</v>
      </c>
      <c r="C1109" s="38">
        <v>159661</v>
      </c>
      <c r="D1109" s="66">
        <f t="shared" si="17"/>
        <v>0.834</v>
      </c>
      <c r="E1109" s="65"/>
    </row>
    <row r="1110" spans="1:5" ht="14.25">
      <c r="A1110" s="65" t="s">
        <v>1285</v>
      </c>
      <c r="B1110" s="38">
        <v>64832</v>
      </c>
      <c r="C1110" s="38">
        <v>49640</v>
      </c>
      <c r="D1110" s="66">
        <f t="shared" si="17"/>
        <v>0.766</v>
      </c>
      <c r="E1110" s="65">
        <v>0</v>
      </c>
    </row>
    <row r="1111" spans="1:5" ht="14.25">
      <c r="A1111" s="65" t="s">
        <v>908</v>
      </c>
      <c r="B1111" s="38">
        <v>13759</v>
      </c>
      <c r="C1111" s="38">
        <v>7131</v>
      </c>
      <c r="D1111" s="66">
        <f t="shared" si="17"/>
        <v>0.518</v>
      </c>
      <c r="E1111" s="65"/>
    </row>
    <row r="1112" spans="1:5" ht="14.25">
      <c r="A1112" s="65" t="s">
        <v>909</v>
      </c>
      <c r="B1112" s="38">
        <v>7703</v>
      </c>
      <c r="C1112" s="38">
        <v>1960</v>
      </c>
      <c r="D1112" s="66">
        <f t="shared" si="17"/>
        <v>0.254</v>
      </c>
      <c r="E1112" s="65"/>
    </row>
    <row r="1113" spans="1:5" ht="14.25">
      <c r="A1113" s="65" t="s">
        <v>911</v>
      </c>
      <c r="B1113" s="38">
        <v>647</v>
      </c>
      <c r="C1113" s="38">
        <v>67</v>
      </c>
      <c r="D1113" s="66">
        <f t="shared" si="17"/>
        <v>0.104</v>
      </c>
      <c r="E1113" s="65"/>
    </row>
    <row r="1114" spans="1:5" ht="14.25">
      <c r="A1114" s="65" t="s">
        <v>1286</v>
      </c>
      <c r="B1114" s="38">
        <v>4527</v>
      </c>
      <c r="C1114" s="38">
        <v>3719</v>
      </c>
      <c r="D1114" s="66">
        <f t="shared" si="17"/>
        <v>0.822</v>
      </c>
      <c r="E1114" s="65"/>
    </row>
    <row r="1115" spans="1:5" ht="14.25">
      <c r="A1115" s="65" t="s">
        <v>1287</v>
      </c>
      <c r="B1115" s="38">
        <v>1789</v>
      </c>
      <c r="C1115" s="38">
        <v>1697</v>
      </c>
      <c r="D1115" s="66">
        <f t="shared" si="17"/>
        <v>0.949</v>
      </c>
      <c r="E1115" s="65"/>
    </row>
    <row r="1116" spans="1:5" ht="14.25">
      <c r="A1116" s="65" t="s">
        <v>1288</v>
      </c>
      <c r="B1116" s="38">
        <v>36407</v>
      </c>
      <c r="C1116" s="38">
        <v>35066</v>
      </c>
      <c r="D1116" s="66">
        <f t="shared" si="17"/>
        <v>0.963</v>
      </c>
      <c r="E1116" s="65"/>
    </row>
    <row r="1117" spans="1:5" ht="14.25">
      <c r="A1117" s="65" t="s">
        <v>185</v>
      </c>
      <c r="B1117" s="38">
        <v>47719</v>
      </c>
      <c r="C1117" s="38">
        <v>22353</v>
      </c>
      <c r="D1117" s="66">
        <f t="shared" si="17"/>
        <v>0.468</v>
      </c>
      <c r="E1117" s="65">
        <v>0</v>
      </c>
    </row>
    <row r="1118" spans="1:5" ht="14.25">
      <c r="A1118" s="65" t="s">
        <v>908</v>
      </c>
      <c r="B1118" s="38">
        <v>184</v>
      </c>
      <c r="C1118" s="38">
        <v>133</v>
      </c>
      <c r="D1118" s="66">
        <f t="shared" si="17"/>
        <v>0.723</v>
      </c>
      <c r="E1118" s="65"/>
    </row>
    <row r="1119" spans="1:5" ht="14.25">
      <c r="A1119" s="65" t="s">
        <v>909</v>
      </c>
      <c r="B1119" s="38">
        <v>0</v>
      </c>
      <c r="C1119" s="38">
        <v>91</v>
      </c>
      <c r="D1119" s="66" t="str">
        <f t="shared" si="17"/>
        <v/>
      </c>
      <c r="E1119" s="65"/>
    </row>
    <row r="1120" spans="1:5" ht="14.25">
      <c r="A1120" s="65" t="s">
        <v>911</v>
      </c>
      <c r="B1120" s="38">
        <v>0</v>
      </c>
      <c r="C1120" s="38">
        <v>0</v>
      </c>
      <c r="D1120" s="66" t="str">
        <f t="shared" si="17"/>
        <v/>
      </c>
      <c r="E1120" s="65"/>
    </row>
    <row r="1121" spans="1:5" ht="14.25">
      <c r="A1121" s="65" t="s">
        <v>1076</v>
      </c>
      <c r="B1121" s="38">
        <v>0</v>
      </c>
      <c r="C1121" s="38">
        <v>0</v>
      </c>
      <c r="D1121" s="66" t="str">
        <f t="shared" si="17"/>
        <v/>
      </c>
      <c r="E1121" s="65"/>
    </row>
    <row r="1122" spans="1:5" ht="14.25">
      <c r="A1122" s="65" t="s">
        <v>1077</v>
      </c>
      <c r="B1122" s="38">
        <v>47535</v>
      </c>
      <c r="C1122" s="38">
        <v>22129</v>
      </c>
      <c r="D1122" s="66">
        <f t="shared" si="17"/>
        <v>0.466</v>
      </c>
      <c r="E1122" s="65"/>
    </row>
    <row r="1123" spans="1:5" ht="14.25">
      <c r="A1123" s="65" t="s">
        <v>186</v>
      </c>
      <c r="B1123" s="38">
        <v>6755</v>
      </c>
      <c r="C1123" s="38">
        <v>4438</v>
      </c>
      <c r="D1123" s="66">
        <f t="shared" si="17"/>
        <v>0.657</v>
      </c>
      <c r="E1123" s="65"/>
    </row>
    <row r="1124" spans="1:5" ht="14.25">
      <c r="A1124" s="65" t="s">
        <v>1080</v>
      </c>
      <c r="B1124" s="38">
        <v>1422</v>
      </c>
      <c r="C1124" s="38">
        <v>50</v>
      </c>
      <c r="D1124" s="66">
        <f t="shared" si="17"/>
        <v>0.035</v>
      </c>
      <c r="E1124" s="65"/>
    </row>
    <row r="1125" spans="1:5" ht="14.25">
      <c r="A1125" s="65" t="s">
        <v>1352</v>
      </c>
      <c r="B1125" s="38">
        <v>5333</v>
      </c>
      <c r="C1125" s="38">
        <v>4388</v>
      </c>
      <c r="D1125" s="66">
        <f t="shared" si="17"/>
        <v>0.823</v>
      </c>
      <c r="E1125" s="65"/>
    </row>
    <row r="1126" spans="1:5" ht="14.25">
      <c r="A1126" s="65" t="s">
        <v>187</v>
      </c>
      <c r="B1126" s="38">
        <v>704</v>
      </c>
      <c r="C1126" s="38">
        <v>1002</v>
      </c>
      <c r="D1126" s="66">
        <f t="shared" si="17"/>
        <v>1.423</v>
      </c>
      <c r="E1126" s="65">
        <v>0</v>
      </c>
    </row>
    <row r="1127" spans="1:5" ht="14.25">
      <c r="A1127" s="65" t="s">
        <v>188</v>
      </c>
      <c r="B1127" s="38">
        <v>309</v>
      </c>
      <c r="C1127" s="38">
        <v>324</v>
      </c>
      <c r="D1127" s="66">
        <f t="shared" si="17"/>
        <v>1.049</v>
      </c>
      <c r="E1127" s="65">
        <v>0</v>
      </c>
    </row>
    <row r="1128" spans="1:5" ht="14.25">
      <c r="A1128" s="65" t="s">
        <v>908</v>
      </c>
      <c r="B1128" s="38">
        <v>60</v>
      </c>
      <c r="C1128" s="38">
        <v>0</v>
      </c>
      <c r="D1128" s="66">
        <f t="shared" si="17"/>
        <v>0</v>
      </c>
      <c r="E1128" s="65"/>
    </row>
    <row r="1129" spans="1:5" ht="14.25">
      <c r="A1129" s="65" t="s">
        <v>909</v>
      </c>
      <c r="B1129" s="38">
        <v>5</v>
      </c>
      <c r="C1129" s="38">
        <v>2</v>
      </c>
      <c r="D1129" s="66">
        <f t="shared" si="17"/>
        <v>0.4</v>
      </c>
      <c r="E1129" s="65"/>
    </row>
    <row r="1130" spans="1:5" ht="14.25">
      <c r="A1130" s="65" t="s">
        <v>911</v>
      </c>
      <c r="B1130" s="38">
        <v>0</v>
      </c>
      <c r="C1130" s="38">
        <v>0</v>
      </c>
      <c r="D1130" s="66" t="str">
        <f t="shared" si="17"/>
        <v/>
      </c>
      <c r="E1130" s="65"/>
    </row>
    <row r="1131" spans="1:5" ht="14.25">
      <c r="A1131" s="65" t="s">
        <v>1083</v>
      </c>
      <c r="B1131" s="38">
        <v>0</v>
      </c>
      <c r="C1131" s="38">
        <v>0</v>
      </c>
      <c r="D1131" s="66" t="str">
        <f t="shared" si="17"/>
        <v/>
      </c>
      <c r="E1131" s="65"/>
    </row>
    <row r="1132" spans="1:5" ht="14.25">
      <c r="A1132" s="65" t="s">
        <v>912</v>
      </c>
      <c r="B1132" s="38">
        <v>227</v>
      </c>
      <c r="C1132" s="38">
        <v>134</v>
      </c>
      <c r="D1132" s="66">
        <f t="shared" si="17"/>
        <v>0.59</v>
      </c>
      <c r="E1132" s="65"/>
    </row>
    <row r="1133" spans="1:5" ht="14.25">
      <c r="A1133" s="65" t="s">
        <v>1084</v>
      </c>
      <c r="B1133" s="38">
        <v>17</v>
      </c>
      <c r="C1133" s="38">
        <v>188</v>
      </c>
      <c r="D1133" s="66">
        <f t="shared" si="17"/>
        <v>11.059</v>
      </c>
      <c r="E1133" s="65"/>
    </row>
    <row r="1134" spans="1:5" ht="14.25">
      <c r="A1134" s="65" t="s">
        <v>189</v>
      </c>
      <c r="B1134" s="38">
        <v>209</v>
      </c>
      <c r="C1134" s="38">
        <v>122</v>
      </c>
      <c r="D1134" s="66">
        <f t="shared" si="17"/>
        <v>0.584</v>
      </c>
      <c r="E1134" s="65">
        <v>0</v>
      </c>
    </row>
    <row r="1135" spans="1:5" ht="14.25">
      <c r="A1135" s="65" t="s">
        <v>1567</v>
      </c>
      <c r="B1135" s="38">
        <v>0</v>
      </c>
      <c r="C1135" s="38">
        <v>0</v>
      </c>
      <c r="D1135" s="66" t="str">
        <f t="shared" si="17"/>
        <v/>
      </c>
      <c r="E1135" s="65"/>
    </row>
    <row r="1136" spans="1:5" ht="14.25">
      <c r="A1136" s="65" t="s">
        <v>1353</v>
      </c>
      <c r="B1136" s="38">
        <v>0</v>
      </c>
      <c r="C1136" s="38">
        <v>0</v>
      </c>
      <c r="D1136" s="66" t="str">
        <f t="shared" si="17"/>
        <v/>
      </c>
      <c r="E1136" s="65"/>
    </row>
    <row r="1137" spans="1:5" ht="14.25">
      <c r="A1137" s="65" t="s">
        <v>1087</v>
      </c>
      <c r="B1137" s="38">
        <v>0</v>
      </c>
      <c r="C1137" s="38">
        <v>0</v>
      </c>
      <c r="D1137" s="66" t="str">
        <f t="shared" si="17"/>
        <v/>
      </c>
      <c r="E1137" s="65"/>
    </row>
    <row r="1138" spans="1:5" ht="14.25">
      <c r="A1138" s="65" t="s">
        <v>1088</v>
      </c>
      <c r="B1138" s="38">
        <v>0</v>
      </c>
      <c r="C1138" s="38">
        <v>0</v>
      </c>
      <c r="D1138" s="66" t="str">
        <f t="shared" si="17"/>
        <v/>
      </c>
      <c r="E1138" s="65"/>
    </row>
    <row r="1139" spans="1:5" ht="14.25">
      <c r="A1139" s="65" t="s">
        <v>1090</v>
      </c>
      <c r="B1139" s="38">
        <v>209</v>
      </c>
      <c r="C1139" s="38">
        <v>122</v>
      </c>
      <c r="D1139" s="66">
        <f t="shared" si="17"/>
        <v>0.584</v>
      </c>
      <c r="E1139" s="65"/>
    </row>
    <row r="1140" spans="1:5" ht="14.25">
      <c r="A1140" s="65" t="s">
        <v>190</v>
      </c>
      <c r="B1140" s="38">
        <v>186</v>
      </c>
      <c r="C1140" s="38">
        <v>556</v>
      </c>
      <c r="D1140" s="66">
        <f t="shared" si="17"/>
        <v>2.989</v>
      </c>
      <c r="E1140" s="65"/>
    </row>
    <row r="1141" spans="1:5" ht="14.25">
      <c r="A1141" s="65" t="s">
        <v>191</v>
      </c>
      <c r="B1141" s="38">
        <v>0</v>
      </c>
      <c r="C1141" s="38">
        <v>0</v>
      </c>
      <c r="D1141" s="66" t="str">
        <f t="shared" si="17"/>
        <v/>
      </c>
      <c r="E1141" s="65"/>
    </row>
    <row r="1142" spans="1:5" ht="14.25">
      <c r="A1142" s="65" t="s">
        <v>192</v>
      </c>
      <c r="B1142" s="38">
        <v>0</v>
      </c>
      <c r="C1142" s="38">
        <v>0</v>
      </c>
      <c r="D1142" s="66" t="str">
        <f t="shared" si="17"/>
        <v/>
      </c>
      <c r="E1142" s="65"/>
    </row>
    <row r="1143" spans="1:5" ht="14.25">
      <c r="A1143" s="65" t="s">
        <v>193</v>
      </c>
      <c r="B1143" s="38">
        <v>0</v>
      </c>
      <c r="C1143" s="38">
        <v>0</v>
      </c>
      <c r="D1143" s="66" t="str">
        <f t="shared" si="17"/>
        <v/>
      </c>
      <c r="E1143" s="65"/>
    </row>
    <row r="1144" spans="1:5" ht="14.25">
      <c r="A1144" s="65" t="s">
        <v>194</v>
      </c>
      <c r="B1144" s="38">
        <v>0</v>
      </c>
      <c r="C1144" s="38">
        <v>0</v>
      </c>
      <c r="D1144" s="66" t="str">
        <f t="shared" si="17"/>
        <v/>
      </c>
      <c r="E1144" s="65"/>
    </row>
    <row r="1145" spans="1:5" ht="14.25">
      <c r="A1145" s="65" t="s">
        <v>195</v>
      </c>
      <c r="B1145" s="38">
        <v>0</v>
      </c>
      <c r="C1145" s="38">
        <v>0</v>
      </c>
      <c r="D1145" s="66" t="str">
        <f t="shared" si="17"/>
        <v/>
      </c>
      <c r="E1145" s="65"/>
    </row>
    <row r="1146" spans="1:5" ht="14.25">
      <c r="A1146" s="65" t="s">
        <v>196</v>
      </c>
      <c r="B1146" s="38">
        <v>0</v>
      </c>
      <c r="C1146" s="38">
        <v>0</v>
      </c>
      <c r="D1146" s="66" t="str">
        <f t="shared" si="17"/>
        <v/>
      </c>
      <c r="E1146" s="65"/>
    </row>
    <row r="1147" spans="1:5" ht="14.25">
      <c r="A1147" s="65" t="s">
        <v>159</v>
      </c>
      <c r="B1147" s="38">
        <v>0</v>
      </c>
      <c r="C1147" s="38">
        <v>0</v>
      </c>
      <c r="D1147" s="66" t="str">
        <f t="shared" si="17"/>
        <v/>
      </c>
      <c r="E1147" s="65"/>
    </row>
    <row r="1148" spans="1:5" ht="14.25">
      <c r="A1148" s="65" t="s">
        <v>197</v>
      </c>
      <c r="B1148" s="38">
        <v>0</v>
      </c>
      <c r="C1148" s="38">
        <v>0</v>
      </c>
      <c r="D1148" s="66" t="str">
        <f t="shared" si="17"/>
        <v/>
      </c>
      <c r="E1148" s="65"/>
    </row>
    <row r="1149" spans="1:5" ht="14.25">
      <c r="A1149" s="65" t="s">
        <v>198</v>
      </c>
      <c r="B1149" s="38">
        <v>0</v>
      </c>
      <c r="C1149" s="38">
        <v>0</v>
      </c>
      <c r="D1149" s="66" t="str">
        <f t="shared" si="17"/>
        <v/>
      </c>
      <c r="E1149" s="65"/>
    </row>
    <row r="1150" spans="1:5" ht="14.25">
      <c r="A1150" s="65" t="s">
        <v>199</v>
      </c>
      <c r="B1150" s="38">
        <v>0</v>
      </c>
      <c r="C1150" s="38">
        <v>0</v>
      </c>
      <c r="D1150" s="66" t="str">
        <f t="shared" si="17"/>
        <v/>
      </c>
      <c r="E1150" s="65"/>
    </row>
    <row r="1151" spans="1:5" ht="14.25">
      <c r="A1151" s="65" t="s">
        <v>1354</v>
      </c>
      <c r="B1151" s="38">
        <v>372774</v>
      </c>
      <c r="C1151" s="38">
        <v>237470</v>
      </c>
      <c r="D1151" s="66">
        <f t="shared" si="17"/>
        <v>0.637</v>
      </c>
      <c r="E1151" s="65">
        <v>0</v>
      </c>
    </row>
    <row r="1152" spans="1:5" ht="14.25">
      <c r="A1152" s="65" t="s">
        <v>1355</v>
      </c>
      <c r="B1152" s="38">
        <v>263730</v>
      </c>
      <c r="C1152" s="38">
        <v>180881</v>
      </c>
      <c r="D1152" s="66">
        <f t="shared" si="17"/>
        <v>0.686</v>
      </c>
      <c r="E1152" s="65">
        <v>0</v>
      </c>
    </row>
    <row r="1153" spans="1:5" ht="14.25">
      <c r="A1153" s="65" t="s">
        <v>908</v>
      </c>
      <c r="B1153" s="38">
        <v>63345</v>
      </c>
      <c r="C1153" s="38">
        <v>59021</v>
      </c>
      <c r="D1153" s="66">
        <f t="shared" si="17"/>
        <v>0.932</v>
      </c>
      <c r="E1153" s="65"/>
    </row>
    <row r="1154" spans="1:5" ht="14.25">
      <c r="A1154" s="65" t="s">
        <v>909</v>
      </c>
      <c r="B1154" s="38">
        <v>5536</v>
      </c>
      <c r="C1154" s="38">
        <v>1214</v>
      </c>
      <c r="D1154" s="66">
        <f t="shared" si="17"/>
        <v>0.219</v>
      </c>
      <c r="E1154" s="65"/>
    </row>
    <row r="1155" spans="1:5" ht="14.25">
      <c r="A1155" s="65" t="s">
        <v>911</v>
      </c>
      <c r="B1155" s="38">
        <v>567</v>
      </c>
      <c r="C1155" s="38">
        <v>493</v>
      </c>
      <c r="D1155" s="66">
        <f t="shared" si="17"/>
        <v>0.869</v>
      </c>
      <c r="E1155" s="65"/>
    </row>
    <row r="1156" spans="1:5" ht="14.25">
      <c r="A1156" s="65" t="s">
        <v>1356</v>
      </c>
      <c r="B1156" s="38">
        <v>2655</v>
      </c>
      <c r="C1156" s="38">
        <v>3149</v>
      </c>
      <c r="D1156" s="66">
        <f t="shared" si="17"/>
        <v>1.186</v>
      </c>
      <c r="E1156" s="65"/>
    </row>
    <row r="1157" spans="1:5" ht="14.25">
      <c r="A1157" s="65" t="s">
        <v>1081</v>
      </c>
      <c r="B1157" s="38">
        <v>7892</v>
      </c>
      <c r="C1157" s="38">
        <v>31197</v>
      </c>
      <c r="D1157" s="66">
        <f aca="true" t="shared" si="18" ref="D1157:D1220">IF(B1157=0,"",ROUND(C1157/B1157,3))</f>
        <v>3.953</v>
      </c>
      <c r="E1157" s="65"/>
    </row>
    <row r="1158" spans="1:5" ht="14.25">
      <c r="A1158" s="65" t="s">
        <v>1082</v>
      </c>
      <c r="B1158" s="38">
        <v>6160</v>
      </c>
      <c r="C1158" s="38">
        <v>2180</v>
      </c>
      <c r="D1158" s="66">
        <f t="shared" si="18"/>
        <v>0.354</v>
      </c>
      <c r="E1158" s="65"/>
    </row>
    <row r="1159" spans="1:5" ht="14.25">
      <c r="A1159" s="65" t="s">
        <v>1357</v>
      </c>
      <c r="B1159" s="38">
        <v>500</v>
      </c>
      <c r="C1159" s="38">
        <v>500</v>
      </c>
      <c r="D1159" s="66">
        <f t="shared" si="18"/>
        <v>1</v>
      </c>
      <c r="E1159" s="65"/>
    </row>
    <row r="1160" spans="1:5" ht="14.25">
      <c r="A1160" s="65" t="s">
        <v>1358</v>
      </c>
      <c r="B1160" s="38">
        <v>1598</v>
      </c>
      <c r="C1160" s="38">
        <v>989</v>
      </c>
      <c r="D1160" s="66">
        <f t="shared" si="18"/>
        <v>0.619</v>
      </c>
      <c r="E1160" s="65"/>
    </row>
    <row r="1161" spans="1:5" ht="14.25">
      <c r="A1161" s="65" t="s">
        <v>1359</v>
      </c>
      <c r="B1161" s="38">
        <v>3365</v>
      </c>
      <c r="C1161" s="38">
        <v>1754</v>
      </c>
      <c r="D1161" s="66">
        <f t="shared" si="18"/>
        <v>0.521</v>
      </c>
      <c r="E1161" s="65"/>
    </row>
    <row r="1162" spans="1:5" ht="14.25">
      <c r="A1162" s="65" t="s">
        <v>1085</v>
      </c>
      <c r="B1162" s="38">
        <v>77174</v>
      </c>
      <c r="C1162" s="38">
        <v>13590</v>
      </c>
      <c r="D1162" s="66">
        <f t="shared" si="18"/>
        <v>0.176</v>
      </c>
      <c r="E1162" s="65"/>
    </row>
    <row r="1163" spans="1:5" ht="14.25">
      <c r="A1163" s="65" t="s">
        <v>1289</v>
      </c>
      <c r="B1163" s="38">
        <v>8568</v>
      </c>
      <c r="C1163" s="38">
        <v>498</v>
      </c>
      <c r="D1163" s="66">
        <f t="shared" si="18"/>
        <v>0.058</v>
      </c>
      <c r="E1163" s="65"/>
    </row>
    <row r="1164" spans="1:5" ht="14.25">
      <c r="A1164" s="65" t="s">
        <v>1086</v>
      </c>
      <c r="B1164" s="38">
        <v>575</v>
      </c>
      <c r="C1164" s="38">
        <v>0</v>
      </c>
      <c r="D1164" s="66">
        <f t="shared" si="18"/>
        <v>0</v>
      </c>
      <c r="E1164" s="65"/>
    </row>
    <row r="1165" spans="1:5" ht="14.25">
      <c r="A1165" s="65" t="s">
        <v>1568</v>
      </c>
      <c r="B1165" s="38">
        <v>445</v>
      </c>
      <c r="C1165" s="38">
        <v>303</v>
      </c>
      <c r="D1165" s="66">
        <f t="shared" si="18"/>
        <v>0.681</v>
      </c>
      <c r="E1165" s="65"/>
    </row>
    <row r="1166" spans="1:5" ht="14.25">
      <c r="A1166" s="65" t="s">
        <v>1089</v>
      </c>
      <c r="B1166" s="38">
        <v>19192</v>
      </c>
      <c r="C1166" s="38">
        <v>14845</v>
      </c>
      <c r="D1166" s="66">
        <f t="shared" si="18"/>
        <v>0.773</v>
      </c>
      <c r="E1166" s="65"/>
    </row>
    <row r="1167" spans="1:5" ht="14.25">
      <c r="A1167" s="65" t="s">
        <v>1091</v>
      </c>
      <c r="B1167" s="38">
        <v>0</v>
      </c>
      <c r="C1167" s="38">
        <v>0</v>
      </c>
      <c r="D1167" s="66" t="str">
        <f t="shared" si="18"/>
        <v/>
      </c>
      <c r="E1167" s="65"/>
    </row>
    <row r="1168" spans="1:5" ht="14.25">
      <c r="A1168" s="65" t="s">
        <v>1092</v>
      </c>
      <c r="B1168" s="38">
        <v>0</v>
      </c>
      <c r="C1168" s="38">
        <v>0</v>
      </c>
      <c r="D1168" s="66" t="str">
        <f t="shared" si="18"/>
        <v/>
      </c>
      <c r="E1168" s="65"/>
    </row>
    <row r="1169" spans="1:5" ht="14.25">
      <c r="A1169" s="65" t="s">
        <v>1093</v>
      </c>
      <c r="B1169" s="38">
        <v>0</v>
      </c>
      <c r="C1169" s="38">
        <v>0</v>
      </c>
      <c r="D1169" s="66" t="str">
        <f t="shared" si="18"/>
        <v/>
      </c>
      <c r="E1169" s="65"/>
    </row>
    <row r="1170" spans="1:5" ht="14.25">
      <c r="A1170" s="65" t="s">
        <v>912</v>
      </c>
      <c r="B1170" s="38">
        <v>36592</v>
      </c>
      <c r="C1170" s="38">
        <v>32393</v>
      </c>
      <c r="D1170" s="66">
        <f t="shared" si="18"/>
        <v>0.885</v>
      </c>
      <c r="E1170" s="65"/>
    </row>
    <row r="1171" spans="1:5" ht="14.25">
      <c r="A1171" s="65" t="s">
        <v>1360</v>
      </c>
      <c r="B1171" s="38">
        <v>29566</v>
      </c>
      <c r="C1171" s="38">
        <v>18755</v>
      </c>
      <c r="D1171" s="66">
        <f t="shared" si="18"/>
        <v>0.634</v>
      </c>
      <c r="E1171" s="65"/>
    </row>
    <row r="1172" spans="1:5" ht="14.25">
      <c r="A1172" s="65" t="s">
        <v>200</v>
      </c>
      <c r="B1172" s="38">
        <v>0</v>
      </c>
      <c r="C1172" s="38">
        <v>0</v>
      </c>
      <c r="D1172" s="66" t="str">
        <f t="shared" si="18"/>
        <v/>
      </c>
      <c r="E1172" s="65">
        <v>0</v>
      </c>
    </row>
    <row r="1173" spans="1:5" ht="14.25">
      <c r="A1173" s="65" t="s">
        <v>908</v>
      </c>
      <c r="B1173" s="38">
        <v>0</v>
      </c>
      <c r="C1173" s="38">
        <v>0</v>
      </c>
      <c r="D1173" s="66" t="str">
        <f t="shared" si="18"/>
        <v/>
      </c>
      <c r="E1173" s="65"/>
    </row>
    <row r="1174" spans="1:5" ht="14.25">
      <c r="A1174" s="65" t="s">
        <v>909</v>
      </c>
      <c r="B1174" s="38">
        <v>0</v>
      </c>
      <c r="C1174" s="38">
        <v>20</v>
      </c>
      <c r="D1174" s="66" t="str">
        <f t="shared" si="18"/>
        <v/>
      </c>
      <c r="E1174" s="65"/>
    </row>
    <row r="1175" spans="1:5" ht="14.25">
      <c r="A1175" s="65" t="s">
        <v>911</v>
      </c>
      <c r="B1175" s="38">
        <v>0</v>
      </c>
      <c r="C1175" s="38">
        <v>0</v>
      </c>
      <c r="D1175" s="66" t="str">
        <f t="shared" si="18"/>
        <v/>
      </c>
      <c r="E1175" s="65"/>
    </row>
    <row r="1176" spans="1:5" ht="14.25">
      <c r="A1176" s="65" t="s">
        <v>1094</v>
      </c>
      <c r="B1176" s="38">
        <v>0</v>
      </c>
      <c r="C1176" s="38">
        <v>0</v>
      </c>
      <c r="D1176" s="66" t="str">
        <f t="shared" si="18"/>
        <v/>
      </c>
      <c r="E1176" s="65"/>
    </row>
    <row r="1177" spans="1:5" ht="14.25">
      <c r="A1177" s="65" t="s">
        <v>1095</v>
      </c>
      <c r="B1177" s="38">
        <v>0</v>
      </c>
      <c r="C1177" s="38">
        <v>0</v>
      </c>
      <c r="D1177" s="66" t="str">
        <f t="shared" si="18"/>
        <v/>
      </c>
      <c r="E1177" s="65"/>
    </row>
    <row r="1178" spans="1:5" ht="14.25">
      <c r="A1178" s="65" t="s">
        <v>1096</v>
      </c>
      <c r="B1178" s="38">
        <v>0</v>
      </c>
      <c r="C1178" s="38">
        <v>0</v>
      </c>
      <c r="D1178" s="66" t="str">
        <f t="shared" si="18"/>
        <v/>
      </c>
      <c r="E1178" s="65"/>
    </row>
    <row r="1179" spans="1:5" ht="14.25">
      <c r="A1179" s="65" t="s">
        <v>1097</v>
      </c>
      <c r="B1179" s="38">
        <v>0</v>
      </c>
      <c r="C1179" s="38">
        <v>0</v>
      </c>
      <c r="D1179" s="66" t="str">
        <f t="shared" si="18"/>
        <v/>
      </c>
      <c r="E1179" s="65"/>
    </row>
    <row r="1180" spans="1:5" ht="14.25">
      <c r="A1180" s="65" t="s">
        <v>1098</v>
      </c>
      <c r="B1180" s="38">
        <v>0</v>
      </c>
      <c r="C1180" s="38">
        <v>0</v>
      </c>
      <c r="D1180" s="66" t="str">
        <f t="shared" si="18"/>
        <v/>
      </c>
      <c r="E1180" s="65"/>
    </row>
    <row r="1181" spans="1:5" ht="14.25">
      <c r="A1181" s="65" t="s">
        <v>1099</v>
      </c>
      <c r="B1181" s="38">
        <v>0</v>
      </c>
      <c r="C1181" s="38">
        <v>0</v>
      </c>
      <c r="D1181" s="66" t="str">
        <f t="shared" si="18"/>
        <v/>
      </c>
      <c r="E1181" s="65"/>
    </row>
    <row r="1182" spans="1:5" ht="14.25">
      <c r="A1182" s="65" t="s">
        <v>1100</v>
      </c>
      <c r="B1182" s="38">
        <v>0</v>
      </c>
      <c r="C1182" s="38">
        <v>0</v>
      </c>
      <c r="D1182" s="66" t="str">
        <f t="shared" si="18"/>
        <v/>
      </c>
      <c r="E1182" s="65"/>
    </row>
    <row r="1183" spans="1:5" ht="14.25">
      <c r="A1183" s="65" t="s">
        <v>1101</v>
      </c>
      <c r="B1183" s="38">
        <v>0</v>
      </c>
      <c r="C1183" s="38">
        <v>0</v>
      </c>
      <c r="D1183" s="66" t="str">
        <f t="shared" si="18"/>
        <v/>
      </c>
      <c r="E1183" s="65"/>
    </row>
    <row r="1184" spans="1:5" ht="14.25">
      <c r="A1184" s="65" t="s">
        <v>1102</v>
      </c>
      <c r="B1184" s="38">
        <v>0</v>
      </c>
      <c r="C1184" s="38">
        <v>0</v>
      </c>
      <c r="D1184" s="66" t="str">
        <f t="shared" si="18"/>
        <v/>
      </c>
      <c r="E1184" s="65"/>
    </row>
    <row r="1185" spans="1:5" ht="14.25">
      <c r="A1185" s="65" t="s">
        <v>1103</v>
      </c>
      <c r="B1185" s="38">
        <v>0</v>
      </c>
      <c r="C1185" s="38">
        <v>0</v>
      </c>
      <c r="D1185" s="66" t="str">
        <f t="shared" si="18"/>
        <v/>
      </c>
      <c r="E1185" s="65"/>
    </row>
    <row r="1186" spans="1:5" ht="14.25">
      <c r="A1186" s="65" t="s">
        <v>1104</v>
      </c>
      <c r="B1186" s="38">
        <v>0</v>
      </c>
      <c r="C1186" s="38">
        <v>0</v>
      </c>
      <c r="D1186" s="66" t="str">
        <f t="shared" si="18"/>
        <v/>
      </c>
      <c r="E1186" s="65"/>
    </row>
    <row r="1187" spans="1:5" ht="14.25">
      <c r="A1187" s="65" t="s">
        <v>1105</v>
      </c>
      <c r="B1187" s="38">
        <v>0</v>
      </c>
      <c r="C1187" s="38">
        <v>0</v>
      </c>
      <c r="D1187" s="66" t="str">
        <f t="shared" si="18"/>
        <v/>
      </c>
      <c r="E1187" s="65"/>
    </row>
    <row r="1188" spans="1:5" ht="14.25">
      <c r="A1188" s="65" t="s">
        <v>1106</v>
      </c>
      <c r="B1188" s="38">
        <v>0</v>
      </c>
      <c r="C1188" s="38">
        <v>0</v>
      </c>
      <c r="D1188" s="66" t="str">
        <f t="shared" si="18"/>
        <v/>
      </c>
      <c r="E1188" s="65"/>
    </row>
    <row r="1189" spans="1:5" ht="14.25">
      <c r="A1189" s="65" t="s">
        <v>912</v>
      </c>
      <c r="B1189" s="38">
        <v>0</v>
      </c>
      <c r="C1189" s="38">
        <v>0</v>
      </c>
      <c r="D1189" s="66" t="str">
        <f t="shared" si="18"/>
        <v/>
      </c>
      <c r="E1189" s="65"/>
    </row>
    <row r="1190" spans="1:5" ht="14.25">
      <c r="A1190" s="65" t="s">
        <v>1108</v>
      </c>
      <c r="B1190" s="38">
        <v>0</v>
      </c>
      <c r="C1190" s="38">
        <v>0</v>
      </c>
      <c r="D1190" s="66" t="str">
        <f t="shared" si="18"/>
        <v/>
      </c>
      <c r="E1190" s="65"/>
    </row>
    <row r="1191" spans="1:5" ht="14.25">
      <c r="A1191" s="65" t="s">
        <v>201</v>
      </c>
      <c r="B1191" s="38">
        <v>16523</v>
      </c>
      <c r="C1191" s="38">
        <v>12529</v>
      </c>
      <c r="D1191" s="66">
        <f t="shared" si="18"/>
        <v>0.758</v>
      </c>
      <c r="E1191" s="65">
        <v>0</v>
      </c>
    </row>
    <row r="1192" spans="1:5" ht="14.25">
      <c r="A1192" s="65" t="s">
        <v>908</v>
      </c>
      <c r="B1192" s="38">
        <v>1150</v>
      </c>
      <c r="C1192" s="38">
        <v>1004</v>
      </c>
      <c r="D1192" s="66">
        <f t="shared" si="18"/>
        <v>0.873</v>
      </c>
      <c r="E1192" s="65"/>
    </row>
    <row r="1193" spans="1:5" ht="14.25">
      <c r="A1193" s="65" t="s">
        <v>909</v>
      </c>
      <c r="B1193" s="38">
        <v>10</v>
      </c>
      <c r="C1193" s="38">
        <v>7</v>
      </c>
      <c r="D1193" s="66">
        <f t="shared" si="18"/>
        <v>0.7</v>
      </c>
      <c r="E1193" s="65"/>
    </row>
    <row r="1194" spans="1:5" ht="14.25">
      <c r="A1194" s="65" t="s">
        <v>911</v>
      </c>
      <c r="B1194" s="38">
        <v>98</v>
      </c>
      <c r="C1194" s="38">
        <v>85</v>
      </c>
      <c r="D1194" s="66">
        <f t="shared" si="18"/>
        <v>0.867</v>
      </c>
      <c r="E1194" s="65"/>
    </row>
    <row r="1195" spans="1:5" ht="14.25">
      <c r="A1195" s="65" t="s">
        <v>1114</v>
      </c>
      <c r="B1195" s="38">
        <v>6638</v>
      </c>
      <c r="C1195" s="38">
        <v>4883</v>
      </c>
      <c r="D1195" s="66">
        <f t="shared" si="18"/>
        <v>0.736</v>
      </c>
      <c r="E1195" s="65"/>
    </row>
    <row r="1196" spans="1:5" ht="14.25">
      <c r="A1196" s="65" t="s">
        <v>1116</v>
      </c>
      <c r="B1196" s="38">
        <v>0</v>
      </c>
      <c r="C1196" s="38">
        <v>0</v>
      </c>
      <c r="D1196" s="66" t="str">
        <f t="shared" si="18"/>
        <v/>
      </c>
      <c r="E1196" s="65"/>
    </row>
    <row r="1197" spans="1:5" ht="14.25">
      <c r="A1197" s="65" t="s">
        <v>1118</v>
      </c>
      <c r="B1197" s="38">
        <v>295</v>
      </c>
      <c r="C1197" s="38">
        <v>343</v>
      </c>
      <c r="D1197" s="66">
        <f t="shared" si="18"/>
        <v>1.163</v>
      </c>
      <c r="E1197" s="65"/>
    </row>
    <row r="1198" spans="1:5" ht="14.25">
      <c r="A1198" s="65" t="s">
        <v>912</v>
      </c>
      <c r="B1198" s="38">
        <v>6977</v>
      </c>
      <c r="C1198" s="38">
        <v>5577</v>
      </c>
      <c r="D1198" s="66">
        <f t="shared" si="18"/>
        <v>0.799</v>
      </c>
      <c r="E1198" s="65"/>
    </row>
    <row r="1199" spans="1:5" ht="14.25">
      <c r="A1199" s="65" t="s">
        <v>1121</v>
      </c>
      <c r="B1199" s="38">
        <v>1355</v>
      </c>
      <c r="C1199" s="38">
        <v>630</v>
      </c>
      <c r="D1199" s="66">
        <f t="shared" si="18"/>
        <v>0.465</v>
      </c>
      <c r="E1199" s="65"/>
    </row>
    <row r="1200" spans="1:5" ht="14.25">
      <c r="A1200" s="65" t="s">
        <v>1290</v>
      </c>
      <c r="B1200" s="38">
        <v>6388</v>
      </c>
      <c r="C1200" s="38">
        <v>6300</v>
      </c>
      <c r="D1200" s="66">
        <f t="shared" si="18"/>
        <v>0.986</v>
      </c>
      <c r="E1200" s="65">
        <v>0</v>
      </c>
    </row>
    <row r="1201" spans="1:5" ht="14.25">
      <c r="A1201" s="65" t="s">
        <v>908</v>
      </c>
      <c r="B1201" s="38">
        <v>3238</v>
      </c>
      <c r="C1201" s="38">
        <v>3279</v>
      </c>
      <c r="D1201" s="66">
        <f t="shared" si="18"/>
        <v>1.013</v>
      </c>
      <c r="E1201" s="65"/>
    </row>
    <row r="1202" spans="1:5" ht="14.25">
      <c r="A1202" s="65" t="s">
        <v>909</v>
      </c>
      <c r="B1202" s="38">
        <v>139</v>
      </c>
      <c r="C1202" s="38">
        <v>50</v>
      </c>
      <c r="D1202" s="66">
        <f t="shared" si="18"/>
        <v>0.36</v>
      </c>
      <c r="E1202" s="65"/>
    </row>
    <row r="1203" spans="1:5" ht="14.25">
      <c r="A1203" s="65" t="s">
        <v>911</v>
      </c>
      <c r="B1203" s="38">
        <v>0</v>
      </c>
      <c r="C1203" s="38">
        <v>0</v>
      </c>
      <c r="D1203" s="66" t="str">
        <f t="shared" si="18"/>
        <v/>
      </c>
      <c r="E1203" s="65"/>
    </row>
    <row r="1204" spans="1:5" ht="14.25">
      <c r="A1204" s="65" t="s">
        <v>1291</v>
      </c>
      <c r="B1204" s="38">
        <v>782</v>
      </c>
      <c r="C1204" s="38">
        <v>707</v>
      </c>
      <c r="D1204" s="66">
        <f t="shared" si="18"/>
        <v>0.904</v>
      </c>
      <c r="E1204" s="65"/>
    </row>
    <row r="1205" spans="1:5" ht="14.25">
      <c r="A1205" s="65" t="s">
        <v>1292</v>
      </c>
      <c r="B1205" s="38">
        <v>26</v>
      </c>
      <c r="C1205" s="38">
        <v>39</v>
      </c>
      <c r="D1205" s="66">
        <f t="shared" si="18"/>
        <v>1.5</v>
      </c>
      <c r="E1205" s="65"/>
    </row>
    <row r="1206" spans="1:5" ht="14.25">
      <c r="A1206" s="65" t="s">
        <v>1293</v>
      </c>
      <c r="B1206" s="38">
        <v>23</v>
      </c>
      <c r="C1206" s="38">
        <v>8</v>
      </c>
      <c r="D1206" s="66">
        <f t="shared" si="18"/>
        <v>0.348</v>
      </c>
      <c r="E1206" s="65"/>
    </row>
    <row r="1207" spans="1:5" ht="14.25">
      <c r="A1207" s="65" t="s">
        <v>1294</v>
      </c>
      <c r="B1207" s="38">
        <v>753</v>
      </c>
      <c r="C1207" s="38">
        <v>983</v>
      </c>
      <c r="D1207" s="66">
        <f t="shared" si="18"/>
        <v>1.305</v>
      </c>
      <c r="E1207" s="65"/>
    </row>
    <row r="1208" spans="1:5" ht="14.25">
      <c r="A1208" s="65" t="s">
        <v>1295</v>
      </c>
      <c r="B1208" s="38">
        <v>0</v>
      </c>
      <c r="C1208" s="38">
        <v>0</v>
      </c>
      <c r="D1208" s="66" t="str">
        <f t="shared" si="18"/>
        <v/>
      </c>
      <c r="E1208" s="65"/>
    </row>
    <row r="1209" spans="1:5" ht="14.25">
      <c r="A1209" s="65" t="s">
        <v>1296</v>
      </c>
      <c r="B1209" s="38">
        <v>15</v>
      </c>
      <c r="C1209" s="38">
        <v>14</v>
      </c>
      <c r="D1209" s="66">
        <f t="shared" si="18"/>
        <v>0.933</v>
      </c>
      <c r="E1209" s="65"/>
    </row>
    <row r="1210" spans="1:5" ht="14.25">
      <c r="A1210" s="65" t="s">
        <v>1297</v>
      </c>
      <c r="B1210" s="38">
        <v>32</v>
      </c>
      <c r="C1210" s="38">
        <v>43</v>
      </c>
      <c r="D1210" s="66">
        <f t="shared" si="18"/>
        <v>1.344</v>
      </c>
      <c r="E1210" s="65"/>
    </row>
    <row r="1211" spans="1:5" ht="14.25">
      <c r="A1211" s="65" t="s">
        <v>1298</v>
      </c>
      <c r="B1211" s="38">
        <v>1129</v>
      </c>
      <c r="C1211" s="38">
        <v>1036</v>
      </c>
      <c r="D1211" s="66">
        <f t="shared" si="18"/>
        <v>0.918</v>
      </c>
      <c r="E1211" s="65"/>
    </row>
    <row r="1212" spans="1:5" ht="14.25">
      <c r="A1212" s="65" t="s">
        <v>1299</v>
      </c>
      <c r="B1212" s="38">
        <v>251</v>
      </c>
      <c r="C1212" s="38">
        <v>141</v>
      </c>
      <c r="D1212" s="66">
        <f t="shared" si="18"/>
        <v>0.562</v>
      </c>
      <c r="E1212" s="65"/>
    </row>
    <row r="1213" spans="1:5" ht="14.25">
      <c r="A1213" s="65" t="s">
        <v>202</v>
      </c>
      <c r="B1213" s="38">
        <v>12683</v>
      </c>
      <c r="C1213" s="38">
        <v>10269</v>
      </c>
      <c r="D1213" s="66">
        <f t="shared" si="18"/>
        <v>0.81</v>
      </c>
      <c r="E1213" s="65">
        <v>0</v>
      </c>
    </row>
    <row r="1214" spans="1:5" ht="14.25">
      <c r="A1214" s="65" t="s">
        <v>908</v>
      </c>
      <c r="B1214" s="38">
        <v>1353</v>
      </c>
      <c r="C1214" s="38">
        <v>1100</v>
      </c>
      <c r="D1214" s="66">
        <f t="shared" si="18"/>
        <v>0.813</v>
      </c>
      <c r="E1214" s="65"/>
    </row>
    <row r="1215" spans="1:5" ht="14.25">
      <c r="A1215" s="65" t="s">
        <v>909</v>
      </c>
      <c r="B1215" s="38">
        <v>185</v>
      </c>
      <c r="C1215" s="38">
        <v>119</v>
      </c>
      <c r="D1215" s="66">
        <f t="shared" si="18"/>
        <v>0.643</v>
      </c>
      <c r="E1215" s="65"/>
    </row>
    <row r="1216" spans="1:5" ht="14.25">
      <c r="A1216" s="65" t="s">
        <v>911</v>
      </c>
      <c r="B1216" s="38">
        <v>166</v>
      </c>
      <c r="C1216" s="38">
        <v>0</v>
      </c>
      <c r="D1216" s="66">
        <f t="shared" si="18"/>
        <v>0</v>
      </c>
      <c r="E1216" s="65"/>
    </row>
    <row r="1217" spans="1:5" ht="14.25">
      <c r="A1217" s="65" t="s">
        <v>1107</v>
      </c>
      <c r="B1217" s="38">
        <v>3751</v>
      </c>
      <c r="C1217" s="38">
        <v>3268</v>
      </c>
      <c r="D1217" s="66">
        <f t="shared" si="18"/>
        <v>0.871</v>
      </c>
      <c r="E1217" s="65"/>
    </row>
    <row r="1218" spans="1:5" ht="14.25">
      <c r="A1218" s="65" t="s">
        <v>1109</v>
      </c>
      <c r="B1218" s="38">
        <v>0</v>
      </c>
      <c r="C1218" s="38">
        <v>0</v>
      </c>
      <c r="D1218" s="66" t="str">
        <f t="shared" si="18"/>
        <v/>
      </c>
      <c r="E1218" s="65"/>
    </row>
    <row r="1219" spans="1:5" ht="14.25">
      <c r="A1219" s="65" t="s">
        <v>1110</v>
      </c>
      <c r="B1219" s="38">
        <v>18</v>
      </c>
      <c r="C1219" s="38">
        <v>0</v>
      </c>
      <c r="D1219" s="66">
        <f t="shared" si="18"/>
        <v>0</v>
      </c>
      <c r="E1219" s="65"/>
    </row>
    <row r="1220" spans="1:5" ht="14.25">
      <c r="A1220" s="65" t="s">
        <v>1111</v>
      </c>
      <c r="B1220" s="38">
        <v>23</v>
      </c>
      <c r="C1220" s="38">
        <v>3</v>
      </c>
      <c r="D1220" s="66">
        <f t="shared" si="18"/>
        <v>0.13</v>
      </c>
      <c r="E1220" s="65"/>
    </row>
    <row r="1221" spans="1:5" ht="14.25">
      <c r="A1221" s="65" t="s">
        <v>1112</v>
      </c>
      <c r="B1221" s="38">
        <v>6592</v>
      </c>
      <c r="C1221" s="38">
        <v>5082</v>
      </c>
      <c r="D1221" s="66">
        <f aca="true" t="shared" si="19" ref="D1221:D1284">IF(B1221=0,"",ROUND(C1221/B1221,3))</f>
        <v>0.771</v>
      </c>
      <c r="E1221" s="65"/>
    </row>
    <row r="1222" spans="1:5" ht="14.25">
      <c r="A1222" s="65" t="s">
        <v>1113</v>
      </c>
      <c r="B1222" s="38">
        <v>50</v>
      </c>
      <c r="C1222" s="38">
        <v>77</v>
      </c>
      <c r="D1222" s="66">
        <f t="shared" si="19"/>
        <v>1.54</v>
      </c>
      <c r="E1222" s="65"/>
    </row>
    <row r="1223" spans="1:5" ht="14.25">
      <c r="A1223" s="65" t="s">
        <v>1115</v>
      </c>
      <c r="B1223" s="38">
        <v>59</v>
      </c>
      <c r="C1223" s="38">
        <v>150</v>
      </c>
      <c r="D1223" s="66">
        <f t="shared" si="19"/>
        <v>2.542</v>
      </c>
      <c r="E1223" s="65"/>
    </row>
    <row r="1224" spans="1:5" ht="14.25">
      <c r="A1224" s="65" t="s">
        <v>1117</v>
      </c>
      <c r="B1224" s="38">
        <v>0</v>
      </c>
      <c r="C1224" s="38">
        <v>0</v>
      </c>
      <c r="D1224" s="66" t="str">
        <f t="shared" si="19"/>
        <v/>
      </c>
      <c r="E1224" s="65"/>
    </row>
    <row r="1225" spans="1:5" ht="14.25">
      <c r="A1225" s="65" t="s">
        <v>1119</v>
      </c>
      <c r="B1225" s="38">
        <v>0</v>
      </c>
      <c r="C1225" s="38">
        <v>20</v>
      </c>
      <c r="D1225" s="66" t="str">
        <f t="shared" si="19"/>
        <v/>
      </c>
      <c r="E1225" s="65"/>
    </row>
    <row r="1226" spans="1:5" ht="14.25">
      <c r="A1226" s="65" t="s">
        <v>1120</v>
      </c>
      <c r="B1226" s="38">
        <v>0</v>
      </c>
      <c r="C1226" s="38">
        <v>20</v>
      </c>
      <c r="D1226" s="66" t="str">
        <f t="shared" si="19"/>
        <v/>
      </c>
      <c r="E1226" s="65"/>
    </row>
    <row r="1227" spans="1:5" ht="14.25">
      <c r="A1227" s="65" t="s">
        <v>1122</v>
      </c>
      <c r="B1227" s="38">
        <v>486</v>
      </c>
      <c r="C1227" s="38">
        <v>430</v>
      </c>
      <c r="D1227" s="66">
        <f t="shared" si="19"/>
        <v>0.885</v>
      </c>
      <c r="E1227" s="65"/>
    </row>
    <row r="1228" spans="1:5" ht="14.25">
      <c r="A1228" s="65" t="s">
        <v>1361</v>
      </c>
      <c r="B1228" s="38">
        <v>73450</v>
      </c>
      <c r="C1228" s="38">
        <v>27491</v>
      </c>
      <c r="D1228" s="66">
        <f t="shared" si="19"/>
        <v>0.374</v>
      </c>
      <c r="E1228" s="65"/>
    </row>
    <row r="1229" spans="1:5" ht="14.25">
      <c r="A1229" s="65" t="s">
        <v>203</v>
      </c>
      <c r="B1229" s="38">
        <v>3017608</v>
      </c>
      <c r="C1229" s="38">
        <v>1156258</v>
      </c>
      <c r="D1229" s="66">
        <f t="shared" si="19"/>
        <v>0.383</v>
      </c>
      <c r="E1229" s="65">
        <v>0</v>
      </c>
    </row>
    <row r="1230" spans="1:5" ht="14.25">
      <c r="A1230" s="65" t="s">
        <v>204</v>
      </c>
      <c r="B1230" s="38">
        <v>2778522</v>
      </c>
      <c r="C1230" s="38">
        <v>890694</v>
      </c>
      <c r="D1230" s="66">
        <f t="shared" si="19"/>
        <v>0.321</v>
      </c>
      <c r="E1230" s="65">
        <v>0</v>
      </c>
    </row>
    <row r="1231" spans="1:5" ht="14.25">
      <c r="A1231" s="65" t="s">
        <v>1123</v>
      </c>
      <c r="B1231" s="38">
        <v>600</v>
      </c>
      <c r="C1231" s="38">
        <v>30</v>
      </c>
      <c r="D1231" s="66">
        <f t="shared" si="19"/>
        <v>0.05</v>
      </c>
      <c r="E1231" s="65"/>
    </row>
    <row r="1232" spans="1:5" ht="14.25">
      <c r="A1232" s="65" t="s">
        <v>1124</v>
      </c>
      <c r="B1232" s="38">
        <v>0</v>
      </c>
      <c r="C1232" s="38">
        <v>0</v>
      </c>
      <c r="D1232" s="66" t="str">
        <f t="shared" si="19"/>
        <v/>
      </c>
      <c r="E1232" s="65"/>
    </row>
    <row r="1233" spans="1:5" ht="14.25">
      <c r="A1233" s="65" t="s">
        <v>1125</v>
      </c>
      <c r="B1233" s="38">
        <v>764613</v>
      </c>
      <c r="C1233" s="38">
        <v>203948</v>
      </c>
      <c r="D1233" s="66">
        <f t="shared" si="19"/>
        <v>0.267</v>
      </c>
      <c r="E1233" s="65"/>
    </row>
    <row r="1234" spans="1:5" ht="14.25">
      <c r="A1234" s="65" t="s">
        <v>1126</v>
      </c>
      <c r="B1234" s="38">
        <v>3597</v>
      </c>
      <c r="C1234" s="38">
        <v>2668</v>
      </c>
      <c r="D1234" s="66">
        <f t="shared" si="19"/>
        <v>0.742</v>
      </c>
      <c r="E1234" s="65"/>
    </row>
    <row r="1235" spans="1:5" ht="14.25">
      <c r="A1235" s="65" t="s">
        <v>1127</v>
      </c>
      <c r="B1235" s="38">
        <v>535696</v>
      </c>
      <c r="C1235" s="38">
        <v>507591</v>
      </c>
      <c r="D1235" s="66">
        <f t="shared" si="19"/>
        <v>0.948</v>
      </c>
      <c r="E1235" s="65"/>
    </row>
    <row r="1236" spans="1:5" ht="14.25">
      <c r="A1236" s="65" t="s">
        <v>1128</v>
      </c>
      <c r="B1236" s="38">
        <v>124207</v>
      </c>
      <c r="C1236" s="38">
        <v>20318</v>
      </c>
      <c r="D1236" s="66">
        <f t="shared" si="19"/>
        <v>0.164</v>
      </c>
      <c r="E1236" s="65"/>
    </row>
    <row r="1237" spans="1:5" ht="14.25">
      <c r="A1237" s="65" t="s">
        <v>1129</v>
      </c>
      <c r="B1237" s="38">
        <v>1500</v>
      </c>
      <c r="C1237" s="38">
        <v>7902</v>
      </c>
      <c r="D1237" s="66">
        <f t="shared" si="19"/>
        <v>5.268</v>
      </c>
      <c r="E1237" s="65"/>
    </row>
    <row r="1238" spans="1:5" ht="14.25">
      <c r="A1238" s="65" t="s">
        <v>1130</v>
      </c>
      <c r="B1238" s="38">
        <v>1348309</v>
      </c>
      <c r="C1238" s="38">
        <v>148237</v>
      </c>
      <c r="D1238" s="66">
        <f t="shared" si="19"/>
        <v>0.11</v>
      </c>
      <c r="E1238" s="65"/>
    </row>
    <row r="1239" spans="1:5" ht="14.25">
      <c r="A1239" s="65" t="s">
        <v>205</v>
      </c>
      <c r="B1239" s="38">
        <v>222124</v>
      </c>
      <c r="C1239" s="38">
        <v>250225</v>
      </c>
      <c r="D1239" s="66">
        <f t="shared" si="19"/>
        <v>1.127</v>
      </c>
      <c r="E1239" s="65">
        <v>0</v>
      </c>
    </row>
    <row r="1240" spans="1:5" ht="14.25">
      <c r="A1240" s="65" t="s">
        <v>1132</v>
      </c>
      <c r="B1240" s="38">
        <v>222124</v>
      </c>
      <c r="C1240" s="38">
        <v>250225</v>
      </c>
      <c r="D1240" s="66">
        <f t="shared" si="19"/>
        <v>1.127</v>
      </c>
      <c r="E1240" s="65"/>
    </row>
    <row r="1241" spans="1:5" ht="14.25">
      <c r="A1241" s="65" t="s">
        <v>1134</v>
      </c>
      <c r="B1241" s="38">
        <v>0</v>
      </c>
      <c r="C1241" s="38">
        <v>0</v>
      </c>
      <c r="D1241" s="66" t="str">
        <f t="shared" si="19"/>
        <v/>
      </c>
      <c r="E1241" s="65"/>
    </row>
    <row r="1242" spans="1:5" ht="14.25">
      <c r="A1242" s="65" t="s">
        <v>1136</v>
      </c>
      <c r="B1242" s="38">
        <v>0</v>
      </c>
      <c r="C1242" s="38">
        <v>0</v>
      </c>
      <c r="D1242" s="66" t="str">
        <f t="shared" si="19"/>
        <v/>
      </c>
      <c r="E1242" s="65"/>
    </row>
    <row r="1243" spans="1:5" ht="14.25">
      <c r="A1243" s="65" t="s">
        <v>206</v>
      </c>
      <c r="B1243" s="38">
        <v>16962</v>
      </c>
      <c r="C1243" s="38">
        <v>15339</v>
      </c>
      <c r="D1243" s="66">
        <f t="shared" si="19"/>
        <v>0.904</v>
      </c>
      <c r="E1243" s="65">
        <v>0</v>
      </c>
    </row>
    <row r="1244" spans="1:5" ht="14.25">
      <c r="A1244" s="65" t="s">
        <v>1139</v>
      </c>
      <c r="B1244" s="38">
        <v>59</v>
      </c>
      <c r="C1244" s="38">
        <v>325</v>
      </c>
      <c r="D1244" s="66">
        <f t="shared" si="19"/>
        <v>5.508</v>
      </c>
      <c r="E1244" s="65"/>
    </row>
    <row r="1245" spans="1:5" ht="14.25">
      <c r="A1245" s="65" t="s">
        <v>1141</v>
      </c>
      <c r="B1245" s="38">
        <v>10547</v>
      </c>
      <c r="C1245" s="38">
        <v>12788</v>
      </c>
      <c r="D1245" s="66">
        <f t="shared" si="19"/>
        <v>1.212</v>
      </c>
      <c r="E1245" s="65"/>
    </row>
    <row r="1246" spans="1:5" ht="14.25">
      <c r="A1246" s="65" t="s">
        <v>1143</v>
      </c>
      <c r="B1246" s="38">
        <v>6356</v>
      </c>
      <c r="C1246" s="38">
        <v>2226</v>
      </c>
      <c r="D1246" s="66">
        <f t="shared" si="19"/>
        <v>0.35</v>
      </c>
      <c r="E1246" s="65"/>
    </row>
    <row r="1247" spans="1:5" ht="14.25">
      <c r="A1247" s="65" t="s">
        <v>207</v>
      </c>
      <c r="B1247" s="38">
        <v>124174</v>
      </c>
      <c r="C1247" s="38">
        <v>111219</v>
      </c>
      <c r="D1247" s="66">
        <f t="shared" si="19"/>
        <v>0.896</v>
      </c>
      <c r="E1247" s="65">
        <v>0</v>
      </c>
    </row>
    <row r="1248" spans="1:5" ht="14.25">
      <c r="A1248" s="65" t="s">
        <v>208</v>
      </c>
      <c r="B1248" s="38">
        <v>68026</v>
      </c>
      <c r="C1248" s="38">
        <v>57252</v>
      </c>
      <c r="D1248" s="66">
        <f t="shared" si="19"/>
        <v>0.842</v>
      </c>
      <c r="E1248" s="65">
        <v>0</v>
      </c>
    </row>
    <row r="1249" spans="1:5" ht="14.25">
      <c r="A1249" s="65" t="s">
        <v>908</v>
      </c>
      <c r="B1249" s="38">
        <v>5318</v>
      </c>
      <c r="C1249" s="38">
        <v>4506</v>
      </c>
      <c r="D1249" s="66">
        <f t="shared" si="19"/>
        <v>0.847</v>
      </c>
      <c r="E1249" s="65"/>
    </row>
    <row r="1250" spans="1:5" ht="14.25">
      <c r="A1250" s="65" t="s">
        <v>909</v>
      </c>
      <c r="B1250" s="38">
        <v>447</v>
      </c>
      <c r="C1250" s="38">
        <v>195</v>
      </c>
      <c r="D1250" s="66">
        <f t="shared" si="19"/>
        <v>0.436</v>
      </c>
      <c r="E1250" s="65"/>
    </row>
    <row r="1251" spans="1:5" ht="14.25">
      <c r="A1251" s="65" t="s">
        <v>911</v>
      </c>
      <c r="B1251" s="38">
        <v>817</v>
      </c>
      <c r="C1251" s="38">
        <v>1126</v>
      </c>
      <c r="D1251" s="66">
        <f t="shared" si="19"/>
        <v>1.378</v>
      </c>
      <c r="E1251" s="65"/>
    </row>
    <row r="1252" spans="1:5" ht="14.25">
      <c r="A1252" s="65" t="s">
        <v>1147</v>
      </c>
      <c r="B1252" s="38">
        <v>0</v>
      </c>
      <c r="C1252" s="38">
        <v>0</v>
      </c>
      <c r="D1252" s="66" t="str">
        <f t="shared" si="19"/>
        <v/>
      </c>
      <c r="E1252" s="65"/>
    </row>
    <row r="1253" spans="1:5" ht="14.25">
      <c r="A1253" s="65" t="s">
        <v>1149</v>
      </c>
      <c r="B1253" s="38">
        <v>46</v>
      </c>
      <c r="C1253" s="38">
        <v>2</v>
      </c>
      <c r="D1253" s="66">
        <f t="shared" si="19"/>
        <v>0.043</v>
      </c>
      <c r="E1253" s="65"/>
    </row>
    <row r="1254" spans="1:5" ht="14.25">
      <c r="A1254" s="65" t="s">
        <v>1150</v>
      </c>
      <c r="B1254" s="38">
        <v>339</v>
      </c>
      <c r="C1254" s="38">
        <v>112</v>
      </c>
      <c r="D1254" s="66">
        <f t="shared" si="19"/>
        <v>0.33</v>
      </c>
      <c r="E1254" s="65"/>
    </row>
    <row r="1255" spans="1:5" ht="14.25">
      <c r="A1255" s="65" t="s">
        <v>1151</v>
      </c>
      <c r="B1255" s="38">
        <v>600</v>
      </c>
      <c r="C1255" s="38">
        <v>450</v>
      </c>
      <c r="D1255" s="66">
        <f t="shared" si="19"/>
        <v>0.75</v>
      </c>
      <c r="E1255" s="65"/>
    </row>
    <row r="1256" spans="1:5" ht="14.25">
      <c r="A1256" s="65" t="s">
        <v>1152</v>
      </c>
      <c r="B1256" s="38">
        <v>11413</v>
      </c>
      <c r="C1256" s="38">
        <v>7500</v>
      </c>
      <c r="D1256" s="66">
        <f t="shared" si="19"/>
        <v>0.657</v>
      </c>
      <c r="E1256" s="65"/>
    </row>
    <row r="1257" spans="1:5" ht="14.25">
      <c r="A1257" s="65" t="s">
        <v>1154</v>
      </c>
      <c r="B1257" s="38">
        <v>265</v>
      </c>
      <c r="C1257" s="38">
        <v>0</v>
      </c>
      <c r="D1257" s="66">
        <f t="shared" si="19"/>
        <v>0</v>
      </c>
      <c r="E1257" s="65"/>
    </row>
    <row r="1258" spans="1:5" ht="14.25">
      <c r="A1258" s="65" t="s">
        <v>1156</v>
      </c>
      <c r="B1258" s="38">
        <v>0</v>
      </c>
      <c r="C1258" s="38">
        <v>0</v>
      </c>
      <c r="D1258" s="66" t="str">
        <f t="shared" si="19"/>
        <v/>
      </c>
      <c r="E1258" s="65"/>
    </row>
    <row r="1259" spans="1:5" ht="14.25">
      <c r="A1259" s="65" t="s">
        <v>1158</v>
      </c>
      <c r="B1259" s="38">
        <v>43383</v>
      </c>
      <c r="C1259" s="38">
        <v>12125</v>
      </c>
      <c r="D1259" s="66">
        <f t="shared" si="19"/>
        <v>0.279</v>
      </c>
      <c r="E1259" s="65"/>
    </row>
    <row r="1260" spans="1:5" ht="14.25">
      <c r="A1260" s="65" t="s">
        <v>1160</v>
      </c>
      <c r="B1260" s="38">
        <v>0</v>
      </c>
      <c r="C1260" s="38">
        <v>0</v>
      </c>
      <c r="D1260" s="66" t="str">
        <f t="shared" si="19"/>
        <v/>
      </c>
      <c r="E1260" s="65"/>
    </row>
    <row r="1261" spans="1:5" ht="14.25">
      <c r="A1261" s="65" t="s">
        <v>912</v>
      </c>
      <c r="B1261" s="38">
        <v>957</v>
      </c>
      <c r="C1261" s="38">
        <v>926</v>
      </c>
      <c r="D1261" s="66">
        <f t="shared" si="19"/>
        <v>0.968</v>
      </c>
      <c r="E1261" s="65"/>
    </row>
    <row r="1262" spans="1:5" ht="14.25">
      <c r="A1262" s="65" t="s">
        <v>1162</v>
      </c>
      <c r="B1262" s="38">
        <v>4441</v>
      </c>
      <c r="C1262" s="38">
        <v>30310</v>
      </c>
      <c r="D1262" s="66">
        <f t="shared" si="19"/>
        <v>6.825</v>
      </c>
      <c r="E1262" s="65"/>
    </row>
    <row r="1263" spans="1:5" ht="14.25">
      <c r="A1263" s="65" t="s">
        <v>209</v>
      </c>
      <c r="B1263" s="38">
        <v>7689</v>
      </c>
      <c r="C1263" s="38">
        <v>134</v>
      </c>
      <c r="D1263" s="66">
        <f t="shared" si="19"/>
        <v>0.017</v>
      </c>
      <c r="E1263" s="65">
        <v>0</v>
      </c>
    </row>
    <row r="1264" spans="1:5" ht="14.25">
      <c r="A1264" s="65" t="s">
        <v>908</v>
      </c>
      <c r="B1264" s="38">
        <v>2</v>
      </c>
      <c r="C1264" s="38">
        <v>0</v>
      </c>
      <c r="D1264" s="66">
        <f t="shared" si="19"/>
        <v>0</v>
      </c>
      <c r="E1264" s="65"/>
    </row>
    <row r="1265" spans="1:5" ht="14.25">
      <c r="A1265" s="65" t="s">
        <v>909</v>
      </c>
      <c r="B1265" s="38">
        <v>0</v>
      </c>
      <c r="C1265" s="38">
        <v>0</v>
      </c>
      <c r="D1265" s="66" t="str">
        <f t="shared" si="19"/>
        <v/>
      </c>
      <c r="E1265" s="65"/>
    </row>
    <row r="1266" spans="1:5" ht="14.25">
      <c r="A1266" s="65" t="s">
        <v>911</v>
      </c>
      <c r="B1266" s="38">
        <v>0</v>
      </c>
      <c r="C1266" s="38">
        <v>0</v>
      </c>
      <c r="D1266" s="66" t="str">
        <f t="shared" si="19"/>
        <v/>
      </c>
      <c r="E1266" s="65"/>
    </row>
    <row r="1267" spans="1:5" ht="14.25">
      <c r="A1267" s="65" t="s">
        <v>1131</v>
      </c>
      <c r="B1267" s="38">
        <v>0</v>
      </c>
      <c r="C1267" s="38">
        <v>0</v>
      </c>
      <c r="D1267" s="66" t="str">
        <f t="shared" si="19"/>
        <v/>
      </c>
      <c r="E1267" s="65"/>
    </row>
    <row r="1268" spans="1:5" ht="14.25">
      <c r="A1268" s="65" t="s">
        <v>1133</v>
      </c>
      <c r="B1268" s="38">
        <v>0</v>
      </c>
      <c r="C1268" s="38">
        <v>0</v>
      </c>
      <c r="D1268" s="66" t="str">
        <f t="shared" si="19"/>
        <v/>
      </c>
      <c r="E1268" s="65"/>
    </row>
    <row r="1269" spans="1:5" ht="14.25">
      <c r="A1269" s="65" t="s">
        <v>1135</v>
      </c>
      <c r="B1269" s="38">
        <v>0</v>
      </c>
      <c r="C1269" s="38">
        <v>0</v>
      </c>
      <c r="D1269" s="66" t="str">
        <f t="shared" si="19"/>
        <v/>
      </c>
      <c r="E1269" s="65"/>
    </row>
    <row r="1270" spans="1:5" ht="14.25">
      <c r="A1270" s="65" t="s">
        <v>1137</v>
      </c>
      <c r="B1270" s="38">
        <v>0</v>
      </c>
      <c r="C1270" s="38">
        <v>0</v>
      </c>
      <c r="D1270" s="66" t="str">
        <f t="shared" si="19"/>
        <v/>
      </c>
      <c r="E1270" s="65"/>
    </row>
    <row r="1271" spans="1:5" ht="14.25">
      <c r="A1271" s="65" t="s">
        <v>1138</v>
      </c>
      <c r="B1271" s="38">
        <v>0</v>
      </c>
      <c r="C1271" s="38">
        <v>0</v>
      </c>
      <c r="D1271" s="66" t="str">
        <f t="shared" si="19"/>
        <v/>
      </c>
      <c r="E1271" s="65"/>
    </row>
    <row r="1272" spans="1:5" ht="14.25">
      <c r="A1272" s="65" t="s">
        <v>1140</v>
      </c>
      <c r="B1272" s="38">
        <v>0</v>
      </c>
      <c r="C1272" s="38">
        <v>0</v>
      </c>
      <c r="D1272" s="66" t="str">
        <f t="shared" si="19"/>
        <v/>
      </c>
      <c r="E1272" s="65"/>
    </row>
    <row r="1273" spans="1:5" ht="14.25">
      <c r="A1273" s="65" t="s">
        <v>1142</v>
      </c>
      <c r="B1273" s="38">
        <v>5687</v>
      </c>
      <c r="C1273" s="38">
        <v>134</v>
      </c>
      <c r="D1273" s="66">
        <f t="shared" si="19"/>
        <v>0.024</v>
      </c>
      <c r="E1273" s="65"/>
    </row>
    <row r="1274" spans="1:5" ht="14.25">
      <c r="A1274" s="65" t="s">
        <v>1144</v>
      </c>
      <c r="B1274" s="38">
        <v>0</v>
      </c>
      <c r="C1274" s="38">
        <v>0</v>
      </c>
      <c r="D1274" s="66" t="str">
        <f t="shared" si="19"/>
        <v/>
      </c>
      <c r="E1274" s="65"/>
    </row>
    <row r="1275" spans="1:5" ht="14.25">
      <c r="A1275" s="65" t="s">
        <v>912</v>
      </c>
      <c r="B1275" s="38">
        <v>0</v>
      </c>
      <c r="C1275" s="38">
        <v>0</v>
      </c>
      <c r="D1275" s="66" t="str">
        <f t="shared" si="19"/>
        <v/>
      </c>
      <c r="E1275" s="65"/>
    </row>
    <row r="1276" spans="1:5" ht="14.25">
      <c r="A1276" s="65" t="s">
        <v>1145</v>
      </c>
      <c r="B1276" s="38">
        <v>2000</v>
      </c>
      <c r="C1276" s="38">
        <v>0</v>
      </c>
      <c r="D1276" s="66">
        <f t="shared" si="19"/>
        <v>0</v>
      </c>
      <c r="E1276" s="65"/>
    </row>
    <row r="1277" spans="1:5" ht="14.25">
      <c r="A1277" s="65" t="s">
        <v>210</v>
      </c>
      <c r="B1277" s="38">
        <v>0</v>
      </c>
      <c r="C1277" s="38">
        <v>0</v>
      </c>
      <c r="D1277" s="66" t="str">
        <f t="shared" si="19"/>
        <v/>
      </c>
      <c r="E1277" s="65">
        <v>0</v>
      </c>
    </row>
    <row r="1278" spans="1:5" ht="14.25">
      <c r="A1278" s="65" t="s">
        <v>1362</v>
      </c>
      <c r="B1278" s="38">
        <v>0</v>
      </c>
      <c r="C1278" s="38">
        <v>0</v>
      </c>
      <c r="D1278" s="66" t="str">
        <f t="shared" si="19"/>
        <v/>
      </c>
      <c r="E1278" s="65"/>
    </row>
    <row r="1279" spans="1:5" ht="14.25">
      <c r="A1279" s="65" t="s">
        <v>1146</v>
      </c>
      <c r="B1279" s="38">
        <v>0</v>
      </c>
      <c r="C1279" s="38">
        <v>0</v>
      </c>
      <c r="D1279" s="66" t="str">
        <f t="shared" si="19"/>
        <v/>
      </c>
      <c r="E1279" s="65"/>
    </row>
    <row r="1280" spans="1:5" ht="14.25">
      <c r="A1280" s="65" t="s">
        <v>1148</v>
      </c>
      <c r="B1280" s="38">
        <v>0</v>
      </c>
      <c r="C1280" s="38">
        <v>0</v>
      </c>
      <c r="D1280" s="66" t="str">
        <f t="shared" si="19"/>
        <v/>
      </c>
      <c r="E1280" s="65"/>
    </row>
    <row r="1281" spans="1:5" ht="14.25">
      <c r="A1281" s="65" t="s">
        <v>1363</v>
      </c>
      <c r="B1281" s="38">
        <v>0</v>
      </c>
      <c r="C1281" s="38">
        <v>0</v>
      </c>
      <c r="D1281" s="66" t="str">
        <f t="shared" si="19"/>
        <v/>
      </c>
      <c r="E1281" s="65"/>
    </row>
    <row r="1282" spans="1:5" ht="14.25">
      <c r="A1282" s="65" t="s">
        <v>211</v>
      </c>
      <c r="B1282" s="38">
        <v>39315</v>
      </c>
      <c r="C1282" s="38">
        <v>45466</v>
      </c>
      <c r="D1282" s="66">
        <f t="shared" si="19"/>
        <v>1.156</v>
      </c>
      <c r="E1282" s="65">
        <v>0</v>
      </c>
    </row>
    <row r="1283" spans="1:5" ht="14.25">
      <c r="A1283" s="65" t="s">
        <v>1569</v>
      </c>
      <c r="B1283" s="38">
        <v>1982</v>
      </c>
      <c r="C1283" s="38">
        <v>1686</v>
      </c>
      <c r="D1283" s="66">
        <f t="shared" si="19"/>
        <v>0.851</v>
      </c>
      <c r="E1283" s="65"/>
    </row>
    <row r="1284" spans="1:5" ht="14.25">
      <c r="A1284" s="65" t="s">
        <v>1153</v>
      </c>
      <c r="B1284" s="38">
        <v>0</v>
      </c>
      <c r="C1284" s="38">
        <v>0</v>
      </c>
      <c r="D1284" s="66" t="str">
        <f t="shared" si="19"/>
        <v/>
      </c>
      <c r="E1284" s="65"/>
    </row>
    <row r="1285" spans="1:5" ht="14.25">
      <c r="A1285" s="65" t="s">
        <v>1155</v>
      </c>
      <c r="B1285" s="38">
        <v>3101</v>
      </c>
      <c r="C1285" s="38">
        <v>991</v>
      </c>
      <c r="D1285" s="66">
        <f aca="true" t="shared" si="20" ref="D1285:D1314">IF(B1285=0,"",ROUND(C1285/B1285,3))</f>
        <v>0.32</v>
      </c>
      <c r="E1285" s="65"/>
    </row>
    <row r="1286" spans="1:5" ht="14.25">
      <c r="A1286" s="65" t="s">
        <v>1157</v>
      </c>
      <c r="B1286" s="38">
        <v>0</v>
      </c>
      <c r="C1286" s="38">
        <v>0</v>
      </c>
      <c r="D1286" s="66" t="str">
        <f t="shared" si="20"/>
        <v/>
      </c>
      <c r="E1286" s="65"/>
    </row>
    <row r="1287" spans="1:5" ht="14.25">
      <c r="A1287" s="65" t="s">
        <v>1159</v>
      </c>
      <c r="B1287" s="38">
        <v>34232</v>
      </c>
      <c r="C1287" s="38">
        <v>42789</v>
      </c>
      <c r="D1287" s="66">
        <f t="shared" si="20"/>
        <v>1.25</v>
      </c>
      <c r="E1287" s="65"/>
    </row>
    <row r="1288" spans="1:5" ht="14.25">
      <c r="A1288" s="65" t="s">
        <v>212</v>
      </c>
      <c r="B1288" s="38">
        <v>9144</v>
      </c>
      <c r="C1288" s="38">
        <v>8367</v>
      </c>
      <c r="D1288" s="66">
        <f t="shared" si="20"/>
        <v>0.915</v>
      </c>
      <c r="E1288" s="65">
        <v>0</v>
      </c>
    </row>
    <row r="1289" spans="1:5" ht="14.25">
      <c r="A1289" s="65" t="s">
        <v>1161</v>
      </c>
      <c r="B1289" s="38">
        <v>0</v>
      </c>
      <c r="C1289" s="38">
        <v>0</v>
      </c>
      <c r="D1289" s="66" t="str">
        <f t="shared" si="20"/>
        <v/>
      </c>
      <c r="E1289" s="65"/>
    </row>
    <row r="1290" spans="1:5" ht="14.25">
      <c r="A1290" s="65" t="s">
        <v>1163</v>
      </c>
      <c r="B1290" s="38">
        <v>0</v>
      </c>
      <c r="C1290" s="38">
        <v>0</v>
      </c>
      <c r="D1290" s="66" t="str">
        <f t="shared" si="20"/>
        <v/>
      </c>
      <c r="E1290" s="65"/>
    </row>
    <row r="1291" spans="1:5" ht="14.25">
      <c r="A1291" s="65" t="s">
        <v>1164</v>
      </c>
      <c r="B1291" s="38">
        <v>2519</v>
      </c>
      <c r="C1291" s="38">
        <v>2624</v>
      </c>
      <c r="D1291" s="66">
        <f t="shared" si="20"/>
        <v>1.042</v>
      </c>
      <c r="E1291" s="65"/>
    </row>
    <row r="1292" spans="1:5" ht="14.25">
      <c r="A1292" s="65" t="s">
        <v>1165</v>
      </c>
      <c r="B1292" s="38">
        <v>2096</v>
      </c>
      <c r="C1292" s="38">
        <v>0</v>
      </c>
      <c r="D1292" s="66">
        <f t="shared" si="20"/>
        <v>0</v>
      </c>
      <c r="E1292" s="65"/>
    </row>
    <row r="1293" spans="1:5" ht="14.25">
      <c r="A1293" s="65" t="s">
        <v>1166</v>
      </c>
      <c r="B1293" s="38">
        <v>254</v>
      </c>
      <c r="C1293" s="38">
        <v>0</v>
      </c>
      <c r="D1293" s="66">
        <f t="shared" si="20"/>
        <v>0</v>
      </c>
      <c r="E1293" s="65"/>
    </row>
    <row r="1294" spans="1:5" ht="14.25">
      <c r="A1294" s="65" t="s">
        <v>1167</v>
      </c>
      <c r="B1294" s="38">
        <v>0</v>
      </c>
      <c r="C1294" s="38">
        <v>0</v>
      </c>
      <c r="D1294" s="66" t="str">
        <f t="shared" si="20"/>
        <v/>
      </c>
      <c r="E1294" s="65"/>
    </row>
    <row r="1295" spans="1:5" ht="14.25">
      <c r="A1295" s="65" t="s">
        <v>1168</v>
      </c>
      <c r="B1295" s="38">
        <v>0</v>
      </c>
      <c r="C1295" s="38">
        <v>0</v>
      </c>
      <c r="D1295" s="66" t="str">
        <f t="shared" si="20"/>
        <v/>
      </c>
      <c r="E1295" s="65"/>
    </row>
    <row r="1296" spans="1:5" ht="14.25">
      <c r="A1296" s="65" t="s">
        <v>1169</v>
      </c>
      <c r="B1296" s="38">
        <v>0</v>
      </c>
      <c r="C1296" s="38">
        <v>0</v>
      </c>
      <c r="D1296" s="66" t="str">
        <f t="shared" si="20"/>
        <v/>
      </c>
      <c r="E1296" s="65"/>
    </row>
    <row r="1297" spans="1:5" ht="14.25">
      <c r="A1297" s="65" t="s">
        <v>1170</v>
      </c>
      <c r="B1297" s="38">
        <v>0</v>
      </c>
      <c r="C1297" s="38">
        <v>0</v>
      </c>
      <c r="D1297" s="66" t="str">
        <f t="shared" si="20"/>
        <v/>
      </c>
      <c r="E1297" s="65"/>
    </row>
    <row r="1298" spans="1:5" ht="14.25">
      <c r="A1298" s="65" t="s">
        <v>1171</v>
      </c>
      <c r="B1298" s="38">
        <v>0</v>
      </c>
      <c r="C1298" s="38">
        <v>0</v>
      </c>
      <c r="D1298" s="66" t="str">
        <f t="shared" si="20"/>
        <v/>
      </c>
      <c r="E1298" s="65"/>
    </row>
    <row r="1299" spans="1:5" ht="14.25">
      <c r="A1299" s="65" t="s">
        <v>1172</v>
      </c>
      <c r="B1299" s="38">
        <v>4275</v>
      </c>
      <c r="C1299" s="38">
        <v>5743</v>
      </c>
      <c r="D1299" s="66">
        <f t="shared" si="20"/>
        <v>1.343</v>
      </c>
      <c r="E1299" s="65"/>
    </row>
    <row r="1300" spans="1:5" ht="14.25">
      <c r="A1300" s="65" t="s">
        <v>213</v>
      </c>
      <c r="B1300" s="38">
        <v>0</v>
      </c>
      <c r="C1300" s="38">
        <v>341686</v>
      </c>
      <c r="D1300" s="66" t="str">
        <f t="shared" si="20"/>
        <v/>
      </c>
      <c r="E1300" s="65"/>
    </row>
    <row r="1301" spans="1:5" ht="14.25">
      <c r="A1301" s="65" t="s">
        <v>214</v>
      </c>
      <c r="B1301" s="38">
        <v>953603</v>
      </c>
      <c r="C1301" s="38">
        <v>1503217</v>
      </c>
      <c r="D1301" s="66">
        <f t="shared" si="20"/>
        <v>1.576</v>
      </c>
      <c r="E1301" s="65">
        <v>0</v>
      </c>
    </row>
    <row r="1302" spans="1:5" ht="14.25">
      <c r="A1302" s="65" t="s">
        <v>215</v>
      </c>
      <c r="B1302" s="38">
        <v>953603</v>
      </c>
      <c r="C1302" s="38">
        <v>1503217</v>
      </c>
      <c r="D1302" s="66">
        <f t="shared" si="20"/>
        <v>1.576</v>
      </c>
      <c r="E1302" s="65">
        <v>0</v>
      </c>
    </row>
    <row r="1303" spans="1:5" ht="14.25">
      <c r="A1303" s="65" t="s">
        <v>1173</v>
      </c>
      <c r="B1303" s="38">
        <v>835126</v>
      </c>
      <c r="C1303" s="38">
        <v>1122714</v>
      </c>
      <c r="D1303" s="66">
        <f t="shared" si="20"/>
        <v>1.344</v>
      </c>
      <c r="E1303" s="65"/>
    </row>
    <row r="1304" spans="1:5" ht="14.25">
      <c r="A1304" s="65" t="s">
        <v>1174</v>
      </c>
      <c r="B1304" s="38">
        <v>1419</v>
      </c>
      <c r="C1304" s="38">
        <v>3894</v>
      </c>
      <c r="D1304" s="66">
        <f t="shared" si="20"/>
        <v>2.744</v>
      </c>
      <c r="E1304" s="65"/>
    </row>
    <row r="1305" spans="1:5" ht="14.25">
      <c r="A1305" s="65" t="s">
        <v>1175</v>
      </c>
      <c r="B1305" s="38">
        <v>24605</v>
      </c>
      <c r="C1305" s="38">
        <v>3542</v>
      </c>
      <c r="D1305" s="66">
        <f t="shared" si="20"/>
        <v>0.144</v>
      </c>
      <c r="E1305" s="65"/>
    </row>
    <row r="1306" spans="1:5" ht="14.25">
      <c r="A1306" s="65" t="s">
        <v>1176</v>
      </c>
      <c r="B1306" s="38">
        <v>92453</v>
      </c>
      <c r="C1306" s="38">
        <v>373067</v>
      </c>
      <c r="D1306" s="66">
        <f t="shared" si="20"/>
        <v>4.035</v>
      </c>
      <c r="E1306" s="65"/>
    </row>
    <row r="1307" spans="1:5" ht="14.25">
      <c r="A1307" s="65" t="s">
        <v>216</v>
      </c>
      <c r="B1307" s="38">
        <v>6917</v>
      </c>
      <c r="C1307" s="38">
        <v>2203</v>
      </c>
      <c r="D1307" s="66">
        <f t="shared" si="20"/>
        <v>0.318</v>
      </c>
      <c r="E1307" s="70"/>
    </row>
    <row r="1308" spans="1:5" ht="14.25">
      <c r="A1308" s="65" t="s">
        <v>1177</v>
      </c>
      <c r="B1308" s="38">
        <v>6917</v>
      </c>
      <c r="C1308" s="38">
        <v>2203</v>
      </c>
      <c r="D1308" s="66">
        <f t="shared" si="20"/>
        <v>0.318</v>
      </c>
      <c r="E1308" s="70"/>
    </row>
    <row r="1309" spans="1:5" ht="14.25">
      <c r="A1309" s="65" t="s">
        <v>217</v>
      </c>
      <c r="B1309" s="57">
        <v>776616</v>
      </c>
      <c r="C1309" s="38">
        <f>SUM(C1310:C1311)</f>
        <v>1527113</v>
      </c>
      <c r="D1309" s="66">
        <f t="shared" si="20"/>
        <v>1.966</v>
      </c>
      <c r="E1309" s="65"/>
    </row>
    <row r="1310" spans="1:5" ht="14.25">
      <c r="A1310" s="65" t="s">
        <v>1178</v>
      </c>
      <c r="B1310" s="38">
        <v>0</v>
      </c>
      <c r="C1310" s="57">
        <v>504102</v>
      </c>
      <c r="D1310" s="66" t="str">
        <f t="shared" si="20"/>
        <v/>
      </c>
      <c r="E1310" s="65"/>
    </row>
    <row r="1311" spans="1:5" ht="14.25">
      <c r="A1311" s="65" t="s">
        <v>1179</v>
      </c>
      <c r="B1311" s="57">
        <v>776616</v>
      </c>
      <c r="C1311" s="57">
        <v>1023011</v>
      </c>
      <c r="D1311" s="66">
        <f t="shared" si="20"/>
        <v>1.317</v>
      </c>
      <c r="E1311" s="65"/>
    </row>
    <row r="1312" spans="1:5" ht="14.25">
      <c r="A1312" s="65"/>
      <c r="B1312" s="38">
        <v>0</v>
      </c>
      <c r="C1312" s="38">
        <v>0</v>
      </c>
      <c r="D1312" s="66" t="str">
        <f t="shared" si="20"/>
        <v/>
      </c>
      <c r="E1312" s="65"/>
    </row>
    <row r="1313" spans="1:5" ht="14.25">
      <c r="A1313" s="65"/>
      <c r="B1313" s="38">
        <v>0</v>
      </c>
      <c r="C1313" s="38">
        <v>0</v>
      </c>
      <c r="D1313" s="66" t="str">
        <f t="shared" si="20"/>
        <v/>
      </c>
      <c r="E1313" s="65"/>
    </row>
    <row r="1314" spans="1:5" ht="14.25">
      <c r="A1314" s="71" t="s">
        <v>218</v>
      </c>
      <c r="B1314" s="38">
        <f>SUM(B5,B258,B261,B273,B392,B446,B502,B551,B667,B738,B811,B831,B961,B1025,B1099,B1126,B1141,B1151,B1229,B1247,B1300,B1301,B1307,B1309)</f>
        <v>49871613</v>
      </c>
      <c r="C1314" s="38">
        <f>SUM(C5,C258,C261,C273,C392,C446,C502,C551,C667,C738,C811,C831,C961,C1025,C1099,C1126,C1141,C1151,C1229,C1247,C1300,C1301,C1307,C1309)</f>
        <v>37881464</v>
      </c>
      <c r="D1314" s="66">
        <f t="shared" si="20"/>
        <v>0.76</v>
      </c>
      <c r="E1314" s="65"/>
    </row>
  </sheetData>
  <mergeCells count="1">
    <mergeCell ref="A2:E2"/>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showGridLines="0" showZeros="0" zoomScale="93" zoomScaleNormal="93" workbookViewId="0" topLeftCell="A1">
      <pane ySplit="5" topLeftCell="A6" activePane="bottomLeft" state="frozen"/>
      <selection pane="topLeft" activeCell="A3" sqref="A3"/>
      <selection pane="bottomLeft" activeCell="B83" sqref="B83"/>
    </sheetView>
  </sheetViews>
  <sheetFormatPr defaultColWidth="9.00390625" defaultRowHeight="14.25"/>
  <cols>
    <col min="1" max="1" width="45.00390625" style="75" customWidth="1"/>
    <col min="2" max="2" width="20.50390625" style="75" customWidth="1"/>
    <col min="3" max="3" width="16.625" style="75" customWidth="1"/>
    <col min="4" max="4" width="43.625" style="75" customWidth="1"/>
    <col min="5" max="5" width="19.50390625" style="75" customWidth="1"/>
    <col min="6" max="6" width="16.625" style="75" customWidth="1"/>
    <col min="7" max="16384" width="9.00390625" style="75" customWidth="1"/>
  </cols>
  <sheetData>
    <row r="1" spans="1:2" ht="18" customHeight="1">
      <c r="A1" s="74" t="s">
        <v>219</v>
      </c>
      <c r="B1" s="74"/>
    </row>
    <row r="2" spans="1:6" s="74" customFormat="1" ht="20.25">
      <c r="A2" s="270" t="s">
        <v>1570</v>
      </c>
      <c r="B2" s="270"/>
      <c r="C2" s="270"/>
      <c r="D2" s="270"/>
      <c r="E2" s="270"/>
      <c r="F2" s="270"/>
    </row>
    <row r="3" spans="1:6" ht="20.25" customHeight="1">
      <c r="A3" s="74"/>
      <c r="B3" s="74"/>
      <c r="F3" s="76" t="s">
        <v>9</v>
      </c>
    </row>
    <row r="4" spans="1:6" ht="31.5" customHeight="1">
      <c r="A4" s="271" t="s">
        <v>220</v>
      </c>
      <c r="B4" s="271"/>
      <c r="C4" s="271"/>
      <c r="D4" s="271" t="s">
        <v>221</v>
      </c>
      <c r="E4" s="271"/>
      <c r="F4" s="271"/>
    </row>
    <row r="5" spans="1:6" ht="21.95" customHeight="1">
      <c r="A5" s="77" t="s">
        <v>10</v>
      </c>
      <c r="B5" s="78" t="s">
        <v>11</v>
      </c>
      <c r="C5" s="77" t="s">
        <v>12</v>
      </c>
      <c r="D5" s="77" t="s">
        <v>275</v>
      </c>
      <c r="E5" s="78" t="s">
        <v>11</v>
      </c>
      <c r="F5" s="77" t="s">
        <v>12</v>
      </c>
    </row>
    <row r="6" spans="1:6" ht="20.1" customHeight="1">
      <c r="A6" s="79" t="s">
        <v>222</v>
      </c>
      <c r="B6" s="80">
        <v>15313916</v>
      </c>
      <c r="C6" s="81">
        <v>15696662</v>
      </c>
      <c r="D6" s="79" t="s">
        <v>223</v>
      </c>
      <c r="E6" s="81">
        <v>49871613</v>
      </c>
      <c r="F6" s="81">
        <v>37881464</v>
      </c>
    </row>
    <row r="7" spans="1:6" ht="20.1" customHeight="1">
      <c r="A7" s="82" t="s">
        <v>224</v>
      </c>
      <c r="B7" s="81">
        <f>SUM(B8,B80,B81,B85:B89)</f>
        <v>41524993</v>
      </c>
      <c r="C7" s="81">
        <f>SUM(C8,C80,C81,C85,C86,C87,C88,C89)</f>
        <v>25485083</v>
      </c>
      <c r="D7" s="82" t="s">
        <v>225</v>
      </c>
      <c r="E7" s="81">
        <f>SUM(E8,E11,E81:E87)</f>
        <v>6967296</v>
      </c>
      <c r="F7" s="81">
        <f>SUM(F8,F11,F81:F87)</f>
        <v>3300281</v>
      </c>
    </row>
    <row r="8" spans="1:6" ht="20.1" customHeight="1">
      <c r="A8" s="83" t="s">
        <v>226</v>
      </c>
      <c r="B8" s="84">
        <f>SUM(B9,B16,B57)</f>
        <v>30219565</v>
      </c>
      <c r="C8" s="84">
        <f>SUM(C9,C16,C57)</f>
        <v>20394400</v>
      </c>
      <c r="D8" s="83" t="s">
        <v>1571</v>
      </c>
      <c r="E8" s="84">
        <v>918539</v>
      </c>
      <c r="F8" s="84">
        <f>SUM(F9:F10)</f>
        <v>1243481</v>
      </c>
    </row>
    <row r="9" spans="1:6" ht="20.1" customHeight="1">
      <c r="A9" s="83" t="s">
        <v>227</v>
      </c>
      <c r="B9" s="84">
        <f>SUM(B10:B15)</f>
        <v>1260093</v>
      </c>
      <c r="C9" s="84">
        <f>SUM(C10:C15)</f>
        <v>790393</v>
      </c>
      <c r="D9" s="83" t="s">
        <v>228</v>
      </c>
      <c r="E9" s="84">
        <v>24000</v>
      </c>
      <c r="F9" s="84">
        <v>24500</v>
      </c>
    </row>
    <row r="10" spans="1:6" ht="20.1" customHeight="1">
      <c r="A10" s="85" t="s">
        <v>229</v>
      </c>
      <c r="B10" s="84">
        <v>72672</v>
      </c>
      <c r="C10" s="84">
        <v>72672</v>
      </c>
      <c r="D10" s="83" t="s">
        <v>230</v>
      </c>
      <c r="E10" s="84">
        <v>894539</v>
      </c>
      <c r="F10" s="84">
        <v>1218981</v>
      </c>
    </row>
    <row r="11" spans="1:6" ht="20.1" customHeight="1">
      <c r="A11" s="85" t="s">
        <v>231</v>
      </c>
      <c r="B11" s="84">
        <v>317900</v>
      </c>
      <c r="C11" s="84">
        <v>317900</v>
      </c>
      <c r="D11" s="83"/>
      <c r="E11" s="84"/>
      <c r="F11" s="84"/>
    </row>
    <row r="12" spans="1:6" ht="20.1" customHeight="1">
      <c r="A12" s="85" t="s">
        <v>232</v>
      </c>
      <c r="B12" s="84">
        <v>339721</v>
      </c>
      <c r="C12" s="84">
        <v>339721</v>
      </c>
      <c r="D12" s="83" t="s">
        <v>1572</v>
      </c>
      <c r="E12" s="84"/>
      <c r="F12" s="84"/>
    </row>
    <row r="13" spans="1:6" ht="20.1" customHeight="1">
      <c r="A13" s="85" t="s">
        <v>233</v>
      </c>
      <c r="B13" s="84">
        <v>60100</v>
      </c>
      <c r="C13" s="84">
        <v>60100</v>
      </c>
      <c r="D13" s="83" t="s">
        <v>1572</v>
      </c>
      <c r="E13" s="84"/>
      <c r="F13" s="84"/>
    </row>
    <row r="14" spans="1:6" ht="20.1" customHeight="1">
      <c r="A14" s="85" t="s">
        <v>1573</v>
      </c>
      <c r="B14" s="84">
        <v>469700</v>
      </c>
      <c r="C14" s="84"/>
      <c r="D14" s="83" t="s">
        <v>1572</v>
      </c>
      <c r="E14" s="84"/>
      <c r="F14" s="84"/>
    </row>
    <row r="15" spans="1:6" ht="20.1" customHeight="1">
      <c r="A15" s="85" t="s">
        <v>1574</v>
      </c>
      <c r="B15" s="84"/>
      <c r="C15" s="84"/>
      <c r="D15" s="83" t="s">
        <v>1572</v>
      </c>
      <c r="E15" s="84"/>
      <c r="F15" s="84"/>
    </row>
    <row r="16" spans="1:6" ht="20.1" customHeight="1">
      <c r="A16" s="85" t="s">
        <v>234</v>
      </c>
      <c r="B16" s="84">
        <f>SUM(B17:B56)</f>
        <v>17216067</v>
      </c>
      <c r="C16" s="84">
        <f>SUM(C17:C56)</f>
        <v>16623382</v>
      </c>
      <c r="D16" s="83" t="s">
        <v>1572</v>
      </c>
      <c r="E16" s="84"/>
      <c r="F16" s="84"/>
    </row>
    <row r="17" spans="1:6" ht="20.1" customHeight="1">
      <c r="A17" s="85" t="s">
        <v>235</v>
      </c>
      <c r="B17" s="84">
        <v>193723</v>
      </c>
      <c r="C17" s="84">
        <v>193723</v>
      </c>
      <c r="D17" s="83" t="s">
        <v>1572</v>
      </c>
      <c r="E17" s="84"/>
      <c r="F17" s="84"/>
    </row>
    <row r="18" spans="1:6" ht="20.1" customHeight="1">
      <c r="A18" s="86" t="s">
        <v>236</v>
      </c>
      <c r="B18" s="84">
        <v>6584300</v>
      </c>
      <c r="C18" s="84">
        <v>6265000</v>
      </c>
      <c r="D18" s="83" t="s">
        <v>1572</v>
      </c>
      <c r="E18" s="84"/>
      <c r="F18" s="84"/>
    </row>
    <row r="19" spans="1:6" ht="20.1" customHeight="1">
      <c r="A19" s="87" t="s">
        <v>237</v>
      </c>
      <c r="B19" s="84">
        <v>998492</v>
      </c>
      <c r="C19" s="84">
        <v>978357</v>
      </c>
      <c r="D19" s="83" t="s">
        <v>1572</v>
      </c>
      <c r="E19" s="84"/>
      <c r="F19" s="84"/>
    </row>
    <row r="20" spans="1:6" ht="20.1" customHeight="1">
      <c r="A20" s="87" t="s">
        <v>238</v>
      </c>
      <c r="B20" s="84">
        <v>461527</v>
      </c>
      <c r="C20" s="84">
        <v>163607</v>
      </c>
      <c r="D20" s="83" t="s">
        <v>1572</v>
      </c>
      <c r="E20" s="84"/>
      <c r="F20" s="84"/>
    </row>
    <row r="21" spans="1:6" ht="20.1" customHeight="1">
      <c r="A21" s="87" t="s">
        <v>239</v>
      </c>
      <c r="B21" s="84">
        <v>14700</v>
      </c>
      <c r="C21" s="84">
        <v>11800</v>
      </c>
      <c r="D21" s="83" t="s">
        <v>1572</v>
      </c>
      <c r="E21" s="84"/>
      <c r="F21" s="84"/>
    </row>
    <row r="22" spans="1:6" ht="20.1" customHeight="1">
      <c r="A22" s="87" t="s">
        <v>240</v>
      </c>
      <c r="B22" s="84">
        <v>95232</v>
      </c>
      <c r="C22" s="84">
        <v>95232</v>
      </c>
      <c r="D22" s="83" t="s">
        <v>1572</v>
      </c>
      <c r="E22" s="84"/>
      <c r="F22" s="84"/>
    </row>
    <row r="23" spans="1:6" ht="20.1" customHeight="1">
      <c r="A23" s="87" t="s">
        <v>241</v>
      </c>
      <c r="B23" s="84">
        <v>182200</v>
      </c>
      <c r="C23" s="84">
        <v>182200</v>
      </c>
      <c r="D23" s="83" t="s">
        <v>1572</v>
      </c>
      <c r="E23" s="84"/>
      <c r="F23" s="84"/>
    </row>
    <row r="24" spans="1:6" ht="20.1" customHeight="1">
      <c r="A24" s="87" t="s">
        <v>242</v>
      </c>
      <c r="B24" s="84">
        <v>247316</v>
      </c>
      <c r="C24" s="84"/>
      <c r="D24" s="83" t="s">
        <v>1572</v>
      </c>
      <c r="E24" s="84"/>
      <c r="F24" s="84"/>
    </row>
    <row r="25" spans="1:6" ht="20.1" customHeight="1">
      <c r="A25" s="87" t="s">
        <v>243</v>
      </c>
      <c r="B25" s="84">
        <v>484427</v>
      </c>
      <c r="C25" s="84"/>
      <c r="D25" s="83" t="s">
        <v>1572</v>
      </c>
      <c r="E25" s="84"/>
      <c r="F25" s="84"/>
    </row>
    <row r="26" spans="1:6" ht="20.1" customHeight="1">
      <c r="A26" s="87" t="s">
        <v>244</v>
      </c>
      <c r="B26" s="84">
        <v>1081403</v>
      </c>
      <c r="C26" s="84"/>
      <c r="D26" s="83" t="s">
        <v>1572</v>
      </c>
      <c r="E26" s="84"/>
      <c r="F26" s="84"/>
    </row>
    <row r="27" spans="1:6" ht="20.1" customHeight="1">
      <c r="A27" s="86" t="s">
        <v>1575</v>
      </c>
      <c r="B27" s="84">
        <v>498160</v>
      </c>
      <c r="C27" s="84"/>
      <c r="D27" s="83" t="s">
        <v>1572</v>
      </c>
      <c r="E27" s="84"/>
      <c r="F27" s="84"/>
    </row>
    <row r="28" spans="1:6" ht="20.1" customHeight="1">
      <c r="A28" s="87" t="s">
        <v>245</v>
      </c>
      <c r="B28" s="84">
        <v>82567</v>
      </c>
      <c r="C28" s="84"/>
      <c r="D28" s="87" t="s">
        <v>1572</v>
      </c>
      <c r="E28" s="84"/>
      <c r="F28" s="88"/>
    </row>
    <row r="29" spans="1:6" ht="20.1" customHeight="1">
      <c r="A29" s="87" t="s">
        <v>246</v>
      </c>
      <c r="B29" s="84">
        <v>90885</v>
      </c>
      <c r="C29" s="89">
        <v>78914</v>
      </c>
      <c r="D29" s="87" t="s">
        <v>1572</v>
      </c>
      <c r="E29" s="84"/>
      <c r="F29" s="84"/>
    </row>
    <row r="30" spans="1:6" ht="20.1" customHeight="1">
      <c r="A30" s="87" t="s">
        <v>247</v>
      </c>
      <c r="B30" s="84">
        <v>471200</v>
      </c>
      <c r="C30" s="89">
        <v>424100</v>
      </c>
      <c r="D30" s="87" t="s">
        <v>1572</v>
      </c>
      <c r="E30" s="84"/>
      <c r="F30" s="84"/>
    </row>
    <row r="31" spans="1:6" ht="20.1" customHeight="1">
      <c r="A31" s="87" t="s">
        <v>248</v>
      </c>
      <c r="B31" s="84">
        <v>3213321</v>
      </c>
      <c r="C31" s="84">
        <v>2995063</v>
      </c>
      <c r="D31" s="86" t="s">
        <v>1572</v>
      </c>
      <c r="E31" s="84"/>
      <c r="F31" s="84"/>
    </row>
    <row r="32" spans="1:6" ht="20.1" customHeight="1">
      <c r="A32" s="87" t="s">
        <v>249</v>
      </c>
      <c r="B32" s="84"/>
      <c r="C32" s="84"/>
      <c r="D32" s="87" t="s">
        <v>1572</v>
      </c>
      <c r="E32" s="84"/>
      <c r="F32" s="84"/>
    </row>
    <row r="33" spans="1:6" ht="20.1" customHeight="1">
      <c r="A33" s="87" t="s">
        <v>250</v>
      </c>
      <c r="B33" s="84">
        <v>1134418</v>
      </c>
      <c r="C33" s="84">
        <v>1134418</v>
      </c>
      <c r="D33" s="87" t="s">
        <v>1572</v>
      </c>
      <c r="E33" s="84"/>
      <c r="F33" s="84"/>
    </row>
    <row r="34" spans="1:6" ht="20.1" customHeight="1">
      <c r="A34" s="87" t="s">
        <v>1576</v>
      </c>
      <c r="B34" s="84">
        <v>353200</v>
      </c>
      <c r="C34" s="84">
        <v>310900</v>
      </c>
      <c r="D34" s="87" t="s">
        <v>1572</v>
      </c>
      <c r="E34" s="84"/>
      <c r="F34" s="84"/>
    </row>
    <row r="35" spans="1:6" ht="20.1" customHeight="1">
      <c r="A35" s="87" t="s">
        <v>251</v>
      </c>
      <c r="B35" s="84">
        <v>1015272</v>
      </c>
      <c r="C35" s="84">
        <v>833575</v>
      </c>
      <c r="D35" s="87" t="s">
        <v>1572</v>
      </c>
      <c r="E35" s="84"/>
      <c r="F35" s="84"/>
    </row>
    <row r="36" spans="1:6" ht="20.1" customHeight="1">
      <c r="A36" s="90" t="s">
        <v>1577</v>
      </c>
      <c r="B36" s="84"/>
      <c r="C36" s="84"/>
      <c r="D36" s="87" t="s">
        <v>1572</v>
      </c>
      <c r="E36" s="84"/>
      <c r="F36" s="84"/>
    </row>
    <row r="37" spans="1:6" ht="20.1" customHeight="1">
      <c r="A37" s="90" t="s">
        <v>1578</v>
      </c>
      <c r="B37" s="91"/>
      <c r="C37" s="84"/>
      <c r="D37" s="87" t="s">
        <v>1572</v>
      </c>
      <c r="E37" s="84"/>
      <c r="F37" s="84"/>
    </row>
    <row r="38" spans="1:6" ht="20.1" customHeight="1">
      <c r="A38" s="90" t="s">
        <v>1579</v>
      </c>
      <c r="B38" s="91"/>
      <c r="C38" s="84"/>
      <c r="D38" s="87" t="s">
        <v>1572</v>
      </c>
      <c r="E38" s="84"/>
      <c r="F38" s="84"/>
    </row>
    <row r="39" spans="1:6" ht="20.1" customHeight="1">
      <c r="A39" s="90" t="s">
        <v>1580</v>
      </c>
      <c r="B39" s="91"/>
      <c r="C39" s="89">
        <v>167000</v>
      </c>
      <c r="D39" s="87" t="s">
        <v>1572</v>
      </c>
      <c r="E39" s="84"/>
      <c r="F39" s="84"/>
    </row>
    <row r="40" spans="1:6" ht="20.1" customHeight="1">
      <c r="A40" s="90" t="s">
        <v>1581</v>
      </c>
      <c r="B40" s="91"/>
      <c r="C40" s="89">
        <v>590035</v>
      </c>
      <c r="D40" s="83" t="s">
        <v>1572</v>
      </c>
      <c r="E40" s="84"/>
      <c r="F40" s="84"/>
    </row>
    <row r="41" spans="1:6" ht="20.1" customHeight="1">
      <c r="A41" s="90" t="s">
        <v>1582</v>
      </c>
      <c r="B41" s="91"/>
      <c r="C41" s="84"/>
      <c r="D41" s="83" t="s">
        <v>1572</v>
      </c>
      <c r="E41" s="84"/>
      <c r="F41" s="84"/>
    </row>
    <row r="42" spans="1:6" ht="20.1" customHeight="1">
      <c r="A42" s="90" t="s">
        <v>1583</v>
      </c>
      <c r="B42" s="91"/>
      <c r="C42" s="84"/>
      <c r="D42" s="83" t="s">
        <v>1572</v>
      </c>
      <c r="E42" s="84"/>
      <c r="F42" s="84"/>
    </row>
    <row r="43" spans="1:6" ht="20.1" customHeight="1">
      <c r="A43" s="90" t="s">
        <v>1584</v>
      </c>
      <c r="B43" s="91"/>
      <c r="C43" s="89">
        <v>1492150</v>
      </c>
      <c r="D43" s="83" t="s">
        <v>1572</v>
      </c>
      <c r="E43" s="84"/>
      <c r="F43" s="84"/>
    </row>
    <row r="44" spans="1:6" ht="20.1" customHeight="1">
      <c r="A44" s="90" t="s">
        <v>1585</v>
      </c>
      <c r="B44" s="91"/>
      <c r="C44" s="89">
        <v>499468</v>
      </c>
      <c r="D44" s="83" t="s">
        <v>1572</v>
      </c>
      <c r="E44" s="84"/>
      <c r="F44" s="84"/>
    </row>
    <row r="45" spans="1:6" ht="20.1" customHeight="1">
      <c r="A45" s="90" t="s">
        <v>1586</v>
      </c>
      <c r="B45" s="91"/>
      <c r="C45" s="84"/>
      <c r="D45" s="83" t="s">
        <v>1572</v>
      </c>
      <c r="E45" s="84"/>
      <c r="F45" s="84"/>
    </row>
    <row r="46" spans="1:6" ht="20.1" customHeight="1">
      <c r="A46" s="90" t="s">
        <v>1587</v>
      </c>
      <c r="B46" s="91"/>
      <c r="C46" s="84"/>
      <c r="D46" s="83" t="s">
        <v>1572</v>
      </c>
      <c r="E46" s="84"/>
      <c r="F46" s="84"/>
    </row>
    <row r="47" spans="1:6" ht="20.1" customHeight="1">
      <c r="A47" s="90" t="s">
        <v>1588</v>
      </c>
      <c r="B47" s="91"/>
      <c r="C47" s="84"/>
      <c r="D47" s="83" t="s">
        <v>1572</v>
      </c>
      <c r="E47" s="84"/>
      <c r="F47" s="84"/>
    </row>
    <row r="48" spans="1:6" ht="20.1" customHeight="1">
      <c r="A48" s="90" t="s">
        <v>1589</v>
      </c>
      <c r="B48" s="91"/>
      <c r="C48" s="84"/>
      <c r="D48" s="83" t="s">
        <v>1572</v>
      </c>
      <c r="E48" s="84"/>
      <c r="F48" s="84"/>
    </row>
    <row r="49" spans="1:6" ht="20.1" customHeight="1">
      <c r="A49" s="90" t="s">
        <v>1590</v>
      </c>
      <c r="B49" s="91"/>
      <c r="C49" s="84"/>
      <c r="D49" s="83" t="s">
        <v>1572</v>
      </c>
      <c r="E49" s="84"/>
      <c r="F49" s="84"/>
    </row>
    <row r="50" spans="1:6" ht="20.1" customHeight="1">
      <c r="A50" s="90" t="s">
        <v>1591</v>
      </c>
      <c r="B50" s="91"/>
      <c r="C50" s="84"/>
      <c r="D50" s="83" t="s">
        <v>1572</v>
      </c>
      <c r="E50" s="84"/>
      <c r="F50" s="84"/>
    </row>
    <row r="51" spans="1:6" ht="20.1" customHeight="1">
      <c r="A51" s="90" t="s">
        <v>1592</v>
      </c>
      <c r="B51" s="91"/>
      <c r="C51" s="84"/>
      <c r="D51" s="83" t="s">
        <v>1572</v>
      </c>
      <c r="E51" s="84"/>
      <c r="F51" s="84"/>
    </row>
    <row r="52" spans="1:6" ht="20.1" customHeight="1">
      <c r="A52" s="90" t="s">
        <v>1593</v>
      </c>
      <c r="B52" s="91"/>
      <c r="C52" s="84"/>
      <c r="D52" s="83" t="s">
        <v>1572</v>
      </c>
      <c r="E52" s="84"/>
      <c r="F52" s="84"/>
    </row>
    <row r="53" spans="1:6" ht="20.1" customHeight="1">
      <c r="A53" s="90" t="s">
        <v>1594</v>
      </c>
      <c r="B53" s="91"/>
      <c r="C53" s="89">
        <v>207840</v>
      </c>
      <c r="D53" s="83" t="s">
        <v>1572</v>
      </c>
      <c r="E53" s="84"/>
      <c r="F53" s="84"/>
    </row>
    <row r="54" spans="1:6" ht="20.1" customHeight="1">
      <c r="A54" s="90" t="s">
        <v>1595</v>
      </c>
      <c r="B54" s="91"/>
      <c r="C54" s="84"/>
      <c r="D54" s="87" t="s">
        <v>1572</v>
      </c>
      <c r="E54" s="84"/>
      <c r="F54" s="84"/>
    </row>
    <row r="55" spans="1:6" ht="20.1" customHeight="1">
      <c r="A55" s="90" t="s">
        <v>1596</v>
      </c>
      <c r="B55" s="91"/>
      <c r="C55" s="84"/>
      <c r="D55" s="87" t="s">
        <v>1572</v>
      </c>
      <c r="E55" s="84"/>
      <c r="F55" s="84"/>
    </row>
    <row r="56" spans="1:6" ht="20.1" customHeight="1">
      <c r="A56" s="87" t="s">
        <v>252</v>
      </c>
      <c r="B56" s="91">
        <v>13724</v>
      </c>
      <c r="C56" s="84"/>
      <c r="D56" s="87" t="s">
        <v>1572</v>
      </c>
      <c r="E56" s="84"/>
      <c r="F56" s="84"/>
    </row>
    <row r="57" spans="1:6" ht="20.1" customHeight="1">
      <c r="A57" s="87" t="s">
        <v>253</v>
      </c>
      <c r="B57" s="88">
        <f>SUM(B58:B77)</f>
        <v>11743405</v>
      </c>
      <c r="C57" s="84">
        <f>SUM(C58:C77)</f>
        <v>2980625</v>
      </c>
      <c r="D57" s="87" t="s">
        <v>1572</v>
      </c>
      <c r="E57" s="84"/>
      <c r="F57" s="84"/>
    </row>
    <row r="58" spans="1:6" ht="20.1" customHeight="1">
      <c r="A58" s="87" t="s">
        <v>192</v>
      </c>
      <c r="B58" s="88">
        <v>507817</v>
      </c>
      <c r="C58" s="84"/>
      <c r="D58" s="87" t="s">
        <v>1572</v>
      </c>
      <c r="E58" s="84"/>
      <c r="F58" s="84"/>
    </row>
    <row r="59" spans="1:6" ht="20.1" customHeight="1">
      <c r="A59" s="87" t="s">
        <v>254</v>
      </c>
      <c r="B59" s="84"/>
      <c r="C59" s="84"/>
      <c r="D59" s="87"/>
      <c r="E59" s="84"/>
      <c r="F59" s="84"/>
    </row>
    <row r="60" spans="1:6" ht="20.1" customHeight="1">
      <c r="A60" s="87" t="s">
        <v>255</v>
      </c>
      <c r="B60" s="88">
        <v>27229</v>
      </c>
      <c r="C60" s="92">
        <v>22270</v>
      </c>
      <c r="D60" s="87"/>
      <c r="E60" s="84"/>
      <c r="F60" s="84"/>
    </row>
    <row r="61" spans="1:6" ht="20.1" customHeight="1">
      <c r="A61" s="87" t="s">
        <v>256</v>
      </c>
      <c r="B61" s="84">
        <v>553493</v>
      </c>
      <c r="C61" s="92">
        <v>22270</v>
      </c>
      <c r="D61" s="87"/>
      <c r="E61" s="84"/>
      <c r="F61" s="84"/>
    </row>
    <row r="62" spans="1:6" ht="20.1" customHeight="1">
      <c r="A62" s="87" t="s">
        <v>193</v>
      </c>
      <c r="B62" s="84">
        <v>791199</v>
      </c>
      <c r="C62" s="92">
        <v>295045</v>
      </c>
      <c r="D62" s="87"/>
      <c r="E62" s="84"/>
      <c r="F62" s="84"/>
    </row>
    <row r="63" spans="1:6" ht="20.1" customHeight="1">
      <c r="A63" s="87" t="s">
        <v>257</v>
      </c>
      <c r="B63" s="84">
        <v>6716</v>
      </c>
      <c r="C63" s="92">
        <v>2380</v>
      </c>
      <c r="D63" s="87"/>
      <c r="E63" s="84"/>
      <c r="F63" s="84"/>
    </row>
    <row r="64" spans="1:6" ht="20.1" customHeight="1">
      <c r="A64" s="87" t="s">
        <v>1597</v>
      </c>
      <c r="B64" s="84">
        <v>150896</v>
      </c>
      <c r="C64" s="92">
        <v>96489</v>
      </c>
      <c r="D64" s="87"/>
      <c r="E64" s="84"/>
      <c r="F64" s="84"/>
    </row>
    <row r="65" spans="1:6" ht="19.5" customHeight="1">
      <c r="A65" s="87" t="s">
        <v>258</v>
      </c>
      <c r="B65" s="84">
        <v>1053375</v>
      </c>
      <c r="C65" s="92">
        <v>515252</v>
      </c>
      <c r="D65" s="87"/>
      <c r="E65" s="93"/>
      <c r="F65" s="93"/>
    </row>
    <row r="66" spans="1:6" s="94" customFormat="1" ht="20.1" customHeight="1">
      <c r="A66" s="87" t="s">
        <v>1598</v>
      </c>
      <c r="B66" s="84">
        <v>558455</v>
      </c>
      <c r="C66" s="92">
        <v>352492</v>
      </c>
      <c r="D66" s="87"/>
      <c r="E66" s="93"/>
      <c r="F66" s="93"/>
    </row>
    <row r="67" spans="1:6" ht="20.1" customHeight="1">
      <c r="A67" s="87" t="s">
        <v>196</v>
      </c>
      <c r="B67" s="93">
        <v>427427</v>
      </c>
      <c r="C67" s="84"/>
      <c r="D67" s="87"/>
      <c r="E67" s="84"/>
      <c r="F67" s="84"/>
    </row>
    <row r="68" spans="1:6" ht="20.1" customHeight="1">
      <c r="A68" s="87" t="s">
        <v>259</v>
      </c>
      <c r="B68" s="84">
        <v>76000</v>
      </c>
      <c r="C68" s="92"/>
      <c r="D68" s="87"/>
      <c r="E68" s="84"/>
      <c r="F68" s="84"/>
    </row>
    <row r="69" spans="1:6" ht="20.1" customHeight="1">
      <c r="A69" s="87" t="s">
        <v>260</v>
      </c>
      <c r="B69" s="84">
        <v>3199283</v>
      </c>
      <c r="C69" s="92">
        <v>887442</v>
      </c>
      <c r="D69" s="87"/>
      <c r="E69" s="84"/>
      <c r="F69" s="84"/>
    </row>
    <row r="70" spans="1:6" ht="20.1" customHeight="1">
      <c r="A70" s="87" t="s">
        <v>197</v>
      </c>
      <c r="B70" s="84">
        <v>1680894</v>
      </c>
      <c r="C70" s="92">
        <v>585633</v>
      </c>
      <c r="D70" s="87"/>
      <c r="E70" s="84"/>
      <c r="F70" s="84"/>
    </row>
    <row r="71" spans="1:6" ht="20.1" customHeight="1">
      <c r="A71" s="87" t="s">
        <v>261</v>
      </c>
      <c r="B71" s="84">
        <v>140979</v>
      </c>
      <c r="C71" s="92">
        <v>875</v>
      </c>
      <c r="D71" s="87"/>
      <c r="E71" s="84"/>
      <c r="F71" s="84"/>
    </row>
    <row r="72" spans="1:6" ht="20.1" customHeight="1">
      <c r="A72" s="87" t="s">
        <v>262</v>
      </c>
      <c r="B72" s="84">
        <v>58306</v>
      </c>
      <c r="C72" s="92">
        <v>25061</v>
      </c>
      <c r="D72" s="87"/>
      <c r="E72" s="84"/>
      <c r="F72" s="84"/>
    </row>
    <row r="73" spans="1:6" ht="20.1" customHeight="1">
      <c r="A73" s="87" t="s">
        <v>263</v>
      </c>
      <c r="B73" s="84"/>
      <c r="C73" s="84"/>
      <c r="D73" s="87"/>
      <c r="E73" s="84"/>
      <c r="F73" s="84"/>
    </row>
    <row r="74" spans="1:6" ht="20.1" customHeight="1">
      <c r="A74" s="87" t="s">
        <v>1599</v>
      </c>
      <c r="B74" s="84">
        <v>176700</v>
      </c>
      <c r="C74" s="84"/>
      <c r="D74" s="87"/>
      <c r="E74" s="84"/>
      <c r="F74" s="84"/>
    </row>
    <row r="75" spans="1:6" ht="20.1" customHeight="1">
      <c r="A75" s="87" t="s">
        <v>198</v>
      </c>
      <c r="B75" s="84">
        <v>2173502</v>
      </c>
      <c r="C75" s="92">
        <v>109419</v>
      </c>
      <c r="D75" s="87"/>
      <c r="E75" s="84"/>
      <c r="F75" s="84"/>
    </row>
    <row r="76" spans="1:6" ht="20.1" customHeight="1">
      <c r="A76" s="87" t="s">
        <v>264</v>
      </c>
      <c r="B76" s="84">
        <v>52694</v>
      </c>
      <c r="C76" s="95">
        <v>41895</v>
      </c>
      <c r="D76" s="87"/>
      <c r="E76" s="84"/>
      <c r="F76" s="84"/>
    </row>
    <row r="77" spans="1:6" ht="20.1" customHeight="1">
      <c r="A77" s="96" t="s">
        <v>265</v>
      </c>
      <c r="B77" s="84">
        <v>108440</v>
      </c>
      <c r="C77" s="95">
        <v>24102</v>
      </c>
      <c r="D77" s="87"/>
      <c r="E77" s="84"/>
      <c r="F77" s="84"/>
    </row>
    <row r="78" spans="1:6" ht="20.1" customHeight="1">
      <c r="A78" s="96"/>
      <c r="B78" s="84"/>
      <c r="C78" s="84"/>
      <c r="D78" s="87"/>
      <c r="E78" s="84"/>
      <c r="F78" s="84"/>
    </row>
    <row r="79" spans="1:6" ht="20.1" customHeight="1">
      <c r="A79" s="96"/>
      <c r="B79" s="81"/>
      <c r="C79" s="84"/>
      <c r="D79" s="87"/>
      <c r="E79" s="81"/>
      <c r="F79" s="84"/>
    </row>
    <row r="80" spans="1:6" ht="20.1" customHeight="1">
      <c r="A80" s="85" t="s">
        <v>266</v>
      </c>
      <c r="B80" s="84">
        <v>1184393</v>
      </c>
      <c r="C80" s="84">
        <v>605150</v>
      </c>
      <c r="D80" s="87" t="s">
        <v>1572</v>
      </c>
      <c r="E80" s="84"/>
      <c r="F80" s="84"/>
    </row>
    <row r="81" spans="1:6" ht="20.1" customHeight="1">
      <c r="A81" s="85" t="s">
        <v>268</v>
      </c>
      <c r="B81" s="84">
        <f>SUM(B82:B84)</f>
        <v>2384988</v>
      </c>
      <c r="C81" s="84">
        <f>SUM(C82:C84)</f>
        <v>1005377</v>
      </c>
      <c r="D81" s="83" t="s">
        <v>267</v>
      </c>
      <c r="E81" s="84">
        <v>1925</v>
      </c>
      <c r="F81" s="84"/>
    </row>
    <row r="82" spans="1:6" ht="20.1" customHeight="1">
      <c r="A82" s="85" t="s">
        <v>1600</v>
      </c>
      <c r="B82" s="84">
        <v>1532343</v>
      </c>
      <c r="C82" s="84">
        <v>727768</v>
      </c>
      <c r="D82" s="83" t="s">
        <v>269</v>
      </c>
      <c r="E82" s="84">
        <v>2026278</v>
      </c>
      <c r="F82" s="84"/>
    </row>
    <row r="83" spans="1:6" ht="20.1" customHeight="1">
      <c r="A83" s="85" t="s">
        <v>1601</v>
      </c>
      <c r="B83" s="84">
        <v>28293</v>
      </c>
      <c r="C83" s="84">
        <v>15497</v>
      </c>
      <c r="D83" s="97" t="s">
        <v>1602</v>
      </c>
      <c r="E83" s="84">
        <v>3169509</v>
      </c>
      <c r="F83" s="84">
        <v>2053152</v>
      </c>
    </row>
    <row r="84" spans="1:6" ht="20.1" customHeight="1">
      <c r="A84" s="85" t="s">
        <v>1603</v>
      </c>
      <c r="B84" s="84">
        <v>824352</v>
      </c>
      <c r="C84" s="84">
        <v>262112</v>
      </c>
      <c r="D84" s="97" t="s">
        <v>1604</v>
      </c>
      <c r="E84" s="84"/>
      <c r="F84" s="84"/>
    </row>
    <row r="85" spans="1:6" ht="20.1" customHeight="1">
      <c r="A85" s="97" t="s">
        <v>1605</v>
      </c>
      <c r="B85" s="84">
        <v>6586000</v>
      </c>
      <c r="C85" s="89">
        <v>2420000</v>
      </c>
      <c r="D85" s="85" t="s">
        <v>271</v>
      </c>
      <c r="E85" s="84"/>
      <c r="F85" s="84"/>
    </row>
    <row r="86" spans="1:6" ht="20.1" customHeight="1">
      <c r="A86" s="85" t="s">
        <v>1606</v>
      </c>
      <c r="B86" s="84"/>
      <c r="C86" s="84"/>
      <c r="D86" s="98" t="s">
        <v>1607</v>
      </c>
      <c r="E86" s="84">
        <v>772787</v>
      </c>
      <c r="F86" s="84">
        <v>546</v>
      </c>
    </row>
    <row r="87" spans="1:6" ht="20.1" customHeight="1">
      <c r="A87" s="85" t="s">
        <v>270</v>
      </c>
      <c r="B87" s="84"/>
      <c r="C87" s="84"/>
      <c r="D87" s="98" t="s">
        <v>1608</v>
      </c>
      <c r="E87" s="84">
        <v>78258</v>
      </c>
      <c r="F87" s="84">
        <v>3102</v>
      </c>
    </row>
    <row r="88" spans="1:6" ht="19.15" customHeight="1">
      <c r="A88" s="99" t="s">
        <v>1609</v>
      </c>
      <c r="B88" s="84">
        <v>1150047</v>
      </c>
      <c r="C88" s="84">
        <v>1060156</v>
      </c>
      <c r="D88" s="85"/>
      <c r="E88" s="84"/>
      <c r="F88" s="84"/>
    </row>
    <row r="89" spans="1:6" ht="22.15" customHeight="1">
      <c r="A89" s="85"/>
      <c r="B89" s="84"/>
      <c r="C89" s="84"/>
      <c r="D89" s="85"/>
      <c r="E89" s="84"/>
      <c r="F89" s="84"/>
    </row>
    <row r="90" spans="1:6" ht="14.25">
      <c r="A90" s="85"/>
      <c r="B90" s="84"/>
      <c r="C90" s="84"/>
      <c r="D90" s="85"/>
      <c r="E90" s="84"/>
      <c r="F90" s="84"/>
    </row>
    <row r="91" spans="1:6" ht="14.25">
      <c r="A91" s="85"/>
      <c r="B91" s="84"/>
      <c r="C91" s="84"/>
      <c r="D91" s="85" t="s">
        <v>1572</v>
      </c>
      <c r="E91" s="84"/>
      <c r="F91" s="84"/>
    </row>
    <row r="92" spans="1:6" ht="14.25">
      <c r="A92" s="85"/>
      <c r="B92" s="84"/>
      <c r="C92" s="84"/>
      <c r="D92" s="85" t="s">
        <v>1572</v>
      </c>
      <c r="E92" s="84"/>
      <c r="F92" s="84"/>
    </row>
    <row r="93" spans="1:6" ht="14.25">
      <c r="A93" s="85"/>
      <c r="B93" s="84"/>
      <c r="C93" s="84"/>
      <c r="D93" s="85" t="s">
        <v>1572</v>
      </c>
      <c r="E93" s="84"/>
      <c r="F93" s="84"/>
    </row>
    <row r="94" spans="1:6" ht="14.25">
      <c r="A94" s="85"/>
      <c r="B94" s="84"/>
      <c r="C94" s="84"/>
      <c r="D94" s="85" t="s">
        <v>1572</v>
      </c>
      <c r="E94" s="84"/>
      <c r="F94" s="84"/>
    </row>
    <row r="95" spans="1:6" ht="14.25">
      <c r="A95" s="85"/>
      <c r="B95" s="84"/>
      <c r="C95" s="84"/>
      <c r="D95" s="85"/>
      <c r="E95" s="84"/>
      <c r="F95" s="84"/>
    </row>
    <row r="96" spans="1:6" ht="14.25">
      <c r="A96" s="85"/>
      <c r="B96" s="84"/>
      <c r="C96" s="84"/>
      <c r="D96" s="85"/>
      <c r="E96" s="84"/>
      <c r="F96" s="84"/>
    </row>
    <row r="97" spans="1:6" ht="14.25">
      <c r="A97" s="85"/>
      <c r="B97" s="84"/>
      <c r="C97" s="84"/>
      <c r="D97" s="85"/>
      <c r="E97" s="84"/>
      <c r="F97" s="84"/>
    </row>
    <row r="98" spans="1:6" ht="14.25">
      <c r="A98" s="100" t="s">
        <v>272</v>
      </c>
      <c r="B98" s="81">
        <f>SUM(B6:B7)</f>
        <v>56838909</v>
      </c>
      <c r="C98" s="81">
        <f>SUM(C6:C7)</f>
        <v>41181745</v>
      </c>
      <c r="D98" s="100" t="s">
        <v>273</v>
      </c>
      <c r="E98" s="81">
        <f>SUM(E6:E7)</f>
        <v>56838909</v>
      </c>
      <c r="F98" s="81">
        <f>SUM(F6:F7)</f>
        <v>41181745</v>
      </c>
    </row>
    <row r="99" spans="4:6" ht="14.25">
      <c r="D99" s="101"/>
      <c r="E99" s="102"/>
      <c r="F99" s="102"/>
    </row>
    <row r="100" spans="4:6" ht="14.25">
      <c r="D100" s="101"/>
      <c r="F100" s="103"/>
    </row>
    <row r="101" ht="14.25">
      <c r="D101" s="101"/>
    </row>
    <row r="102" ht="14.25">
      <c r="D102" s="101"/>
    </row>
    <row r="103" ht="14.25">
      <c r="D103" s="101"/>
    </row>
    <row r="104" ht="14.25">
      <c r="D104" s="101"/>
    </row>
    <row r="105" ht="14.25">
      <c r="D105" s="101"/>
    </row>
    <row r="106" ht="14.25">
      <c r="D106" s="101"/>
    </row>
    <row r="107" ht="14.25">
      <c r="D107" s="101"/>
    </row>
    <row r="108" ht="14.25">
      <c r="D108" s="101"/>
    </row>
    <row r="109" ht="14.25">
      <c r="D109" s="101"/>
    </row>
    <row r="110" ht="14.25">
      <c r="D110" s="101"/>
    </row>
    <row r="111" ht="14.25">
      <c r="D111" s="101"/>
    </row>
    <row r="112" ht="14.25">
      <c r="D112" s="101"/>
    </row>
    <row r="113" ht="14.25">
      <c r="D113" s="101"/>
    </row>
    <row r="114" ht="14.25">
      <c r="D114" s="101"/>
    </row>
    <row r="115" ht="14.25">
      <c r="D115" s="101"/>
    </row>
    <row r="116" ht="14.25">
      <c r="D116" s="101"/>
    </row>
    <row r="117" ht="14.25">
      <c r="D117" s="101"/>
    </row>
  </sheetData>
  <protectedRanges>
    <protectedRange password="CC35" sqref="B37:B56" name="区域1_1_1"/>
  </protectedRanges>
  <mergeCells count="3">
    <mergeCell ref="A2:F2"/>
    <mergeCell ref="A4:C4"/>
    <mergeCell ref="D4:F4"/>
  </mergeCells>
  <printOptions horizontalCentered="1"/>
  <pageMargins left="0.4724409448818898" right="0.4724409448818898" top="0.5905511811023623" bottom="0.4724409448818898" header="0.31496062992125984" footer="0.31496062992125984"/>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6"/>
  <sheetViews>
    <sheetView showGridLines="0" showZeros="0" workbookViewId="0" topLeftCell="A1">
      <pane xSplit="1" ySplit="5" topLeftCell="B216" activePane="bottomRight" state="frozen"/>
      <selection pane="topRight" activeCell="B1" sqref="B1"/>
      <selection pane="bottomLeft" activeCell="A6" sqref="A6"/>
      <selection pane="bottomRight" activeCell="A1" sqref="A1:XFD1048576"/>
    </sheetView>
  </sheetViews>
  <sheetFormatPr defaultColWidth="9.00390625" defaultRowHeight="14.25"/>
  <cols>
    <col min="1" max="1" width="45.25390625" style="104" customWidth="1"/>
    <col min="2" max="2" width="15.50390625" style="104" customWidth="1"/>
    <col min="3" max="3" width="15.25390625" style="104" customWidth="1"/>
    <col min="4" max="4" width="19.125" style="104" customWidth="1"/>
    <col min="5" max="5" width="18.125" style="104" customWidth="1"/>
    <col min="6" max="7" width="15.25390625" style="104" customWidth="1"/>
    <col min="8" max="8" width="15.50390625" style="104" customWidth="1"/>
    <col min="9" max="256" width="9.00390625" style="104" customWidth="1"/>
    <col min="257" max="257" width="45.25390625" style="104" customWidth="1"/>
    <col min="258" max="258" width="15.50390625" style="104" customWidth="1"/>
    <col min="259" max="259" width="15.25390625" style="104" customWidth="1"/>
    <col min="260" max="260" width="19.125" style="104" customWidth="1"/>
    <col min="261" max="261" width="18.125" style="104" customWidth="1"/>
    <col min="262" max="263" width="15.25390625" style="104" customWidth="1"/>
    <col min="264" max="264" width="15.50390625" style="104" customWidth="1"/>
    <col min="265" max="512" width="9.00390625" style="104" customWidth="1"/>
    <col min="513" max="513" width="45.25390625" style="104" customWidth="1"/>
    <col min="514" max="514" width="15.50390625" style="104" customWidth="1"/>
    <col min="515" max="515" width="15.25390625" style="104" customWidth="1"/>
    <col min="516" max="516" width="19.125" style="104" customWidth="1"/>
    <col min="517" max="517" width="18.125" style="104" customWidth="1"/>
    <col min="518" max="519" width="15.25390625" style="104" customWidth="1"/>
    <col min="520" max="520" width="15.50390625" style="104" customWidth="1"/>
    <col min="521" max="768" width="9.00390625" style="104" customWidth="1"/>
    <col min="769" max="769" width="45.25390625" style="104" customWidth="1"/>
    <col min="770" max="770" width="15.50390625" style="104" customWidth="1"/>
    <col min="771" max="771" width="15.25390625" style="104" customWidth="1"/>
    <col min="772" max="772" width="19.125" style="104" customWidth="1"/>
    <col min="773" max="773" width="18.125" style="104" customWidth="1"/>
    <col min="774" max="775" width="15.25390625" style="104" customWidth="1"/>
    <col min="776" max="776" width="15.50390625" style="104" customWidth="1"/>
    <col min="777" max="1024" width="9.00390625" style="104" customWidth="1"/>
    <col min="1025" max="1025" width="45.25390625" style="104" customWidth="1"/>
    <col min="1026" max="1026" width="15.50390625" style="104" customWidth="1"/>
    <col min="1027" max="1027" width="15.25390625" style="104" customWidth="1"/>
    <col min="1028" max="1028" width="19.125" style="104" customWidth="1"/>
    <col min="1029" max="1029" width="18.125" style="104" customWidth="1"/>
    <col min="1030" max="1031" width="15.25390625" style="104" customWidth="1"/>
    <col min="1032" max="1032" width="15.50390625" style="104" customWidth="1"/>
    <col min="1033" max="1280" width="9.00390625" style="104" customWidth="1"/>
    <col min="1281" max="1281" width="45.25390625" style="104" customWidth="1"/>
    <col min="1282" max="1282" width="15.50390625" style="104" customWidth="1"/>
    <col min="1283" max="1283" width="15.25390625" style="104" customWidth="1"/>
    <col min="1284" max="1284" width="19.125" style="104" customWidth="1"/>
    <col min="1285" max="1285" width="18.125" style="104" customWidth="1"/>
    <col min="1286" max="1287" width="15.25390625" style="104" customWidth="1"/>
    <col min="1288" max="1288" width="15.50390625" style="104" customWidth="1"/>
    <col min="1289" max="1536" width="9.00390625" style="104" customWidth="1"/>
    <col min="1537" max="1537" width="45.25390625" style="104" customWidth="1"/>
    <col min="1538" max="1538" width="15.50390625" style="104" customWidth="1"/>
    <col min="1539" max="1539" width="15.25390625" style="104" customWidth="1"/>
    <col min="1540" max="1540" width="19.125" style="104" customWidth="1"/>
    <col min="1541" max="1541" width="18.125" style="104" customWidth="1"/>
    <col min="1542" max="1543" width="15.25390625" style="104" customWidth="1"/>
    <col min="1544" max="1544" width="15.50390625" style="104" customWidth="1"/>
    <col min="1545" max="1792" width="9.00390625" style="104" customWidth="1"/>
    <col min="1793" max="1793" width="45.25390625" style="104" customWidth="1"/>
    <col min="1794" max="1794" width="15.50390625" style="104" customWidth="1"/>
    <col min="1795" max="1795" width="15.25390625" style="104" customWidth="1"/>
    <col min="1796" max="1796" width="19.125" style="104" customWidth="1"/>
    <col min="1797" max="1797" width="18.125" style="104" customWidth="1"/>
    <col min="1798" max="1799" width="15.25390625" style="104" customWidth="1"/>
    <col min="1800" max="1800" width="15.50390625" style="104" customWidth="1"/>
    <col min="1801" max="2048" width="9.00390625" style="104" customWidth="1"/>
    <col min="2049" max="2049" width="45.25390625" style="104" customWidth="1"/>
    <col min="2050" max="2050" width="15.50390625" style="104" customWidth="1"/>
    <col min="2051" max="2051" width="15.25390625" style="104" customWidth="1"/>
    <col min="2052" max="2052" width="19.125" style="104" customWidth="1"/>
    <col min="2053" max="2053" width="18.125" style="104" customWidth="1"/>
    <col min="2054" max="2055" width="15.25390625" style="104" customWidth="1"/>
    <col min="2056" max="2056" width="15.50390625" style="104" customWidth="1"/>
    <col min="2057" max="2304" width="9.00390625" style="104" customWidth="1"/>
    <col min="2305" max="2305" width="45.25390625" style="104" customWidth="1"/>
    <col min="2306" max="2306" width="15.50390625" style="104" customWidth="1"/>
    <col min="2307" max="2307" width="15.25390625" style="104" customWidth="1"/>
    <col min="2308" max="2308" width="19.125" style="104" customWidth="1"/>
    <col min="2309" max="2309" width="18.125" style="104" customWidth="1"/>
    <col min="2310" max="2311" width="15.25390625" style="104" customWidth="1"/>
    <col min="2312" max="2312" width="15.50390625" style="104" customWidth="1"/>
    <col min="2313" max="2560" width="9.00390625" style="104" customWidth="1"/>
    <col min="2561" max="2561" width="45.25390625" style="104" customWidth="1"/>
    <col min="2562" max="2562" width="15.50390625" style="104" customWidth="1"/>
    <col min="2563" max="2563" width="15.25390625" style="104" customWidth="1"/>
    <col min="2564" max="2564" width="19.125" style="104" customWidth="1"/>
    <col min="2565" max="2565" width="18.125" style="104" customWidth="1"/>
    <col min="2566" max="2567" width="15.25390625" style="104" customWidth="1"/>
    <col min="2568" max="2568" width="15.50390625" style="104" customWidth="1"/>
    <col min="2569" max="2816" width="9.00390625" style="104" customWidth="1"/>
    <col min="2817" max="2817" width="45.25390625" style="104" customWidth="1"/>
    <col min="2818" max="2818" width="15.50390625" style="104" customWidth="1"/>
    <col min="2819" max="2819" width="15.25390625" style="104" customWidth="1"/>
    <col min="2820" max="2820" width="19.125" style="104" customWidth="1"/>
    <col min="2821" max="2821" width="18.125" style="104" customWidth="1"/>
    <col min="2822" max="2823" width="15.25390625" style="104" customWidth="1"/>
    <col min="2824" max="2824" width="15.50390625" style="104" customWidth="1"/>
    <col min="2825" max="3072" width="9.00390625" style="104" customWidth="1"/>
    <col min="3073" max="3073" width="45.25390625" style="104" customWidth="1"/>
    <col min="3074" max="3074" width="15.50390625" style="104" customWidth="1"/>
    <col min="3075" max="3075" width="15.25390625" style="104" customWidth="1"/>
    <col min="3076" max="3076" width="19.125" style="104" customWidth="1"/>
    <col min="3077" max="3077" width="18.125" style="104" customWidth="1"/>
    <col min="3078" max="3079" width="15.25390625" style="104" customWidth="1"/>
    <col min="3080" max="3080" width="15.50390625" style="104" customWidth="1"/>
    <col min="3081" max="3328" width="9.00390625" style="104" customWidth="1"/>
    <col min="3329" max="3329" width="45.25390625" style="104" customWidth="1"/>
    <col min="3330" max="3330" width="15.50390625" style="104" customWidth="1"/>
    <col min="3331" max="3331" width="15.25390625" style="104" customWidth="1"/>
    <col min="3332" max="3332" width="19.125" style="104" customWidth="1"/>
    <col min="3333" max="3333" width="18.125" style="104" customWidth="1"/>
    <col min="3334" max="3335" width="15.25390625" style="104" customWidth="1"/>
    <col min="3336" max="3336" width="15.50390625" style="104" customWidth="1"/>
    <col min="3337" max="3584" width="9.00390625" style="104" customWidth="1"/>
    <col min="3585" max="3585" width="45.25390625" style="104" customWidth="1"/>
    <col min="3586" max="3586" width="15.50390625" style="104" customWidth="1"/>
    <col min="3587" max="3587" width="15.25390625" style="104" customWidth="1"/>
    <col min="3588" max="3588" width="19.125" style="104" customWidth="1"/>
    <col min="3589" max="3589" width="18.125" style="104" customWidth="1"/>
    <col min="3590" max="3591" width="15.25390625" style="104" customWidth="1"/>
    <col min="3592" max="3592" width="15.50390625" style="104" customWidth="1"/>
    <col min="3593" max="3840" width="9.00390625" style="104" customWidth="1"/>
    <col min="3841" max="3841" width="45.25390625" style="104" customWidth="1"/>
    <col min="3842" max="3842" width="15.50390625" style="104" customWidth="1"/>
    <col min="3843" max="3843" width="15.25390625" style="104" customWidth="1"/>
    <col min="3844" max="3844" width="19.125" style="104" customWidth="1"/>
    <col min="3845" max="3845" width="18.125" style="104" customWidth="1"/>
    <col min="3846" max="3847" width="15.25390625" style="104" customWidth="1"/>
    <col min="3848" max="3848" width="15.50390625" style="104" customWidth="1"/>
    <col min="3849" max="4096" width="9.00390625" style="104" customWidth="1"/>
    <col min="4097" max="4097" width="45.25390625" style="104" customWidth="1"/>
    <col min="4098" max="4098" width="15.50390625" style="104" customWidth="1"/>
    <col min="4099" max="4099" width="15.25390625" style="104" customWidth="1"/>
    <col min="4100" max="4100" width="19.125" style="104" customWidth="1"/>
    <col min="4101" max="4101" width="18.125" style="104" customWidth="1"/>
    <col min="4102" max="4103" width="15.25390625" style="104" customWidth="1"/>
    <col min="4104" max="4104" width="15.50390625" style="104" customWidth="1"/>
    <col min="4105" max="4352" width="9.00390625" style="104" customWidth="1"/>
    <col min="4353" max="4353" width="45.25390625" style="104" customWidth="1"/>
    <col min="4354" max="4354" width="15.50390625" style="104" customWidth="1"/>
    <col min="4355" max="4355" width="15.25390625" style="104" customWidth="1"/>
    <col min="4356" max="4356" width="19.125" style="104" customWidth="1"/>
    <col min="4357" max="4357" width="18.125" style="104" customWidth="1"/>
    <col min="4358" max="4359" width="15.25390625" style="104" customWidth="1"/>
    <col min="4360" max="4360" width="15.50390625" style="104" customWidth="1"/>
    <col min="4361" max="4608" width="9.00390625" style="104" customWidth="1"/>
    <col min="4609" max="4609" width="45.25390625" style="104" customWidth="1"/>
    <col min="4610" max="4610" width="15.50390625" style="104" customWidth="1"/>
    <col min="4611" max="4611" width="15.25390625" style="104" customWidth="1"/>
    <col min="4612" max="4612" width="19.125" style="104" customWidth="1"/>
    <col min="4613" max="4613" width="18.125" style="104" customWidth="1"/>
    <col min="4614" max="4615" width="15.25390625" style="104" customWidth="1"/>
    <col min="4616" max="4616" width="15.50390625" style="104" customWidth="1"/>
    <col min="4617" max="4864" width="9.00390625" style="104" customWidth="1"/>
    <col min="4865" max="4865" width="45.25390625" style="104" customWidth="1"/>
    <col min="4866" max="4866" width="15.50390625" style="104" customWidth="1"/>
    <col min="4867" max="4867" width="15.25390625" style="104" customWidth="1"/>
    <col min="4868" max="4868" width="19.125" style="104" customWidth="1"/>
    <col min="4869" max="4869" width="18.125" style="104" customWidth="1"/>
    <col min="4870" max="4871" width="15.25390625" style="104" customWidth="1"/>
    <col min="4872" max="4872" width="15.50390625" style="104" customWidth="1"/>
    <col min="4873" max="5120" width="9.00390625" style="104" customWidth="1"/>
    <col min="5121" max="5121" width="45.25390625" style="104" customWidth="1"/>
    <col min="5122" max="5122" width="15.50390625" style="104" customWidth="1"/>
    <col min="5123" max="5123" width="15.25390625" style="104" customWidth="1"/>
    <col min="5124" max="5124" width="19.125" style="104" customWidth="1"/>
    <col min="5125" max="5125" width="18.125" style="104" customWidth="1"/>
    <col min="5126" max="5127" width="15.25390625" style="104" customWidth="1"/>
    <col min="5128" max="5128" width="15.50390625" style="104" customWidth="1"/>
    <col min="5129" max="5376" width="9.00390625" style="104" customWidth="1"/>
    <col min="5377" max="5377" width="45.25390625" style="104" customWidth="1"/>
    <col min="5378" max="5378" width="15.50390625" style="104" customWidth="1"/>
    <col min="5379" max="5379" width="15.25390625" style="104" customWidth="1"/>
    <col min="5380" max="5380" width="19.125" style="104" customWidth="1"/>
    <col min="5381" max="5381" width="18.125" style="104" customWidth="1"/>
    <col min="5382" max="5383" width="15.25390625" style="104" customWidth="1"/>
    <col min="5384" max="5384" width="15.50390625" style="104" customWidth="1"/>
    <col min="5385" max="5632" width="9.00390625" style="104" customWidth="1"/>
    <col min="5633" max="5633" width="45.25390625" style="104" customWidth="1"/>
    <col min="5634" max="5634" width="15.50390625" style="104" customWidth="1"/>
    <col min="5635" max="5635" width="15.25390625" style="104" customWidth="1"/>
    <col min="5636" max="5636" width="19.125" style="104" customWidth="1"/>
    <col min="5637" max="5637" width="18.125" style="104" customWidth="1"/>
    <col min="5638" max="5639" width="15.25390625" style="104" customWidth="1"/>
    <col min="5640" max="5640" width="15.50390625" style="104" customWidth="1"/>
    <col min="5641" max="5888" width="9.00390625" style="104" customWidth="1"/>
    <col min="5889" max="5889" width="45.25390625" style="104" customWidth="1"/>
    <col min="5890" max="5890" width="15.50390625" style="104" customWidth="1"/>
    <col min="5891" max="5891" width="15.25390625" style="104" customWidth="1"/>
    <col min="5892" max="5892" width="19.125" style="104" customWidth="1"/>
    <col min="5893" max="5893" width="18.125" style="104" customWidth="1"/>
    <col min="5894" max="5895" width="15.25390625" style="104" customWidth="1"/>
    <col min="5896" max="5896" width="15.50390625" style="104" customWidth="1"/>
    <col min="5897" max="6144" width="9.00390625" style="104" customWidth="1"/>
    <col min="6145" max="6145" width="45.25390625" style="104" customWidth="1"/>
    <col min="6146" max="6146" width="15.50390625" style="104" customWidth="1"/>
    <col min="6147" max="6147" width="15.25390625" style="104" customWidth="1"/>
    <col min="6148" max="6148" width="19.125" style="104" customWidth="1"/>
    <col min="6149" max="6149" width="18.125" style="104" customWidth="1"/>
    <col min="6150" max="6151" width="15.25390625" style="104" customWidth="1"/>
    <col min="6152" max="6152" width="15.50390625" style="104" customWidth="1"/>
    <col min="6153" max="6400" width="9.00390625" style="104" customWidth="1"/>
    <col min="6401" max="6401" width="45.25390625" style="104" customWidth="1"/>
    <col min="6402" max="6402" width="15.50390625" style="104" customWidth="1"/>
    <col min="6403" max="6403" width="15.25390625" style="104" customWidth="1"/>
    <col min="6404" max="6404" width="19.125" style="104" customWidth="1"/>
    <col min="6405" max="6405" width="18.125" style="104" customWidth="1"/>
    <col min="6406" max="6407" width="15.25390625" style="104" customWidth="1"/>
    <col min="6408" max="6408" width="15.50390625" style="104" customWidth="1"/>
    <col min="6409" max="6656" width="9.00390625" style="104" customWidth="1"/>
    <col min="6657" max="6657" width="45.25390625" style="104" customWidth="1"/>
    <col min="6658" max="6658" width="15.50390625" style="104" customWidth="1"/>
    <col min="6659" max="6659" width="15.25390625" style="104" customWidth="1"/>
    <col min="6660" max="6660" width="19.125" style="104" customWidth="1"/>
    <col min="6661" max="6661" width="18.125" style="104" customWidth="1"/>
    <col min="6662" max="6663" width="15.25390625" style="104" customWidth="1"/>
    <col min="6664" max="6664" width="15.50390625" style="104" customWidth="1"/>
    <col min="6665" max="6912" width="9.00390625" style="104" customWidth="1"/>
    <col min="6913" max="6913" width="45.25390625" style="104" customWidth="1"/>
    <col min="6914" max="6914" width="15.50390625" style="104" customWidth="1"/>
    <col min="6915" max="6915" width="15.25390625" style="104" customWidth="1"/>
    <col min="6916" max="6916" width="19.125" style="104" customWidth="1"/>
    <col min="6917" max="6917" width="18.125" style="104" customWidth="1"/>
    <col min="6918" max="6919" width="15.25390625" style="104" customWidth="1"/>
    <col min="6920" max="6920" width="15.50390625" style="104" customWidth="1"/>
    <col min="6921" max="7168" width="9.00390625" style="104" customWidth="1"/>
    <col min="7169" max="7169" width="45.25390625" style="104" customWidth="1"/>
    <col min="7170" max="7170" width="15.50390625" style="104" customWidth="1"/>
    <col min="7171" max="7171" width="15.25390625" style="104" customWidth="1"/>
    <col min="7172" max="7172" width="19.125" style="104" customWidth="1"/>
    <col min="7173" max="7173" width="18.125" style="104" customWidth="1"/>
    <col min="7174" max="7175" width="15.25390625" style="104" customWidth="1"/>
    <col min="7176" max="7176" width="15.50390625" style="104" customWidth="1"/>
    <col min="7177" max="7424" width="9.00390625" style="104" customWidth="1"/>
    <col min="7425" max="7425" width="45.25390625" style="104" customWidth="1"/>
    <col min="7426" max="7426" width="15.50390625" style="104" customWidth="1"/>
    <col min="7427" max="7427" width="15.25390625" style="104" customWidth="1"/>
    <col min="7428" max="7428" width="19.125" style="104" customWidth="1"/>
    <col min="7429" max="7429" width="18.125" style="104" customWidth="1"/>
    <col min="7430" max="7431" width="15.25390625" style="104" customWidth="1"/>
    <col min="7432" max="7432" width="15.50390625" style="104" customWidth="1"/>
    <col min="7433" max="7680" width="9.00390625" style="104" customWidth="1"/>
    <col min="7681" max="7681" width="45.25390625" style="104" customWidth="1"/>
    <col min="7682" max="7682" width="15.50390625" style="104" customWidth="1"/>
    <col min="7683" max="7683" width="15.25390625" style="104" customWidth="1"/>
    <col min="7684" max="7684" width="19.125" style="104" customWidth="1"/>
    <col min="7685" max="7685" width="18.125" style="104" customWidth="1"/>
    <col min="7686" max="7687" width="15.25390625" style="104" customWidth="1"/>
    <col min="7688" max="7688" width="15.50390625" style="104" customWidth="1"/>
    <col min="7689" max="7936" width="9.00390625" style="104" customWidth="1"/>
    <col min="7937" max="7937" width="45.25390625" style="104" customWidth="1"/>
    <col min="7938" max="7938" width="15.50390625" style="104" customWidth="1"/>
    <col min="7939" max="7939" width="15.25390625" style="104" customWidth="1"/>
    <col min="7940" max="7940" width="19.125" style="104" customWidth="1"/>
    <col min="7941" max="7941" width="18.125" style="104" customWidth="1"/>
    <col min="7942" max="7943" width="15.25390625" style="104" customWidth="1"/>
    <col min="7944" max="7944" width="15.50390625" style="104" customWidth="1"/>
    <col min="7945" max="8192" width="9.00390625" style="104" customWidth="1"/>
    <col min="8193" max="8193" width="45.25390625" style="104" customWidth="1"/>
    <col min="8194" max="8194" width="15.50390625" style="104" customWidth="1"/>
    <col min="8195" max="8195" width="15.25390625" style="104" customWidth="1"/>
    <col min="8196" max="8196" width="19.125" style="104" customWidth="1"/>
    <col min="8197" max="8197" width="18.125" style="104" customWidth="1"/>
    <col min="8198" max="8199" width="15.25390625" style="104" customWidth="1"/>
    <col min="8200" max="8200" width="15.50390625" style="104" customWidth="1"/>
    <col min="8201" max="8448" width="9.00390625" style="104" customWidth="1"/>
    <col min="8449" max="8449" width="45.25390625" style="104" customWidth="1"/>
    <col min="8450" max="8450" width="15.50390625" style="104" customWidth="1"/>
    <col min="8451" max="8451" width="15.25390625" style="104" customWidth="1"/>
    <col min="8452" max="8452" width="19.125" style="104" customWidth="1"/>
    <col min="8453" max="8453" width="18.125" style="104" customWidth="1"/>
    <col min="8454" max="8455" width="15.25390625" style="104" customWidth="1"/>
    <col min="8456" max="8456" width="15.50390625" style="104" customWidth="1"/>
    <col min="8457" max="8704" width="9.00390625" style="104" customWidth="1"/>
    <col min="8705" max="8705" width="45.25390625" style="104" customWidth="1"/>
    <col min="8706" max="8706" width="15.50390625" style="104" customWidth="1"/>
    <col min="8707" max="8707" width="15.25390625" style="104" customWidth="1"/>
    <col min="8708" max="8708" width="19.125" style="104" customWidth="1"/>
    <col min="8709" max="8709" width="18.125" style="104" customWidth="1"/>
    <col min="8710" max="8711" width="15.25390625" style="104" customWidth="1"/>
    <col min="8712" max="8712" width="15.50390625" style="104" customWidth="1"/>
    <col min="8713" max="8960" width="9.00390625" style="104" customWidth="1"/>
    <col min="8961" max="8961" width="45.25390625" style="104" customWidth="1"/>
    <col min="8962" max="8962" width="15.50390625" style="104" customWidth="1"/>
    <col min="8963" max="8963" width="15.25390625" style="104" customWidth="1"/>
    <col min="8964" max="8964" width="19.125" style="104" customWidth="1"/>
    <col min="8965" max="8965" width="18.125" style="104" customWidth="1"/>
    <col min="8966" max="8967" width="15.25390625" style="104" customWidth="1"/>
    <col min="8968" max="8968" width="15.50390625" style="104" customWidth="1"/>
    <col min="8969" max="9216" width="9.00390625" style="104" customWidth="1"/>
    <col min="9217" max="9217" width="45.25390625" style="104" customWidth="1"/>
    <col min="9218" max="9218" width="15.50390625" style="104" customWidth="1"/>
    <col min="9219" max="9219" width="15.25390625" style="104" customWidth="1"/>
    <col min="9220" max="9220" width="19.125" style="104" customWidth="1"/>
    <col min="9221" max="9221" width="18.125" style="104" customWidth="1"/>
    <col min="9222" max="9223" width="15.25390625" style="104" customWidth="1"/>
    <col min="9224" max="9224" width="15.50390625" style="104" customWidth="1"/>
    <col min="9225" max="9472" width="9.00390625" style="104" customWidth="1"/>
    <col min="9473" max="9473" width="45.25390625" style="104" customWidth="1"/>
    <col min="9474" max="9474" width="15.50390625" style="104" customWidth="1"/>
    <col min="9475" max="9475" width="15.25390625" style="104" customWidth="1"/>
    <col min="9476" max="9476" width="19.125" style="104" customWidth="1"/>
    <col min="9477" max="9477" width="18.125" style="104" customWidth="1"/>
    <col min="9478" max="9479" width="15.25390625" style="104" customWidth="1"/>
    <col min="9480" max="9480" width="15.50390625" style="104" customWidth="1"/>
    <col min="9481" max="9728" width="9.00390625" style="104" customWidth="1"/>
    <col min="9729" max="9729" width="45.25390625" style="104" customWidth="1"/>
    <col min="9730" max="9730" width="15.50390625" style="104" customWidth="1"/>
    <col min="9731" max="9731" width="15.25390625" style="104" customWidth="1"/>
    <col min="9732" max="9732" width="19.125" style="104" customWidth="1"/>
    <col min="9733" max="9733" width="18.125" style="104" customWidth="1"/>
    <col min="9734" max="9735" width="15.25390625" style="104" customWidth="1"/>
    <col min="9736" max="9736" width="15.50390625" style="104" customWidth="1"/>
    <col min="9737" max="9984" width="9.00390625" style="104" customWidth="1"/>
    <col min="9985" max="9985" width="45.25390625" style="104" customWidth="1"/>
    <col min="9986" max="9986" width="15.50390625" style="104" customWidth="1"/>
    <col min="9987" max="9987" width="15.25390625" style="104" customWidth="1"/>
    <col min="9988" max="9988" width="19.125" style="104" customWidth="1"/>
    <col min="9989" max="9989" width="18.125" style="104" customWidth="1"/>
    <col min="9990" max="9991" width="15.25390625" style="104" customWidth="1"/>
    <col min="9992" max="9992" width="15.50390625" style="104" customWidth="1"/>
    <col min="9993" max="10240" width="9.00390625" style="104" customWidth="1"/>
    <col min="10241" max="10241" width="45.25390625" style="104" customWidth="1"/>
    <col min="10242" max="10242" width="15.50390625" style="104" customWidth="1"/>
    <col min="10243" max="10243" width="15.25390625" style="104" customWidth="1"/>
    <col min="10244" max="10244" width="19.125" style="104" customWidth="1"/>
    <col min="10245" max="10245" width="18.125" style="104" customWidth="1"/>
    <col min="10246" max="10247" width="15.25390625" style="104" customWidth="1"/>
    <col min="10248" max="10248" width="15.50390625" style="104" customWidth="1"/>
    <col min="10249" max="10496" width="9.00390625" style="104" customWidth="1"/>
    <col min="10497" max="10497" width="45.25390625" style="104" customWidth="1"/>
    <col min="10498" max="10498" width="15.50390625" style="104" customWidth="1"/>
    <col min="10499" max="10499" width="15.25390625" style="104" customWidth="1"/>
    <col min="10500" max="10500" width="19.125" style="104" customWidth="1"/>
    <col min="10501" max="10501" width="18.125" style="104" customWidth="1"/>
    <col min="10502" max="10503" width="15.25390625" style="104" customWidth="1"/>
    <col min="10504" max="10504" width="15.50390625" style="104" customWidth="1"/>
    <col min="10505" max="10752" width="9.00390625" style="104" customWidth="1"/>
    <col min="10753" max="10753" width="45.25390625" style="104" customWidth="1"/>
    <col min="10754" max="10754" width="15.50390625" style="104" customWidth="1"/>
    <col min="10755" max="10755" width="15.25390625" style="104" customWidth="1"/>
    <col min="10756" max="10756" width="19.125" style="104" customWidth="1"/>
    <col min="10757" max="10757" width="18.125" style="104" customWidth="1"/>
    <col min="10758" max="10759" width="15.25390625" style="104" customWidth="1"/>
    <col min="10760" max="10760" width="15.50390625" style="104" customWidth="1"/>
    <col min="10761" max="11008" width="9.00390625" style="104" customWidth="1"/>
    <col min="11009" max="11009" width="45.25390625" style="104" customWidth="1"/>
    <col min="11010" max="11010" width="15.50390625" style="104" customWidth="1"/>
    <col min="11011" max="11011" width="15.25390625" style="104" customWidth="1"/>
    <col min="11012" max="11012" width="19.125" style="104" customWidth="1"/>
    <col min="11013" max="11013" width="18.125" style="104" customWidth="1"/>
    <col min="11014" max="11015" width="15.25390625" style="104" customWidth="1"/>
    <col min="11016" max="11016" width="15.50390625" style="104" customWidth="1"/>
    <col min="11017" max="11264" width="9.00390625" style="104" customWidth="1"/>
    <col min="11265" max="11265" width="45.25390625" style="104" customWidth="1"/>
    <col min="11266" max="11266" width="15.50390625" style="104" customWidth="1"/>
    <col min="11267" max="11267" width="15.25390625" style="104" customWidth="1"/>
    <col min="11268" max="11268" width="19.125" style="104" customWidth="1"/>
    <col min="11269" max="11269" width="18.125" style="104" customWidth="1"/>
    <col min="11270" max="11271" width="15.25390625" style="104" customWidth="1"/>
    <col min="11272" max="11272" width="15.50390625" style="104" customWidth="1"/>
    <col min="11273" max="11520" width="9.00390625" style="104" customWidth="1"/>
    <col min="11521" max="11521" width="45.25390625" style="104" customWidth="1"/>
    <col min="11522" max="11522" width="15.50390625" style="104" customWidth="1"/>
    <col min="11523" max="11523" width="15.25390625" style="104" customWidth="1"/>
    <col min="11524" max="11524" width="19.125" style="104" customWidth="1"/>
    <col min="11525" max="11525" width="18.125" style="104" customWidth="1"/>
    <col min="11526" max="11527" width="15.25390625" style="104" customWidth="1"/>
    <col min="11528" max="11528" width="15.50390625" style="104" customWidth="1"/>
    <col min="11529" max="11776" width="9.00390625" style="104" customWidth="1"/>
    <col min="11777" max="11777" width="45.25390625" style="104" customWidth="1"/>
    <col min="11778" max="11778" width="15.50390625" style="104" customWidth="1"/>
    <col min="11779" max="11779" width="15.25390625" style="104" customWidth="1"/>
    <col min="11780" max="11780" width="19.125" style="104" customWidth="1"/>
    <col min="11781" max="11781" width="18.125" style="104" customWidth="1"/>
    <col min="11782" max="11783" width="15.25390625" style="104" customWidth="1"/>
    <col min="11784" max="11784" width="15.50390625" style="104" customWidth="1"/>
    <col min="11785" max="12032" width="9.00390625" style="104" customWidth="1"/>
    <col min="12033" max="12033" width="45.25390625" style="104" customWidth="1"/>
    <col min="12034" max="12034" width="15.50390625" style="104" customWidth="1"/>
    <col min="12035" max="12035" width="15.25390625" style="104" customWidth="1"/>
    <col min="12036" max="12036" width="19.125" style="104" customWidth="1"/>
    <col min="12037" max="12037" width="18.125" style="104" customWidth="1"/>
    <col min="12038" max="12039" width="15.25390625" style="104" customWidth="1"/>
    <col min="12040" max="12040" width="15.50390625" style="104" customWidth="1"/>
    <col min="12041" max="12288" width="9.00390625" style="104" customWidth="1"/>
    <col min="12289" max="12289" width="45.25390625" style="104" customWidth="1"/>
    <col min="12290" max="12290" width="15.50390625" style="104" customWidth="1"/>
    <col min="12291" max="12291" width="15.25390625" style="104" customWidth="1"/>
    <col min="12292" max="12292" width="19.125" style="104" customWidth="1"/>
    <col min="12293" max="12293" width="18.125" style="104" customWidth="1"/>
    <col min="12294" max="12295" width="15.25390625" style="104" customWidth="1"/>
    <col min="12296" max="12296" width="15.50390625" style="104" customWidth="1"/>
    <col min="12297" max="12544" width="9.00390625" style="104" customWidth="1"/>
    <col min="12545" max="12545" width="45.25390625" style="104" customWidth="1"/>
    <col min="12546" max="12546" width="15.50390625" style="104" customWidth="1"/>
    <col min="12547" max="12547" width="15.25390625" style="104" customWidth="1"/>
    <col min="12548" max="12548" width="19.125" style="104" customWidth="1"/>
    <col min="12549" max="12549" width="18.125" style="104" customWidth="1"/>
    <col min="12550" max="12551" width="15.25390625" style="104" customWidth="1"/>
    <col min="12552" max="12552" width="15.50390625" style="104" customWidth="1"/>
    <col min="12553" max="12800" width="9.00390625" style="104" customWidth="1"/>
    <col min="12801" max="12801" width="45.25390625" style="104" customWidth="1"/>
    <col min="12802" max="12802" width="15.50390625" style="104" customWidth="1"/>
    <col min="12803" max="12803" width="15.25390625" style="104" customWidth="1"/>
    <col min="12804" max="12804" width="19.125" style="104" customWidth="1"/>
    <col min="12805" max="12805" width="18.125" style="104" customWidth="1"/>
    <col min="12806" max="12807" width="15.25390625" style="104" customWidth="1"/>
    <col min="12808" max="12808" width="15.50390625" style="104" customWidth="1"/>
    <col min="12809" max="13056" width="9.00390625" style="104" customWidth="1"/>
    <col min="13057" max="13057" width="45.25390625" style="104" customWidth="1"/>
    <col min="13058" max="13058" width="15.50390625" style="104" customWidth="1"/>
    <col min="13059" max="13059" width="15.25390625" style="104" customWidth="1"/>
    <col min="13060" max="13060" width="19.125" style="104" customWidth="1"/>
    <col min="13061" max="13061" width="18.125" style="104" customWidth="1"/>
    <col min="13062" max="13063" width="15.25390625" style="104" customWidth="1"/>
    <col min="13064" max="13064" width="15.50390625" style="104" customWidth="1"/>
    <col min="13065" max="13312" width="9.00390625" style="104" customWidth="1"/>
    <col min="13313" max="13313" width="45.25390625" style="104" customWidth="1"/>
    <col min="13314" max="13314" width="15.50390625" style="104" customWidth="1"/>
    <col min="13315" max="13315" width="15.25390625" style="104" customWidth="1"/>
    <col min="13316" max="13316" width="19.125" style="104" customWidth="1"/>
    <col min="13317" max="13317" width="18.125" style="104" customWidth="1"/>
    <col min="13318" max="13319" width="15.25390625" style="104" customWidth="1"/>
    <col min="13320" max="13320" width="15.50390625" style="104" customWidth="1"/>
    <col min="13321" max="13568" width="9.00390625" style="104" customWidth="1"/>
    <col min="13569" max="13569" width="45.25390625" style="104" customWidth="1"/>
    <col min="13570" max="13570" width="15.50390625" style="104" customWidth="1"/>
    <col min="13571" max="13571" width="15.25390625" style="104" customWidth="1"/>
    <col min="13572" max="13572" width="19.125" style="104" customWidth="1"/>
    <col min="13573" max="13573" width="18.125" style="104" customWidth="1"/>
    <col min="13574" max="13575" width="15.25390625" style="104" customWidth="1"/>
    <col min="13576" max="13576" width="15.50390625" style="104" customWidth="1"/>
    <col min="13577" max="13824" width="9.00390625" style="104" customWidth="1"/>
    <col min="13825" max="13825" width="45.25390625" style="104" customWidth="1"/>
    <col min="13826" max="13826" width="15.50390625" style="104" customWidth="1"/>
    <col min="13827" max="13827" width="15.25390625" style="104" customWidth="1"/>
    <col min="13828" max="13828" width="19.125" style="104" customWidth="1"/>
    <col min="13829" max="13829" width="18.125" style="104" customWidth="1"/>
    <col min="13830" max="13831" width="15.25390625" style="104" customWidth="1"/>
    <col min="13832" max="13832" width="15.50390625" style="104" customWidth="1"/>
    <col min="13833" max="14080" width="9.00390625" style="104" customWidth="1"/>
    <col min="14081" max="14081" width="45.25390625" style="104" customWidth="1"/>
    <col min="14082" max="14082" width="15.50390625" style="104" customWidth="1"/>
    <col min="14083" max="14083" width="15.25390625" style="104" customWidth="1"/>
    <col min="14084" max="14084" width="19.125" style="104" customWidth="1"/>
    <col min="14085" max="14085" width="18.125" style="104" customWidth="1"/>
    <col min="14086" max="14087" width="15.25390625" style="104" customWidth="1"/>
    <col min="14088" max="14088" width="15.50390625" style="104" customWidth="1"/>
    <col min="14089" max="14336" width="9.00390625" style="104" customWidth="1"/>
    <col min="14337" max="14337" width="45.25390625" style="104" customWidth="1"/>
    <col min="14338" max="14338" width="15.50390625" style="104" customWidth="1"/>
    <col min="14339" max="14339" width="15.25390625" style="104" customWidth="1"/>
    <col min="14340" max="14340" width="19.125" style="104" customWidth="1"/>
    <col min="14341" max="14341" width="18.125" style="104" customWidth="1"/>
    <col min="14342" max="14343" width="15.25390625" style="104" customWidth="1"/>
    <col min="14344" max="14344" width="15.50390625" style="104" customWidth="1"/>
    <col min="14345" max="14592" width="9.00390625" style="104" customWidth="1"/>
    <col min="14593" max="14593" width="45.25390625" style="104" customWidth="1"/>
    <col min="14594" max="14594" width="15.50390625" style="104" customWidth="1"/>
    <col min="14595" max="14595" width="15.25390625" style="104" customWidth="1"/>
    <col min="14596" max="14596" width="19.125" style="104" customWidth="1"/>
    <col min="14597" max="14597" width="18.125" style="104" customWidth="1"/>
    <col min="14598" max="14599" width="15.25390625" style="104" customWidth="1"/>
    <col min="14600" max="14600" width="15.50390625" style="104" customWidth="1"/>
    <col min="14601" max="14848" width="9.00390625" style="104" customWidth="1"/>
    <col min="14849" max="14849" width="45.25390625" style="104" customWidth="1"/>
    <col min="14850" max="14850" width="15.50390625" style="104" customWidth="1"/>
    <col min="14851" max="14851" width="15.25390625" style="104" customWidth="1"/>
    <col min="14852" max="14852" width="19.125" style="104" customWidth="1"/>
    <col min="14853" max="14853" width="18.125" style="104" customWidth="1"/>
    <col min="14854" max="14855" width="15.25390625" style="104" customWidth="1"/>
    <col min="14856" max="14856" width="15.50390625" style="104" customWidth="1"/>
    <col min="14857" max="15104" width="9.00390625" style="104" customWidth="1"/>
    <col min="15105" max="15105" width="45.25390625" style="104" customWidth="1"/>
    <col min="15106" max="15106" width="15.50390625" style="104" customWidth="1"/>
    <col min="15107" max="15107" width="15.25390625" style="104" customWidth="1"/>
    <col min="15108" max="15108" width="19.125" style="104" customWidth="1"/>
    <col min="15109" max="15109" width="18.125" style="104" customWidth="1"/>
    <col min="15110" max="15111" width="15.25390625" style="104" customWidth="1"/>
    <col min="15112" max="15112" width="15.50390625" style="104" customWidth="1"/>
    <col min="15113" max="15360" width="9.00390625" style="104" customWidth="1"/>
    <col min="15361" max="15361" width="45.25390625" style="104" customWidth="1"/>
    <col min="15362" max="15362" width="15.50390625" style="104" customWidth="1"/>
    <col min="15363" max="15363" width="15.25390625" style="104" customWidth="1"/>
    <col min="15364" max="15364" width="19.125" style="104" customWidth="1"/>
    <col min="15365" max="15365" width="18.125" style="104" customWidth="1"/>
    <col min="15366" max="15367" width="15.25390625" style="104" customWidth="1"/>
    <col min="15368" max="15368" width="15.50390625" style="104" customWidth="1"/>
    <col min="15369" max="15616" width="9.00390625" style="104" customWidth="1"/>
    <col min="15617" max="15617" width="45.25390625" style="104" customWidth="1"/>
    <col min="15618" max="15618" width="15.50390625" style="104" customWidth="1"/>
    <col min="15619" max="15619" width="15.25390625" style="104" customWidth="1"/>
    <col min="15620" max="15620" width="19.125" style="104" customWidth="1"/>
    <col min="15621" max="15621" width="18.125" style="104" customWidth="1"/>
    <col min="15622" max="15623" width="15.25390625" style="104" customWidth="1"/>
    <col min="15624" max="15624" width="15.50390625" style="104" customWidth="1"/>
    <col min="15625" max="15872" width="9.00390625" style="104" customWidth="1"/>
    <col min="15873" max="15873" width="45.25390625" style="104" customWidth="1"/>
    <col min="15874" max="15874" width="15.50390625" style="104" customWidth="1"/>
    <col min="15875" max="15875" width="15.25390625" style="104" customWidth="1"/>
    <col min="15876" max="15876" width="19.125" style="104" customWidth="1"/>
    <col min="15877" max="15877" width="18.125" style="104" customWidth="1"/>
    <col min="15878" max="15879" width="15.25390625" style="104" customWidth="1"/>
    <col min="15880" max="15880" width="15.50390625" style="104" customWidth="1"/>
    <col min="15881" max="16128" width="9.00390625" style="104" customWidth="1"/>
    <col min="16129" max="16129" width="45.25390625" style="104" customWidth="1"/>
    <col min="16130" max="16130" width="15.50390625" style="104" customWidth="1"/>
    <col min="16131" max="16131" width="15.25390625" style="104" customWidth="1"/>
    <col min="16132" max="16132" width="19.125" style="104" customWidth="1"/>
    <col min="16133" max="16133" width="18.125" style="104" customWidth="1"/>
    <col min="16134" max="16135" width="15.25390625" style="104" customWidth="1"/>
    <col min="16136" max="16136" width="15.50390625" style="104" customWidth="1"/>
    <col min="16137" max="16384" width="9.00390625" style="104" customWidth="1"/>
  </cols>
  <sheetData>
    <row r="1" ht="14.25">
      <c r="A1" s="17" t="s">
        <v>274</v>
      </c>
    </row>
    <row r="2" spans="1:8" ht="20.25">
      <c r="A2" s="267" t="s">
        <v>1610</v>
      </c>
      <c r="B2" s="267"/>
      <c r="C2" s="267"/>
      <c r="D2" s="267"/>
      <c r="E2" s="267"/>
      <c r="F2" s="267"/>
      <c r="G2" s="267"/>
      <c r="H2" s="267"/>
    </row>
    <row r="3" spans="1:8" ht="18" customHeight="1">
      <c r="A3" s="17"/>
      <c r="H3" s="105" t="s">
        <v>9</v>
      </c>
    </row>
    <row r="4" spans="1:8" s="106" customFormat="1" ht="31.5" customHeight="1">
      <c r="A4" s="272" t="s">
        <v>275</v>
      </c>
      <c r="B4" s="272" t="s">
        <v>276</v>
      </c>
      <c r="C4" s="272" t="s">
        <v>277</v>
      </c>
      <c r="D4" s="273" t="s">
        <v>1611</v>
      </c>
      <c r="E4" s="275" t="s">
        <v>278</v>
      </c>
      <c r="F4" s="275" t="s">
        <v>279</v>
      </c>
      <c r="G4" s="272" t="s">
        <v>1612</v>
      </c>
      <c r="H4" s="272" t="s">
        <v>280</v>
      </c>
    </row>
    <row r="5" spans="1:8" s="106" customFormat="1" ht="27" customHeight="1">
      <c r="A5" s="272"/>
      <c r="B5" s="272"/>
      <c r="C5" s="272"/>
      <c r="D5" s="274"/>
      <c r="E5" s="275"/>
      <c r="F5" s="275"/>
      <c r="G5" s="272"/>
      <c r="H5" s="272"/>
    </row>
    <row r="6" spans="1:8" ht="20.1" customHeight="1">
      <c r="A6" s="107" t="s">
        <v>40</v>
      </c>
      <c r="B6" s="108">
        <f>SUM(C6:H6)</f>
        <v>3769818</v>
      </c>
      <c r="C6" s="108">
        <v>3621377</v>
      </c>
      <c r="D6" s="108">
        <v>38036</v>
      </c>
      <c r="E6" s="108">
        <v>60085</v>
      </c>
      <c r="F6" s="108">
        <v>44399</v>
      </c>
      <c r="G6" s="108">
        <v>5000</v>
      </c>
      <c r="H6" s="108">
        <v>921</v>
      </c>
    </row>
    <row r="7" spans="1:8" ht="20.1" customHeight="1">
      <c r="A7" s="109" t="s">
        <v>41</v>
      </c>
      <c r="B7" s="108">
        <f aca="true" t="shared" si="0" ref="B7:B70">SUM(C7:H7)</f>
        <v>61785</v>
      </c>
      <c r="C7" s="108">
        <v>60965</v>
      </c>
      <c r="D7" s="110">
        <v>661</v>
      </c>
      <c r="E7" s="108">
        <v>12</v>
      </c>
      <c r="F7" s="108">
        <v>147</v>
      </c>
      <c r="G7" s="108">
        <v>0</v>
      </c>
      <c r="H7" s="108">
        <v>0</v>
      </c>
    </row>
    <row r="8" spans="1:8" ht="20.1" customHeight="1">
      <c r="A8" s="109" t="s">
        <v>42</v>
      </c>
      <c r="B8" s="108">
        <f t="shared" si="0"/>
        <v>43403</v>
      </c>
      <c r="C8" s="108">
        <v>41985</v>
      </c>
      <c r="D8" s="110">
        <v>602</v>
      </c>
      <c r="E8" s="108">
        <v>747</v>
      </c>
      <c r="F8" s="108">
        <v>69</v>
      </c>
      <c r="G8" s="108">
        <v>0</v>
      </c>
      <c r="H8" s="108">
        <v>0</v>
      </c>
    </row>
    <row r="9" spans="1:8" ht="20.1" customHeight="1">
      <c r="A9" s="109" t="s">
        <v>43</v>
      </c>
      <c r="B9" s="108">
        <f t="shared" si="0"/>
        <v>1422057</v>
      </c>
      <c r="C9" s="108">
        <v>1381248</v>
      </c>
      <c r="D9" s="110">
        <v>2084</v>
      </c>
      <c r="E9" s="108">
        <v>7855</v>
      </c>
      <c r="F9" s="108">
        <v>29949</v>
      </c>
      <c r="G9" s="108">
        <v>0</v>
      </c>
      <c r="H9" s="108">
        <v>921</v>
      </c>
    </row>
    <row r="10" spans="1:8" ht="20.1" customHeight="1">
      <c r="A10" s="109" t="s">
        <v>44</v>
      </c>
      <c r="B10" s="108">
        <f t="shared" si="0"/>
        <v>199687</v>
      </c>
      <c r="C10" s="108">
        <v>198576</v>
      </c>
      <c r="D10" s="110">
        <v>143</v>
      </c>
      <c r="E10" s="108">
        <v>216</v>
      </c>
      <c r="F10" s="108">
        <v>752</v>
      </c>
      <c r="G10" s="108">
        <v>0</v>
      </c>
      <c r="H10" s="108">
        <v>0</v>
      </c>
    </row>
    <row r="11" spans="1:8" ht="20.1" customHeight="1">
      <c r="A11" s="111" t="s">
        <v>45</v>
      </c>
      <c r="B11" s="108">
        <f t="shared" si="0"/>
        <v>27546</v>
      </c>
      <c r="C11" s="108">
        <v>27508</v>
      </c>
      <c r="D11" s="110">
        <v>2</v>
      </c>
      <c r="E11" s="108">
        <v>0</v>
      </c>
      <c r="F11" s="108">
        <v>36</v>
      </c>
      <c r="G11" s="108">
        <v>0</v>
      </c>
      <c r="H11" s="108">
        <v>0</v>
      </c>
    </row>
    <row r="12" spans="1:8" ht="20.1" customHeight="1">
      <c r="A12" s="109" t="s">
        <v>46</v>
      </c>
      <c r="B12" s="108">
        <f t="shared" si="0"/>
        <v>162762</v>
      </c>
      <c r="C12" s="108">
        <v>159921</v>
      </c>
      <c r="D12" s="110">
        <v>1261</v>
      </c>
      <c r="E12" s="108">
        <v>785</v>
      </c>
      <c r="F12" s="108">
        <v>795</v>
      </c>
      <c r="G12" s="108">
        <v>0</v>
      </c>
      <c r="H12" s="108">
        <v>0</v>
      </c>
    </row>
    <row r="13" spans="1:8" ht="20.1" customHeight="1">
      <c r="A13" s="109" t="s">
        <v>47</v>
      </c>
      <c r="B13" s="108">
        <f t="shared" si="0"/>
        <v>140376</v>
      </c>
      <c r="C13" s="108">
        <v>139876</v>
      </c>
      <c r="D13" s="110">
        <v>0</v>
      </c>
      <c r="E13" s="108">
        <v>0</v>
      </c>
      <c r="F13" s="108">
        <v>500</v>
      </c>
      <c r="G13" s="108">
        <v>0</v>
      </c>
      <c r="H13" s="108">
        <v>0</v>
      </c>
    </row>
    <row r="14" spans="1:8" ht="20.1" customHeight="1">
      <c r="A14" s="111" t="s">
        <v>48</v>
      </c>
      <c r="B14" s="108">
        <f t="shared" si="0"/>
        <v>41146</v>
      </c>
      <c r="C14" s="108">
        <v>40615</v>
      </c>
      <c r="D14" s="110">
        <v>0</v>
      </c>
      <c r="E14" s="108">
        <v>0</v>
      </c>
      <c r="F14" s="108">
        <v>531</v>
      </c>
      <c r="G14" s="108">
        <v>0</v>
      </c>
      <c r="H14" s="108">
        <v>0</v>
      </c>
    </row>
    <row r="15" spans="1:8" ht="20.1" customHeight="1">
      <c r="A15" s="109" t="s">
        <v>49</v>
      </c>
      <c r="B15" s="108">
        <f t="shared" si="0"/>
        <v>2671</v>
      </c>
      <c r="C15" s="108">
        <v>2671</v>
      </c>
      <c r="D15" s="110">
        <v>0</v>
      </c>
      <c r="E15" s="108">
        <v>0</v>
      </c>
      <c r="F15" s="108">
        <v>0</v>
      </c>
      <c r="G15" s="108">
        <v>0</v>
      </c>
      <c r="H15" s="108">
        <v>0</v>
      </c>
    </row>
    <row r="16" spans="1:8" ht="20.1" customHeight="1">
      <c r="A16" s="111" t="s">
        <v>50</v>
      </c>
      <c r="B16" s="108">
        <f t="shared" si="0"/>
        <v>96478</v>
      </c>
      <c r="C16" s="108">
        <v>92616</v>
      </c>
      <c r="D16" s="110">
        <v>2535</v>
      </c>
      <c r="E16" s="108">
        <v>1320</v>
      </c>
      <c r="F16" s="108">
        <v>7</v>
      </c>
      <c r="G16" s="108">
        <v>0</v>
      </c>
      <c r="H16" s="108">
        <v>0</v>
      </c>
    </row>
    <row r="17" spans="1:8" ht="20.1" customHeight="1">
      <c r="A17" s="107" t="s">
        <v>51</v>
      </c>
      <c r="B17" s="108">
        <f t="shared" si="0"/>
        <v>127596</v>
      </c>
      <c r="C17" s="108">
        <v>125150</v>
      </c>
      <c r="D17" s="110">
        <v>0</v>
      </c>
      <c r="E17" s="108">
        <v>2303</v>
      </c>
      <c r="F17" s="108">
        <v>143</v>
      </c>
      <c r="G17" s="108">
        <v>0</v>
      </c>
      <c r="H17" s="108">
        <v>0</v>
      </c>
    </row>
    <row r="18" spans="1:8" ht="20.1" customHeight="1">
      <c r="A18" s="107" t="s">
        <v>52</v>
      </c>
      <c r="B18" s="108">
        <f t="shared" si="0"/>
        <v>126512</v>
      </c>
      <c r="C18" s="108">
        <v>125938</v>
      </c>
      <c r="D18" s="110">
        <v>0</v>
      </c>
      <c r="E18" s="108">
        <v>484</v>
      </c>
      <c r="F18" s="108">
        <v>90</v>
      </c>
      <c r="G18" s="108">
        <v>0</v>
      </c>
      <c r="H18" s="108">
        <v>0</v>
      </c>
    </row>
    <row r="19" spans="1:8" ht="20.1" customHeight="1">
      <c r="A19" s="111" t="s">
        <v>53</v>
      </c>
      <c r="B19" s="108">
        <f t="shared" si="0"/>
        <v>3999</v>
      </c>
      <c r="C19" s="108">
        <v>3994</v>
      </c>
      <c r="D19" s="110">
        <v>0</v>
      </c>
      <c r="E19" s="108">
        <v>5</v>
      </c>
      <c r="F19" s="108">
        <v>0</v>
      </c>
      <c r="G19" s="108">
        <v>0</v>
      </c>
      <c r="H19" s="108">
        <v>0</v>
      </c>
    </row>
    <row r="20" spans="1:8" ht="20.1" customHeight="1">
      <c r="A20" s="112" t="s">
        <v>1613</v>
      </c>
      <c r="B20" s="108">
        <f t="shared" si="0"/>
        <v>21781</v>
      </c>
      <c r="C20" s="108">
        <v>21781</v>
      </c>
      <c r="D20" s="110">
        <v>0</v>
      </c>
      <c r="E20" s="108">
        <v>0</v>
      </c>
      <c r="F20" s="108">
        <v>0</v>
      </c>
      <c r="G20" s="108">
        <v>0</v>
      </c>
      <c r="H20" s="108">
        <v>0</v>
      </c>
    </row>
    <row r="21" spans="1:8" ht="20.1" customHeight="1">
      <c r="A21" s="109" t="s">
        <v>1614</v>
      </c>
      <c r="B21" s="108">
        <f t="shared" si="0"/>
        <v>905</v>
      </c>
      <c r="C21" s="108">
        <v>905</v>
      </c>
      <c r="D21" s="110">
        <v>0</v>
      </c>
      <c r="E21" s="108">
        <v>0</v>
      </c>
      <c r="F21" s="108">
        <v>0</v>
      </c>
      <c r="G21" s="108">
        <v>0</v>
      </c>
      <c r="H21" s="108">
        <v>0</v>
      </c>
    </row>
    <row r="22" spans="1:8" ht="20.1" customHeight="1">
      <c r="A22" s="111" t="s">
        <v>55</v>
      </c>
      <c r="B22" s="108">
        <f t="shared" si="0"/>
        <v>25041</v>
      </c>
      <c r="C22" s="108">
        <v>19715</v>
      </c>
      <c r="D22" s="110">
        <v>0</v>
      </c>
      <c r="E22" s="108">
        <v>308</v>
      </c>
      <c r="F22" s="108">
        <v>18</v>
      </c>
      <c r="G22" s="108">
        <v>5000</v>
      </c>
      <c r="H22" s="108">
        <v>0</v>
      </c>
    </row>
    <row r="23" spans="1:8" ht="18.75" customHeight="1">
      <c r="A23" s="111" t="s">
        <v>56</v>
      </c>
      <c r="B23" s="108">
        <f t="shared" si="0"/>
        <v>8240</v>
      </c>
      <c r="C23" s="108">
        <v>8212</v>
      </c>
      <c r="D23" s="110">
        <v>13</v>
      </c>
      <c r="E23" s="108">
        <v>0</v>
      </c>
      <c r="F23" s="108">
        <v>15</v>
      </c>
      <c r="G23" s="108">
        <v>0</v>
      </c>
      <c r="H23" s="108">
        <v>0</v>
      </c>
    </row>
    <row r="24" spans="1:8" ht="20.1" customHeight="1">
      <c r="A24" s="111" t="s">
        <v>57</v>
      </c>
      <c r="B24" s="108">
        <f t="shared" si="0"/>
        <v>56468</v>
      </c>
      <c r="C24" s="108">
        <v>49475</v>
      </c>
      <c r="D24" s="110">
        <v>6721</v>
      </c>
      <c r="E24" s="108">
        <v>153</v>
      </c>
      <c r="F24" s="108">
        <v>119</v>
      </c>
      <c r="G24" s="108">
        <v>0</v>
      </c>
      <c r="H24" s="108">
        <v>0</v>
      </c>
    </row>
    <row r="25" spans="1:8" ht="20.1" customHeight="1">
      <c r="A25" s="111" t="s">
        <v>58</v>
      </c>
      <c r="B25" s="108">
        <f t="shared" si="0"/>
        <v>307963</v>
      </c>
      <c r="C25" s="108">
        <v>292121</v>
      </c>
      <c r="D25" s="110">
        <v>1348</v>
      </c>
      <c r="E25" s="108">
        <v>13104</v>
      </c>
      <c r="F25" s="108">
        <v>1390</v>
      </c>
      <c r="G25" s="108">
        <v>0</v>
      </c>
      <c r="H25" s="108">
        <v>0</v>
      </c>
    </row>
    <row r="26" spans="1:8" ht="20.1" customHeight="1">
      <c r="A26" s="111" t="s">
        <v>59</v>
      </c>
      <c r="B26" s="108">
        <f t="shared" si="0"/>
        <v>327795</v>
      </c>
      <c r="C26" s="108">
        <v>303996</v>
      </c>
      <c r="D26" s="110">
        <v>1789</v>
      </c>
      <c r="E26" s="108">
        <v>14289</v>
      </c>
      <c r="F26" s="108">
        <v>7721</v>
      </c>
      <c r="G26" s="108">
        <v>0</v>
      </c>
      <c r="H26" s="108">
        <v>0</v>
      </c>
    </row>
    <row r="27" spans="1:8" ht="20.1" customHeight="1">
      <c r="A27" s="111" t="s">
        <v>60</v>
      </c>
      <c r="B27" s="108">
        <f t="shared" si="0"/>
        <v>53783</v>
      </c>
      <c r="C27" s="108">
        <v>53739</v>
      </c>
      <c r="D27" s="110">
        <v>0</v>
      </c>
      <c r="E27" s="108">
        <v>0</v>
      </c>
      <c r="F27" s="108">
        <v>44</v>
      </c>
      <c r="G27" s="108">
        <v>0</v>
      </c>
      <c r="H27" s="108">
        <v>0</v>
      </c>
    </row>
    <row r="28" spans="1:8" ht="20.1" customHeight="1">
      <c r="A28" s="111" t="s">
        <v>61</v>
      </c>
      <c r="B28" s="108">
        <f t="shared" si="0"/>
        <v>66227</v>
      </c>
      <c r="C28" s="108">
        <v>43847</v>
      </c>
      <c r="D28" s="110">
        <v>20821</v>
      </c>
      <c r="E28" s="108">
        <v>992</v>
      </c>
      <c r="F28" s="108">
        <v>567</v>
      </c>
      <c r="G28" s="108">
        <v>0</v>
      </c>
      <c r="H28" s="108">
        <v>0</v>
      </c>
    </row>
    <row r="29" spans="1:8" ht="20.1" customHeight="1">
      <c r="A29" s="111" t="s">
        <v>62</v>
      </c>
      <c r="B29" s="108">
        <f t="shared" si="0"/>
        <v>419</v>
      </c>
      <c r="C29" s="108">
        <v>419</v>
      </c>
      <c r="D29" s="110">
        <v>0</v>
      </c>
      <c r="E29" s="108">
        <v>0</v>
      </c>
      <c r="F29" s="108">
        <v>0</v>
      </c>
      <c r="G29" s="108">
        <v>0</v>
      </c>
      <c r="H29" s="108">
        <v>0</v>
      </c>
    </row>
    <row r="30" spans="1:8" ht="20.1" customHeight="1">
      <c r="A30" s="111" t="s">
        <v>63</v>
      </c>
      <c r="B30" s="108">
        <f t="shared" si="0"/>
        <v>143159</v>
      </c>
      <c r="C30" s="108">
        <v>143106</v>
      </c>
      <c r="D30" s="110">
        <v>41</v>
      </c>
      <c r="E30" s="108">
        <v>12</v>
      </c>
      <c r="F30" s="108">
        <v>0</v>
      </c>
      <c r="G30" s="108">
        <v>0</v>
      </c>
      <c r="H30" s="108">
        <v>0</v>
      </c>
    </row>
    <row r="31" spans="1:8" ht="20.1" customHeight="1">
      <c r="A31" s="112" t="s">
        <v>1615</v>
      </c>
      <c r="B31" s="108">
        <f t="shared" si="0"/>
        <v>26063</v>
      </c>
      <c r="C31" s="108">
        <v>26063</v>
      </c>
      <c r="D31" s="110">
        <v>0</v>
      </c>
      <c r="E31" s="108">
        <v>0</v>
      </c>
      <c r="F31" s="108">
        <v>0</v>
      </c>
      <c r="G31" s="108">
        <v>0</v>
      </c>
      <c r="H31" s="108">
        <v>0</v>
      </c>
    </row>
    <row r="32" spans="1:8" ht="20.1" customHeight="1">
      <c r="A32" s="112" t="s">
        <v>1616</v>
      </c>
      <c r="B32" s="108">
        <f t="shared" si="0"/>
        <v>197166</v>
      </c>
      <c r="C32" s="108">
        <v>191396</v>
      </c>
      <c r="D32" s="110">
        <v>0</v>
      </c>
      <c r="E32" s="108">
        <v>5350</v>
      </c>
      <c r="F32" s="108">
        <v>420</v>
      </c>
      <c r="G32" s="108">
        <v>0</v>
      </c>
      <c r="H32" s="108">
        <v>0</v>
      </c>
    </row>
    <row r="33" spans="1:8" ht="20.1" customHeight="1">
      <c r="A33" s="111" t="s">
        <v>64</v>
      </c>
      <c r="B33" s="108">
        <f t="shared" si="0"/>
        <v>78790</v>
      </c>
      <c r="C33" s="108">
        <v>65539</v>
      </c>
      <c r="D33" s="110">
        <v>15</v>
      </c>
      <c r="E33" s="108">
        <v>12150</v>
      </c>
      <c r="F33" s="108">
        <v>1086</v>
      </c>
      <c r="G33" s="108">
        <v>0</v>
      </c>
      <c r="H33" s="108">
        <v>0</v>
      </c>
    </row>
    <row r="34" spans="1:8" ht="20.1" customHeight="1">
      <c r="A34" s="107" t="s">
        <v>65</v>
      </c>
      <c r="B34" s="108">
        <f t="shared" si="0"/>
        <v>805</v>
      </c>
      <c r="C34" s="108">
        <v>805</v>
      </c>
      <c r="D34" s="108">
        <v>0</v>
      </c>
      <c r="E34" s="108">
        <v>0</v>
      </c>
      <c r="F34" s="108">
        <v>0</v>
      </c>
      <c r="G34" s="108">
        <v>0</v>
      </c>
      <c r="H34" s="108">
        <v>0</v>
      </c>
    </row>
    <row r="35" spans="1:8" ht="20.1" customHeight="1">
      <c r="A35" s="109" t="s">
        <v>66</v>
      </c>
      <c r="B35" s="108">
        <f t="shared" si="0"/>
        <v>349</v>
      </c>
      <c r="C35" s="108">
        <v>349</v>
      </c>
      <c r="D35" s="110">
        <v>0</v>
      </c>
      <c r="E35" s="108"/>
      <c r="F35" s="108">
        <v>0</v>
      </c>
      <c r="G35" s="108"/>
      <c r="H35" s="108"/>
    </row>
    <row r="36" spans="1:8" ht="20.1" customHeight="1">
      <c r="A36" s="109" t="s">
        <v>67</v>
      </c>
      <c r="B36" s="108">
        <f t="shared" si="0"/>
        <v>456</v>
      </c>
      <c r="C36" s="108">
        <v>456</v>
      </c>
      <c r="D36" s="110">
        <v>0</v>
      </c>
      <c r="E36" s="108"/>
      <c r="F36" s="108">
        <v>0</v>
      </c>
      <c r="G36" s="108"/>
      <c r="H36" s="108"/>
    </row>
    <row r="37" spans="1:8" ht="20.1" customHeight="1">
      <c r="A37" s="107" t="s">
        <v>68</v>
      </c>
      <c r="B37" s="108">
        <f t="shared" si="0"/>
        <v>33519</v>
      </c>
      <c r="C37" s="108">
        <v>11869</v>
      </c>
      <c r="D37" s="108">
        <v>20658</v>
      </c>
      <c r="E37" s="108">
        <v>992</v>
      </c>
      <c r="F37" s="108">
        <v>0</v>
      </c>
      <c r="G37" s="108">
        <v>0</v>
      </c>
      <c r="H37" s="108">
        <v>0</v>
      </c>
    </row>
    <row r="38" spans="1:8" ht="20.1" customHeight="1">
      <c r="A38" s="111" t="s">
        <v>69</v>
      </c>
      <c r="B38" s="108">
        <f t="shared" si="0"/>
        <v>30564</v>
      </c>
      <c r="C38" s="108">
        <v>9670</v>
      </c>
      <c r="D38" s="110">
        <v>19947</v>
      </c>
      <c r="E38" s="108">
        <v>947</v>
      </c>
      <c r="F38" s="108">
        <v>0</v>
      </c>
      <c r="G38" s="108"/>
      <c r="H38" s="108"/>
    </row>
    <row r="39" spans="1:8" ht="20.1" customHeight="1">
      <c r="A39" s="111" t="s">
        <v>70</v>
      </c>
      <c r="B39" s="108">
        <f t="shared" si="0"/>
        <v>2955</v>
      </c>
      <c r="C39" s="108">
        <v>2199</v>
      </c>
      <c r="D39" s="110">
        <v>711</v>
      </c>
      <c r="E39" s="108">
        <v>45</v>
      </c>
      <c r="F39" s="108">
        <v>0</v>
      </c>
      <c r="G39" s="108"/>
      <c r="H39" s="108"/>
    </row>
    <row r="40" spans="1:8" ht="20.1" customHeight="1">
      <c r="A40" s="107" t="s">
        <v>71</v>
      </c>
      <c r="B40" s="108">
        <f t="shared" si="0"/>
        <v>4069043</v>
      </c>
      <c r="C40" s="108">
        <v>3682406</v>
      </c>
      <c r="D40" s="108">
        <v>122975</v>
      </c>
      <c r="E40" s="108">
        <v>40929</v>
      </c>
      <c r="F40" s="108">
        <v>62424</v>
      </c>
      <c r="G40" s="108">
        <v>153000</v>
      </c>
      <c r="H40" s="108">
        <v>7309</v>
      </c>
    </row>
    <row r="41" spans="1:8" ht="20.1" customHeight="1">
      <c r="A41" s="109" t="s">
        <v>1617</v>
      </c>
      <c r="B41" s="108">
        <f t="shared" si="0"/>
        <v>30786</v>
      </c>
      <c r="C41" s="108">
        <v>26409</v>
      </c>
      <c r="D41" s="110">
        <v>4376</v>
      </c>
      <c r="E41" s="108">
        <v>0</v>
      </c>
      <c r="F41" s="108">
        <v>1</v>
      </c>
      <c r="G41" s="108"/>
      <c r="H41" s="108"/>
    </row>
    <row r="42" spans="1:8" ht="20.1" customHeight="1">
      <c r="A42" s="111" t="s">
        <v>72</v>
      </c>
      <c r="B42" s="108">
        <f t="shared" si="0"/>
        <v>2431620</v>
      </c>
      <c r="C42" s="108">
        <v>2295998</v>
      </c>
      <c r="D42" s="108">
        <v>43433</v>
      </c>
      <c r="E42" s="108">
        <v>28665</v>
      </c>
      <c r="F42" s="108">
        <v>60524</v>
      </c>
      <c r="G42" s="108">
        <v>3000</v>
      </c>
      <c r="H42" s="108"/>
    </row>
    <row r="43" spans="1:8" ht="20.1" customHeight="1">
      <c r="A43" s="109" t="s">
        <v>73</v>
      </c>
      <c r="B43" s="108">
        <f t="shared" si="0"/>
        <v>65273</v>
      </c>
      <c r="C43" s="108">
        <v>65273</v>
      </c>
      <c r="D43" s="108">
        <v>0</v>
      </c>
      <c r="E43" s="108">
        <v>0</v>
      </c>
      <c r="F43" s="108">
        <v>0</v>
      </c>
      <c r="G43" s="108"/>
      <c r="H43" s="108"/>
    </row>
    <row r="44" spans="1:8" ht="20.1" customHeight="1">
      <c r="A44" s="109" t="s">
        <v>74</v>
      </c>
      <c r="B44" s="108">
        <f t="shared" si="0"/>
        <v>104777</v>
      </c>
      <c r="C44" s="108">
        <v>103027</v>
      </c>
      <c r="D44" s="108">
        <v>184</v>
      </c>
      <c r="E44" s="108">
        <v>1201</v>
      </c>
      <c r="F44" s="108">
        <v>365</v>
      </c>
      <c r="G44" s="108"/>
      <c r="H44" s="108"/>
    </row>
    <row r="45" spans="1:8" ht="20.1" customHeight="1">
      <c r="A45" s="107" t="s">
        <v>75</v>
      </c>
      <c r="B45" s="108">
        <f t="shared" si="0"/>
        <v>179861</v>
      </c>
      <c r="C45" s="108">
        <v>176572</v>
      </c>
      <c r="D45" s="108">
        <v>1845</v>
      </c>
      <c r="E45" s="108">
        <v>833</v>
      </c>
      <c r="F45" s="108">
        <v>611</v>
      </c>
      <c r="G45" s="108"/>
      <c r="H45" s="108"/>
    </row>
    <row r="46" spans="1:8" ht="20.1" customHeight="1">
      <c r="A46" s="109" t="s">
        <v>76</v>
      </c>
      <c r="B46" s="108">
        <f t="shared" si="0"/>
        <v>111002</v>
      </c>
      <c r="C46" s="108">
        <v>110403</v>
      </c>
      <c r="D46" s="108">
        <v>63</v>
      </c>
      <c r="E46" s="108">
        <v>354</v>
      </c>
      <c r="F46" s="108">
        <v>182</v>
      </c>
      <c r="G46" s="108"/>
      <c r="H46" s="108"/>
    </row>
    <row r="47" spans="1:8" ht="20.1" customHeight="1">
      <c r="A47" s="109" t="s">
        <v>77</v>
      </c>
      <c r="B47" s="108">
        <f t="shared" si="0"/>
        <v>484037</v>
      </c>
      <c r="C47" s="108">
        <v>304037</v>
      </c>
      <c r="D47" s="108">
        <v>30000</v>
      </c>
      <c r="E47" s="108">
        <v>0</v>
      </c>
      <c r="F47" s="108">
        <v>0</v>
      </c>
      <c r="G47" s="108">
        <v>150000</v>
      </c>
      <c r="H47" s="108"/>
    </row>
    <row r="48" spans="1:8" ht="20.1" customHeight="1">
      <c r="A48" s="111" t="s">
        <v>78</v>
      </c>
      <c r="B48" s="108">
        <f t="shared" si="0"/>
        <v>61976</v>
      </c>
      <c r="C48" s="108">
        <v>47839</v>
      </c>
      <c r="D48" s="108">
        <v>11028</v>
      </c>
      <c r="E48" s="108">
        <v>3109</v>
      </c>
      <c r="F48" s="108">
        <v>0</v>
      </c>
      <c r="G48" s="108"/>
      <c r="H48" s="108"/>
    </row>
    <row r="49" spans="1:8" ht="20.1" customHeight="1">
      <c r="A49" s="107" t="s">
        <v>79</v>
      </c>
      <c r="B49" s="108">
        <f t="shared" si="0"/>
        <v>487</v>
      </c>
      <c r="C49" s="108">
        <v>482</v>
      </c>
      <c r="D49" s="108">
        <v>0</v>
      </c>
      <c r="E49" s="108">
        <v>0</v>
      </c>
      <c r="F49" s="108">
        <v>5</v>
      </c>
      <c r="G49" s="108"/>
      <c r="H49" s="108"/>
    </row>
    <row r="50" spans="1:8" ht="20.1" customHeight="1">
      <c r="A50" s="109" t="s">
        <v>80</v>
      </c>
      <c r="B50" s="108">
        <f t="shared" si="0"/>
        <v>0</v>
      </c>
      <c r="C50" s="108">
        <v>0</v>
      </c>
      <c r="D50" s="108">
        <v>0</v>
      </c>
      <c r="E50" s="108">
        <v>0</v>
      </c>
      <c r="F50" s="108">
        <v>0</v>
      </c>
      <c r="G50" s="108"/>
      <c r="H50" s="108"/>
    </row>
    <row r="51" spans="1:8" ht="20.1" customHeight="1">
      <c r="A51" s="109" t="s">
        <v>81</v>
      </c>
      <c r="B51" s="108">
        <f t="shared" si="0"/>
        <v>599224</v>
      </c>
      <c r="C51" s="108">
        <v>552366</v>
      </c>
      <c r="D51" s="108">
        <v>32046</v>
      </c>
      <c r="E51" s="108">
        <v>6767</v>
      </c>
      <c r="F51" s="108">
        <v>736</v>
      </c>
      <c r="G51" s="108"/>
      <c r="H51" s="108">
        <v>7309</v>
      </c>
    </row>
    <row r="52" spans="1:8" ht="19.5" customHeight="1">
      <c r="A52" s="107" t="s">
        <v>82</v>
      </c>
      <c r="B52" s="108">
        <f t="shared" si="0"/>
        <v>6877015</v>
      </c>
      <c r="C52" s="108">
        <v>5770520</v>
      </c>
      <c r="D52" s="108">
        <v>601978</v>
      </c>
      <c r="E52" s="108">
        <v>94061</v>
      </c>
      <c r="F52" s="108">
        <v>236456</v>
      </c>
      <c r="G52" s="108">
        <v>174000</v>
      </c>
      <c r="H52" s="108">
        <v>0</v>
      </c>
    </row>
    <row r="53" spans="1:8" ht="20.1" customHeight="1">
      <c r="A53" s="111" t="s">
        <v>83</v>
      </c>
      <c r="B53" s="108">
        <f t="shared" si="0"/>
        <v>205431</v>
      </c>
      <c r="C53" s="108">
        <v>200717</v>
      </c>
      <c r="D53" s="108">
        <v>772</v>
      </c>
      <c r="E53" s="108">
        <v>0</v>
      </c>
      <c r="F53" s="108">
        <v>3942</v>
      </c>
      <c r="G53" s="108">
        <v>0</v>
      </c>
      <c r="H53" s="108">
        <v>0</v>
      </c>
    </row>
    <row r="54" spans="1:8" ht="20.1" customHeight="1">
      <c r="A54" s="109" t="s">
        <v>84</v>
      </c>
      <c r="B54" s="108">
        <f t="shared" si="0"/>
        <v>5746198</v>
      </c>
      <c r="C54" s="108">
        <v>4762871</v>
      </c>
      <c r="D54" s="108">
        <v>557720</v>
      </c>
      <c r="E54" s="108">
        <v>66793</v>
      </c>
      <c r="F54" s="108">
        <v>208814</v>
      </c>
      <c r="G54" s="108">
        <v>150000</v>
      </c>
      <c r="H54" s="108">
        <v>0</v>
      </c>
    </row>
    <row r="55" spans="1:8" ht="20.1" customHeight="1">
      <c r="A55" s="109" t="s">
        <v>85</v>
      </c>
      <c r="B55" s="108">
        <f t="shared" si="0"/>
        <v>491831</v>
      </c>
      <c r="C55" s="108">
        <v>402095</v>
      </c>
      <c r="D55" s="108">
        <v>43176</v>
      </c>
      <c r="E55" s="108">
        <v>16898</v>
      </c>
      <c r="F55" s="108">
        <v>5662</v>
      </c>
      <c r="G55" s="108">
        <v>24000</v>
      </c>
      <c r="H55" s="108">
        <v>0</v>
      </c>
    </row>
    <row r="56" spans="1:8" ht="20.1" customHeight="1">
      <c r="A56" s="107" t="s">
        <v>86</v>
      </c>
      <c r="B56" s="108">
        <f t="shared" si="0"/>
        <v>11597</v>
      </c>
      <c r="C56" s="108">
        <v>11597</v>
      </c>
      <c r="D56" s="108">
        <v>0</v>
      </c>
      <c r="E56" s="108">
        <v>0</v>
      </c>
      <c r="F56" s="108">
        <v>0</v>
      </c>
      <c r="G56" s="108">
        <v>0</v>
      </c>
      <c r="H56" s="108">
        <v>0</v>
      </c>
    </row>
    <row r="57" spans="1:8" ht="20.1" customHeight="1">
      <c r="A57" s="111" t="s">
        <v>87</v>
      </c>
      <c r="B57" s="108">
        <f t="shared" si="0"/>
        <v>7444</v>
      </c>
      <c r="C57" s="108">
        <v>7444</v>
      </c>
      <c r="D57" s="108">
        <v>0</v>
      </c>
      <c r="E57" s="108">
        <v>0</v>
      </c>
      <c r="F57" s="108">
        <v>0</v>
      </c>
      <c r="G57" s="108">
        <v>0</v>
      </c>
      <c r="H57" s="108">
        <v>0</v>
      </c>
    </row>
    <row r="58" spans="1:8" ht="20.1" customHeight="1">
      <c r="A58" s="111" t="s">
        <v>88</v>
      </c>
      <c r="B58" s="108">
        <f t="shared" si="0"/>
        <v>0</v>
      </c>
      <c r="C58" s="108">
        <v>0</v>
      </c>
      <c r="D58" s="108">
        <v>0</v>
      </c>
      <c r="E58" s="108">
        <v>0</v>
      </c>
      <c r="F58" s="108">
        <v>0</v>
      </c>
      <c r="G58" s="108">
        <v>0</v>
      </c>
      <c r="H58" s="108">
        <v>0</v>
      </c>
    </row>
    <row r="59" spans="1:8" ht="20.1" customHeight="1">
      <c r="A59" s="109" t="s">
        <v>89</v>
      </c>
      <c r="B59" s="108">
        <f t="shared" si="0"/>
        <v>36201</v>
      </c>
      <c r="C59" s="108">
        <v>36013</v>
      </c>
      <c r="D59" s="108">
        <v>70</v>
      </c>
      <c r="E59" s="108">
        <v>50</v>
      </c>
      <c r="F59" s="108">
        <v>68</v>
      </c>
      <c r="G59" s="108">
        <v>0</v>
      </c>
      <c r="H59" s="108">
        <v>0</v>
      </c>
    </row>
    <row r="60" spans="1:8" ht="20.1" customHeight="1">
      <c r="A60" s="111" t="s">
        <v>90</v>
      </c>
      <c r="B60" s="108">
        <f t="shared" si="0"/>
        <v>73754</v>
      </c>
      <c r="C60" s="108">
        <v>71749</v>
      </c>
      <c r="D60" s="108">
        <v>0</v>
      </c>
      <c r="E60" s="108">
        <v>1903</v>
      </c>
      <c r="F60" s="108">
        <v>102</v>
      </c>
      <c r="G60" s="108">
        <v>0</v>
      </c>
      <c r="H60" s="108">
        <v>0</v>
      </c>
    </row>
    <row r="61" spans="1:8" ht="20.1" customHeight="1">
      <c r="A61" s="109" t="s">
        <v>91</v>
      </c>
      <c r="B61" s="108">
        <f t="shared" si="0"/>
        <v>215246</v>
      </c>
      <c r="C61" s="108">
        <v>211120</v>
      </c>
      <c r="D61" s="108">
        <v>0</v>
      </c>
      <c r="E61" s="108">
        <v>605</v>
      </c>
      <c r="F61" s="108">
        <v>3521</v>
      </c>
      <c r="G61" s="108">
        <v>0</v>
      </c>
      <c r="H61" s="108">
        <v>0</v>
      </c>
    </row>
    <row r="62" spans="1:8" ht="20.1" customHeight="1">
      <c r="A62" s="109" t="s">
        <v>92</v>
      </c>
      <c r="B62" s="108">
        <f t="shared" si="0"/>
        <v>89313</v>
      </c>
      <c r="C62" s="108">
        <v>66914</v>
      </c>
      <c r="D62" s="108">
        <v>240</v>
      </c>
      <c r="E62" s="108">
        <v>7812</v>
      </c>
      <c r="F62" s="108">
        <v>14347</v>
      </c>
      <c r="G62" s="108">
        <v>0</v>
      </c>
      <c r="H62" s="108">
        <v>0</v>
      </c>
    </row>
    <row r="63" spans="1:8" ht="20.1" customHeight="1">
      <c r="A63" s="107" t="s">
        <v>93</v>
      </c>
      <c r="B63" s="108">
        <f t="shared" si="0"/>
        <v>312042</v>
      </c>
      <c r="C63" s="108">
        <v>302207</v>
      </c>
      <c r="D63" s="108">
        <v>5732</v>
      </c>
      <c r="E63" s="108">
        <v>633</v>
      </c>
      <c r="F63" s="108">
        <v>3470</v>
      </c>
      <c r="G63" s="108">
        <v>0</v>
      </c>
      <c r="H63" s="108">
        <v>0</v>
      </c>
    </row>
    <row r="64" spans="1:8" ht="20.1" customHeight="1">
      <c r="A64" s="111" t="s">
        <v>94</v>
      </c>
      <c r="B64" s="108">
        <f t="shared" si="0"/>
        <v>32123</v>
      </c>
      <c r="C64" s="108">
        <v>32106</v>
      </c>
      <c r="D64" s="108">
        <v>0</v>
      </c>
      <c r="E64" s="108">
        <v>0</v>
      </c>
      <c r="F64" s="108">
        <v>17</v>
      </c>
      <c r="G64" s="108"/>
      <c r="H64" s="108"/>
    </row>
    <row r="65" spans="1:8" ht="20.1" customHeight="1">
      <c r="A65" s="109" t="s">
        <v>95</v>
      </c>
      <c r="B65" s="108">
        <f t="shared" si="0"/>
        <v>13778</v>
      </c>
      <c r="C65" s="108">
        <v>11275</v>
      </c>
      <c r="D65" s="108">
        <v>2380</v>
      </c>
      <c r="E65" s="108">
        <v>123</v>
      </c>
      <c r="F65" s="108">
        <v>0</v>
      </c>
      <c r="G65" s="108"/>
      <c r="H65" s="108"/>
    </row>
    <row r="66" spans="1:8" ht="20.1" customHeight="1">
      <c r="A66" s="111" t="s">
        <v>96</v>
      </c>
      <c r="B66" s="108">
        <f t="shared" si="0"/>
        <v>35760</v>
      </c>
      <c r="C66" s="108">
        <v>35760</v>
      </c>
      <c r="D66" s="108">
        <v>0</v>
      </c>
      <c r="E66" s="108">
        <v>0</v>
      </c>
      <c r="F66" s="108">
        <v>0</v>
      </c>
      <c r="G66" s="108"/>
      <c r="H66" s="108"/>
    </row>
    <row r="67" spans="1:8" ht="20.1" customHeight="1">
      <c r="A67" s="111" t="s">
        <v>97</v>
      </c>
      <c r="B67" s="108">
        <f t="shared" si="0"/>
        <v>130451</v>
      </c>
      <c r="C67" s="108">
        <v>127667</v>
      </c>
      <c r="D67" s="108">
        <v>0</v>
      </c>
      <c r="E67" s="108">
        <v>104</v>
      </c>
      <c r="F67" s="108">
        <v>2680</v>
      </c>
      <c r="G67" s="108"/>
      <c r="H67" s="108"/>
    </row>
    <row r="68" spans="1:8" ht="20.1" customHeight="1">
      <c r="A68" s="111" t="s">
        <v>98</v>
      </c>
      <c r="B68" s="108">
        <f t="shared" si="0"/>
        <v>11900</v>
      </c>
      <c r="C68" s="108">
        <v>11835</v>
      </c>
      <c r="D68" s="108">
        <v>0</v>
      </c>
      <c r="E68" s="108">
        <v>61</v>
      </c>
      <c r="F68" s="108">
        <v>4</v>
      </c>
      <c r="G68" s="108"/>
      <c r="H68" s="108"/>
    </row>
    <row r="69" spans="1:8" ht="20.1" customHeight="1">
      <c r="A69" s="111" t="s">
        <v>99</v>
      </c>
      <c r="B69" s="108">
        <f t="shared" si="0"/>
        <v>11277</v>
      </c>
      <c r="C69" s="108">
        <v>11277</v>
      </c>
      <c r="D69" s="108">
        <v>0</v>
      </c>
      <c r="E69" s="108">
        <v>0</v>
      </c>
      <c r="F69" s="108">
        <v>0</v>
      </c>
      <c r="G69" s="108"/>
      <c r="H69" s="108"/>
    </row>
    <row r="70" spans="1:8" ht="20.1" customHeight="1">
      <c r="A70" s="109" t="s">
        <v>100</v>
      </c>
      <c r="B70" s="108">
        <f t="shared" si="0"/>
        <v>22420</v>
      </c>
      <c r="C70" s="108">
        <v>18062</v>
      </c>
      <c r="D70" s="108">
        <v>3352</v>
      </c>
      <c r="E70" s="108">
        <v>237</v>
      </c>
      <c r="F70" s="108">
        <v>769</v>
      </c>
      <c r="G70" s="108"/>
      <c r="H70" s="108"/>
    </row>
    <row r="71" spans="1:8" ht="20.1" customHeight="1">
      <c r="A71" s="109" t="s">
        <v>101</v>
      </c>
      <c r="B71" s="108">
        <f aca="true" t="shared" si="1" ref="B71:B134">SUM(C71:H71)</f>
        <v>5238</v>
      </c>
      <c r="C71" s="108">
        <v>5130</v>
      </c>
      <c r="D71" s="108">
        <v>0</v>
      </c>
      <c r="E71" s="108">
        <v>108</v>
      </c>
      <c r="F71" s="108">
        <v>0</v>
      </c>
      <c r="G71" s="108"/>
      <c r="H71" s="108"/>
    </row>
    <row r="72" spans="1:8" ht="20.1" customHeight="1">
      <c r="A72" s="107" t="s">
        <v>102</v>
      </c>
      <c r="B72" s="108">
        <f t="shared" si="1"/>
        <v>0</v>
      </c>
      <c r="C72" s="108">
        <v>0</v>
      </c>
      <c r="D72" s="108">
        <v>0</v>
      </c>
      <c r="E72" s="108">
        <v>0</v>
      </c>
      <c r="F72" s="108">
        <v>0</v>
      </c>
      <c r="G72" s="108"/>
      <c r="H72" s="108"/>
    </row>
    <row r="73" spans="1:8" ht="20.1" customHeight="1">
      <c r="A73" s="109" t="s">
        <v>103</v>
      </c>
      <c r="B73" s="108">
        <f t="shared" si="1"/>
        <v>49095</v>
      </c>
      <c r="C73" s="108">
        <v>49095</v>
      </c>
      <c r="D73" s="108">
        <v>0</v>
      </c>
      <c r="E73" s="108">
        <v>0</v>
      </c>
      <c r="F73" s="108">
        <v>0</v>
      </c>
      <c r="G73" s="108"/>
      <c r="H73" s="108"/>
    </row>
    <row r="74" spans="1:8" ht="20.1" customHeight="1">
      <c r="A74" s="113" t="s">
        <v>1618</v>
      </c>
      <c r="B74" s="108">
        <f t="shared" si="1"/>
        <v>633648</v>
      </c>
      <c r="C74" s="108">
        <v>511196</v>
      </c>
      <c r="D74" s="108">
        <v>101181</v>
      </c>
      <c r="E74" s="108">
        <v>6673</v>
      </c>
      <c r="F74" s="108">
        <v>1598</v>
      </c>
      <c r="G74" s="108">
        <v>13000</v>
      </c>
      <c r="H74" s="108">
        <v>0</v>
      </c>
    </row>
    <row r="75" spans="1:8" ht="20.1" customHeight="1">
      <c r="A75" s="113" t="s">
        <v>1619</v>
      </c>
      <c r="B75" s="108">
        <f t="shared" si="1"/>
        <v>259166</v>
      </c>
      <c r="C75" s="108">
        <v>234378</v>
      </c>
      <c r="D75" s="108">
        <v>7956</v>
      </c>
      <c r="E75" s="108">
        <v>2477</v>
      </c>
      <c r="F75" s="108">
        <v>1355</v>
      </c>
      <c r="G75" s="108">
        <v>13000</v>
      </c>
      <c r="H75" s="108"/>
    </row>
    <row r="76" spans="1:8" ht="20.1" customHeight="1">
      <c r="A76" s="113" t="s">
        <v>104</v>
      </c>
      <c r="B76" s="108">
        <f t="shared" si="1"/>
        <v>34141</v>
      </c>
      <c r="C76" s="108">
        <v>21091</v>
      </c>
      <c r="D76" s="108">
        <v>12463</v>
      </c>
      <c r="E76" s="108">
        <v>552</v>
      </c>
      <c r="F76" s="108">
        <v>35</v>
      </c>
      <c r="G76" s="108"/>
      <c r="H76" s="108"/>
    </row>
    <row r="77" spans="1:8" ht="20.1" customHeight="1">
      <c r="A77" s="113" t="s">
        <v>105</v>
      </c>
      <c r="B77" s="108">
        <f t="shared" si="1"/>
        <v>28053</v>
      </c>
      <c r="C77" s="108">
        <v>26859</v>
      </c>
      <c r="D77" s="108">
        <v>674</v>
      </c>
      <c r="E77" s="108">
        <v>516</v>
      </c>
      <c r="F77" s="108">
        <v>4</v>
      </c>
      <c r="G77" s="108"/>
      <c r="H77" s="108"/>
    </row>
    <row r="78" spans="1:8" ht="20.1" customHeight="1">
      <c r="A78" s="113" t="s">
        <v>1620</v>
      </c>
      <c r="B78" s="108">
        <f t="shared" si="1"/>
        <v>48701</v>
      </c>
      <c r="C78" s="108">
        <v>48606</v>
      </c>
      <c r="D78" s="108">
        <v>66</v>
      </c>
      <c r="E78" s="108">
        <v>29</v>
      </c>
      <c r="F78" s="108">
        <v>0</v>
      </c>
      <c r="G78" s="108"/>
      <c r="H78" s="108"/>
    </row>
    <row r="79" spans="1:8" ht="20.1" customHeight="1">
      <c r="A79" s="114" t="s">
        <v>1621</v>
      </c>
      <c r="B79" s="108">
        <f t="shared" si="1"/>
        <v>153387</v>
      </c>
      <c r="C79" s="108">
        <v>146889</v>
      </c>
      <c r="D79" s="108">
        <v>5887</v>
      </c>
      <c r="E79" s="108">
        <v>407</v>
      </c>
      <c r="F79" s="108">
        <v>204</v>
      </c>
      <c r="G79" s="108"/>
      <c r="H79" s="108"/>
    </row>
    <row r="80" spans="1:8" ht="20.1" customHeight="1">
      <c r="A80" s="113" t="s">
        <v>106</v>
      </c>
      <c r="B80" s="108">
        <f t="shared" si="1"/>
        <v>110200</v>
      </c>
      <c r="C80" s="108">
        <v>33373</v>
      </c>
      <c r="D80" s="108">
        <v>74135</v>
      </c>
      <c r="E80" s="108">
        <v>2692</v>
      </c>
      <c r="F80" s="108">
        <v>0</v>
      </c>
      <c r="G80" s="108"/>
      <c r="H80" s="108"/>
    </row>
    <row r="81" spans="1:8" ht="20.1" customHeight="1">
      <c r="A81" s="113" t="s">
        <v>107</v>
      </c>
      <c r="B81" s="108">
        <f t="shared" si="1"/>
        <v>5378671</v>
      </c>
      <c r="C81" s="108">
        <v>3859403</v>
      </c>
      <c r="D81" s="108">
        <v>1376702</v>
      </c>
      <c r="E81" s="108">
        <v>97480</v>
      </c>
      <c r="F81" s="108">
        <v>45086</v>
      </c>
      <c r="G81" s="108">
        <v>0</v>
      </c>
      <c r="H81" s="108">
        <v>0</v>
      </c>
    </row>
    <row r="82" spans="1:8" ht="20.1" customHeight="1">
      <c r="A82" s="113" t="s">
        <v>108</v>
      </c>
      <c r="B82" s="108">
        <f t="shared" si="1"/>
        <v>180936</v>
      </c>
      <c r="C82" s="108">
        <v>179608</v>
      </c>
      <c r="D82" s="108">
        <v>836</v>
      </c>
      <c r="E82" s="108">
        <v>109</v>
      </c>
      <c r="F82" s="108">
        <v>383</v>
      </c>
      <c r="G82" s="108"/>
      <c r="H82" s="108"/>
    </row>
    <row r="83" spans="1:8" ht="20.1" customHeight="1">
      <c r="A83" s="113" t="s">
        <v>109</v>
      </c>
      <c r="B83" s="108">
        <f t="shared" si="1"/>
        <v>492535</v>
      </c>
      <c r="C83" s="108">
        <v>491797</v>
      </c>
      <c r="D83" s="108">
        <v>0</v>
      </c>
      <c r="E83" s="108">
        <v>457</v>
      </c>
      <c r="F83" s="108">
        <v>281</v>
      </c>
      <c r="G83" s="108"/>
      <c r="H83" s="108"/>
    </row>
    <row r="84" spans="1:8" ht="20.1" customHeight="1">
      <c r="A84" s="113" t="s">
        <v>110</v>
      </c>
      <c r="B84" s="108">
        <f t="shared" si="1"/>
        <v>7</v>
      </c>
      <c r="C84" s="108">
        <v>7</v>
      </c>
      <c r="D84" s="108">
        <v>0</v>
      </c>
      <c r="E84" s="108">
        <v>0</v>
      </c>
      <c r="F84" s="108">
        <v>0</v>
      </c>
      <c r="G84" s="108"/>
      <c r="H84" s="108"/>
    </row>
    <row r="85" spans="1:8" ht="20.1" customHeight="1">
      <c r="A85" s="113" t="s">
        <v>111</v>
      </c>
      <c r="B85" s="108">
        <f t="shared" si="1"/>
        <v>2087474</v>
      </c>
      <c r="C85" s="108">
        <v>1976248</v>
      </c>
      <c r="D85" s="108">
        <v>43489</v>
      </c>
      <c r="E85" s="108">
        <v>29437</v>
      </c>
      <c r="F85" s="108">
        <v>38300</v>
      </c>
      <c r="G85" s="108"/>
      <c r="H85" s="108"/>
    </row>
    <row r="86" spans="1:8" ht="20.1" customHeight="1">
      <c r="A86" s="113" t="s">
        <v>112</v>
      </c>
      <c r="B86" s="108">
        <f t="shared" si="1"/>
        <v>99662</v>
      </c>
      <c r="C86" s="108">
        <v>55479</v>
      </c>
      <c r="D86" s="108">
        <v>43524</v>
      </c>
      <c r="E86" s="108">
        <v>224</v>
      </c>
      <c r="F86" s="108">
        <v>435</v>
      </c>
      <c r="G86" s="108"/>
      <c r="H86" s="108"/>
    </row>
    <row r="87" spans="1:8" ht="20.1" customHeight="1">
      <c r="A87" s="113" t="s">
        <v>113</v>
      </c>
      <c r="B87" s="108">
        <f t="shared" si="1"/>
        <v>365686</v>
      </c>
      <c r="C87" s="108">
        <v>216730</v>
      </c>
      <c r="D87" s="108">
        <v>143994</v>
      </c>
      <c r="E87" s="108">
        <v>4308</v>
      </c>
      <c r="F87" s="108">
        <v>654</v>
      </c>
      <c r="G87" s="108"/>
      <c r="H87" s="108"/>
    </row>
    <row r="88" spans="1:8" ht="20.1" customHeight="1">
      <c r="A88" s="113" t="s">
        <v>114</v>
      </c>
      <c r="B88" s="108">
        <f t="shared" si="1"/>
        <v>133224</v>
      </c>
      <c r="C88" s="108">
        <v>120962</v>
      </c>
      <c r="D88" s="108">
        <v>4339</v>
      </c>
      <c r="E88" s="108">
        <v>7709</v>
      </c>
      <c r="F88" s="108">
        <v>214</v>
      </c>
      <c r="G88" s="108"/>
      <c r="H88" s="108"/>
    </row>
    <row r="89" spans="1:8" ht="20.1" customHeight="1">
      <c r="A89" s="113" t="s">
        <v>115</v>
      </c>
      <c r="B89" s="108">
        <f t="shared" si="1"/>
        <v>453368</v>
      </c>
      <c r="C89" s="108">
        <v>39625</v>
      </c>
      <c r="D89" s="108">
        <v>370078</v>
      </c>
      <c r="E89" s="108">
        <v>42176</v>
      </c>
      <c r="F89" s="108">
        <v>1489</v>
      </c>
      <c r="G89" s="108"/>
      <c r="H89" s="108"/>
    </row>
    <row r="90" spans="1:8" ht="20.1" customHeight="1">
      <c r="A90" s="113" t="s">
        <v>116</v>
      </c>
      <c r="B90" s="108">
        <f t="shared" si="1"/>
        <v>83870</v>
      </c>
      <c r="C90" s="108">
        <v>78681</v>
      </c>
      <c r="D90" s="108">
        <v>2637</v>
      </c>
      <c r="E90" s="108">
        <v>1259</v>
      </c>
      <c r="F90" s="108">
        <v>1293</v>
      </c>
      <c r="G90" s="108"/>
      <c r="H90" s="108"/>
    </row>
    <row r="91" spans="1:8" ht="20.1" customHeight="1">
      <c r="A91" s="113" t="s">
        <v>117</v>
      </c>
      <c r="B91" s="108">
        <f t="shared" si="1"/>
        <v>55684</v>
      </c>
      <c r="C91" s="108">
        <v>42084</v>
      </c>
      <c r="D91" s="108">
        <v>9493</v>
      </c>
      <c r="E91" s="108">
        <v>4071</v>
      </c>
      <c r="F91" s="108">
        <v>36</v>
      </c>
      <c r="G91" s="108"/>
      <c r="H91" s="108"/>
    </row>
    <row r="92" spans="1:8" ht="20.1" customHeight="1">
      <c r="A92" s="113" t="s">
        <v>118</v>
      </c>
      <c r="B92" s="108">
        <f t="shared" si="1"/>
        <v>0</v>
      </c>
      <c r="C92" s="108">
        <v>0</v>
      </c>
      <c r="D92" s="108">
        <v>0</v>
      </c>
      <c r="E92" s="108">
        <v>0</v>
      </c>
      <c r="F92" s="108">
        <v>0</v>
      </c>
      <c r="G92" s="108"/>
      <c r="H92" s="108"/>
    </row>
    <row r="93" spans="1:8" ht="20.1" customHeight="1">
      <c r="A93" s="113" t="s">
        <v>119</v>
      </c>
      <c r="B93" s="108">
        <f t="shared" si="1"/>
        <v>5868</v>
      </c>
      <c r="C93" s="108">
        <v>5860</v>
      </c>
      <c r="D93" s="108">
        <v>0</v>
      </c>
      <c r="E93" s="108">
        <v>0</v>
      </c>
      <c r="F93" s="108">
        <v>8</v>
      </c>
      <c r="G93" s="108"/>
      <c r="H93" s="108"/>
    </row>
    <row r="94" spans="1:8" ht="20.1" customHeight="1">
      <c r="A94" s="113" t="s">
        <v>120</v>
      </c>
      <c r="B94" s="108">
        <f t="shared" si="1"/>
        <v>53385</v>
      </c>
      <c r="C94" s="108">
        <v>49395</v>
      </c>
      <c r="D94" s="108">
        <v>3990</v>
      </c>
      <c r="E94" s="108">
        <v>0</v>
      </c>
      <c r="F94" s="108">
        <v>0</v>
      </c>
      <c r="G94" s="108"/>
      <c r="H94" s="108"/>
    </row>
    <row r="95" spans="1:8" ht="20.1" customHeight="1">
      <c r="A95" s="113" t="s">
        <v>121</v>
      </c>
      <c r="B95" s="108">
        <f t="shared" si="1"/>
        <v>7107</v>
      </c>
      <c r="C95" s="108">
        <v>6777</v>
      </c>
      <c r="D95" s="108">
        <v>0</v>
      </c>
      <c r="E95" s="108">
        <v>85</v>
      </c>
      <c r="F95" s="108">
        <v>245</v>
      </c>
      <c r="G95" s="108"/>
      <c r="H95" s="108"/>
    </row>
    <row r="96" spans="1:8" ht="20.1" customHeight="1">
      <c r="A96" s="113" t="s">
        <v>122</v>
      </c>
      <c r="B96" s="108">
        <f t="shared" si="1"/>
        <v>6229</v>
      </c>
      <c r="C96" s="108">
        <v>6099</v>
      </c>
      <c r="D96" s="108">
        <v>0</v>
      </c>
      <c r="E96" s="108">
        <v>130</v>
      </c>
      <c r="F96" s="108">
        <v>0</v>
      </c>
      <c r="G96" s="108"/>
      <c r="H96" s="108"/>
    </row>
    <row r="97" spans="1:8" ht="20.1" customHeight="1">
      <c r="A97" s="113" t="s">
        <v>123</v>
      </c>
      <c r="B97" s="108">
        <f t="shared" si="1"/>
        <v>0</v>
      </c>
      <c r="C97" s="108">
        <v>0</v>
      </c>
      <c r="D97" s="108">
        <v>0</v>
      </c>
      <c r="E97" s="108">
        <v>0</v>
      </c>
      <c r="F97" s="108">
        <v>0</v>
      </c>
      <c r="G97" s="108"/>
      <c r="H97" s="108"/>
    </row>
    <row r="98" spans="1:8" ht="20.1" customHeight="1">
      <c r="A98" s="113" t="s">
        <v>124</v>
      </c>
      <c r="B98" s="108">
        <f t="shared" si="1"/>
        <v>10632</v>
      </c>
      <c r="C98" s="108">
        <v>10625</v>
      </c>
      <c r="D98" s="108">
        <v>0</v>
      </c>
      <c r="E98" s="108">
        <v>0</v>
      </c>
      <c r="F98" s="108">
        <v>7</v>
      </c>
      <c r="G98" s="108"/>
      <c r="H98" s="108"/>
    </row>
    <row r="99" spans="1:8" ht="20.1" customHeight="1">
      <c r="A99" s="113" t="s">
        <v>1622</v>
      </c>
      <c r="B99" s="108">
        <f t="shared" si="1"/>
        <v>912839</v>
      </c>
      <c r="C99" s="108">
        <v>192919</v>
      </c>
      <c r="D99" s="108">
        <v>716591</v>
      </c>
      <c r="E99" s="108">
        <v>2298</v>
      </c>
      <c r="F99" s="108">
        <v>1031</v>
      </c>
      <c r="G99" s="108"/>
      <c r="H99" s="108"/>
    </row>
    <row r="100" spans="1:8" ht="20.1" customHeight="1">
      <c r="A100" s="113" t="s">
        <v>1623</v>
      </c>
      <c r="B100" s="108">
        <f t="shared" si="1"/>
        <v>4829</v>
      </c>
      <c r="C100" s="108">
        <v>4829</v>
      </c>
      <c r="D100" s="108">
        <v>0</v>
      </c>
      <c r="E100" s="108">
        <v>0</v>
      </c>
      <c r="F100" s="108">
        <v>0</v>
      </c>
      <c r="G100" s="108"/>
      <c r="H100" s="108"/>
    </row>
    <row r="101" spans="1:8" ht="20.1" customHeight="1">
      <c r="A101" s="114" t="s">
        <v>1624</v>
      </c>
      <c r="B101" s="108">
        <f t="shared" si="1"/>
        <v>13375</v>
      </c>
      <c r="C101" s="108">
        <v>13332</v>
      </c>
      <c r="D101" s="108">
        <v>43</v>
      </c>
      <c r="E101" s="108">
        <v>0</v>
      </c>
      <c r="F101" s="108">
        <v>0</v>
      </c>
      <c r="G101" s="108"/>
      <c r="H101" s="108"/>
    </row>
    <row r="102" spans="1:8" ht="20.1" customHeight="1">
      <c r="A102" s="113" t="s">
        <v>125</v>
      </c>
      <c r="B102" s="108">
        <f t="shared" si="1"/>
        <v>411961</v>
      </c>
      <c r="C102" s="108">
        <v>368346</v>
      </c>
      <c r="D102" s="108">
        <v>37688</v>
      </c>
      <c r="E102" s="108">
        <v>5217</v>
      </c>
      <c r="F102" s="108">
        <v>710</v>
      </c>
      <c r="G102" s="108"/>
      <c r="H102" s="108"/>
    </row>
    <row r="103" spans="1:8" ht="20.1" customHeight="1">
      <c r="A103" s="113" t="s">
        <v>1625</v>
      </c>
      <c r="B103" s="108">
        <f t="shared" si="1"/>
        <v>2396136</v>
      </c>
      <c r="C103" s="108">
        <v>1896246</v>
      </c>
      <c r="D103" s="108">
        <v>470974</v>
      </c>
      <c r="E103" s="108">
        <v>23225</v>
      </c>
      <c r="F103" s="108">
        <v>5691</v>
      </c>
      <c r="G103" s="108">
        <v>0</v>
      </c>
      <c r="H103" s="108">
        <v>0</v>
      </c>
    </row>
    <row r="104" spans="1:8" ht="20.1" customHeight="1">
      <c r="A104" s="113" t="s">
        <v>1626</v>
      </c>
      <c r="B104" s="108">
        <f t="shared" si="1"/>
        <v>76686</v>
      </c>
      <c r="C104" s="108">
        <v>76501</v>
      </c>
      <c r="D104" s="108">
        <v>0</v>
      </c>
      <c r="E104" s="108">
        <v>0</v>
      </c>
      <c r="F104" s="108">
        <v>185</v>
      </c>
      <c r="G104" s="108"/>
      <c r="H104" s="108"/>
    </row>
    <row r="105" spans="1:8" ht="20.1" customHeight="1">
      <c r="A105" s="113" t="s">
        <v>126</v>
      </c>
      <c r="B105" s="108">
        <f t="shared" si="1"/>
        <v>524769</v>
      </c>
      <c r="C105" s="108">
        <v>490945</v>
      </c>
      <c r="D105" s="108">
        <v>28784</v>
      </c>
      <c r="E105" s="108">
        <v>2797</v>
      </c>
      <c r="F105" s="108">
        <v>2243</v>
      </c>
      <c r="G105" s="108"/>
      <c r="H105" s="108"/>
    </row>
    <row r="106" spans="1:8" ht="20.1" customHeight="1">
      <c r="A106" s="113" t="s">
        <v>127</v>
      </c>
      <c r="B106" s="108">
        <f t="shared" si="1"/>
        <v>311188</v>
      </c>
      <c r="C106" s="108">
        <v>282142</v>
      </c>
      <c r="D106" s="108">
        <v>27710</v>
      </c>
      <c r="E106" s="108">
        <v>425</v>
      </c>
      <c r="F106" s="108">
        <v>911</v>
      </c>
      <c r="G106" s="108"/>
      <c r="H106" s="108"/>
    </row>
    <row r="107" spans="1:8" ht="20.1" customHeight="1">
      <c r="A107" s="113" t="s">
        <v>128</v>
      </c>
      <c r="B107" s="108">
        <f t="shared" si="1"/>
        <v>334417</v>
      </c>
      <c r="C107" s="108">
        <v>178170</v>
      </c>
      <c r="D107" s="108">
        <v>144233</v>
      </c>
      <c r="E107" s="108">
        <v>10890</v>
      </c>
      <c r="F107" s="108">
        <v>1124</v>
      </c>
      <c r="G107" s="108"/>
      <c r="H107" s="108"/>
    </row>
    <row r="108" spans="1:8" ht="20.1" customHeight="1">
      <c r="A108" s="113" t="s">
        <v>129</v>
      </c>
      <c r="B108" s="108">
        <f t="shared" si="1"/>
        <v>1725</v>
      </c>
      <c r="C108" s="108">
        <v>1251</v>
      </c>
      <c r="D108" s="108">
        <v>215</v>
      </c>
      <c r="E108" s="108">
        <v>206</v>
      </c>
      <c r="F108" s="108">
        <v>53</v>
      </c>
      <c r="G108" s="108"/>
      <c r="H108" s="108"/>
    </row>
    <row r="109" spans="1:8" ht="20.1" customHeight="1">
      <c r="A109" s="113" t="s">
        <v>130</v>
      </c>
      <c r="B109" s="108">
        <f t="shared" si="1"/>
        <v>180635</v>
      </c>
      <c r="C109" s="108">
        <v>152414</v>
      </c>
      <c r="D109" s="108">
        <v>25269</v>
      </c>
      <c r="E109" s="108">
        <v>1888</v>
      </c>
      <c r="F109" s="108">
        <v>1064</v>
      </c>
      <c r="G109" s="108"/>
      <c r="H109" s="108"/>
    </row>
    <row r="110" spans="1:8" ht="20.1" customHeight="1">
      <c r="A110" s="113" t="s">
        <v>131</v>
      </c>
      <c r="B110" s="108">
        <f t="shared" si="1"/>
        <v>123605</v>
      </c>
      <c r="C110" s="108">
        <v>123361</v>
      </c>
      <c r="D110" s="108">
        <v>244</v>
      </c>
      <c r="E110" s="108">
        <v>0</v>
      </c>
      <c r="F110" s="108">
        <v>0</v>
      </c>
      <c r="G110" s="108"/>
      <c r="H110" s="108"/>
    </row>
    <row r="111" spans="1:8" ht="20.1" customHeight="1">
      <c r="A111" s="113" t="s">
        <v>132</v>
      </c>
      <c r="B111" s="108">
        <f t="shared" si="1"/>
        <v>658422</v>
      </c>
      <c r="C111" s="108">
        <v>533949</v>
      </c>
      <c r="D111" s="108">
        <v>123104</v>
      </c>
      <c r="E111" s="108">
        <v>1261</v>
      </c>
      <c r="F111" s="108">
        <v>108</v>
      </c>
      <c r="G111" s="108"/>
      <c r="H111" s="108"/>
    </row>
    <row r="112" spans="1:8" ht="20.1" customHeight="1">
      <c r="A112" s="113" t="s">
        <v>133</v>
      </c>
      <c r="B112" s="108">
        <f t="shared" si="1"/>
        <v>147131</v>
      </c>
      <c r="C112" s="108">
        <v>31640</v>
      </c>
      <c r="D112" s="108">
        <v>111725</v>
      </c>
      <c r="E112" s="108">
        <v>3766</v>
      </c>
      <c r="F112" s="108">
        <v>0</v>
      </c>
      <c r="G112" s="108"/>
      <c r="H112" s="108"/>
    </row>
    <row r="113" spans="1:8" ht="20.1" customHeight="1">
      <c r="A113" s="113" t="s">
        <v>134</v>
      </c>
      <c r="B113" s="108">
        <f t="shared" si="1"/>
        <v>1257</v>
      </c>
      <c r="C113" s="108">
        <v>866</v>
      </c>
      <c r="D113" s="108">
        <v>319</v>
      </c>
      <c r="E113" s="108">
        <v>72</v>
      </c>
      <c r="F113" s="108">
        <v>0</v>
      </c>
      <c r="G113" s="108"/>
      <c r="H113" s="108"/>
    </row>
    <row r="114" spans="1:8" ht="20.1" customHeight="1">
      <c r="A114" s="113" t="s">
        <v>1627</v>
      </c>
      <c r="B114" s="108">
        <f t="shared" si="1"/>
        <v>3342</v>
      </c>
      <c r="C114" s="108">
        <v>3342</v>
      </c>
      <c r="D114" s="108">
        <v>0</v>
      </c>
      <c r="E114" s="108">
        <v>0</v>
      </c>
      <c r="F114" s="108">
        <v>0</v>
      </c>
      <c r="G114" s="108"/>
      <c r="H114" s="108"/>
    </row>
    <row r="115" spans="1:8" ht="20.1" customHeight="1">
      <c r="A115" s="114" t="s">
        <v>1628</v>
      </c>
      <c r="B115" s="108">
        <f t="shared" si="1"/>
        <v>0</v>
      </c>
      <c r="C115" s="108">
        <v>0</v>
      </c>
      <c r="D115" s="108">
        <v>0</v>
      </c>
      <c r="E115" s="108">
        <v>0</v>
      </c>
      <c r="F115" s="108">
        <v>0</v>
      </c>
      <c r="G115" s="108"/>
      <c r="H115" s="108"/>
    </row>
    <row r="116" spans="1:8" ht="20.1" customHeight="1">
      <c r="A116" s="114" t="s">
        <v>1629</v>
      </c>
      <c r="B116" s="108">
        <f t="shared" si="1"/>
        <v>7137</v>
      </c>
      <c r="C116" s="108">
        <v>7134</v>
      </c>
      <c r="D116" s="108">
        <v>0</v>
      </c>
      <c r="E116" s="108">
        <v>0</v>
      </c>
      <c r="F116" s="108">
        <v>3</v>
      </c>
      <c r="G116" s="108"/>
      <c r="H116" s="108"/>
    </row>
    <row r="117" spans="1:8" ht="20.1" customHeight="1">
      <c r="A117" s="113" t="s">
        <v>1630</v>
      </c>
      <c r="B117" s="108">
        <f t="shared" si="1"/>
        <v>25822</v>
      </c>
      <c r="C117" s="108">
        <v>14531</v>
      </c>
      <c r="D117" s="108">
        <v>9371</v>
      </c>
      <c r="E117" s="108">
        <v>1920</v>
      </c>
      <c r="F117" s="108">
        <v>0</v>
      </c>
      <c r="G117" s="108"/>
      <c r="H117" s="108"/>
    </row>
    <row r="118" spans="1:8" ht="20.1" customHeight="1">
      <c r="A118" s="113" t="s">
        <v>135</v>
      </c>
      <c r="B118" s="108">
        <f t="shared" si="1"/>
        <v>290694</v>
      </c>
      <c r="C118" s="108">
        <v>247685</v>
      </c>
      <c r="D118" s="108">
        <v>0</v>
      </c>
      <c r="E118" s="108">
        <v>38683</v>
      </c>
      <c r="F118" s="108">
        <v>4326</v>
      </c>
      <c r="G118" s="108">
        <v>0</v>
      </c>
      <c r="H118" s="108">
        <v>0</v>
      </c>
    </row>
    <row r="119" spans="1:8" ht="20.1" customHeight="1">
      <c r="A119" s="113" t="s">
        <v>136</v>
      </c>
      <c r="B119" s="108">
        <f t="shared" si="1"/>
        <v>55942</v>
      </c>
      <c r="C119" s="108">
        <v>55270</v>
      </c>
      <c r="D119" s="108">
        <v>0</v>
      </c>
      <c r="E119" s="108">
        <v>633</v>
      </c>
      <c r="F119" s="108">
        <v>39</v>
      </c>
      <c r="G119" s="108"/>
      <c r="H119" s="108"/>
    </row>
    <row r="120" spans="1:8" ht="20.1" customHeight="1">
      <c r="A120" s="113" t="s">
        <v>137</v>
      </c>
      <c r="B120" s="108">
        <f t="shared" si="1"/>
        <v>1402</v>
      </c>
      <c r="C120" s="108">
        <v>1355</v>
      </c>
      <c r="D120" s="108">
        <v>0</v>
      </c>
      <c r="E120" s="108">
        <v>0</v>
      </c>
      <c r="F120" s="108">
        <v>47</v>
      </c>
      <c r="G120" s="108"/>
      <c r="H120" s="108"/>
    </row>
    <row r="121" spans="1:8" ht="20.1" customHeight="1">
      <c r="A121" s="113" t="s">
        <v>138</v>
      </c>
      <c r="B121" s="108">
        <f t="shared" si="1"/>
        <v>88133</v>
      </c>
      <c r="C121" s="108">
        <v>70897</v>
      </c>
      <c r="D121" s="108">
        <v>0</v>
      </c>
      <c r="E121" s="108">
        <v>13131</v>
      </c>
      <c r="F121" s="108">
        <v>4105</v>
      </c>
      <c r="G121" s="108"/>
      <c r="H121" s="108"/>
    </row>
    <row r="122" spans="1:8" ht="20.1" customHeight="1">
      <c r="A122" s="113" t="s">
        <v>139</v>
      </c>
      <c r="B122" s="108">
        <f t="shared" si="1"/>
        <v>19392</v>
      </c>
      <c r="C122" s="108">
        <v>18248</v>
      </c>
      <c r="D122" s="108">
        <v>0</v>
      </c>
      <c r="E122" s="108">
        <v>1009</v>
      </c>
      <c r="F122" s="108">
        <v>135</v>
      </c>
      <c r="G122" s="108"/>
      <c r="H122" s="108"/>
    </row>
    <row r="123" spans="1:8" ht="20.1" customHeight="1">
      <c r="A123" s="113" t="s">
        <v>140</v>
      </c>
      <c r="B123" s="108">
        <f t="shared" si="1"/>
        <v>1758</v>
      </c>
      <c r="C123" s="108">
        <v>1758</v>
      </c>
      <c r="D123" s="108">
        <v>0</v>
      </c>
      <c r="E123" s="108">
        <v>0</v>
      </c>
      <c r="F123" s="108">
        <v>0</v>
      </c>
      <c r="G123" s="108"/>
      <c r="H123" s="108"/>
    </row>
    <row r="124" spans="1:8" ht="20.1" customHeight="1">
      <c r="A124" s="113" t="s">
        <v>141</v>
      </c>
      <c r="B124" s="108">
        <f t="shared" si="1"/>
        <v>17384</v>
      </c>
      <c r="C124" s="108">
        <v>6466</v>
      </c>
      <c r="D124" s="108">
        <v>0</v>
      </c>
      <c r="E124" s="108">
        <v>10918</v>
      </c>
      <c r="F124" s="108">
        <v>0</v>
      </c>
      <c r="G124" s="108"/>
      <c r="H124" s="108"/>
    </row>
    <row r="125" spans="1:8" ht="20.1" customHeight="1">
      <c r="A125" s="113" t="s">
        <v>142</v>
      </c>
      <c r="B125" s="108">
        <f t="shared" si="1"/>
        <v>1876</v>
      </c>
      <c r="C125" s="108">
        <v>298</v>
      </c>
      <c r="D125" s="108">
        <v>0</v>
      </c>
      <c r="E125" s="108">
        <v>1578</v>
      </c>
      <c r="F125" s="108">
        <v>0</v>
      </c>
      <c r="G125" s="108"/>
      <c r="H125" s="108"/>
    </row>
    <row r="126" spans="1:8" ht="20.1" customHeight="1">
      <c r="A126" s="113" t="s">
        <v>143</v>
      </c>
      <c r="B126" s="108">
        <f t="shared" si="1"/>
        <v>3265</v>
      </c>
      <c r="C126" s="108">
        <v>1910</v>
      </c>
      <c r="D126" s="108">
        <v>0</v>
      </c>
      <c r="E126" s="108">
        <v>1355</v>
      </c>
      <c r="F126" s="108">
        <v>0</v>
      </c>
      <c r="G126" s="108"/>
      <c r="H126" s="108"/>
    </row>
    <row r="127" spans="1:8" ht="20.1" customHeight="1">
      <c r="A127" s="113" t="s">
        <v>144</v>
      </c>
      <c r="B127" s="108">
        <f t="shared" si="1"/>
        <v>0</v>
      </c>
      <c r="C127" s="108">
        <v>0</v>
      </c>
      <c r="D127" s="108">
        <v>0</v>
      </c>
      <c r="E127" s="108">
        <v>0</v>
      </c>
      <c r="F127" s="108">
        <v>0</v>
      </c>
      <c r="G127" s="108"/>
      <c r="H127" s="108"/>
    </row>
    <row r="128" spans="1:8" ht="20.1" customHeight="1">
      <c r="A128" s="113" t="s">
        <v>145</v>
      </c>
      <c r="B128" s="108">
        <f t="shared" si="1"/>
        <v>9843</v>
      </c>
      <c r="C128" s="108">
        <v>9351</v>
      </c>
      <c r="D128" s="108">
        <v>0</v>
      </c>
      <c r="E128" s="108">
        <v>492</v>
      </c>
      <c r="F128" s="108">
        <v>0</v>
      </c>
      <c r="G128" s="108"/>
      <c r="H128" s="108"/>
    </row>
    <row r="129" spans="1:8" ht="20.1" customHeight="1">
      <c r="A129" s="113" t="s">
        <v>146</v>
      </c>
      <c r="B129" s="108">
        <f t="shared" si="1"/>
        <v>19517</v>
      </c>
      <c r="C129" s="108">
        <v>19489</v>
      </c>
      <c r="D129" s="108">
        <v>0</v>
      </c>
      <c r="E129" s="108">
        <v>28</v>
      </c>
      <c r="F129" s="108">
        <v>0</v>
      </c>
      <c r="G129" s="108"/>
      <c r="H129" s="108"/>
    </row>
    <row r="130" spans="1:8" ht="20.1" customHeight="1">
      <c r="A130" s="113" t="s">
        <v>147</v>
      </c>
      <c r="B130" s="108">
        <f t="shared" si="1"/>
        <v>823</v>
      </c>
      <c r="C130" s="108">
        <v>823</v>
      </c>
      <c r="D130" s="108">
        <v>0</v>
      </c>
      <c r="E130" s="108">
        <v>0</v>
      </c>
      <c r="F130" s="108">
        <v>0</v>
      </c>
      <c r="G130" s="108"/>
      <c r="H130" s="108"/>
    </row>
    <row r="131" spans="1:8" ht="20.1" customHeight="1">
      <c r="A131" s="113" t="s">
        <v>148</v>
      </c>
      <c r="B131" s="108">
        <f t="shared" si="1"/>
        <v>5134</v>
      </c>
      <c r="C131" s="108">
        <v>134</v>
      </c>
      <c r="D131" s="108">
        <v>0</v>
      </c>
      <c r="E131" s="108">
        <v>5000</v>
      </c>
      <c r="F131" s="108">
        <v>0</v>
      </c>
      <c r="G131" s="108"/>
      <c r="H131" s="108"/>
    </row>
    <row r="132" spans="1:8" ht="20.1" customHeight="1">
      <c r="A132" s="113" t="s">
        <v>149</v>
      </c>
      <c r="B132" s="108">
        <f t="shared" si="1"/>
        <v>24314</v>
      </c>
      <c r="C132" s="108">
        <v>24239</v>
      </c>
      <c r="D132" s="108">
        <v>0</v>
      </c>
      <c r="E132" s="108">
        <v>75</v>
      </c>
      <c r="F132" s="108">
        <v>0</v>
      </c>
      <c r="G132" s="108"/>
      <c r="H132" s="108"/>
    </row>
    <row r="133" spans="1:8" ht="20.1" customHeight="1">
      <c r="A133" s="113" t="s">
        <v>150</v>
      </c>
      <c r="B133" s="108">
        <f t="shared" si="1"/>
        <v>41911</v>
      </c>
      <c r="C133" s="108">
        <v>37447</v>
      </c>
      <c r="D133" s="108">
        <v>0</v>
      </c>
      <c r="E133" s="108">
        <v>4464</v>
      </c>
      <c r="F133" s="108">
        <v>0</v>
      </c>
      <c r="G133" s="108"/>
      <c r="H133" s="108"/>
    </row>
    <row r="134" spans="1:8" ht="20.1" customHeight="1">
      <c r="A134" s="113" t="s">
        <v>151</v>
      </c>
      <c r="B134" s="108">
        <f t="shared" si="1"/>
        <v>2471766</v>
      </c>
      <c r="C134" s="108">
        <v>2098034</v>
      </c>
      <c r="D134" s="108">
        <v>2000</v>
      </c>
      <c r="E134" s="108">
        <v>5363</v>
      </c>
      <c r="F134" s="108">
        <v>366369</v>
      </c>
      <c r="G134" s="108">
        <v>0</v>
      </c>
      <c r="H134" s="108">
        <v>0</v>
      </c>
    </row>
    <row r="135" spans="1:8" ht="20.1" customHeight="1">
      <c r="A135" s="113" t="s">
        <v>152</v>
      </c>
      <c r="B135" s="108">
        <f aca="true" t="shared" si="2" ref="B135:B198">SUM(C135:H135)</f>
        <v>439307</v>
      </c>
      <c r="C135" s="108">
        <v>395700</v>
      </c>
      <c r="D135" s="108">
        <v>0</v>
      </c>
      <c r="E135" s="108">
        <v>2110</v>
      </c>
      <c r="F135" s="108">
        <v>41497</v>
      </c>
      <c r="G135" s="108"/>
      <c r="H135" s="108"/>
    </row>
    <row r="136" spans="1:8" ht="20.1" customHeight="1">
      <c r="A136" s="113" t="s">
        <v>153</v>
      </c>
      <c r="B136" s="108">
        <f t="shared" si="2"/>
        <v>17118</v>
      </c>
      <c r="C136" s="108">
        <v>17110</v>
      </c>
      <c r="D136" s="108">
        <v>0</v>
      </c>
      <c r="E136" s="108">
        <v>0</v>
      </c>
      <c r="F136" s="108">
        <v>8</v>
      </c>
      <c r="G136" s="108"/>
      <c r="H136" s="108"/>
    </row>
    <row r="137" spans="1:8" ht="20.1" customHeight="1">
      <c r="A137" s="113" t="s">
        <v>154</v>
      </c>
      <c r="B137" s="108">
        <f t="shared" si="2"/>
        <v>1265038</v>
      </c>
      <c r="C137" s="108">
        <v>943895</v>
      </c>
      <c r="D137" s="108">
        <v>2000</v>
      </c>
      <c r="E137" s="108">
        <v>2627</v>
      </c>
      <c r="F137" s="108">
        <v>316516</v>
      </c>
      <c r="G137" s="108"/>
      <c r="H137" s="108"/>
    </row>
    <row r="138" spans="1:8" ht="20.1" customHeight="1">
      <c r="A138" s="113" t="s">
        <v>155</v>
      </c>
      <c r="B138" s="108">
        <f t="shared" si="2"/>
        <v>217768</v>
      </c>
      <c r="C138" s="108">
        <v>209436</v>
      </c>
      <c r="D138" s="108">
        <v>0</v>
      </c>
      <c r="E138" s="108">
        <v>0</v>
      </c>
      <c r="F138" s="108">
        <v>8332</v>
      </c>
      <c r="G138" s="108"/>
      <c r="H138" s="108"/>
    </row>
    <row r="139" spans="1:8" ht="20.1" customHeight="1">
      <c r="A139" s="113" t="s">
        <v>156</v>
      </c>
      <c r="B139" s="108">
        <f t="shared" si="2"/>
        <v>2956</v>
      </c>
      <c r="C139" s="108">
        <v>2940</v>
      </c>
      <c r="D139" s="108">
        <v>0</v>
      </c>
      <c r="E139" s="108">
        <v>0</v>
      </c>
      <c r="F139" s="108">
        <v>16</v>
      </c>
      <c r="G139" s="108"/>
      <c r="H139" s="108"/>
    </row>
    <row r="140" spans="1:8" ht="20.1" customHeight="1">
      <c r="A140" s="113" t="s">
        <v>157</v>
      </c>
      <c r="B140" s="108">
        <f t="shared" si="2"/>
        <v>529579</v>
      </c>
      <c r="C140" s="108">
        <v>528953</v>
      </c>
      <c r="D140" s="108">
        <v>0</v>
      </c>
      <c r="E140" s="108">
        <v>626</v>
      </c>
      <c r="F140" s="108">
        <v>0</v>
      </c>
      <c r="G140" s="108"/>
      <c r="H140" s="108"/>
    </row>
    <row r="141" spans="1:8" ht="20.1" customHeight="1">
      <c r="A141" s="113" t="s">
        <v>158</v>
      </c>
      <c r="B141" s="108">
        <f t="shared" si="2"/>
        <v>3867804</v>
      </c>
      <c r="C141" s="108">
        <v>2458300</v>
      </c>
      <c r="D141" s="108">
        <v>1011869</v>
      </c>
      <c r="E141" s="108">
        <v>129116</v>
      </c>
      <c r="F141" s="108">
        <v>26619</v>
      </c>
      <c r="G141" s="108">
        <v>241900</v>
      </c>
      <c r="H141" s="108">
        <v>0</v>
      </c>
    </row>
    <row r="142" spans="1:8" ht="20.1" customHeight="1">
      <c r="A142" s="113" t="s">
        <v>159</v>
      </c>
      <c r="B142" s="108">
        <f t="shared" si="2"/>
        <v>1142428</v>
      </c>
      <c r="C142" s="108">
        <v>641501</v>
      </c>
      <c r="D142" s="108">
        <v>413290</v>
      </c>
      <c r="E142" s="108">
        <v>33330</v>
      </c>
      <c r="F142" s="108">
        <v>9307</v>
      </c>
      <c r="G142" s="108">
        <v>45000</v>
      </c>
      <c r="H142" s="108"/>
    </row>
    <row r="143" spans="1:8" ht="20.1" customHeight="1">
      <c r="A143" s="113" t="s">
        <v>1631</v>
      </c>
      <c r="B143" s="108">
        <f t="shared" si="2"/>
        <v>474180</v>
      </c>
      <c r="C143" s="108">
        <v>231399</v>
      </c>
      <c r="D143" s="108">
        <v>225193</v>
      </c>
      <c r="E143" s="108">
        <v>17116</v>
      </c>
      <c r="F143" s="108">
        <v>472</v>
      </c>
      <c r="G143" s="108">
        <v>0</v>
      </c>
      <c r="H143" s="108"/>
    </row>
    <row r="144" spans="1:8" ht="20.1" customHeight="1">
      <c r="A144" s="113" t="s">
        <v>160</v>
      </c>
      <c r="B144" s="108">
        <f t="shared" si="2"/>
        <v>738986</v>
      </c>
      <c r="C144" s="108">
        <v>374992</v>
      </c>
      <c r="D144" s="108">
        <v>124173</v>
      </c>
      <c r="E144" s="108">
        <v>35991</v>
      </c>
      <c r="F144" s="108">
        <v>9830</v>
      </c>
      <c r="G144" s="108">
        <v>194000</v>
      </c>
      <c r="H144" s="108"/>
    </row>
    <row r="145" spans="1:8" ht="20.1" customHeight="1">
      <c r="A145" s="113" t="s">
        <v>161</v>
      </c>
      <c r="B145" s="108">
        <f t="shared" si="2"/>
        <v>0</v>
      </c>
      <c r="C145" s="108">
        <v>0</v>
      </c>
      <c r="D145" s="108">
        <v>0</v>
      </c>
      <c r="E145" s="108">
        <v>0</v>
      </c>
      <c r="F145" s="108">
        <v>0</v>
      </c>
      <c r="G145" s="108"/>
      <c r="H145" s="108"/>
    </row>
    <row r="146" spans="1:8" ht="20.1" customHeight="1">
      <c r="A146" s="113" t="s">
        <v>162</v>
      </c>
      <c r="B146" s="108">
        <f t="shared" si="2"/>
        <v>1187354</v>
      </c>
      <c r="C146" s="108">
        <v>1074433</v>
      </c>
      <c r="D146" s="108">
        <v>86753</v>
      </c>
      <c r="E146" s="108">
        <v>21331</v>
      </c>
      <c r="F146" s="108">
        <v>1937</v>
      </c>
      <c r="G146" s="108">
        <v>2900</v>
      </c>
      <c r="H146" s="108"/>
    </row>
    <row r="147" spans="1:8" ht="20.1" customHeight="1">
      <c r="A147" s="113" t="s">
        <v>163</v>
      </c>
      <c r="B147" s="108">
        <f t="shared" si="2"/>
        <v>24856</v>
      </c>
      <c r="C147" s="108">
        <v>7843</v>
      </c>
      <c r="D147" s="108">
        <v>13290</v>
      </c>
      <c r="E147" s="108">
        <v>3120</v>
      </c>
      <c r="F147" s="108">
        <v>603</v>
      </c>
      <c r="G147" s="108"/>
      <c r="H147" s="108"/>
    </row>
    <row r="148" spans="1:8" ht="20.1" customHeight="1">
      <c r="A148" s="113" t="s">
        <v>164</v>
      </c>
      <c r="B148" s="108">
        <f t="shared" si="2"/>
        <v>102322</v>
      </c>
      <c r="C148" s="108">
        <v>80844</v>
      </c>
      <c r="D148" s="108">
        <v>6203</v>
      </c>
      <c r="E148" s="108">
        <v>11334</v>
      </c>
      <c r="F148" s="108">
        <v>3941</v>
      </c>
      <c r="G148" s="108"/>
      <c r="H148" s="108"/>
    </row>
    <row r="149" spans="1:8" ht="20.1" customHeight="1">
      <c r="A149" s="113" t="s">
        <v>165</v>
      </c>
      <c r="B149" s="108">
        <f t="shared" si="2"/>
        <v>154828</v>
      </c>
      <c r="C149" s="108">
        <v>9544</v>
      </c>
      <c r="D149" s="108">
        <v>138998</v>
      </c>
      <c r="E149" s="108">
        <v>6246</v>
      </c>
      <c r="F149" s="108">
        <v>40</v>
      </c>
      <c r="G149" s="108"/>
      <c r="H149" s="108"/>
    </row>
    <row r="150" spans="1:8" ht="20.1" customHeight="1">
      <c r="A150" s="113" t="s">
        <v>166</v>
      </c>
      <c r="B150" s="108">
        <f t="shared" si="2"/>
        <v>489</v>
      </c>
      <c r="C150" s="108">
        <v>0</v>
      </c>
      <c r="D150" s="108">
        <v>0</v>
      </c>
      <c r="E150" s="108">
        <v>0</v>
      </c>
      <c r="F150" s="108">
        <v>489</v>
      </c>
      <c r="G150" s="108"/>
      <c r="H150" s="108"/>
    </row>
    <row r="151" spans="1:8" ht="20.1" customHeight="1">
      <c r="A151" s="113" t="s">
        <v>1632</v>
      </c>
      <c r="B151" s="108">
        <f t="shared" si="2"/>
        <v>42361</v>
      </c>
      <c r="C151" s="108">
        <v>37744</v>
      </c>
      <c r="D151" s="108">
        <v>3969</v>
      </c>
      <c r="E151" s="108">
        <v>648</v>
      </c>
      <c r="F151" s="108">
        <v>0</v>
      </c>
      <c r="G151" s="108"/>
      <c r="H151" s="108"/>
    </row>
    <row r="152" spans="1:8" ht="20.1" customHeight="1">
      <c r="A152" s="113" t="s">
        <v>167</v>
      </c>
      <c r="B152" s="108">
        <f t="shared" si="2"/>
        <v>1496812</v>
      </c>
      <c r="C152" s="108">
        <v>761600</v>
      </c>
      <c r="D152" s="108">
        <v>570588</v>
      </c>
      <c r="E152" s="108">
        <v>39793</v>
      </c>
      <c r="F152" s="108">
        <v>831</v>
      </c>
      <c r="G152" s="108">
        <v>124000</v>
      </c>
      <c r="H152" s="108">
        <v>0</v>
      </c>
    </row>
    <row r="153" spans="1:8" ht="20.1" customHeight="1">
      <c r="A153" s="113" t="s">
        <v>168</v>
      </c>
      <c r="B153" s="108">
        <f t="shared" si="2"/>
        <v>578911</v>
      </c>
      <c r="C153" s="108">
        <v>565825</v>
      </c>
      <c r="D153" s="108">
        <v>9637</v>
      </c>
      <c r="E153" s="108">
        <v>2618</v>
      </c>
      <c r="F153" s="108">
        <v>831</v>
      </c>
      <c r="G153" s="108"/>
      <c r="H153" s="108"/>
    </row>
    <row r="154" spans="1:8" ht="20.1" customHeight="1">
      <c r="A154" s="113" t="s">
        <v>169</v>
      </c>
      <c r="B154" s="108">
        <f t="shared" si="2"/>
        <v>129920</v>
      </c>
      <c r="C154" s="108">
        <v>5920</v>
      </c>
      <c r="D154" s="108">
        <v>0</v>
      </c>
      <c r="E154" s="108">
        <v>0</v>
      </c>
      <c r="F154" s="108">
        <v>0</v>
      </c>
      <c r="G154" s="108">
        <v>124000</v>
      </c>
      <c r="H154" s="108"/>
    </row>
    <row r="155" spans="1:8" ht="20.1" customHeight="1">
      <c r="A155" s="113" t="s">
        <v>170</v>
      </c>
      <c r="B155" s="108">
        <f t="shared" si="2"/>
        <v>34501</v>
      </c>
      <c r="C155" s="108">
        <v>34368</v>
      </c>
      <c r="D155" s="108">
        <v>0</v>
      </c>
      <c r="E155" s="108">
        <v>133</v>
      </c>
      <c r="F155" s="108">
        <v>0</v>
      </c>
      <c r="G155" s="108"/>
      <c r="H155" s="108"/>
    </row>
    <row r="156" spans="1:8" ht="20.1" customHeight="1">
      <c r="A156" s="113" t="s">
        <v>171</v>
      </c>
      <c r="B156" s="108">
        <f t="shared" si="2"/>
        <v>75050</v>
      </c>
      <c r="C156" s="108">
        <v>33830</v>
      </c>
      <c r="D156" s="108">
        <v>37887</v>
      </c>
      <c r="E156" s="108">
        <v>3333</v>
      </c>
      <c r="F156" s="108">
        <v>0</v>
      </c>
      <c r="G156" s="108"/>
      <c r="H156" s="108"/>
    </row>
    <row r="157" spans="1:8" ht="20.1" customHeight="1">
      <c r="A157" s="113" t="s">
        <v>172</v>
      </c>
      <c r="B157" s="108">
        <f t="shared" si="2"/>
        <v>234</v>
      </c>
      <c r="C157" s="108">
        <v>232</v>
      </c>
      <c r="D157" s="108">
        <v>0</v>
      </c>
      <c r="E157" s="108">
        <v>2</v>
      </c>
      <c r="F157" s="108">
        <v>0</v>
      </c>
      <c r="G157" s="108"/>
      <c r="H157" s="108"/>
    </row>
    <row r="158" spans="1:8" ht="20.1" customHeight="1">
      <c r="A158" s="113" t="s">
        <v>173</v>
      </c>
      <c r="B158" s="108">
        <f t="shared" si="2"/>
        <v>570150</v>
      </c>
      <c r="C158" s="108">
        <v>14166</v>
      </c>
      <c r="D158" s="108">
        <v>522996</v>
      </c>
      <c r="E158" s="108">
        <v>32988</v>
      </c>
      <c r="F158" s="108">
        <v>0</v>
      </c>
      <c r="G158" s="108"/>
      <c r="H158" s="108"/>
    </row>
    <row r="159" spans="1:8" ht="20.1" customHeight="1">
      <c r="A159" s="113" t="s">
        <v>174</v>
      </c>
      <c r="B159" s="108">
        <f t="shared" si="2"/>
        <v>108046</v>
      </c>
      <c r="C159" s="108">
        <v>107259</v>
      </c>
      <c r="D159" s="108">
        <v>68</v>
      </c>
      <c r="E159" s="108">
        <v>719</v>
      </c>
      <c r="F159" s="108">
        <v>0</v>
      </c>
      <c r="G159" s="108"/>
      <c r="H159" s="108"/>
    </row>
    <row r="160" spans="1:8" ht="20.1" customHeight="1">
      <c r="A160" s="113" t="s">
        <v>175</v>
      </c>
      <c r="B160" s="108">
        <f t="shared" si="2"/>
        <v>1033031</v>
      </c>
      <c r="C160" s="108">
        <v>849030</v>
      </c>
      <c r="D160" s="108">
        <v>5377</v>
      </c>
      <c r="E160" s="108">
        <v>61049</v>
      </c>
      <c r="F160" s="108">
        <v>117575</v>
      </c>
      <c r="G160" s="108">
        <v>0</v>
      </c>
      <c r="H160" s="108">
        <v>0</v>
      </c>
    </row>
    <row r="161" spans="1:8" ht="20.1" customHeight="1">
      <c r="A161" s="113" t="s">
        <v>176</v>
      </c>
      <c r="B161" s="108">
        <f t="shared" si="2"/>
        <v>59079</v>
      </c>
      <c r="C161" s="108">
        <v>59079</v>
      </c>
      <c r="D161" s="108">
        <v>0</v>
      </c>
      <c r="E161" s="108">
        <v>0</v>
      </c>
      <c r="F161" s="108">
        <v>0</v>
      </c>
      <c r="G161" s="108"/>
      <c r="H161" s="108"/>
    </row>
    <row r="162" spans="1:8" ht="20.1" customHeight="1">
      <c r="A162" s="113" t="s">
        <v>177</v>
      </c>
      <c r="B162" s="108">
        <f t="shared" si="2"/>
        <v>133743</v>
      </c>
      <c r="C162" s="108">
        <v>78752</v>
      </c>
      <c r="D162" s="108">
        <v>0</v>
      </c>
      <c r="E162" s="108">
        <v>54951</v>
      </c>
      <c r="F162" s="108">
        <v>40</v>
      </c>
      <c r="G162" s="108"/>
      <c r="H162" s="108"/>
    </row>
    <row r="163" spans="1:8" ht="20.1" customHeight="1">
      <c r="A163" s="113" t="s">
        <v>178</v>
      </c>
      <c r="B163" s="108">
        <f t="shared" si="2"/>
        <v>1047</v>
      </c>
      <c r="C163" s="108">
        <v>1047</v>
      </c>
      <c r="D163" s="108">
        <v>0</v>
      </c>
      <c r="E163" s="108">
        <v>0</v>
      </c>
      <c r="F163" s="108">
        <v>0</v>
      </c>
      <c r="G163" s="108"/>
      <c r="H163" s="108"/>
    </row>
    <row r="164" spans="1:8" ht="20.1" customHeight="1">
      <c r="A164" s="113" t="s">
        <v>179</v>
      </c>
      <c r="B164" s="108">
        <f t="shared" si="2"/>
        <v>16418</v>
      </c>
      <c r="C164" s="108">
        <v>13128</v>
      </c>
      <c r="D164" s="108">
        <v>0</v>
      </c>
      <c r="E164" s="108">
        <v>3290</v>
      </c>
      <c r="F164" s="108">
        <v>0</v>
      </c>
      <c r="G164" s="108"/>
      <c r="H164" s="108"/>
    </row>
    <row r="165" spans="1:8" ht="20.1" customHeight="1">
      <c r="A165" s="113" t="s">
        <v>180</v>
      </c>
      <c r="B165" s="108">
        <f t="shared" si="2"/>
        <v>53085</v>
      </c>
      <c r="C165" s="108">
        <v>53083</v>
      </c>
      <c r="D165" s="108">
        <v>2</v>
      </c>
      <c r="E165" s="108">
        <v>0</v>
      </c>
      <c r="F165" s="108">
        <v>0</v>
      </c>
      <c r="G165" s="108"/>
      <c r="H165" s="108"/>
    </row>
    <row r="166" spans="1:8" ht="20.1" customHeight="1">
      <c r="A166" s="113" t="s">
        <v>181</v>
      </c>
      <c r="B166" s="108">
        <f t="shared" si="2"/>
        <v>725178</v>
      </c>
      <c r="C166" s="108">
        <v>601289</v>
      </c>
      <c r="D166" s="108">
        <v>5375</v>
      </c>
      <c r="E166" s="108">
        <v>979</v>
      </c>
      <c r="F166" s="108">
        <v>117535</v>
      </c>
      <c r="G166" s="108"/>
      <c r="H166" s="108"/>
    </row>
    <row r="167" spans="1:8" ht="20.1" customHeight="1">
      <c r="A167" s="113" t="s">
        <v>182</v>
      </c>
      <c r="B167" s="108">
        <f t="shared" si="2"/>
        <v>44481</v>
      </c>
      <c r="C167" s="108">
        <v>42652</v>
      </c>
      <c r="D167" s="108">
        <v>0</v>
      </c>
      <c r="E167" s="108">
        <v>1829</v>
      </c>
      <c r="F167" s="108">
        <v>0</v>
      </c>
      <c r="G167" s="108"/>
      <c r="H167" s="108"/>
    </row>
    <row r="168" spans="1:8" ht="20.1" customHeight="1">
      <c r="A168" s="113" t="s">
        <v>183</v>
      </c>
      <c r="B168" s="108">
        <f t="shared" si="2"/>
        <v>199194</v>
      </c>
      <c r="C168" s="108">
        <v>26259</v>
      </c>
      <c r="D168" s="108">
        <v>162696</v>
      </c>
      <c r="E168" s="108">
        <v>10058</v>
      </c>
      <c r="F168" s="108">
        <v>181</v>
      </c>
      <c r="G168" s="108">
        <v>0</v>
      </c>
      <c r="H168" s="108">
        <v>0</v>
      </c>
    </row>
    <row r="169" spans="1:8" ht="20.1" customHeight="1">
      <c r="A169" s="113" t="s">
        <v>184</v>
      </c>
      <c r="B169" s="108">
        <f t="shared" si="2"/>
        <v>172404</v>
      </c>
      <c r="C169" s="108">
        <v>24322</v>
      </c>
      <c r="D169" s="108">
        <v>140505</v>
      </c>
      <c r="E169" s="108">
        <v>7396</v>
      </c>
      <c r="F169" s="108">
        <v>181</v>
      </c>
      <c r="G169" s="108"/>
      <c r="H169" s="108"/>
    </row>
    <row r="170" spans="1:8" ht="20.1" customHeight="1">
      <c r="A170" s="113" t="s">
        <v>185</v>
      </c>
      <c r="B170" s="108">
        <f t="shared" si="2"/>
        <v>22352</v>
      </c>
      <c r="C170" s="108">
        <v>1550</v>
      </c>
      <c r="D170" s="108">
        <v>18365</v>
      </c>
      <c r="E170" s="108">
        <v>2437</v>
      </c>
      <c r="F170" s="108">
        <v>0</v>
      </c>
      <c r="G170" s="108"/>
      <c r="H170" s="108"/>
    </row>
    <row r="171" spans="1:8" ht="20.1" customHeight="1">
      <c r="A171" s="113" t="s">
        <v>186</v>
      </c>
      <c r="B171" s="108">
        <f t="shared" si="2"/>
        <v>4438</v>
      </c>
      <c r="C171" s="108">
        <v>387</v>
      </c>
      <c r="D171" s="108">
        <v>3826</v>
      </c>
      <c r="E171" s="108">
        <v>225</v>
      </c>
      <c r="F171" s="108">
        <v>0</v>
      </c>
      <c r="G171" s="108"/>
      <c r="H171" s="108"/>
    </row>
    <row r="172" spans="1:8" ht="20.1" customHeight="1">
      <c r="A172" s="113" t="s">
        <v>187</v>
      </c>
      <c r="B172" s="108">
        <f t="shared" si="2"/>
        <v>1002</v>
      </c>
      <c r="C172" s="108">
        <v>842</v>
      </c>
      <c r="D172" s="108">
        <v>0</v>
      </c>
      <c r="E172" s="108">
        <v>160</v>
      </c>
      <c r="F172" s="108">
        <v>0</v>
      </c>
      <c r="G172" s="108">
        <v>0</v>
      </c>
      <c r="H172" s="108">
        <v>0</v>
      </c>
    </row>
    <row r="173" spans="1:8" ht="20.1" customHeight="1">
      <c r="A173" s="113" t="s">
        <v>188</v>
      </c>
      <c r="B173" s="108">
        <f t="shared" si="2"/>
        <v>324</v>
      </c>
      <c r="C173" s="108">
        <v>174</v>
      </c>
      <c r="D173" s="108">
        <v>0</v>
      </c>
      <c r="E173" s="108">
        <v>150</v>
      </c>
      <c r="F173" s="108">
        <v>0</v>
      </c>
      <c r="G173" s="108"/>
      <c r="H173" s="108"/>
    </row>
    <row r="174" spans="1:8" ht="20.1" customHeight="1">
      <c r="A174" s="113" t="s">
        <v>189</v>
      </c>
      <c r="B174" s="108">
        <f t="shared" si="2"/>
        <v>100</v>
      </c>
      <c r="C174" s="108">
        <v>100</v>
      </c>
      <c r="D174" s="108">
        <v>0</v>
      </c>
      <c r="E174" s="108">
        <v>0</v>
      </c>
      <c r="F174" s="108">
        <v>0</v>
      </c>
      <c r="G174" s="108"/>
      <c r="H174" s="108"/>
    </row>
    <row r="175" spans="1:8" ht="20.1" customHeight="1">
      <c r="A175" s="113" t="s">
        <v>190</v>
      </c>
      <c r="B175" s="108">
        <f t="shared" si="2"/>
        <v>578</v>
      </c>
      <c r="C175" s="108">
        <v>568</v>
      </c>
      <c r="D175" s="108">
        <v>0</v>
      </c>
      <c r="E175" s="108">
        <v>10</v>
      </c>
      <c r="F175" s="108">
        <v>0</v>
      </c>
      <c r="G175" s="108"/>
      <c r="H175" s="108"/>
    </row>
    <row r="176" spans="1:8" ht="20.1" customHeight="1">
      <c r="A176" s="113" t="s">
        <v>191</v>
      </c>
      <c r="B176" s="108">
        <f t="shared" si="2"/>
        <v>0</v>
      </c>
      <c r="C176" s="108">
        <v>0</v>
      </c>
      <c r="D176" s="108">
        <v>0</v>
      </c>
      <c r="E176" s="108">
        <v>0</v>
      </c>
      <c r="F176" s="108">
        <v>0</v>
      </c>
      <c r="G176" s="108">
        <v>0</v>
      </c>
      <c r="H176" s="108">
        <v>0</v>
      </c>
    </row>
    <row r="177" spans="1:8" ht="20.1" customHeight="1">
      <c r="A177" s="113" t="s">
        <v>192</v>
      </c>
      <c r="B177" s="108">
        <f t="shared" si="2"/>
        <v>0</v>
      </c>
      <c r="C177" s="108">
        <v>0</v>
      </c>
      <c r="D177" s="108">
        <v>0</v>
      </c>
      <c r="E177" s="108"/>
      <c r="F177" s="108">
        <v>0</v>
      </c>
      <c r="G177" s="108"/>
      <c r="H177" s="108"/>
    </row>
    <row r="178" spans="1:8" ht="20.1" customHeight="1">
      <c r="A178" s="113" t="s">
        <v>193</v>
      </c>
      <c r="B178" s="108">
        <f t="shared" si="2"/>
        <v>0</v>
      </c>
      <c r="C178" s="108">
        <v>0</v>
      </c>
      <c r="D178" s="108">
        <v>0</v>
      </c>
      <c r="E178" s="108"/>
      <c r="F178" s="108">
        <v>0</v>
      </c>
      <c r="G178" s="108"/>
      <c r="H178" s="108"/>
    </row>
    <row r="179" spans="1:8" ht="20.1" customHeight="1">
      <c r="A179" s="113" t="s">
        <v>194</v>
      </c>
      <c r="B179" s="108">
        <f t="shared" si="2"/>
        <v>0</v>
      </c>
      <c r="C179" s="108">
        <v>0</v>
      </c>
      <c r="D179" s="108">
        <v>0</v>
      </c>
      <c r="E179" s="108"/>
      <c r="F179" s="108">
        <v>0</v>
      </c>
      <c r="G179" s="108"/>
      <c r="H179" s="108"/>
    </row>
    <row r="180" spans="1:8" ht="20.1" customHeight="1">
      <c r="A180" s="113" t="s">
        <v>195</v>
      </c>
      <c r="B180" s="108">
        <f t="shared" si="2"/>
        <v>0</v>
      </c>
      <c r="C180" s="108">
        <v>0</v>
      </c>
      <c r="D180" s="108">
        <v>0</v>
      </c>
      <c r="E180" s="108"/>
      <c r="F180" s="108">
        <v>0</v>
      </c>
      <c r="G180" s="108"/>
      <c r="H180" s="108"/>
    </row>
    <row r="181" spans="1:8" ht="20.1" customHeight="1">
      <c r="A181" s="113" t="s">
        <v>196</v>
      </c>
      <c r="B181" s="108">
        <f t="shared" si="2"/>
        <v>0</v>
      </c>
      <c r="C181" s="108">
        <v>0</v>
      </c>
      <c r="D181" s="108">
        <v>0</v>
      </c>
      <c r="E181" s="108"/>
      <c r="F181" s="108">
        <v>0</v>
      </c>
      <c r="G181" s="108"/>
      <c r="H181" s="108"/>
    </row>
    <row r="182" spans="1:8" ht="20.1" customHeight="1">
      <c r="A182" s="113" t="s">
        <v>159</v>
      </c>
      <c r="B182" s="108">
        <f t="shared" si="2"/>
        <v>0</v>
      </c>
      <c r="C182" s="108">
        <v>0</v>
      </c>
      <c r="D182" s="108">
        <v>0</v>
      </c>
      <c r="E182" s="108"/>
      <c r="F182" s="108">
        <v>0</v>
      </c>
      <c r="G182" s="108"/>
      <c r="H182" s="108"/>
    </row>
    <row r="183" spans="1:8" ht="20.1" customHeight="1">
      <c r="A183" s="113" t="s">
        <v>197</v>
      </c>
      <c r="B183" s="108">
        <f t="shared" si="2"/>
        <v>0</v>
      </c>
      <c r="C183" s="108">
        <v>0</v>
      </c>
      <c r="D183" s="108">
        <v>0</v>
      </c>
      <c r="E183" s="108"/>
      <c r="F183" s="108">
        <v>0</v>
      </c>
      <c r="G183" s="108"/>
      <c r="H183" s="108"/>
    </row>
    <row r="184" spans="1:8" ht="20.1" customHeight="1">
      <c r="A184" s="113" t="s">
        <v>198</v>
      </c>
      <c r="B184" s="108">
        <f t="shared" si="2"/>
        <v>0</v>
      </c>
      <c r="C184" s="108">
        <v>0</v>
      </c>
      <c r="D184" s="108">
        <v>0</v>
      </c>
      <c r="E184" s="108"/>
      <c r="F184" s="108">
        <v>0</v>
      </c>
      <c r="G184" s="108"/>
      <c r="H184" s="108"/>
    </row>
    <row r="185" spans="1:8" ht="20.1" customHeight="1">
      <c r="A185" s="113" t="s">
        <v>199</v>
      </c>
      <c r="B185" s="108">
        <f t="shared" si="2"/>
        <v>0</v>
      </c>
      <c r="C185" s="108">
        <v>0</v>
      </c>
      <c r="D185" s="108">
        <v>0</v>
      </c>
      <c r="E185" s="108"/>
      <c r="F185" s="108">
        <v>0</v>
      </c>
      <c r="G185" s="108"/>
      <c r="H185" s="108"/>
    </row>
    <row r="186" spans="1:8" ht="20.1" customHeight="1">
      <c r="A186" s="113" t="s">
        <v>1633</v>
      </c>
      <c r="B186" s="108">
        <f t="shared" si="2"/>
        <v>230280</v>
      </c>
      <c r="C186" s="108">
        <v>199059</v>
      </c>
      <c r="D186" s="108">
        <v>1686</v>
      </c>
      <c r="E186" s="108">
        <v>29244</v>
      </c>
      <c r="F186" s="108">
        <v>291</v>
      </c>
      <c r="G186" s="108">
        <v>0</v>
      </c>
      <c r="H186" s="108">
        <v>0</v>
      </c>
    </row>
    <row r="187" spans="1:8" ht="20.1" customHeight="1">
      <c r="A187" s="113" t="s">
        <v>1634</v>
      </c>
      <c r="B187" s="108">
        <f t="shared" si="2"/>
        <v>179771</v>
      </c>
      <c r="C187" s="108">
        <v>176663</v>
      </c>
      <c r="D187" s="108">
        <v>795</v>
      </c>
      <c r="E187" s="108">
        <v>2027</v>
      </c>
      <c r="F187" s="108">
        <v>286</v>
      </c>
      <c r="G187" s="108"/>
      <c r="H187" s="108"/>
    </row>
    <row r="188" spans="1:8" ht="20.1" customHeight="1">
      <c r="A188" s="113" t="s">
        <v>200</v>
      </c>
      <c r="B188" s="108">
        <f t="shared" si="2"/>
        <v>20</v>
      </c>
      <c r="C188" s="108">
        <v>20</v>
      </c>
      <c r="D188" s="108">
        <v>0</v>
      </c>
      <c r="E188" s="108">
        <v>0</v>
      </c>
      <c r="F188" s="108">
        <v>0</v>
      </c>
      <c r="G188" s="108"/>
      <c r="H188" s="108"/>
    </row>
    <row r="189" spans="1:8" ht="20.1" customHeight="1">
      <c r="A189" s="113" t="s">
        <v>201</v>
      </c>
      <c r="B189" s="108">
        <f t="shared" si="2"/>
        <v>12529</v>
      </c>
      <c r="C189" s="108">
        <v>12525</v>
      </c>
      <c r="D189" s="108">
        <v>0</v>
      </c>
      <c r="E189" s="108">
        <v>4</v>
      </c>
      <c r="F189" s="108">
        <v>0</v>
      </c>
      <c r="G189" s="108"/>
      <c r="H189" s="108"/>
    </row>
    <row r="190" spans="1:8" ht="20.1" customHeight="1">
      <c r="A190" s="113" t="s">
        <v>202</v>
      </c>
      <c r="B190" s="108">
        <f t="shared" si="2"/>
        <v>10269</v>
      </c>
      <c r="C190" s="108">
        <v>9373</v>
      </c>
      <c r="D190" s="108">
        <v>891</v>
      </c>
      <c r="E190" s="108">
        <v>0</v>
      </c>
      <c r="F190" s="108">
        <v>5</v>
      </c>
      <c r="G190" s="108"/>
      <c r="H190" s="108"/>
    </row>
    <row r="191" spans="1:8" ht="20.1" customHeight="1">
      <c r="A191" s="113" t="s">
        <v>1635</v>
      </c>
      <c r="B191" s="108">
        <f t="shared" si="2"/>
        <v>27691</v>
      </c>
      <c r="C191" s="108">
        <v>478</v>
      </c>
      <c r="D191" s="108">
        <v>0</v>
      </c>
      <c r="E191" s="108">
        <v>27213</v>
      </c>
      <c r="F191" s="108">
        <v>0</v>
      </c>
      <c r="G191" s="108"/>
      <c r="H191" s="108"/>
    </row>
    <row r="192" spans="1:8" ht="20.1" customHeight="1">
      <c r="A192" s="113" t="s">
        <v>203</v>
      </c>
      <c r="B192" s="108">
        <f t="shared" si="2"/>
        <v>1156258</v>
      </c>
      <c r="C192" s="108">
        <v>613116</v>
      </c>
      <c r="D192" s="108">
        <v>134322</v>
      </c>
      <c r="E192" s="108">
        <v>54959</v>
      </c>
      <c r="F192" s="108">
        <v>13861</v>
      </c>
      <c r="G192" s="108">
        <v>340000</v>
      </c>
      <c r="H192" s="108">
        <v>0</v>
      </c>
    </row>
    <row r="193" spans="1:8" ht="20.1" customHeight="1">
      <c r="A193" s="113" t="s">
        <v>204</v>
      </c>
      <c r="B193" s="108">
        <f t="shared" si="2"/>
        <v>890694</v>
      </c>
      <c r="C193" s="108">
        <v>356458</v>
      </c>
      <c r="D193" s="108">
        <v>133369</v>
      </c>
      <c r="E193" s="108">
        <v>47065</v>
      </c>
      <c r="F193" s="108">
        <v>13802</v>
      </c>
      <c r="G193" s="108">
        <v>340000</v>
      </c>
      <c r="H193" s="108"/>
    </row>
    <row r="194" spans="1:8" ht="20.1" customHeight="1">
      <c r="A194" s="113" t="s">
        <v>205</v>
      </c>
      <c r="B194" s="108">
        <f t="shared" si="2"/>
        <v>250225</v>
      </c>
      <c r="C194" s="108">
        <v>241378</v>
      </c>
      <c r="D194" s="108">
        <v>953</v>
      </c>
      <c r="E194" s="108">
        <v>7894</v>
      </c>
      <c r="F194" s="108">
        <v>0</v>
      </c>
      <c r="G194" s="108"/>
      <c r="H194" s="108"/>
    </row>
    <row r="195" spans="1:8" ht="20.1" customHeight="1">
      <c r="A195" s="113" t="s">
        <v>206</v>
      </c>
      <c r="B195" s="108">
        <f t="shared" si="2"/>
        <v>15339</v>
      </c>
      <c r="C195" s="108">
        <v>15280</v>
      </c>
      <c r="D195" s="108">
        <v>0</v>
      </c>
      <c r="E195" s="108">
        <v>0</v>
      </c>
      <c r="F195" s="108">
        <v>59</v>
      </c>
      <c r="G195" s="108"/>
      <c r="H195" s="108"/>
    </row>
    <row r="196" spans="1:8" ht="20.1" customHeight="1">
      <c r="A196" s="113" t="s">
        <v>207</v>
      </c>
      <c r="B196" s="108">
        <f t="shared" si="2"/>
        <v>111219</v>
      </c>
      <c r="C196" s="108">
        <v>63640</v>
      </c>
      <c r="D196" s="108">
        <v>46581</v>
      </c>
      <c r="E196" s="108">
        <v>910</v>
      </c>
      <c r="F196" s="108">
        <v>88</v>
      </c>
      <c r="G196" s="108">
        <v>0</v>
      </c>
      <c r="H196" s="108">
        <v>0</v>
      </c>
    </row>
    <row r="197" spans="1:8" ht="20.1" customHeight="1">
      <c r="A197" s="113" t="s">
        <v>208</v>
      </c>
      <c r="B197" s="108">
        <f t="shared" si="2"/>
        <v>57252</v>
      </c>
      <c r="C197" s="108">
        <v>52303</v>
      </c>
      <c r="D197" s="108">
        <v>4686</v>
      </c>
      <c r="E197" s="108">
        <v>261</v>
      </c>
      <c r="F197" s="108">
        <v>2</v>
      </c>
      <c r="G197" s="108"/>
      <c r="H197" s="108"/>
    </row>
    <row r="198" spans="1:8" ht="20.1" customHeight="1">
      <c r="A198" s="113" t="s">
        <v>209</v>
      </c>
      <c r="B198" s="108">
        <f t="shared" si="2"/>
        <v>134</v>
      </c>
      <c r="C198" s="108">
        <v>134</v>
      </c>
      <c r="D198" s="108">
        <v>0</v>
      </c>
      <c r="E198" s="108">
        <v>0</v>
      </c>
      <c r="F198" s="108">
        <v>0</v>
      </c>
      <c r="G198" s="108"/>
      <c r="H198" s="108"/>
    </row>
    <row r="199" spans="1:8" ht="20.1" customHeight="1">
      <c r="A199" s="113" t="s">
        <v>210</v>
      </c>
      <c r="B199" s="108">
        <f aca="true" t="shared" si="3" ref="B199:B226">SUM(C199:H199)</f>
        <v>0</v>
      </c>
      <c r="C199" s="108">
        <v>0</v>
      </c>
      <c r="D199" s="108">
        <v>0</v>
      </c>
      <c r="E199" s="108">
        <v>0</v>
      </c>
      <c r="F199" s="108">
        <v>0</v>
      </c>
      <c r="G199" s="108"/>
      <c r="H199" s="108"/>
    </row>
    <row r="200" spans="1:8" ht="20.1" customHeight="1">
      <c r="A200" s="113" t="s">
        <v>211</v>
      </c>
      <c r="B200" s="108">
        <f t="shared" si="3"/>
        <v>45466</v>
      </c>
      <c r="C200" s="108">
        <v>3249</v>
      </c>
      <c r="D200" s="108">
        <v>41895</v>
      </c>
      <c r="E200" s="108">
        <v>236</v>
      </c>
      <c r="F200" s="108">
        <v>86</v>
      </c>
      <c r="G200" s="108"/>
      <c r="H200" s="108"/>
    </row>
    <row r="201" spans="1:8" ht="20.1" customHeight="1">
      <c r="A201" s="113" t="s">
        <v>212</v>
      </c>
      <c r="B201" s="108">
        <f t="shared" si="3"/>
        <v>8367</v>
      </c>
      <c r="C201" s="108">
        <v>7954</v>
      </c>
      <c r="D201" s="108">
        <v>0</v>
      </c>
      <c r="E201" s="108">
        <v>413</v>
      </c>
      <c r="F201" s="108">
        <v>0</v>
      </c>
      <c r="G201" s="108"/>
      <c r="H201" s="108"/>
    </row>
    <row r="202" spans="1:8" ht="20.1" customHeight="1">
      <c r="A202" s="114" t="s">
        <v>1636</v>
      </c>
      <c r="B202" s="108">
        <f t="shared" si="3"/>
        <v>178488</v>
      </c>
      <c r="C202" s="108">
        <v>110498</v>
      </c>
      <c r="D202" s="108">
        <v>47</v>
      </c>
      <c r="E202" s="108">
        <v>67267</v>
      </c>
      <c r="F202" s="108">
        <v>676</v>
      </c>
      <c r="G202" s="108">
        <v>0</v>
      </c>
      <c r="H202" s="108">
        <v>0</v>
      </c>
    </row>
    <row r="203" spans="1:8" ht="20.1" customHeight="1">
      <c r="A203" s="114" t="s">
        <v>1637</v>
      </c>
      <c r="B203" s="108">
        <f t="shared" si="3"/>
        <v>41539</v>
      </c>
      <c r="C203" s="108">
        <v>41422</v>
      </c>
      <c r="D203" s="108">
        <v>1</v>
      </c>
      <c r="E203" s="108">
        <v>0</v>
      </c>
      <c r="F203" s="108">
        <v>116</v>
      </c>
      <c r="G203" s="108"/>
      <c r="H203" s="108"/>
    </row>
    <row r="204" spans="1:8" ht="20.1" customHeight="1">
      <c r="A204" s="114" t="s">
        <v>1638</v>
      </c>
      <c r="B204" s="108">
        <f t="shared" si="3"/>
        <v>41522</v>
      </c>
      <c r="C204" s="108">
        <v>40422</v>
      </c>
      <c r="D204" s="108">
        <v>0</v>
      </c>
      <c r="E204" s="108">
        <v>697</v>
      </c>
      <c r="F204" s="108">
        <v>403</v>
      </c>
      <c r="G204" s="108"/>
      <c r="H204" s="108"/>
    </row>
    <row r="205" spans="1:8" ht="20.1" customHeight="1">
      <c r="A205" s="114" t="s">
        <v>1639</v>
      </c>
      <c r="B205" s="108">
        <f t="shared" si="3"/>
        <v>135</v>
      </c>
      <c r="C205" s="108">
        <v>135</v>
      </c>
      <c r="D205" s="108">
        <v>0</v>
      </c>
      <c r="E205" s="108">
        <v>0</v>
      </c>
      <c r="F205" s="108">
        <v>0</v>
      </c>
      <c r="G205" s="108"/>
      <c r="H205" s="108"/>
    </row>
    <row r="206" spans="1:8" ht="20.1" customHeight="1">
      <c r="A206" s="114" t="s">
        <v>1640</v>
      </c>
      <c r="B206" s="108">
        <f t="shared" si="3"/>
        <v>3404</v>
      </c>
      <c r="C206" s="108">
        <v>3404</v>
      </c>
      <c r="D206" s="108">
        <v>0</v>
      </c>
      <c r="E206" s="108">
        <v>0</v>
      </c>
      <c r="F206" s="108">
        <v>0</v>
      </c>
      <c r="G206" s="108"/>
      <c r="H206" s="108"/>
    </row>
    <row r="207" spans="1:8" ht="20.1" customHeight="1">
      <c r="A207" s="114" t="s">
        <v>1641</v>
      </c>
      <c r="B207" s="108">
        <f t="shared" si="3"/>
        <v>6304</v>
      </c>
      <c r="C207" s="108">
        <v>6258</v>
      </c>
      <c r="D207" s="108">
        <v>46</v>
      </c>
      <c r="E207" s="108">
        <v>0</v>
      </c>
      <c r="F207" s="108">
        <v>0</v>
      </c>
      <c r="G207" s="108"/>
      <c r="H207" s="108"/>
    </row>
    <row r="208" spans="1:8" ht="20.1" customHeight="1">
      <c r="A208" s="114" t="s">
        <v>1642</v>
      </c>
      <c r="B208" s="108">
        <f t="shared" si="3"/>
        <v>4189</v>
      </c>
      <c r="C208" s="108">
        <v>4189</v>
      </c>
      <c r="D208" s="108">
        <v>0</v>
      </c>
      <c r="E208" s="108">
        <v>0</v>
      </c>
      <c r="F208" s="108">
        <v>0</v>
      </c>
      <c r="G208" s="108"/>
      <c r="H208" s="108"/>
    </row>
    <row r="209" spans="1:8" ht="20.1" customHeight="1">
      <c r="A209" s="114" t="s">
        <v>1643</v>
      </c>
      <c r="B209" s="108">
        <f t="shared" si="3"/>
        <v>76323</v>
      </c>
      <c r="C209" s="108">
        <v>9596</v>
      </c>
      <c r="D209" s="108">
        <v>0</v>
      </c>
      <c r="E209" s="108">
        <v>66570</v>
      </c>
      <c r="F209" s="108">
        <v>157</v>
      </c>
      <c r="G209" s="108"/>
      <c r="H209" s="108"/>
    </row>
    <row r="210" spans="1:8" ht="20.1" customHeight="1">
      <c r="A210" s="114" t="s">
        <v>1644</v>
      </c>
      <c r="B210" s="108">
        <f t="shared" si="3"/>
        <v>5072</v>
      </c>
      <c r="C210" s="108">
        <v>5072</v>
      </c>
      <c r="D210" s="108">
        <v>0</v>
      </c>
      <c r="E210" s="108"/>
      <c r="F210" s="108">
        <v>0</v>
      </c>
      <c r="G210" s="108"/>
      <c r="H210" s="108"/>
    </row>
    <row r="211" spans="1:8" ht="20.1" customHeight="1">
      <c r="A211" s="113" t="s">
        <v>213</v>
      </c>
      <c r="B211" s="108">
        <f t="shared" si="3"/>
        <v>341686</v>
      </c>
      <c r="C211" s="108">
        <v>341686</v>
      </c>
      <c r="D211" s="108">
        <v>0</v>
      </c>
      <c r="E211" s="108">
        <v>0</v>
      </c>
      <c r="F211" s="108">
        <v>0</v>
      </c>
      <c r="G211" s="108">
        <v>0</v>
      </c>
      <c r="H211" s="108">
        <v>0</v>
      </c>
    </row>
    <row r="212" spans="1:8" ht="20.1" customHeight="1">
      <c r="A212" s="113" t="s">
        <v>214</v>
      </c>
      <c r="B212" s="108">
        <f t="shared" si="3"/>
        <v>1503217</v>
      </c>
      <c r="C212" s="108">
        <v>1484408</v>
      </c>
      <c r="D212" s="108">
        <v>0</v>
      </c>
      <c r="E212" s="108">
        <v>0</v>
      </c>
      <c r="F212" s="108">
        <v>18809</v>
      </c>
      <c r="G212" s="108">
        <v>0</v>
      </c>
      <c r="H212" s="108">
        <v>0</v>
      </c>
    </row>
    <row r="213" spans="1:8" ht="20.1" customHeight="1">
      <c r="A213" s="113" t="s">
        <v>215</v>
      </c>
      <c r="B213" s="108">
        <f t="shared" si="3"/>
        <v>1503217</v>
      </c>
      <c r="C213" s="108">
        <v>1484408</v>
      </c>
      <c r="D213" s="108">
        <v>0</v>
      </c>
      <c r="E213" s="108"/>
      <c r="F213" s="108">
        <v>18809</v>
      </c>
      <c r="G213" s="108"/>
      <c r="H213" s="108"/>
    </row>
    <row r="214" spans="1:8" ht="20.1" customHeight="1">
      <c r="A214" s="113" t="s">
        <v>216</v>
      </c>
      <c r="B214" s="108">
        <f t="shared" si="3"/>
        <v>2203</v>
      </c>
      <c r="C214" s="108">
        <v>1973</v>
      </c>
      <c r="D214" s="108">
        <v>0</v>
      </c>
      <c r="E214" s="108">
        <v>0</v>
      </c>
      <c r="F214" s="108">
        <v>230</v>
      </c>
      <c r="G214" s="108">
        <v>0</v>
      </c>
      <c r="H214" s="108">
        <v>0</v>
      </c>
    </row>
    <row r="215" spans="1:8" ht="20.1" customHeight="1">
      <c r="A215" s="113" t="s">
        <v>217</v>
      </c>
      <c r="B215" s="108">
        <f t="shared" si="3"/>
        <v>1527113</v>
      </c>
      <c r="C215" s="108">
        <v>1133843</v>
      </c>
      <c r="D215" s="108">
        <v>92817</v>
      </c>
      <c r="E215" s="108">
        <v>299294</v>
      </c>
      <c r="F215" s="108">
        <v>1159</v>
      </c>
      <c r="G215" s="108">
        <v>0</v>
      </c>
      <c r="H215" s="108">
        <v>0</v>
      </c>
    </row>
    <row r="216" spans="1:8" ht="20.1" customHeight="1">
      <c r="A216" s="113" t="s">
        <v>281</v>
      </c>
      <c r="B216" s="108">
        <f t="shared" si="3"/>
        <v>504102</v>
      </c>
      <c r="C216" s="108">
        <v>503298</v>
      </c>
      <c r="D216" s="108">
        <v>0</v>
      </c>
      <c r="E216" s="108"/>
      <c r="F216" s="108">
        <v>804</v>
      </c>
      <c r="G216" s="108"/>
      <c r="H216" s="108"/>
    </row>
    <row r="217" spans="1:8" ht="20.1" customHeight="1">
      <c r="A217" s="113" t="s">
        <v>199</v>
      </c>
      <c r="B217" s="108">
        <f t="shared" si="3"/>
        <v>1023011</v>
      </c>
      <c r="C217" s="108">
        <v>630545</v>
      </c>
      <c r="D217" s="108">
        <v>92817</v>
      </c>
      <c r="E217" s="108">
        <v>299294</v>
      </c>
      <c r="F217" s="108">
        <v>355</v>
      </c>
      <c r="G217" s="108"/>
      <c r="H217" s="108"/>
    </row>
    <row r="218" spans="1:8" ht="20.1" customHeight="1">
      <c r="A218" s="113"/>
      <c r="B218" s="108">
        <f t="shared" si="3"/>
        <v>0</v>
      </c>
      <c r="C218" s="108">
        <v>0</v>
      </c>
      <c r="D218" s="108">
        <v>0</v>
      </c>
      <c r="E218" s="108"/>
      <c r="F218" s="108">
        <v>0</v>
      </c>
      <c r="G218" s="108"/>
      <c r="H218" s="108"/>
    </row>
    <row r="219" spans="1:8" ht="20.1" customHeight="1">
      <c r="A219" s="113"/>
      <c r="B219" s="108">
        <f t="shared" si="3"/>
        <v>0</v>
      </c>
      <c r="C219" s="108">
        <v>0</v>
      </c>
      <c r="D219" s="108">
        <v>0</v>
      </c>
      <c r="E219" s="108"/>
      <c r="F219" s="108">
        <v>0</v>
      </c>
      <c r="G219" s="108"/>
      <c r="H219" s="108"/>
    </row>
    <row r="220" spans="1:8" ht="20.1" customHeight="1">
      <c r="A220" s="113"/>
      <c r="B220" s="108">
        <f t="shared" si="3"/>
        <v>0</v>
      </c>
      <c r="C220" s="108">
        <v>0</v>
      </c>
      <c r="D220" s="108">
        <v>0</v>
      </c>
      <c r="E220" s="108"/>
      <c r="F220" s="108">
        <v>0</v>
      </c>
      <c r="G220" s="108"/>
      <c r="H220" s="108"/>
    </row>
    <row r="221" spans="1:8" ht="20.1" customHeight="1">
      <c r="A221" s="113"/>
      <c r="B221" s="108">
        <f t="shared" si="3"/>
        <v>0</v>
      </c>
      <c r="C221" s="108">
        <v>0</v>
      </c>
      <c r="D221" s="108">
        <v>0</v>
      </c>
      <c r="E221" s="108"/>
      <c r="F221" s="108">
        <v>0</v>
      </c>
      <c r="G221" s="108"/>
      <c r="H221" s="108"/>
    </row>
    <row r="222" spans="1:8" ht="20.1" customHeight="1">
      <c r="A222" s="115"/>
      <c r="B222" s="108">
        <f t="shared" si="3"/>
        <v>0</v>
      </c>
      <c r="C222" s="108">
        <v>0</v>
      </c>
      <c r="D222" s="108">
        <v>0</v>
      </c>
      <c r="E222" s="108"/>
      <c r="F222" s="108">
        <v>0</v>
      </c>
      <c r="G222" s="108"/>
      <c r="H222" s="108"/>
    </row>
    <row r="223" spans="1:8" ht="20.1" customHeight="1">
      <c r="A223" s="115"/>
      <c r="B223" s="108">
        <f t="shared" si="3"/>
        <v>0</v>
      </c>
      <c r="C223" s="108">
        <v>0</v>
      </c>
      <c r="D223" s="108">
        <v>0</v>
      </c>
      <c r="E223" s="108"/>
      <c r="F223" s="108">
        <v>0</v>
      </c>
      <c r="G223" s="108"/>
      <c r="H223" s="108"/>
    </row>
    <row r="224" spans="1:8" ht="20.1" customHeight="1">
      <c r="A224" s="115"/>
      <c r="B224" s="108">
        <f t="shared" si="3"/>
        <v>0</v>
      </c>
      <c r="C224" s="108">
        <v>0</v>
      </c>
      <c r="D224" s="108">
        <v>0</v>
      </c>
      <c r="E224" s="108"/>
      <c r="F224" s="108">
        <v>0</v>
      </c>
      <c r="G224" s="108"/>
      <c r="H224" s="108"/>
    </row>
    <row r="225" spans="1:8" ht="20.1" customHeight="1">
      <c r="A225" s="115"/>
      <c r="B225" s="108">
        <f t="shared" si="3"/>
        <v>0</v>
      </c>
      <c r="C225" s="108">
        <v>0</v>
      </c>
      <c r="D225" s="108">
        <v>0</v>
      </c>
      <c r="E225" s="108"/>
      <c r="F225" s="108">
        <v>0</v>
      </c>
      <c r="G225" s="108"/>
      <c r="H225" s="108"/>
    </row>
    <row r="226" spans="1:8" ht="20.1" customHeight="1">
      <c r="A226" s="116" t="s">
        <v>1645</v>
      </c>
      <c r="B226" s="108">
        <f t="shared" si="3"/>
        <v>37881464</v>
      </c>
      <c r="C226" s="108">
        <v>30046002</v>
      </c>
      <c r="D226" s="108">
        <v>4766219</v>
      </c>
      <c r="E226" s="108">
        <v>1059974</v>
      </c>
      <c r="F226" s="108">
        <v>950139</v>
      </c>
      <c r="G226" s="108">
        <v>1050900</v>
      </c>
      <c r="H226" s="108">
        <v>8230</v>
      </c>
    </row>
  </sheetData>
  <mergeCells count="9">
    <mergeCell ref="A2:H2"/>
    <mergeCell ref="A4:A5"/>
    <mergeCell ref="B4:B5"/>
    <mergeCell ref="C4:C5"/>
    <mergeCell ref="D4:D5"/>
    <mergeCell ref="E4:E5"/>
    <mergeCell ref="F4:F5"/>
    <mergeCell ref="H4:H5"/>
    <mergeCell ref="G4:G5"/>
  </mergeCells>
  <printOptions horizontalCentered="1"/>
  <pageMargins left="0.4724409448818898" right="0.4724409448818898" top="0.4724409448818898" bottom="0.35433070866141736" header="0.11811023622047245" footer="0.11811023622047245"/>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showGridLines="0" showZeros="0" workbookViewId="0" topLeftCell="A1">
      <pane xSplit="1" ySplit="4" topLeftCell="F5" activePane="bottomRight" state="frozen"/>
      <selection pane="topLeft" activeCell="A3" sqref="A3"/>
      <selection pane="topRight" activeCell="A3" sqref="A3"/>
      <selection pane="bottomLeft" activeCell="A3" sqref="A3"/>
      <selection pane="bottomRight" activeCell="B4" sqref="B4"/>
    </sheetView>
  </sheetViews>
  <sheetFormatPr defaultColWidth="9.00390625" defaultRowHeight="14.25"/>
  <cols>
    <col min="1" max="1" width="30.00390625" style="104" customWidth="1"/>
    <col min="2" max="2" width="12.75390625" style="104" bestFit="1" customWidth="1"/>
    <col min="3" max="3" width="11.625" style="104" bestFit="1" customWidth="1"/>
    <col min="4" max="5" width="11.75390625" style="104" bestFit="1" customWidth="1"/>
    <col min="6" max="7" width="11.625" style="104" bestFit="1" customWidth="1"/>
    <col min="8" max="8" width="9.50390625" style="104" bestFit="1" customWidth="1"/>
    <col min="9" max="9" width="11.625" style="104" bestFit="1" customWidth="1"/>
    <col min="10" max="10" width="9.50390625" style="104" bestFit="1" customWidth="1"/>
    <col min="11" max="13" width="11.625" style="104" bestFit="1" customWidth="1"/>
    <col min="14" max="14" width="8.50390625" style="104" bestFit="1" customWidth="1"/>
    <col min="15" max="15" width="9.50390625" style="104" bestFit="1" customWidth="1"/>
    <col min="16" max="16" width="11.625" style="104" bestFit="1" customWidth="1"/>
    <col min="17" max="17" width="10.625" style="104" bestFit="1" customWidth="1"/>
    <col min="18" max="256" width="9.00390625" style="104" customWidth="1"/>
    <col min="257" max="257" width="35.50390625" style="104" customWidth="1"/>
    <col min="258" max="258" width="9.50390625" style="104" bestFit="1" customWidth="1"/>
    <col min="259" max="259" width="8.50390625" style="104" bestFit="1" customWidth="1"/>
    <col min="260" max="261" width="11.625" style="104" bestFit="1" customWidth="1"/>
    <col min="262" max="263" width="8.50390625" style="104" bestFit="1" customWidth="1"/>
    <col min="264" max="264" width="8.125" style="104" bestFit="1" customWidth="1"/>
    <col min="265" max="266" width="7.50390625" style="104" bestFit="1" customWidth="1"/>
    <col min="267" max="267" width="8.50390625" style="104" bestFit="1" customWidth="1"/>
    <col min="268" max="269" width="8.125" style="104" bestFit="1" customWidth="1"/>
    <col min="270" max="270" width="7.50390625" style="104" bestFit="1" customWidth="1"/>
    <col min="271" max="271" width="8.50390625" style="104" bestFit="1" customWidth="1"/>
    <col min="272" max="272" width="7.50390625" style="104" bestFit="1" customWidth="1"/>
    <col min="273" max="273" width="10.50390625" style="104" bestFit="1" customWidth="1"/>
    <col min="274" max="512" width="9.00390625" style="104" customWidth="1"/>
    <col min="513" max="513" width="35.50390625" style="104" customWidth="1"/>
    <col min="514" max="514" width="9.50390625" style="104" bestFit="1" customWidth="1"/>
    <col min="515" max="515" width="8.50390625" style="104" bestFit="1" customWidth="1"/>
    <col min="516" max="517" width="11.625" style="104" bestFit="1" customWidth="1"/>
    <col min="518" max="519" width="8.50390625" style="104" bestFit="1" customWidth="1"/>
    <col min="520" max="520" width="8.125" style="104" bestFit="1" customWidth="1"/>
    <col min="521" max="522" width="7.50390625" style="104" bestFit="1" customWidth="1"/>
    <col min="523" max="523" width="8.50390625" style="104" bestFit="1" customWidth="1"/>
    <col min="524" max="525" width="8.125" style="104" bestFit="1" customWidth="1"/>
    <col min="526" max="526" width="7.50390625" style="104" bestFit="1" customWidth="1"/>
    <col min="527" max="527" width="8.50390625" style="104" bestFit="1" customWidth="1"/>
    <col min="528" max="528" width="7.50390625" style="104" bestFit="1" customWidth="1"/>
    <col min="529" max="529" width="10.50390625" style="104" bestFit="1" customWidth="1"/>
    <col min="530" max="768" width="9.00390625" style="104" customWidth="1"/>
    <col min="769" max="769" width="35.50390625" style="104" customWidth="1"/>
    <col min="770" max="770" width="9.50390625" style="104" bestFit="1" customWidth="1"/>
    <col min="771" max="771" width="8.50390625" style="104" bestFit="1" customWidth="1"/>
    <col min="772" max="773" width="11.625" style="104" bestFit="1" customWidth="1"/>
    <col min="774" max="775" width="8.50390625" style="104" bestFit="1" customWidth="1"/>
    <col min="776" max="776" width="8.125" style="104" bestFit="1" customWidth="1"/>
    <col min="777" max="778" width="7.50390625" style="104" bestFit="1" customWidth="1"/>
    <col min="779" max="779" width="8.50390625" style="104" bestFit="1" customWidth="1"/>
    <col min="780" max="781" width="8.125" style="104" bestFit="1" customWidth="1"/>
    <col min="782" max="782" width="7.50390625" style="104" bestFit="1" customWidth="1"/>
    <col min="783" max="783" width="8.50390625" style="104" bestFit="1" customWidth="1"/>
    <col min="784" max="784" width="7.50390625" style="104" bestFit="1" customWidth="1"/>
    <col min="785" max="785" width="10.50390625" style="104" bestFit="1" customWidth="1"/>
    <col min="786" max="1024" width="9.00390625" style="104" customWidth="1"/>
    <col min="1025" max="1025" width="35.50390625" style="104" customWidth="1"/>
    <col min="1026" max="1026" width="9.50390625" style="104" bestFit="1" customWidth="1"/>
    <col min="1027" max="1027" width="8.50390625" style="104" bestFit="1" customWidth="1"/>
    <col min="1028" max="1029" width="11.625" style="104" bestFit="1" customWidth="1"/>
    <col min="1030" max="1031" width="8.50390625" style="104" bestFit="1" customWidth="1"/>
    <col min="1032" max="1032" width="8.125" style="104" bestFit="1" customWidth="1"/>
    <col min="1033" max="1034" width="7.50390625" style="104" bestFit="1" customWidth="1"/>
    <col min="1035" max="1035" width="8.50390625" style="104" bestFit="1" customWidth="1"/>
    <col min="1036" max="1037" width="8.125" style="104" bestFit="1" customWidth="1"/>
    <col min="1038" max="1038" width="7.50390625" style="104" bestFit="1" customWidth="1"/>
    <col min="1039" max="1039" width="8.50390625" style="104" bestFit="1" customWidth="1"/>
    <col min="1040" max="1040" width="7.50390625" style="104" bestFit="1" customWidth="1"/>
    <col min="1041" max="1041" width="10.50390625" style="104" bestFit="1" customWidth="1"/>
    <col min="1042" max="1280" width="9.00390625" style="104" customWidth="1"/>
    <col min="1281" max="1281" width="35.50390625" style="104" customWidth="1"/>
    <col min="1282" max="1282" width="9.50390625" style="104" bestFit="1" customWidth="1"/>
    <col min="1283" max="1283" width="8.50390625" style="104" bestFit="1" customWidth="1"/>
    <col min="1284" max="1285" width="11.625" style="104" bestFit="1" customWidth="1"/>
    <col min="1286" max="1287" width="8.50390625" style="104" bestFit="1" customWidth="1"/>
    <col min="1288" max="1288" width="8.125" style="104" bestFit="1" customWidth="1"/>
    <col min="1289" max="1290" width="7.50390625" style="104" bestFit="1" customWidth="1"/>
    <col min="1291" max="1291" width="8.50390625" style="104" bestFit="1" customWidth="1"/>
    <col min="1292" max="1293" width="8.125" style="104" bestFit="1" customWidth="1"/>
    <col min="1294" max="1294" width="7.50390625" style="104" bestFit="1" customWidth="1"/>
    <col min="1295" max="1295" width="8.50390625" style="104" bestFit="1" customWidth="1"/>
    <col min="1296" max="1296" width="7.50390625" style="104" bestFit="1" customWidth="1"/>
    <col min="1297" max="1297" width="10.50390625" style="104" bestFit="1" customWidth="1"/>
    <col min="1298" max="1536" width="9.00390625" style="104" customWidth="1"/>
    <col min="1537" max="1537" width="35.50390625" style="104" customWidth="1"/>
    <col min="1538" max="1538" width="9.50390625" style="104" bestFit="1" customWidth="1"/>
    <col min="1539" max="1539" width="8.50390625" style="104" bestFit="1" customWidth="1"/>
    <col min="1540" max="1541" width="11.625" style="104" bestFit="1" customWidth="1"/>
    <col min="1542" max="1543" width="8.50390625" style="104" bestFit="1" customWidth="1"/>
    <col min="1544" max="1544" width="8.125" style="104" bestFit="1" customWidth="1"/>
    <col min="1545" max="1546" width="7.50390625" style="104" bestFit="1" customWidth="1"/>
    <col min="1547" max="1547" width="8.50390625" style="104" bestFit="1" customWidth="1"/>
    <col min="1548" max="1549" width="8.125" style="104" bestFit="1" customWidth="1"/>
    <col min="1550" max="1550" width="7.50390625" style="104" bestFit="1" customWidth="1"/>
    <col min="1551" max="1551" width="8.50390625" style="104" bestFit="1" customWidth="1"/>
    <col min="1552" max="1552" width="7.50390625" style="104" bestFit="1" customWidth="1"/>
    <col min="1553" max="1553" width="10.50390625" style="104" bestFit="1" customWidth="1"/>
    <col min="1554" max="1792" width="9.00390625" style="104" customWidth="1"/>
    <col min="1793" max="1793" width="35.50390625" style="104" customWidth="1"/>
    <col min="1794" max="1794" width="9.50390625" style="104" bestFit="1" customWidth="1"/>
    <col min="1795" max="1795" width="8.50390625" style="104" bestFit="1" customWidth="1"/>
    <col min="1796" max="1797" width="11.625" style="104" bestFit="1" customWidth="1"/>
    <col min="1798" max="1799" width="8.50390625" style="104" bestFit="1" customWidth="1"/>
    <col min="1800" max="1800" width="8.125" style="104" bestFit="1" customWidth="1"/>
    <col min="1801" max="1802" width="7.50390625" style="104" bestFit="1" customWidth="1"/>
    <col min="1803" max="1803" width="8.50390625" style="104" bestFit="1" customWidth="1"/>
    <col min="1804" max="1805" width="8.125" style="104" bestFit="1" customWidth="1"/>
    <col min="1806" max="1806" width="7.50390625" style="104" bestFit="1" customWidth="1"/>
    <col min="1807" max="1807" width="8.50390625" style="104" bestFit="1" customWidth="1"/>
    <col min="1808" max="1808" width="7.50390625" style="104" bestFit="1" customWidth="1"/>
    <col min="1809" max="1809" width="10.50390625" style="104" bestFit="1" customWidth="1"/>
    <col min="1810" max="2048" width="9.00390625" style="104" customWidth="1"/>
    <col min="2049" max="2049" width="35.50390625" style="104" customWidth="1"/>
    <col min="2050" max="2050" width="9.50390625" style="104" bestFit="1" customWidth="1"/>
    <col min="2051" max="2051" width="8.50390625" style="104" bestFit="1" customWidth="1"/>
    <col min="2052" max="2053" width="11.625" style="104" bestFit="1" customWidth="1"/>
    <col min="2054" max="2055" width="8.50390625" style="104" bestFit="1" customWidth="1"/>
    <col min="2056" max="2056" width="8.125" style="104" bestFit="1" customWidth="1"/>
    <col min="2057" max="2058" width="7.50390625" style="104" bestFit="1" customWidth="1"/>
    <col min="2059" max="2059" width="8.50390625" style="104" bestFit="1" customWidth="1"/>
    <col min="2060" max="2061" width="8.125" style="104" bestFit="1" customWidth="1"/>
    <col min="2062" max="2062" width="7.50390625" style="104" bestFit="1" customWidth="1"/>
    <col min="2063" max="2063" width="8.50390625" style="104" bestFit="1" customWidth="1"/>
    <col min="2064" max="2064" width="7.50390625" style="104" bestFit="1" customWidth="1"/>
    <col min="2065" max="2065" width="10.50390625" style="104" bestFit="1" customWidth="1"/>
    <col min="2066" max="2304" width="9.00390625" style="104" customWidth="1"/>
    <col min="2305" max="2305" width="35.50390625" style="104" customWidth="1"/>
    <col min="2306" max="2306" width="9.50390625" style="104" bestFit="1" customWidth="1"/>
    <col min="2307" max="2307" width="8.50390625" style="104" bestFit="1" customWidth="1"/>
    <col min="2308" max="2309" width="11.625" style="104" bestFit="1" customWidth="1"/>
    <col min="2310" max="2311" width="8.50390625" style="104" bestFit="1" customWidth="1"/>
    <col min="2312" max="2312" width="8.125" style="104" bestFit="1" customWidth="1"/>
    <col min="2313" max="2314" width="7.50390625" style="104" bestFit="1" customWidth="1"/>
    <col min="2315" max="2315" width="8.50390625" style="104" bestFit="1" customWidth="1"/>
    <col min="2316" max="2317" width="8.125" style="104" bestFit="1" customWidth="1"/>
    <col min="2318" max="2318" width="7.50390625" style="104" bestFit="1" customWidth="1"/>
    <col min="2319" max="2319" width="8.50390625" style="104" bestFit="1" customWidth="1"/>
    <col min="2320" max="2320" width="7.50390625" style="104" bestFit="1" customWidth="1"/>
    <col min="2321" max="2321" width="10.50390625" style="104" bestFit="1" customWidth="1"/>
    <col min="2322" max="2560" width="9.00390625" style="104" customWidth="1"/>
    <col min="2561" max="2561" width="35.50390625" style="104" customWidth="1"/>
    <col min="2562" max="2562" width="9.50390625" style="104" bestFit="1" customWidth="1"/>
    <col min="2563" max="2563" width="8.50390625" style="104" bestFit="1" customWidth="1"/>
    <col min="2564" max="2565" width="11.625" style="104" bestFit="1" customWidth="1"/>
    <col min="2566" max="2567" width="8.50390625" style="104" bestFit="1" customWidth="1"/>
    <col min="2568" max="2568" width="8.125" style="104" bestFit="1" customWidth="1"/>
    <col min="2569" max="2570" width="7.50390625" style="104" bestFit="1" customWidth="1"/>
    <col min="2571" max="2571" width="8.50390625" style="104" bestFit="1" customWidth="1"/>
    <col min="2572" max="2573" width="8.125" style="104" bestFit="1" customWidth="1"/>
    <col min="2574" max="2574" width="7.50390625" style="104" bestFit="1" customWidth="1"/>
    <col min="2575" max="2575" width="8.50390625" style="104" bestFit="1" customWidth="1"/>
    <col min="2576" max="2576" width="7.50390625" style="104" bestFit="1" customWidth="1"/>
    <col min="2577" max="2577" width="10.50390625" style="104" bestFit="1" customWidth="1"/>
    <col min="2578" max="2816" width="9.00390625" style="104" customWidth="1"/>
    <col min="2817" max="2817" width="35.50390625" style="104" customWidth="1"/>
    <col min="2818" max="2818" width="9.50390625" style="104" bestFit="1" customWidth="1"/>
    <col min="2819" max="2819" width="8.50390625" style="104" bestFit="1" customWidth="1"/>
    <col min="2820" max="2821" width="11.625" style="104" bestFit="1" customWidth="1"/>
    <col min="2822" max="2823" width="8.50390625" style="104" bestFit="1" customWidth="1"/>
    <col min="2824" max="2824" width="8.125" style="104" bestFit="1" customWidth="1"/>
    <col min="2825" max="2826" width="7.50390625" style="104" bestFit="1" customWidth="1"/>
    <col min="2827" max="2827" width="8.50390625" style="104" bestFit="1" customWidth="1"/>
    <col min="2828" max="2829" width="8.125" style="104" bestFit="1" customWidth="1"/>
    <col min="2830" max="2830" width="7.50390625" style="104" bestFit="1" customWidth="1"/>
    <col min="2831" max="2831" width="8.50390625" style="104" bestFit="1" customWidth="1"/>
    <col min="2832" max="2832" width="7.50390625" style="104" bestFit="1" customWidth="1"/>
    <col min="2833" max="2833" width="10.50390625" style="104" bestFit="1" customWidth="1"/>
    <col min="2834" max="3072" width="9.00390625" style="104" customWidth="1"/>
    <col min="3073" max="3073" width="35.50390625" style="104" customWidth="1"/>
    <col min="3074" max="3074" width="9.50390625" style="104" bestFit="1" customWidth="1"/>
    <col min="3075" max="3075" width="8.50390625" style="104" bestFit="1" customWidth="1"/>
    <col min="3076" max="3077" width="11.625" style="104" bestFit="1" customWidth="1"/>
    <col min="3078" max="3079" width="8.50390625" style="104" bestFit="1" customWidth="1"/>
    <col min="3080" max="3080" width="8.125" style="104" bestFit="1" customWidth="1"/>
    <col min="3081" max="3082" width="7.50390625" style="104" bestFit="1" customWidth="1"/>
    <col min="3083" max="3083" width="8.50390625" style="104" bestFit="1" customWidth="1"/>
    <col min="3084" max="3085" width="8.125" style="104" bestFit="1" customWidth="1"/>
    <col min="3086" max="3086" width="7.50390625" style="104" bestFit="1" customWidth="1"/>
    <col min="3087" max="3087" width="8.50390625" style="104" bestFit="1" customWidth="1"/>
    <col min="3088" max="3088" width="7.50390625" style="104" bestFit="1" customWidth="1"/>
    <col min="3089" max="3089" width="10.50390625" style="104" bestFit="1" customWidth="1"/>
    <col min="3090" max="3328" width="9.00390625" style="104" customWidth="1"/>
    <col min="3329" max="3329" width="35.50390625" style="104" customWidth="1"/>
    <col min="3330" max="3330" width="9.50390625" style="104" bestFit="1" customWidth="1"/>
    <col min="3331" max="3331" width="8.50390625" style="104" bestFit="1" customWidth="1"/>
    <col min="3332" max="3333" width="11.625" style="104" bestFit="1" customWidth="1"/>
    <col min="3334" max="3335" width="8.50390625" style="104" bestFit="1" customWidth="1"/>
    <col min="3336" max="3336" width="8.125" style="104" bestFit="1" customWidth="1"/>
    <col min="3337" max="3338" width="7.50390625" style="104" bestFit="1" customWidth="1"/>
    <col min="3339" max="3339" width="8.50390625" style="104" bestFit="1" customWidth="1"/>
    <col min="3340" max="3341" width="8.125" style="104" bestFit="1" customWidth="1"/>
    <col min="3342" max="3342" width="7.50390625" style="104" bestFit="1" customWidth="1"/>
    <col min="3343" max="3343" width="8.50390625" style="104" bestFit="1" customWidth="1"/>
    <col min="3344" max="3344" width="7.50390625" style="104" bestFit="1" customWidth="1"/>
    <col min="3345" max="3345" width="10.50390625" style="104" bestFit="1" customWidth="1"/>
    <col min="3346" max="3584" width="9.00390625" style="104" customWidth="1"/>
    <col min="3585" max="3585" width="35.50390625" style="104" customWidth="1"/>
    <col min="3586" max="3586" width="9.50390625" style="104" bestFit="1" customWidth="1"/>
    <col min="3587" max="3587" width="8.50390625" style="104" bestFit="1" customWidth="1"/>
    <col min="3588" max="3589" width="11.625" style="104" bestFit="1" customWidth="1"/>
    <col min="3590" max="3591" width="8.50390625" style="104" bestFit="1" customWidth="1"/>
    <col min="3592" max="3592" width="8.125" style="104" bestFit="1" customWidth="1"/>
    <col min="3593" max="3594" width="7.50390625" style="104" bestFit="1" customWidth="1"/>
    <col min="3595" max="3595" width="8.50390625" style="104" bestFit="1" customWidth="1"/>
    <col min="3596" max="3597" width="8.125" style="104" bestFit="1" customWidth="1"/>
    <col min="3598" max="3598" width="7.50390625" style="104" bestFit="1" customWidth="1"/>
    <col min="3599" max="3599" width="8.50390625" style="104" bestFit="1" customWidth="1"/>
    <col min="3600" max="3600" width="7.50390625" style="104" bestFit="1" customWidth="1"/>
    <col min="3601" max="3601" width="10.50390625" style="104" bestFit="1" customWidth="1"/>
    <col min="3602" max="3840" width="9.00390625" style="104" customWidth="1"/>
    <col min="3841" max="3841" width="35.50390625" style="104" customWidth="1"/>
    <col min="3842" max="3842" width="9.50390625" style="104" bestFit="1" customWidth="1"/>
    <col min="3843" max="3843" width="8.50390625" style="104" bestFit="1" customWidth="1"/>
    <col min="3844" max="3845" width="11.625" style="104" bestFit="1" customWidth="1"/>
    <col min="3846" max="3847" width="8.50390625" style="104" bestFit="1" customWidth="1"/>
    <col min="3848" max="3848" width="8.125" style="104" bestFit="1" customWidth="1"/>
    <col min="3849" max="3850" width="7.50390625" style="104" bestFit="1" customWidth="1"/>
    <col min="3851" max="3851" width="8.50390625" style="104" bestFit="1" customWidth="1"/>
    <col min="3852" max="3853" width="8.125" style="104" bestFit="1" customWidth="1"/>
    <col min="3854" max="3854" width="7.50390625" style="104" bestFit="1" customWidth="1"/>
    <col min="3855" max="3855" width="8.50390625" style="104" bestFit="1" customWidth="1"/>
    <col min="3856" max="3856" width="7.50390625" style="104" bestFit="1" customWidth="1"/>
    <col min="3857" max="3857" width="10.50390625" style="104" bestFit="1" customWidth="1"/>
    <col min="3858" max="4096" width="9.00390625" style="104" customWidth="1"/>
    <col min="4097" max="4097" width="35.50390625" style="104" customWidth="1"/>
    <col min="4098" max="4098" width="9.50390625" style="104" bestFit="1" customWidth="1"/>
    <col min="4099" max="4099" width="8.50390625" style="104" bestFit="1" customWidth="1"/>
    <col min="4100" max="4101" width="11.625" style="104" bestFit="1" customWidth="1"/>
    <col min="4102" max="4103" width="8.50390625" style="104" bestFit="1" customWidth="1"/>
    <col min="4104" max="4104" width="8.125" style="104" bestFit="1" customWidth="1"/>
    <col min="4105" max="4106" width="7.50390625" style="104" bestFit="1" customWidth="1"/>
    <col min="4107" max="4107" width="8.50390625" style="104" bestFit="1" customWidth="1"/>
    <col min="4108" max="4109" width="8.125" style="104" bestFit="1" customWidth="1"/>
    <col min="4110" max="4110" width="7.50390625" style="104" bestFit="1" customWidth="1"/>
    <col min="4111" max="4111" width="8.50390625" style="104" bestFit="1" customWidth="1"/>
    <col min="4112" max="4112" width="7.50390625" style="104" bestFit="1" customWidth="1"/>
    <col min="4113" max="4113" width="10.50390625" style="104" bestFit="1" customWidth="1"/>
    <col min="4114" max="4352" width="9.00390625" style="104" customWidth="1"/>
    <col min="4353" max="4353" width="35.50390625" style="104" customWidth="1"/>
    <col min="4354" max="4354" width="9.50390625" style="104" bestFit="1" customWidth="1"/>
    <col min="4355" max="4355" width="8.50390625" style="104" bestFit="1" customWidth="1"/>
    <col min="4356" max="4357" width="11.625" style="104" bestFit="1" customWidth="1"/>
    <col min="4358" max="4359" width="8.50390625" style="104" bestFit="1" customWidth="1"/>
    <col min="4360" max="4360" width="8.125" style="104" bestFit="1" customWidth="1"/>
    <col min="4361" max="4362" width="7.50390625" style="104" bestFit="1" customWidth="1"/>
    <col min="4363" max="4363" width="8.50390625" style="104" bestFit="1" customWidth="1"/>
    <col min="4364" max="4365" width="8.125" style="104" bestFit="1" customWidth="1"/>
    <col min="4366" max="4366" width="7.50390625" style="104" bestFit="1" customWidth="1"/>
    <col min="4367" max="4367" width="8.50390625" style="104" bestFit="1" customWidth="1"/>
    <col min="4368" max="4368" width="7.50390625" style="104" bestFit="1" customWidth="1"/>
    <col min="4369" max="4369" width="10.50390625" style="104" bestFit="1" customWidth="1"/>
    <col min="4370" max="4608" width="9.00390625" style="104" customWidth="1"/>
    <col min="4609" max="4609" width="35.50390625" style="104" customWidth="1"/>
    <col min="4610" max="4610" width="9.50390625" style="104" bestFit="1" customWidth="1"/>
    <col min="4611" max="4611" width="8.50390625" style="104" bestFit="1" customWidth="1"/>
    <col min="4612" max="4613" width="11.625" style="104" bestFit="1" customWidth="1"/>
    <col min="4614" max="4615" width="8.50390625" style="104" bestFit="1" customWidth="1"/>
    <col min="4616" max="4616" width="8.125" style="104" bestFit="1" customWidth="1"/>
    <col min="4617" max="4618" width="7.50390625" style="104" bestFit="1" customWidth="1"/>
    <col min="4619" max="4619" width="8.50390625" style="104" bestFit="1" customWidth="1"/>
    <col min="4620" max="4621" width="8.125" style="104" bestFit="1" customWidth="1"/>
    <col min="4622" max="4622" width="7.50390625" style="104" bestFit="1" customWidth="1"/>
    <col min="4623" max="4623" width="8.50390625" style="104" bestFit="1" customWidth="1"/>
    <col min="4624" max="4624" width="7.50390625" style="104" bestFit="1" customWidth="1"/>
    <col min="4625" max="4625" width="10.50390625" style="104" bestFit="1" customWidth="1"/>
    <col min="4626" max="4864" width="9.00390625" style="104" customWidth="1"/>
    <col min="4865" max="4865" width="35.50390625" style="104" customWidth="1"/>
    <col min="4866" max="4866" width="9.50390625" style="104" bestFit="1" customWidth="1"/>
    <col min="4867" max="4867" width="8.50390625" style="104" bestFit="1" customWidth="1"/>
    <col min="4868" max="4869" width="11.625" style="104" bestFit="1" customWidth="1"/>
    <col min="4870" max="4871" width="8.50390625" style="104" bestFit="1" customWidth="1"/>
    <col min="4872" max="4872" width="8.125" style="104" bestFit="1" customWidth="1"/>
    <col min="4873" max="4874" width="7.50390625" style="104" bestFit="1" customWidth="1"/>
    <col min="4875" max="4875" width="8.50390625" style="104" bestFit="1" customWidth="1"/>
    <col min="4876" max="4877" width="8.125" style="104" bestFit="1" customWidth="1"/>
    <col min="4878" max="4878" width="7.50390625" style="104" bestFit="1" customWidth="1"/>
    <col min="4879" max="4879" width="8.50390625" style="104" bestFit="1" customWidth="1"/>
    <col min="4880" max="4880" width="7.50390625" style="104" bestFit="1" customWidth="1"/>
    <col min="4881" max="4881" width="10.50390625" style="104" bestFit="1" customWidth="1"/>
    <col min="4882" max="5120" width="9.00390625" style="104" customWidth="1"/>
    <col min="5121" max="5121" width="35.50390625" style="104" customWidth="1"/>
    <col min="5122" max="5122" width="9.50390625" style="104" bestFit="1" customWidth="1"/>
    <col min="5123" max="5123" width="8.50390625" style="104" bestFit="1" customWidth="1"/>
    <col min="5124" max="5125" width="11.625" style="104" bestFit="1" customWidth="1"/>
    <col min="5126" max="5127" width="8.50390625" style="104" bestFit="1" customWidth="1"/>
    <col min="5128" max="5128" width="8.125" style="104" bestFit="1" customWidth="1"/>
    <col min="5129" max="5130" width="7.50390625" style="104" bestFit="1" customWidth="1"/>
    <col min="5131" max="5131" width="8.50390625" style="104" bestFit="1" customWidth="1"/>
    <col min="5132" max="5133" width="8.125" style="104" bestFit="1" customWidth="1"/>
    <col min="5134" max="5134" width="7.50390625" style="104" bestFit="1" customWidth="1"/>
    <col min="5135" max="5135" width="8.50390625" style="104" bestFit="1" customWidth="1"/>
    <col min="5136" max="5136" width="7.50390625" style="104" bestFit="1" customWidth="1"/>
    <col min="5137" max="5137" width="10.50390625" style="104" bestFit="1" customWidth="1"/>
    <col min="5138" max="5376" width="9.00390625" style="104" customWidth="1"/>
    <col min="5377" max="5377" width="35.50390625" style="104" customWidth="1"/>
    <col min="5378" max="5378" width="9.50390625" style="104" bestFit="1" customWidth="1"/>
    <col min="5379" max="5379" width="8.50390625" style="104" bestFit="1" customWidth="1"/>
    <col min="5380" max="5381" width="11.625" style="104" bestFit="1" customWidth="1"/>
    <col min="5382" max="5383" width="8.50390625" style="104" bestFit="1" customWidth="1"/>
    <col min="5384" max="5384" width="8.125" style="104" bestFit="1" customWidth="1"/>
    <col min="5385" max="5386" width="7.50390625" style="104" bestFit="1" customWidth="1"/>
    <col min="5387" max="5387" width="8.50390625" style="104" bestFit="1" customWidth="1"/>
    <col min="5388" max="5389" width="8.125" style="104" bestFit="1" customWidth="1"/>
    <col min="5390" max="5390" width="7.50390625" style="104" bestFit="1" customWidth="1"/>
    <col min="5391" max="5391" width="8.50390625" style="104" bestFit="1" customWidth="1"/>
    <col min="5392" max="5392" width="7.50390625" style="104" bestFit="1" customWidth="1"/>
    <col min="5393" max="5393" width="10.50390625" style="104" bestFit="1" customWidth="1"/>
    <col min="5394" max="5632" width="9.00390625" style="104" customWidth="1"/>
    <col min="5633" max="5633" width="35.50390625" style="104" customWidth="1"/>
    <col min="5634" max="5634" width="9.50390625" style="104" bestFit="1" customWidth="1"/>
    <col min="5635" max="5635" width="8.50390625" style="104" bestFit="1" customWidth="1"/>
    <col min="5636" max="5637" width="11.625" style="104" bestFit="1" customWidth="1"/>
    <col min="5638" max="5639" width="8.50390625" style="104" bestFit="1" customWidth="1"/>
    <col min="5640" max="5640" width="8.125" style="104" bestFit="1" customWidth="1"/>
    <col min="5641" max="5642" width="7.50390625" style="104" bestFit="1" customWidth="1"/>
    <col min="5643" max="5643" width="8.50390625" style="104" bestFit="1" customWidth="1"/>
    <col min="5644" max="5645" width="8.125" style="104" bestFit="1" customWidth="1"/>
    <col min="5646" max="5646" width="7.50390625" style="104" bestFit="1" customWidth="1"/>
    <col min="5647" max="5647" width="8.50390625" style="104" bestFit="1" customWidth="1"/>
    <col min="5648" max="5648" width="7.50390625" style="104" bestFit="1" customWidth="1"/>
    <col min="5649" max="5649" width="10.50390625" style="104" bestFit="1" customWidth="1"/>
    <col min="5650" max="5888" width="9.00390625" style="104" customWidth="1"/>
    <col min="5889" max="5889" width="35.50390625" style="104" customWidth="1"/>
    <col min="5890" max="5890" width="9.50390625" style="104" bestFit="1" customWidth="1"/>
    <col min="5891" max="5891" width="8.50390625" style="104" bestFit="1" customWidth="1"/>
    <col min="5892" max="5893" width="11.625" style="104" bestFit="1" customWidth="1"/>
    <col min="5894" max="5895" width="8.50390625" style="104" bestFit="1" customWidth="1"/>
    <col min="5896" max="5896" width="8.125" style="104" bestFit="1" customWidth="1"/>
    <col min="5897" max="5898" width="7.50390625" style="104" bestFit="1" customWidth="1"/>
    <col min="5899" max="5899" width="8.50390625" style="104" bestFit="1" customWidth="1"/>
    <col min="5900" max="5901" width="8.125" style="104" bestFit="1" customWidth="1"/>
    <col min="5902" max="5902" width="7.50390625" style="104" bestFit="1" customWidth="1"/>
    <col min="5903" max="5903" width="8.50390625" style="104" bestFit="1" customWidth="1"/>
    <col min="5904" max="5904" width="7.50390625" style="104" bestFit="1" customWidth="1"/>
    <col min="5905" max="5905" width="10.50390625" style="104" bestFit="1" customWidth="1"/>
    <col min="5906" max="6144" width="9.00390625" style="104" customWidth="1"/>
    <col min="6145" max="6145" width="35.50390625" style="104" customWidth="1"/>
    <col min="6146" max="6146" width="9.50390625" style="104" bestFit="1" customWidth="1"/>
    <col min="6147" max="6147" width="8.50390625" style="104" bestFit="1" customWidth="1"/>
    <col min="6148" max="6149" width="11.625" style="104" bestFit="1" customWidth="1"/>
    <col min="6150" max="6151" width="8.50390625" style="104" bestFit="1" customWidth="1"/>
    <col min="6152" max="6152" width="8.125" style="104" bestFit="1" customWidth="1"/>
    <col min="6153" max="6154" width="7.50390625" style="104" bestFit="1" customWidth="1"/>
    <col min="6155" max="6155" width="8.50390625" style="104" bestFit="1" customWidth="1"/>
    <col min="6156" max="6157" width="8.125" style="104" bestFit="1" customWidth="1"/>
    <col min="6158" max="6158" width="7.50390625" style="104" bestFit="1" customWidth="1"/>
    <col min="6159" max="6159" width="8.50390625" style="104" bestFit="1" customWidth="1"/>
    <col min="6160" max="6160" width="7.50390625" style="104" bestFit="1" customWidth="1"/>
    <col min="6161" max="6161" width="10.50390625" style="104" bestFit="1" customWidth="1"/>
    <col min="6162" max="6400" width="9.00390625" style="104" customWidth="1"/>
    <col min="6401" max="6401" width="35.50390625" style="104" customWidth="1"/>
    <col min="6402" max="6402" width="9.50390625" style="104" bestFit="1" customWidth="1"/>
    <col min="6403" max="6403" width="8.50390625" style="104" bestFit="1" customWidth="1"/>
    <col min="6404" max="6405" width="11.625" style="104" bestFit="1" customWidth="1"/>
    <col min="6406" max="6407" width="8.50390625" style="104" bestFit="1" customWidth="1"/>
    <col min="6408" max="6408" width="8.125" style="104" bestFit="1" customWidth="1"/>
    <col min="6409" max="6410" width="7.50390625" style="104" bestFit="1" customWidth="1"/>
    <col min="6411" max="6411" width="8.50390625" style="104" bestFit="1" customWidth="1"/>
    <col min="6412" max="6413" width="8.125" style="104" bestFit="1" customWidth="1"/>
    <col min="6414" max="6414" width="7.50390625" style="104" bestFit="1" customWidth="1"/>
    <col min="6415" max="6415" width="8.50390625" style="104" bestFit="1" customWidth="1"/>
    <col min="6416" max="6416" width="7.50390625" style="104" bestFit="1" customWidth="1"/>
    <col min="6417" max="6417" width="10.50390625" style="104" bestFit="1" customWidth="1"/>
    <col min="6418" max="6656" width="9.00390625" style="104" customWidth="1"/>
    <col min="6657" max="6657" width="35.50390625" style="104" customWidth="1"/>
    <col min="6658" max="6658" width="9.50390625" style="104" bestFit="1" customWidth="1"/>
    <col min="6659" max="6659" width="8.50390625" style="104" bestFit="1" customWidth="1"/>
    <col min="6660" max="6661" width="11.625" style="104" bestFit="1" customWidth="1"/>
    <col min="6662" max="6663" width="8.50390625" style="104" bestFit="1" customWidth="1"/>
    <col min="6664" max="6664" width="8.125" style="104" bestFit="1" customWidth="1"/>
    <col min="6665" max="6666" width="7.50390625" style="104" bestFit="1" customWidth="1"/>
    <col min="6667" max="6667" width="8.50390625" style="104" bestFit="1" customWidth="1"/>
    <col min="6668" max="6669" width="8.125" style="104" bestFit="1" customWidth="1"/>
    <col min="6670" max="6670" width="7.50390625" style="104" bestFit="1" customWidth="1"/>
    <col min="6671" max="6671" width="8.50390625" style="104" bestFit="1" customWidth="1"/>
    <col min="6672" max="6672" width="7.50390625" style="104" bestFit="1" customWidth="1"/>
    <col min="6673" max="6673" width="10.50390625" style="104" bestFit="1" customWidth="1"/>
    <col min="6674" max="6912" width="9.00390625" style="104" customWidth="1"/>
    <col min="6913" max="6913" width="35.50390625" style="104" customWidth="1"/>
    <col min="6914" max="6914" width="9.50390625" style="104" bestFit="1" customWidth="1"/>
    <col min="6915" max="6915" width="8.50390625" style="104" bestFit="1" customWidth="1"/>
    <col min="6916" max="6917" width="11.625" style="104" bestFit="1" customWidth="1"/>
    <col min="6918" max="6919" width="8.50390625" style="104" bestFit="1" customWidth="1"/>
    <col min="6920" max="6920" width="8.125" style="104" bestFit="1" customWidth="1"/>
    <col min="6921" max="6922" width="7.50390625" style="104" bestFit="1" customWidth="1"/>
    <col min="6923" max="6923" width="8.50390625" style="104" bestFit="1" customWidth="1"/>
    <col min="6924" max="6925" width="8.125" style="104" bestFit="1" customWidth="1"/>
    <col min="6926" max="6926" width="7.50390625" style="104" bestFit="1" customWidth="1"/>
    <col min="6927" max="6927" width="8.50390625" style="104" bestFit="1" customWidth="1"/>
    <col min="6928" max="6928" width="7.50390625" style="104" bestFit="1" customWidth="1"/>
    <col min="6929" max="6929" width="10.50390625" style="104" bestFit="1" customWidth="1"/>
    <col min="6930" max="7168" width="9.00390625" style="104" customWidth="1"/>
    <col min="7169" max="7169" width="35.50390625" style="104" customWidth="1"/>
    <col min="7170" max="7170" width="9.50390625" style="104" bestFit="1" customWidth="1"/>
    <col min="7171" max="7171" width="8.50390625" style="104" bestFit="1" customWidth="1"/>
    <col min="7172" max="7173" width="11.625" style="104" bestFit="1" customWidth="1"/>
    <col min="7174" max="7175" width="8.50390625" style="104" bestFit="1" customWidth="1"/>
    <col min="7176" max="7176" width="8.125" style="104" bestFit="1" customWidth="1"/>
    <col min="7177" max="7178" width="7.50390625" style="104" bestFit="1" customWidth="1"/>
    <col min="7179" max="7179" width="8.50390625" style="104" bestFit="1" customWidth="1"/>
    <col min="7180" max="7181" width="8.125" style="104" bestFit="1" customWidth="1"/>
    <col min="7182" max="7182" width="7.50390625" style="104" bestFit="1" customWidth="1"/>
    <col min="7183" max="7183" width="8.50390625" style="104" bestFit="1" customWidth="1"/>
    <col min="7184" max="7184" width="7.50390625" style="104" bestFit="1" customWidth="1"/>
    <col min="7185" max="7185" width="10.50390625" style="104" bestFit="1" customWidth="1"/>
    <col min="7186" max="7424" width="9.00390625" style="104" customWidth="1"/>
    <col min="7425" max="7425" width="35.50390625" style="104" customWidth="1"/>
    <col min="7426" max="7426" width="9.50390625" style="104" bestFit="1" customWidth="1"/>
    <col min="7427" max="7427" width="8.50390625" style="104" bestFit="1" customWidth="1"/>
    <col min="7428" max="7429" width="11.625" style="104" bestFit="1" customWidth="1"/>
    <col min="7430" max="7431" width="8.50390625" style="104" bestFit="1" customWidth="1"/>
    <col min="7432" max="7432" width="8.125" style="104" bestFit="1" customWidth="1"/>
    <col min="7433" max="7434" width="7.50390625" style="104" bestFit="1" customWidth="1"/>
    <col min="7435" max="7435" width="8.50390625" style="104" bestFit="1" customWidth="1"/>
    <col min="7436" max="7437" width="8.125" style="104" bestFit="1" customWidth="1"/>
    <col min="7438" max="7438" width="7.50390625" style="104" bestFit="1" customWidth="1"/>
    <col min="7439" max="7439" width="8.50390625" style="104" bestFit="1" customWidth="1"/>
    <col min="7440" max="7440" width="7.50390625" style="104" bestFit="1" customWidth="1"/>
    <col min="7441" max="7441" width="10.50390625" style="104" bestFit="1" customWidth="1"/>
    <col min="7442" max="7680" width="9.00390625" style="104" customWidth="1"/>
    <col min="7681" max="7681" width="35.50390625" style="104" customWidth="1"/>
    <col min="7682" max="7682" width="9.50390625" style="104" bestFit="1" customWidth="1"/>
    <col min="7683" max="7683" width="8.50390625" style="104" bestFit="1" customWidth="1"/>
    <col min="7684" max="7685" width="11.625" style="104" bestFit="1" customWidth="1"/>
    <col min="7686" max="7687" width="8.50390625" style="104" bestFit="1" customWidth="1"/>
    <col min="7688" max="7688" width="8.125" style="104" bestFit="1" customWidth="1"/>
    <col min="7689" max="7690" width="7.50390625" style="104" bestFit="1" customWidth="1"/>
    <col min="7691" max="7691" width="8.50390625" style="104" bestFit="1" customWidth="1"/>
    <col min="7692" max="7693" width="8.125" style="104" bestFit="1" customWidth="1"/>
    <col min="7694" max="7694" width="7.50390625" style="104" bestFit="1" customWidth="1"/>
    <col min="7695" max="7695" width="8.50390625" style="104" bestFit="1" customWidth="1"/>
    <col min="7696" max="7696" width="7.50390625" style="104" bestFit="1" customWidth="1"/>
    <col min="7697" max="7697" width="10.50390625" style="104" bestFit="1" customWidth="1"/>
    <col min="7698" max="7936" width="9.00390625" style="104" customWidth="1"/>
    <col min="7937" max="7937" width="35.50390625" style="104" customWidth="1"/>
    <col min="7938" max="7938" width="9.50390625" style="104" bestFit="1" customWidth="1"/>
    <col min="7939" max="7939" width="8.50390625" style="104" bestFit="1" customWidth="1"/>
    <col min="7940" max="7941" width="11.625" style="104" bestFit="1" customWidth="1"/>
    <col min="7942" max="7943" width="8.50390625" style="104" bestFit="1" customWidth="1"/>
    <col min="7944" max="7944" width="8.125" style="104" bestFit="1" customWidth="1"/>
    <col min="7945" max="7946" width="7.50390625" style="104" bestFit="1" customWidth="1"/>
    <col min="7947" max="7947" width="8.50390625" style="104" bestFit="1" customWidth="1"/>
    <col min="7948" max="7949" width="8.125" style="104" bestFit="1" customWidth="1"/>
    <col min="7950" max="7950" width="7.50390625" style="104" bestFit="1" customWidth="1"/>
    <col min="7951" max="7951" width="8.50390625" style="104" bestFit="1" customWidth="1"/>
    <col min="7952" max="7952" width="7.50390625" style="104" bestFit="1" customWidth="1"/>
    <col min="7953" max="7953" width="10.50390625" style="104" bestFit="1" customWidth="1"/>
    <col min="7954" max="8192" width="9.00390625" style="104" customWidth="1"/>
    <col min="8193" max="8193" width="35.50390625" style="104" customWidth="1"/>
    <col min="8194" max="8194" width="9.50390625" style="104" bestFit="1" customWidth="1"/>
    <col min="8195" max="8195" width="8.50390625" style="104" bestFit="1" customWidth="1"/>
    <col min="8196" max="8197" width="11.625" style="104" bestFit="1" customWidth="1"/>
    <col min="8198" max="8199" width="8.50390625" style="104" bestFit="1" customWidth="1"/>
    <col min="8200" max="8200" width="8.125" style="104" bestFit="1" customWidth="1"/>
    <col min="8201" max="8202" width="7.50390625" style="104" bestFit="1" customWidth="1"/>
    <col min="8203" max="8203" width="8.50390625" style="104" bestFit="1" customWidth="1"/>
    <col min="8204" max="8205" width="8.125" style="104" bestFit="1" customWidth="1"/>
    <col min="8206" max="8206" width="7.50390625" style="104" bestFit="1" customWidth="1"/>
    <col min="8207" max="8207" width="8.50390625" style="104" bestFit="1" customWidth="1"/>
    <col min="8208" max="8208" width="7.50390625" style="104" bestFit="1" customWidth="1"/>
    <col min="8209" max="8209" width="10.50390625" style="104" bestFit="1" customWidth="1"/>
    <col min="8210" max="8448" width="9.00390625" style="104" customWidth="1"/>
    <col min="8449" max="8449" width="35.50390625" style="104" customWidth="1"/>
    <col min="8450" max="8450" width="9.50390625" style="104" bestFit="1" customWidth="1"/>
    <col min="8451" max="8451" width="8.50390625" style="104" bestFit="1" customWidth="1"/>
    <col min="8452" max="8453" width="11.625" style="104" bestFit="1" customWidth="1"/>
    <col min="8454" max="8455" width="8.50390625" style="104" bestFit="1" customWidth="1"/>
    <col min="8456" max="8456" width="8.125" style="104" bestFit="1" customWidth="1"/>
    <col min="8457" max="8458" width="7.50390625" style="104" bestFit="1" customWidth="1"/>
    <col min="8459" max="8459" width="8.50390625" style="104" bestFit="1" customWidth="1"/>
    <col min="8460" max="8461" width="8.125" style="104" bestFit="1" customWidth="1"/>
    <col min="8462" max="8462" width="7.50390625" style="104" bestFit="1" customWidth="1"/>
    <col min="8463" max="8463" width="8.50390625" style="104" bestFit="1" customWidth="1"/>
    <col min="8464" max="8464" width="7.50390625" style="104" bestFit="1" customWidth="1"/>
    <col min="8465" max="8465" width="10.50390625" style="104" bestFit="1" customWidth="1"/>
    <col min="8466" max="8704" width="9.00390625" style="104" customWidth="1"/>
    <col min="8705" max="8705" width="35.50390625" style="104" customWidth="1"/>
    <col min="8706" max="8706" width="9.50390625" style="104" bestFit="1" customWidth="1"/>
    <col min="8707" max="8707" width="8.50390625" style="104" bestFit="1" customWidth="1"/>
    <col min="8708" max="8709" width="11.625" style="104" bestFit="1" customWidth="1"/>
    <col min="8710" max="8711" width="8.50390625" style="104" bestFit="1" customWidth="1"/>
    <col min="8712" max="8712" width="8.125" style="104" bestFit="1" customWidth="1"/>
    <col min="8713" max="8714" width="7.50390625" style="104" bestFit="1" customWidth="1"/>
    <col min="8715" max="8715" width="8.50390625" style="104" bestFit="1" customWidth="1"/>
    <col min="8716" max="8717" width="8.125" style="104" bestFit="1" customWidth="1"/>
    <col min="8718" max="8718" width="7.50390625" style="104" bestFit="1" customWidth="1"/>
    <col min="8719" max="8719" width="8.50390625" style="104" bestFit="1" customWidth="1"/>
    <col min="8720" max="8720" width="7.50390625" style="104" bestFit="1" customWidth="1"/>
    <col min="8721" max="8721" width="10.50390625" style="104" bestFit="1" customWidth="1"/>
    <col min="8722" max="8960" width="9.00390625" style="104" customWidth="1"/>
    <col min="8961" max="8961" width="35.50390625" style="104" customWidth="1"/>
    <col min="8962" max="8962" width="9.50390625" style="104" bestFit="1" customWidth="1"/>
    <col min="8963" max="8963" width="8.50390625" style="104" bestFit="1" customWidth="1"/>
    <col min="8964" max="8965" width="11.625" style="104" bestFit="1" customWidth="1"/>
    <col min="8966" max="8967" width="8.50390625" style="104" bestFit="1" customWidth="1"/>
    <col min="8968" max="8968" width="8.125" style="104" bestFit="1" customWidth="1"/>
    <col min="8969" max="8970" width="7.50390625" style="104" bestFit="1" customWidth="1"/>
    <col min="8971" max="8971" width="8.50390625" style="104" bestFit="1" customWidth="1"/>
    <col min="8972" max="8973" width="8.125" style="104" bestFit="1" customWidth="1"/>
    <col min="8974" max="8974" width="7.50390625" style="104" bestFit="1" customWidth="1"/>
    <col min="8975" max="8975" width="8.50390625" style="104" bestFit="1" customWidth="1"/>
    <col min="8976" max="8976" width="7.50390625" style="104" bestFit="1" customWidth="1"/>
    <col min="8977" max="8977" width="10.50390625" style="104" bestFit="1" customWidth="1"/>
    <col min="8978" max="9216" width="9.00390625" style="104" customWidth="1"/>
    <col min="9217" max="9217" width="35.50390625" style="104" customWidth="1"/>
    <col min="9218" max="9218" width="9.50390625" style="104" bestFit="1" customWidth="1"/>
    <col min="9219" max="9219" width="8.50390625" style="104" bestFit="1" customWidth="1"/>
    <col min="9220" max="9221" width="11.625" style="104" bestFit="1" customWidth="1"/>
    <col min="9222" max="9223" width="8.50390625" style="104" bestFit="1" customWidth="1"/>
    <col min="9224" max="9224" width="8.125" style="104" bestFit="1" customWidth="1"/>
    <col min="9225" max="9226" width="7.50390625" style="104" bestFit="1" customWidth="1"/>
    <col min="9227" max="9227" width="8.50390625" style="104" bestFit="1" customWidth="1"/>
    <col min="9228" max="9229" width="8.125" style="104" bestFit="1" customWidth="1"/>
    <col min="9230" max="9230" width="7.50390625" style="104" bestFit="1" customWidth="1"/>
    <col min="9231" max="9231" width="8.50390625" style="104" bestFit="1" customWidth="1"/>
    <col min="9232" max="9232" width="7.50390625" style="104" bestFit="1" customWidth="1"/>
    <col min="9233" max="9233" width="10.50390625" style="104" bestFit="1" customWidth="1"/>
    <col min="9234" max="9472" width="9.00390625" style="104" customWidth="1"/>
    <col min="9473" max="9473" width="35.50390625" style="104" customWidth="1"/>
    <col min="9474" max="9474" width="9.50390625" style="104" bestFit="1" customWidth="1"/>
    <col min="9475" max="9475" width="8.50390625" style="104" bestFit="1" customWidth="1"/>
    <col min="9476" max="9477" width="11.625" style="104" bestFit="1" customWidth="1"/>
    <col min="9478" max="9479" width="8.50390625" style="104" bestFit="1" customWidth="1"/>
    <col min="9480" max="9480" width="8.125" style="104" bestFit="1" customWidth="1"/>
    <col min="9481" max="9482" width="7.50390625" style="104" bestFit="1" customWidth="1"/>
    <col min="9483" max="9483" width="8.50390625" style="104" bestFit="1" customWidth="1"/>
    <col min="9484" max="9485" width="8.125" style="104" bestFit="1" customWidth="1"/>
    <col min="9486" max="9486" width="7.50390625" style="104" bestFit="1" customWidth="1"/>
    <col min="9487" max="9487" width="8.50390625" style="104" bestFit="1" customWidth="1"/>
    <col min="9488" max="9488" width="7.50390625" style="104" bestFit="1" customWidth="1"/>
    <col min="9489" max="9489" width="10.50390625" style="104" bestFit="1" customWidth="1"/>
    <col min="9490" max="9728" width="9.00390625" style="104" customWidth="1"/>
    <col min="9729" max="9729" width="35.50390625" style="104" customWidth="1"/>
    <col min="9730" max="9730" width="9.50390625" style="104" bestFit="1" customWidth="1"/>
    <col min="9731" max="9731" width="8.50390625" style="104" bestFit="1" customWidth="1"/>
    <col min="9732" max="9733" width="11.625" style="104" bestFit="1" customWidth="1"/>
    <col min="9734" max="9735" width="8.50390625" style="104" bestFit="1" customWidth="1"/>
    <col min="9736" max="9736" width="8.125" style="104" bestFit="1" customWidth="1"/>
    <col min="9737" max="9738" width="7.50390625" style="104" bestFit="1" customWidth="1"/>
    <col min="9739" max="9739" width="8.50390625" style="104" bestFit="1" customWidth="1"/>
    <col min="9740" max="9741" width="8.125" style="104" bestFit="1" customWidth="1"/>
    <col min="9742" max="9742" width="7.50390625" style="104" bestFit="1" customWidth="1"/>
    <col min="9743" max="9743" width="8.50390625" style="104" bestFit="1" customWidth="1"/>
    <col min="9744" max="9744" width="7.50390625" style="104" bestFit="1" customWidth="1"/>
    <col min="9745" max="9745" width="10.50390625" style="104" bestFit="1" customWidth="1"/>
    <col min="9746" max="9984" width="9.00390625" style="104" customWidth="1"/>
    <col min="9985" max="9985" width="35.50390625" style="104" customWidth="1"/>
    <col min="9986" max="9986" width="9.50390625" style="104" bestFit="1" customWidth="1"/>
    <col min="9987" max="9987" width="8.50390625" style="104" bestFit="1" customWidth="1"/>
    <col min="9988" max="9989" width="11.625" style="104" bestFit="1" customWidth="1"/>
    <col min="9990" max="9991" width="8.50390625" style="104" bestFit="1" customWidth="1"/>
    <col min="9992" max="9992" width="8.125" style="104" bestFit="1" customWidth="1"/>
    <col min="9993" max="9994" width="7.50390625" style="104" bestFit="1" customWidth="1"/>
    <col min="9995" max="9995" width="8.50390625" style="104" bestFit="1" customWidth="1"/>
    <col min="9996" max="9997" width="8.125" style="104" bestFit="1" customWidth="1"/>
    <col min="9998" max="9998" width="7.50390625" style="104" bestFit="1" customWidth="1"/>
    <col min="9999" max="9999" width="8.50390625" style="104" bestFit="1" customWidth="1"/>
    <col min="10000" max="10000" width="7.50390625" style="104" bestFit="1" customWidth="1"/>
    <col min="10001" max="10001" width="10.50390625" style="104" bestFit="1" customWidth="1"/>
    <col min="10002" max="10240" width="9.00390625" style="104" customWidth="1"/>
    <col min="10241" max="10241" width="35.50390625" style="104" customWidth="1"/>
    <col min="10242" max="10242" width="9.50390625" style="104" bestFit="1" customWidth="1"/>
    <col min="10243" max="10243" width="8.50390625" style="104" bestFit="1" customWidth="1"/>
    <col min="10244" max="10245" width="11.625" style="104" bestFit="1" customWidth="1"/>
    <col min="10246" max="10247" width="8.50390625" style="104" bestFit="1" customWidth="1"/>
    <col min="10248" max="10248" width="8.125" style="104" bestFit="1" customWidth="1"/>
    <col min="10249" max="10250" width="7.50390625" style="104" bestFit="1" customWidth="1"/>
    <col min="10251" max="10251" width="8.50390625" style="104" bestFit="1" customWidth="1"/>
    <col min="10252" max="10253" width="8.125" style="104" bestFit="1" customWidth="1"/>
    <col min="10254" max="10254" width="7.50390625" style="104" bestFit="1" customWidth="1"/>
    <col min="10255" max="10255" width="8.50390625" style="104" bestFit="1" customWidth="1"/>
    <col min="10256" max="10256" width="7.50390625" style="104" bestFit="1" customWidth="1"/>
    <col min="10257" max="10257" width="10.50390625" style="104" bestFit="1" customWidth="1"/>
    <col min="10258" max="10496" width="9.00390625" style="104" customWidth="1"/>
    <col min="10497" max="10497" width="35.50390625" style="104" customWidth="1"/>
    <col min="10498" max="10498" width="9.50390625" style="104" bestFit="1" customWidth="1"/>
    <col min="10499" max="10499" width="8.50390625" style="104" bestFit="1" customWidth="1"/>
    <col min="10500" max="10501" width="11.625" style="104" bestFit="1" customWidth="1"/>
    <col min="10502" max="10503" width="8.50390625" style="104" bestFit="1" customWidth="1"/>
    <col min="10504" max="10504" width="8.125" style="104" bestFit="1" customWidth="1"/>
    <col min="10505" max="10506" width="7.50390625" style="104" bestFit="1" customWidth="1"/>
    <col min="10507" max="10507" width="8.50390625" style="104" bestFit="1" customWidth="1"/>
    <col min="10508" max="10509" width="8.125" style="104" bestFit="1" customWidth="1"/>
    <col min="10510" max="10510" width="7.50390625" style="104" bestFit="1" customWidth="1"/>
    <col min="10511" max="10511" width="8.50390625" style="104" bestFit="1" customWidth="1"/>
    <col min="10512" max="10512" width="7.50390625" style="104" bestFit="1" customWidth="1"/>
    <col min="10513" max="10513" width="10.50390625" style="104" bestFit="1" customWidth="1"/>
    <col min="10514" max="10752" width="9.00390625" style="104" customWidth="1"/>
    <col min="10753" max="10753" width="35.50390625" style="104" customWidth="1"/>
    <col min="10754" max="10754" width="9.50390625" style="104" bestFit="1" customWidth="1"/>
    <col min="10755" max="10755" width="8.50390625" style="104" bestFit="1" customWidth="1"/>
    <col min="10756" max="10757" width="11.625" style="104" bestFit="1" customWidth="1"/>
    <col min="10758" max="10759" width="8.50390625" style="104" bestFit="1" customWidth="1"/>
    <col min="10760" max="10760" width="8.125" style="104" bestFit="1" customWidth="1"/>
    <col min="10761" max="10762" width="7.50390625" style="104" bestFit="1" customWidth="1"/>
    <col min="10763" max="10763" width="8.50390625" style="104" bestFit="1" customWidth="1"/>
    <col min="10764" max="10765" width="8.125" style="104" bestFit="1" customWidth="1"/>
    <col min="10766" max="10766" width="7.50390625" style="104" bestFit="1" customWidth="1"/>
    <col min="10767" max="10767" width="8.50390625" style="104" bestFit="1" customWidth="1"/>
    <col min="10768" max="10768" width="7.50390625" style="104" bestFit="1" customWidth="1"/>
    <col min="10769" max="10769" width="10.50390625" style="104" bestFit="1" customWidth="1"/>
    <col min="10770" max="11008" width="9.00390625" style="104" customWidth="1"/>
    <col min="11009" max="11009" width="35.50390625" style="104" customWidth="1"/>
    <col min="11010" max="11010" width="9.50390625" style="104" bestFit="1" customWidth="1"/>
    <col min="11011" max="11011" width="8.50390625" style="104" bestFit="1" customWidth="1"/>
    <col min="11012" max="11013" width="11.625" style="104" bestFit="1" customWidth="1"/>
    <col min="11014" max="11015" width="8.50390625" style="104" bestFit="1" customWidth="1"/>
    <col min="11016" max="11016" width="8.125" style="104" bestFit="1" customWidth="1"/>
    <col min="11017" max="11018" width="7.50390625" style="104" bestFit="1" customWidth="1"/>
    <col min="11019" max="11019" width="8.50390625" style="104" bestFit="1" customWidth="1"/>
    <col min="11020" max="11021" width="8.125" style="104" bestFit="1" customWidth="1"/>
    <col min="11022" max="11022" width="7.50390625" style="104" bestFit="1" customWidth="1"/>
    <col min="11023" max="11023" width="8.50390625" style="104" bestFit="1" customWidth="1"/>
    <col min="11024" max="11024" width="7.50390625" style="104" bestFit="1" customWidth="1"/>
    <col min="11025" max="11025" width="10.50390625" style="104" bestFit="1" customWidth="1"/>
    <col min="11026" max="11264" width="9.00390625" style="104" customWidth="1"/>
    <col min="11265" max="11265" width="35.50390625" style="104" customWidth="1"/>
    <col min="11266" max="11266" width="9.50390625" style="104" bestFit="1" customWidth="1"/>
    <col min="11267" max="11267" width="8.50390625" style="104" bestFit="1" customWidth="1"/>
    <col min="11268" max="11269" width="11.625" style="104" bestFit="1" customWidth="1"/>
    <col min="11270" max="11271" width="8.50390625" style="104" bestFit="1" customWidth="1"/>
    <col min="11272" max="11272" width="8.125" style="104" bestFit="1" customWidth="1"/>
    <col min="11273" max="11274" width="7.50390625" style="104" bestFit="1" customWidth="1"/>
    <col min="11275" max="11275" width="8.50390625" style="104" bestFit="1" customWidth="1"/>
    <col min="11276" max="11277" width="8.125" style="104" bestFit="1" customWidth="1"/>
    <col min="11278" max="11278" width="7.50390625" style="104" bestFit="1" customWidth="1"/>
    <col min="11279" max="11279" width="8.50390625" style="104" bestFit="1" customWidth="1"/>
    <col min="11280" max="11280" width="7.50390625" style="104" bestFit="1" customWidth="1"/>
    <col min="11281" max="11281" width="10.50390625" style="104" bestFit="1" customWidth="1"/>
    <col min="11282" max="11520" width="9.00390625" style="104" customWidth="1"/>
    <col min="11521" max="11521" width="35.50390625" style="104" customWidth="1"/>
    <col min="11522" max="11522" width="9.50390625" style="104" bestFit="1" customWidth="1"/>
    <col min="11523" max="11523" width="8.50390625" style="104" bestFit="1" customWidth="1"/>
    <col min="11524" max="11525" width="11.625" style="104" bestFit="1" customWidth="1"/>
    <col min="11526" max="11527" width="8.50390625" style="104" bestFit="1" customWidth="1"/>
    <col min="11528" max="11528" width="8.125" style="104" bestFit="1" customWidth="1"/>
    <col min="11529" max="11530" width="7.50390625" style="104" bestFit="1" customWidth="1"/>
    <col min="11531" max="11531" width="8.50390625" style="104" bestFit="1" customWidth="1"/>
    <col min="11532" max="11533" width="8.125" style="104" bestFit="1" customWidth="1"/>
    <col min="11534" max="11534" width="7.50390625" style="104" bestFit="1" customWidth="1"/>
    <col min="11535" max="11535" width="8.50390625" style="104" bestFit="1" customWidth="1"/>
    <col min="11536" max="11536" width="7.50390625" style="104" bestFit="1" customWidth="1"/>
    <col min="11537" max="11537" width="10.50390625" style="104" bestFit="1" customWidth="1"/>
    <col min="11538" max="11776" width="9.00390625" style="104" customWidth="1"/>
    <col min="11777" max="11777" width="35.50390625" style="104" customWidth="1"/>
    <col min="11778" max="11778" width="9.50390625" style="104" bestFit="1" customWidth="1"/>
    <col min="11779" max="11779" width="8.50390625" style="104" bestFit="1" customWidth="1"/>
    <col min="11780" max="11781" width="11.625" style="104" bestFit="1" customWidth="1"/>
    <col min="11782" max="11783" width="8.50390625" style="104" bestFit="1" customWidth="1"/>
    <col min="11784" max="11784" width="8.125" style="104" bestFit="1" customWidth="1"/>
    <col min="11785" max="11786" width="7.50390625" style="104" bestFit="1" customWidth="1"/>
    <col min="11787" max="11787" width="8.50390625" style="104" bestFit="1" customWidth="1"/>
    <col min="11788" max="11789" width="8.125" style="104" bestFit="1" customWidth="1"/>
    <col min="11790" max="11790" width="7.50390625" style="104" bestFit="1" customWidth="1"/>
    <col min="11791" max="11791" width="8.50390625" style="104" bestFit="1" customWidth="1"/>
    <col min="11792" max="11792" width="7.50390625" style="104" bestFit="1" customWidth="1"/>
    <col min="11793" max="11793" width="10.50390625" style="104" bestFit="1" customWidth="1"/>
    <col min="11794" max="12032" width="9.00390625" style="104" customWidth="1"/>
    <col min="12033" max="12033" width="35.50390625" style="104" customWidth="1"/>
    <col min="12034" max="12034" width="9.50390625" style="104" bestFit="1" customWidth="1"/>
    <col min="12035" max="12035" width="8.50390625" style="104" bestFit="1" customWidth="1"/>
    <col min="12036" max="12037" width="11.625" style="104" bestFit="1" customWidth="1"/>
    <col min="12038" max="12039" width="8.50390625" style="104" bestFit="1" customWidth="1"/>
    <col min="12040" max="12040" width="8.125" style="104" bestFit="1" customWidth="1"/>
    <col min="12041" max="12042" width="7.50390625" style="104" bestFit="1" customWidth="1"/>
    <col min="12043" max="12043" width="8.50390625" style="104" bestFit="1" customWidth="1"/>
    <col min="12044" max="12045" width="8.125" style="104" bestFit="1" customWidth="1"/>
    <col min="12046" max="12046" width="7.50390625" style="104" bestFit="1" customWidth="1"/>
    <col min="12047" max="12047" width="8.50390625" style="104" bestFit="1" customWidth="1"/>
    <col min="12048" max="12048" width="7.50390625" style="104" bestFit="1" customWidth="1"/>
    <col min="12049" max="12049" width="10.50390625" style="104" bestFit="1" customWidth="1"/>
    <col min="12050" max="12288" width="9.00390625" style="104" customWidth="1"/>
    <col min="12289" max="12289" width="35.50390625" style="104" customWidth="1"/>
    <col min="12290" max="12290" width="9.50390625" style="104" bestFit="1" customWidth="1"/>
    <col min="12291" max="12291" width="8.50390625" style="104" bestFit="1" customWidth="1"/>
    <col min="12292" max="12293" width="11.625" style="104" bestFit="1" customWidth="1"/>
    <col min="12294" max="12295" width="8.50390625" style="104" bestFit="1" customWidth="1"/>
    <col min="12296" max="12296" width="8.125" style="104" bestFit="1" customWidth="1"/>
    <col min="12297" max="12298" width="7.50390625" style="104" bestFit="1" customWidth="1"/>
    <col min="12299" max="12299" width="8.50390625" style="104" bestFit="1" customWidth="1"/>
    <col min="12300" max="12301" width="8.125" style="104" bestFit="1" customWidth="1"/>
    <col min="12302" max="12302" width="7.50390625" style="104" bestFit="1" customWidth="1"/>
    <col min="12303" max="12303" width="8.50390625" style="104" bestFit="1" customWidth="1"/>
    <col min="12304" max="12304" width="7.50390625" style="104" bestFit="1" customWidth="1"/>
    <col min="12305" max="12305" width="10.50390625" style="104" bestFit="1" customWidth="1"/>
    <col min="12306" max="12544" width="9.00390625" style="104" customWidth="1"/>
    <col min="12545" max="12545" width="35.50390625" style="104" customWidth="1"/>
    <col min="12546" max="12546" width="9.50390625" style="104" bestFit="1" customWidth="1"/>
    <col min="12547" max="12547" width="8.50390625" style="104" bestFit="1" customWidth="1"/>
    <col min="12548" max="12549" width="11.625" style="104" bestFit="1" customWidth="1"/>
    <col min="12550" max="12551" width="8.50390625" style="104" bestFit="1" customWidth="1"/>
    <col min="12552" max="12552" width="8.125" style="104" bestFit="1" customWidth="1"/>
    <col min="12553" max="12554" width="7.50390625" style="104" bestFit="1" customWidth="1"/>
    <col min="12555" max="12555" width="8.50390625" style="104" bestFit="1" customWidth="1"/>
    <col min="12556" max="12557" width="8.125" style="104" bestFit="1" customWidth="1"/>
    <col min="12558" max="12558" width="7.50390625" style="104" bestFit="1" customWidth="1"/>
    <col min="12559" max="12559" width="8.50390625" style="104" bestFit="1" customWidth="1"/>
    <col min="12560" max="12560" width="7.50390625" style="104" bestFit="1" customWidth="1"/>
    <col min="12561" max="12561" width="10.50390625" style="104" bestFit="1" customWidth="1"/>
    <col min="12562" max="12800" width="9.00390625" style="104" customWidth="1"/>
    <col min="12801" max="12801" width="35.50390625" style="104" customWidth="1"/>
    <col min="12802" max="12802" width="9.50390625" style="104" bestFit="1" customWidth="1"/>
    <col min="12803" max="12803" width="8.50390625" style="104" bestFit="1" customWidth="1"/>
    <col min="12804" max="12805" width="11.625" style="104" bestFit="1" customWidth="1"/>
    <col min="12806" max="12807" width="8.50390625" style="104" bestFit="1" customWidth="1"/>
    <col min="12808" max="12808" width="8.125" style="104" bestFit="1" customWidth="1"/>
    <col min="12809" max="12810" width="7.50390625" style="104" bestFit="1" customWidth="1"/>
    <col min="12811" max="12811" width="8.50390625" style="104" bestFit="1" customWidth="1"/>
    <col min="12812" max="12813" width="8.125" style="104" bestFit="1" customWidth="1"/>
    <col min="12814" max="12814" width="7.50390625" style="104" bestFit="1" customWidth="1"/>
    <col min="12815" max="12815" width="8.50390625" style="104" bestFit="1" customWidth="1"/>
    <col min="12816" max="12816" width="7.50390625" style="104" bestFit="1" customWidth="1"/>
    <col min="12817" max="12817" width="10.50390625" style="104" bestFit="1" customWidth="1"/>
    <col min="12818" max="13056" width="9.00390625" style="104" customWidth="1"/>
    <col min="13057" max="13057" width="35.50390625" style="104" customWidth="1"/>
    <col min="13058" max="13058" width="9.50390625" style="104" bestFit="1" customWidth="1"/>
    <col min="13059" max="13059" width="8.50390625" style="104" bestFit="1" customWidth="1"/>
    <col min="13060" max="13061" width="11.625" style="104" bestFit="1" customWidth="1"/>
    <col min="13062" max="13063" width="8.50390625" style="104" bestFit="1" customWidth="1"/>
    <col min="13064" max="13064" width="8.125" style="104" bestFit="1" customWidth="1"/>
    <col min="13065" max="13066" width="7.50390625" style="104" bestFit="1" customWidth="1"/>
    <col min="13067" max="13067" width="8.50390625" style="104" bestFit="1" customWidth="1"/>
    <col min="13068" max="13069" width="8.125" style="104" bestFit="1" customWidth="1"/>
    <col min="13070" max="13070" width="7.50390625" style="104" bestFit="1" customWidth="1"/>
    <col min="13071" max="13071" width="8.50390625" style="104" bestFit="1" customWidth="1"/>
    <col min="13072" max="13072" width="7.50390625" style="104" bestFit="1" customWidth="1"/>
    <col min="13073" max="13073" width="10.50390625" style="104" bestFit="1" customWidth="1"/>
    <col min="13074" max="13312" width="9.00390625" style="104" customWidth="1"/>
    <col min="13313" max="13313" width="35.50390625" style="104" customWidth="1"/>
    <col min="13314" max="13314" width="9.50390625" style="104" bestFit="1" customWidth="1"/>
    <col min="13315" max="13315" width="8.50390625" style="104" bestFit="1" customWidth="1"/>
    <col min="13316" max="13317" width="11.625" style="104" bestFit="1" customWidth="1"/>
    <col min="13318" max="13319" width="8.50390625" style="104" bestFit="1" customWidth="1"/>
    <col min="13320" max="13320" width="8.125" style="104" bestFit="1" customWidth="1"/>
    <col min="13321" max="13322" width="7.50390625" style="104" bestFit="1" customWidth="1"/>
    <col min="13323" max="13323" width="8.50390625" style="104" bestFit="1" customWidth="1"/>
    <col min="13324" max="13325" width="8.125" style="104" bestFit="1" customWidth="1"/>
    <col min="13326" max="13326" width="7.50390625" style="104" bestFit="1" customWidth="1"/>
    <col min="13327" max="13327" width="8.50390625" style="104" bestFit="1" customWidth="1"/>
    <col min="13328" max="13328" width="7.50390625" style="104" bestFit="1" customWidth="1"/>
    <col min="13329" max="13329" width="10.50390625" style="104" bestFit="1" customWidth="1"/>
    <col min="13330" max="13568" width="9.00390625" style="104" customWidth="1"/>
    <col min="13569" max="13569" width="35.50390625" style="104" customWidth="1"/>
    <col min="13570" max="13570" width="9.50390625" style="104" bestFit="1" customWidth="1"/>
    <col min="13571" max="13571" width="8.50390625" style="104" bestFit="1" customWidth="1"/>
    <col min="13572" max="13573" width="11.625" style="104" bestFit="1" customWidth="1"/>
    <col min="13574" max="13575" width="8.50390625" style="104" bestFit="1" customWidth="1"/>
    <col min="13576" max="13576" width="8.125" style="104" bestFit="1" customWidth="1"/>
    <col min="13577" max="13578" width="7.50390625" style="104" bestFit="1" customWidth="1"/>
    <col min="13579" max="13579" width="8.50390625" style="104" bestFit="1" customWidth="1"/>
    <col min="13580" max="13581" width="8.125" style="104" bestFit="1" customWidth="1"/>
    <col min="13582" max="13582" width="7.50390625" style="104" bestFit="1" customWidth="1"/>
    <col min="13583" max="13583" width="8.50390625" style="104" bestFit="1" customWidth="1"/>
    <col min="13584" max="13584" width="7.50390625" style="104" bestFit="1" customWidth="1"/>
    <col min="13585" max="13585" width="10.50390625" style="104" bestFit="1" customWidth="1"/>
    <col min="13586" max="13824" width="9.00390625" style="104" customWidth="1"/>
    <col min="13825" max="13825" width="35.50390625" style="104" customWidth="1"/>
    <col min="13826" max="13826" width="9.50390625" style="104" bestFit="1" customWidth="1"/>
    <col min="13827" max="13827" width="8.50390625" style="104" bestFit="1" customWidth="1"/>
    <col min="13828" max="13829" width="11.625" style="104" bestFit="1" customWidth="1"/>
    <col min="13830" max="13831" width="8.50390625" style="104" bestFit="1" customWidth="1"/>
    <col min="13832" max="13832" width="8.125" style="104" bestFit="1" customWidth="1"/>
    <col min="13833" max="13834" width="7.50390625" style="104" bestFit="1" customWidth="1"/>
    <col min="13835" max="13835" width="8.50390625" style="104" bestFit="1" customWidth="1"/>
    <col min="13836" max="13837" width="8.125" style="104" bestFit="1" customWidth="1"/>
    <col min="13838" max="13838" width="7.50390625" style="104" bestFit="1" customWidth="1"/>
    <col min="13839" max="13839" width="8.50390625" style="104" bestFit="1" customWidth="1"/>
    <col min="13840" max="13840" width="7.50390625" style="104" bestFit="1" customWidth="1"/>
    <col min="13841" max="13841" width="10.50390625" style="104" bestFit="1" customWidth="1"/>
    <col min="13842" max="14080" width="9.00390625" style="104" customWidth="1"/>
    <col min="14081" max="14081" width="35.50390625" style="104" customWidth="1"/>
    <col min="14082" max="14082" width="9.50390625" style="104" bestFit="1" customWidth="1"/>
    <col min="14083" max="14083" width="8.50390625" style="104" bestFit="1" customWidth="1"/>
    <col min="14084" max="14085" width="11.625" style="104" bestFit="1" customWidth="1"/>
    <col min="14086" max="14087" width="8.50390625" style="104" bestFit="1" customWidth="1"/>
    <col min="14088" max="14088" width="8.125" style="104" bestFit="1" customWidth="1"/>
    <col min="14089" max="14090" width="7.50390625" style="104" bestFit="1" customWidth="1"/>
    <col min="14091" max="14091" width="8.50390625" style="104" bestFit="1" customWidth="1"/>
    <col min="14092" max="14093" width="8.125" style="104" bestFit="1" customWidth="1"/>
    <col min="14094" max="14094" width="7.50390625" style="104" bestFit="1" customWidth="1"/>
    <col min="14095" max="14095" width="8.50390625" style="104" bestFit="1" customWidth="1"/>
    <col min="14096" max="14096" width="7.50390625" style="104" bestFit="1" customWidth="1"/>
    <col min="14097" max="14097" width="10.50390625" style="104" bestFit="1" customWidth="1"/>
    <col min="14098" max="14336" width="9.00390625" style="104" customWidth="1"/>
    <col min="14337" max="14337" width="35.50390625" style="104" customWidth="1"/>
    <col min="14338" max="14338" width="9.50390625" style="104" bestFit="1" customWidth="1"/>
    <col min="14339" max="14339" width="8.50390625" style="104" bestFit="1" customWidth="1"/>
    <col min="14340" max="14341" width="11.625" style="104" bestFit="1" customWidth="1"/>
    <col min="14342" max="14343" width="8.50390625" style="104" bestFit="1" customWidth="1"/>
    <col min="14344" max="14344" width="8.125" style="104" bestFit="1" customWidth="1"/>
    <col min="14345" max="14346" width="7.50390625" style="104" bestFit="1" customWidth="1"/>
    <col min="14347" max="14347" width="8.50390625" style="104" bestFit="1" customWidth="1"/>
    <col min="14348" max="14349" width="8.125" style="104" bestFit="1" customWidth="1"/>
    <col min="14350" max="14350" width="7.50390625" style="104" bestFit="1" customWidth="1"/>
    <col min="14351" max="14351" width="8.50390625" style="104" bestFit="1" customWidth="1"/>
    <col min="14352" max="14352" width="7.50390625" style="104" bestFit="1" customWidth="1"/>
    <col min="14353" max="14353" width="10.50390625" style="104" bestFit="1" customWidth="1"/>
    <col min="14354" max="14592" width="9.00390625" style="104" customWidth="1"/>
    <col min="14593" max="14593" width="35.50390625" style="104" customWidth="1"/>
    <col min="14594" max="14594" width="9.50390625" style="104" bestFit="1" customWidth="1"/>
    <col min="14595" max="14595" width="8.50390625" style="104" bestFit="1" customWidth="1"/>
    <col min="14596" max="14597" width="11.625" style="104" bestFit="1" customWidth="1"/>
    <col min="14598" max="14599" width="8.50390625" style="104" bestFit="1" customWidth="1"/>
    <col min="14600" max="14600" width="8.125" style="104" bestFit="1" customWidth="1"/>
    <col min="14601" max="14602" width="7.50390625" style="104" bestFit="1" customWidth="1"/>
    <col min="14603" max="14603" width="8.50390625" style="104" bestFit="1" customWidth="1"/>
    <col min="14604" max="14605" width="8.125" style="104" bestFit="1" customWidth="1"/>
    <col min="14606" max="14606" width="7.50390625" style="104" bestFit="1" customWidth="1"/>
    <col min="14607" max="14607" width="8.50390625" style="104" bestFit="1" customWidth="1"/>
    <col min="14608" max="14608" width="7.50390625" style="104" bestFit="1" customWidth="1"/>
    <col min="14609" max="14609" width="10.50390625" style="104" bestFit="1" customWidth="1"/>
    <col min="14610" max="14848" width="9.00390625" style="104" customWidth="1"/>
    <col min="14849" max="14849" width="35.50390625" style="104" customWidth="1"/>
    <col min="14850" max="14850" width="9.50390625" style="104" bestFit="1" customWidth="1"/>
    <col min="14851" max="14851" width="8.50390625" style="104" bestFit="1" customWidth="1"/>
    <col min="14852" max="14853" width="11.625" style="104" bestFit="1" customWidth="1"/>
    <col min="14854" max="14855" width="8.50390625" style="104" bestFit="1" customWidth="1"/>
    <col min="14856" max="14856" width="8.125" style="104" bestFit="1" customWidth="1"/>
    <col min="14857" max="14858" width="7.50390625" style="104" bestFit="1" customWidth="1"/>
    <col min="14859" max="14859" width="8.50390625" style="104" bestFit="1" customWidth="1"/>
    <col min="14860" max="14861" width="8.125" style="104" bestFit="1" customWidth="1"/>
    <col min="14862" max="14862" width="7.50390625" style="104" bestFit="1" customWidth="1"/>
    <col min="14863" max="14863" width="8.50390625" style="104" bestFit="1" customWidth="1"/>
    <col min="14864" max="14864" width="7.50390625" style="104" bestFit="1" customWidth="1"/>
    <col min="14865" max="14865" width="10.50390625" style="104" bestFit="1" customWidth="1"/>
    <col min="14866" max="15104" width="9.00390625" style="104" customWidth="1"/>
    <col min="15105" max="15105" width="35.50390625" style="104" customWidth="1"/>
    <col min="15106" max="15106" width="9.50390625" style="104" bestFit="1" customWidth="1"/>
    <col min="15107" max="15107" width="8.50390625" style="104" bestFit="1" customWidth="1"/>
    <col min="15108" max="15109" width="11.625" style="104" bestFit="1" customWidth="1"/>
    <col min="15110" max="15111" width="8.50390625" style="104" bestFit="1" customWidth="1"/>
    <col min="15112" max="15112" width="8.125" style="104" bestFit="1" customWidth="1"/>
    <col min="15113" max="15114" width="7.50390625" style="104" bestFit="1" customWidth="1"/>
    <col min="15115" max="15115" width="8.50390625" style="104" bestFit="1" customWidth="1"/>
    <col min="15116" max="15117" width="8.125" style="104" bestFit="1" customWidth="1"/>
    <col min="15118" max="15118" width="7.50390625" style="104" bestFit="1" customWidth="1"/>
    <col min="15119" max="15119" width="8.50390625" style="104" bestFit="1" customWidth="1"/>
    <col min="15120" max="15120" width="7.50390625" style="104" bestFit="1" customWidth="1"/>
    <col min="15121" max="15121" width="10.50390625" style="104" bestFit="1" customWidth="1"/>
    <col min="15122" max="15360" width="9.00390625" style="104" customWidth="1"/>
    <col min="15361" max="15361" width="35.50390625" style="104" customWidth="1"/>
    <col min="15362" max="15362" width="9.50390625" style="104" bestFit="1" customWidth="1"/>
    <col min="15363" max="15363" width="8.50390625" style="104" bestFit="1" customWidth="1"/>
    <col min="15364" max="15365" width="11.625" style="104" bestFit="1" customWidth="1"/>
    <col min="15366" max="15367" width="8.50390625" style="104" bestFit="1" customWidth="1"/>
    <col min="15368" max="15368" width="8.125" style="104" bestFit="1" customWidth="1"/>
    <col min="15369" max="15370" width="7.50390625" style="104" bestFit="1" customWidth="1"/>
    <col min="15371" max="15371" width="8.50390625" style="104" bestFit="1" customWidth="1"/>
    <col min="15372" max="15373" width="8.125" style="104" bestFit="1" customWidth="1"/>
    <col min="15374" max="15374" width="7.50390625" style="104" bestFit="1" customWidth="1"/>
    <col min="15375" max="15375" width="8.50390625" style="104" bestFit="1" customWidth="1"/>
    <col min="15376" max="15376" width="7.50390625" style="104" bestFit="1" customWidth="1"/>
    <col min="15377" max="15377" width="10.50390625" style="104" bestFit="1" customWidth="1"/>
    <col min="15378" max="15616" width="9.00390625" style="104" customWidth="1"/>
    <col min="15617" max="15617" width="35.50390625" style="104" customWidth="1"/>
    <col min="15618" max="15618" width="9.50390625" style="104" bestFit="1" customWidth="1"/>
    <col min="15619" max="15619" width="8.50390625" style="104" bestFit="1" customWidth="1"/>
    <col min="15620" max="15621" width="11.625" style="104" bestFit="1" customWidth="1"/>
    <col min="15622" max="15623" width="8.50390625" style="104" bestFit="1" customWidth="1"/>
    <col min="15624" max="15624" width="8.125" style="104" bestFit="1" customWidth="1"/>
    <col min="15625" max="15626" width="7.50390625" style="104" bestFit="1" customWidth="1"/>
    <col min="15627" max="15627" width="8.50390625" style="104" bestFit="1" customWidth="1"/>
    <col min="15628" max="15629" width="8.125" style="104" bestFit="1" customWidth="1"/>
    <col min="15630" max="15630" width="7.50390625" style="104" bestFit="1" customWidth="1"/>
    <col min="15631" max="15631" width="8.50390625" style="104" bestFit="1" customWidth="1"/>
    <col min="15632" max="15632" width="7.50390625" style="104" bestFit="1" customWidth="1"/>
    <col min="15633" max="15633" width="10.50390625" style="104" bestFit="1" customWidth="1"/>
    <col min="15634" max="15872" width="9.00390625" style="104" customWidth="1"/>
    <col min="15873" max="15873" width="35.50390625" style="104" customWidth="1"/>
    <col min="15874" max="15874" width="9.50390625" style="104" bestFit="1" customWidth="1"/>
    <col min="15875" max="15875" width="8.50390625" style="104" bestFit="1" customWidth="1"/>
    <col min="15876" max="15877" width="11.625" style="104" bestFit="1" customWidth="1"/>
    <col min="15878" max="15879" width="8.50390625" style="104" bestFit="1" customWidth="1"/>
    <col min="15880" max="15880" width="8.125" style="104" bestFit="1" customWidth="1"/>
    <col min="15881" max="15882" width="7.50390625" style="104" bestFit="1" customWidth="1"/>
    <col min="15883" max="15883" width="8.50390625" style="104" bestFit="1" customWidth="1"/>
    <col min="15884" max="15885" width="8.125" style="104" bestFit="1" customWidth="1"/>
    <col min="15886" max="15886" width="7.50390625" style="104" bestFit="1" customWidth="1"/>
    <col min="15887" max="15887" width="8.50390625" style="104" bestFit="1" customWidth="1"/>
    <col min="15888" max="15888" width="7.50390625" style="104" bestFit="1" customWidth="1"/>
    <col min="15889" max="15889" width="10.50390625" style="104" bestFit="1" customWidth="1"/>
    <col min="15890" max="16128" width="9.00390625" style="104" customWidth="1"/>
    <col min="16129" max="16129" width="35.50390625" style="104" customWidth="1"/>
    <col min="16130" max="16130" width="9.50390625" style="104" bestFit="1" customWidth="1"/>
    <col min="16131" max="16131" width="8.50390625" style="104" bestFit="1" customWidth="1"/>
    <col min="16132" max="16133" width="11.625" style="104" bestFit="1" customWidth="1"/>
    <col min="16134" max="16135" width="8.50390625" style="104" bestFit="1" customWidth="1"/>
    <col min="16136" max="16136" width="8.125" style="104" bestFit="1" customWidth="1"/>
    <col min="16137" max="16138" width="7.50390625" style="104" bestFit="1" customWidth="1"/>
    <col min="16139" max="16139" width="8.50390625" style="104" bestFit="1" customWidth="1"/>
    <col min="16140" max="16141" width="8.125" style="104" bestFit="1" customWidth="1"/>
    <col min="16142" max="16142" width="7.50390625" style="104" bestFit="1" customWidth="1"/>
    <col min="16143" max="16143" width="8.50390625" style="104" bestFit="1" customWidth="1"/>
    <col min="16144" max="16144" width="7.50390625" style="104" bestFit="1" customWidth="1"/>
    <col min="16145" max="16145" width="10.50390625" style="104" bestFit="1" customWidth="1"/>
    <col min="16146" max="16384" width="9.00390625" style="104" customWidth="1"/>
  </cols>
  <sheetData>
    <row r="1" ht="14.25">
      <c r="A1" s="17" t="s">
        <v>282</v>
      </c>
    </row>
    <row r="2" spans="1:17" s="32" customFormat="1" ht="21" customHeight="1">
      <c r="A2" s="269" t="s">
        <v>1646</v>
      </c>
      <c r="B2" s="269"/>
      <c r="C2" s="269"/>
      <c r="D2" s="269"/>
      <c r="E2" s="269"/>
      <c r="F2" s="269"/>
      <c r="G2" s="269"/>
      <c r="H2" s="269"/>
      <c r="I2" s="269"/>
      <c r="J2" s="269"/>
      <c r="K2" s="269"/>
      <c r="L2" s="269"/>
      <c r="M2" s="269"/>
      <c r="N2" s="276"/>
      <c r="O2" s="276"/>
      <c r="P2" s="276"/>
      <c r="Q2" s="276"/>
    </row>
    <row r="3" spans="1:17" s="32" customFormat="1" ht="20.25" customHeight="1">
      <c r="A3" s="28"/>
      <c r="C3" s="117"/>
      <c r="D3" s="117"/>
      <c r="E3" s="117"/>
      <c r="F3" s="117"/>
      <c r="G3" s="117"/>
      <c r="H3" s="117"/>
      <c r="Q3" s="118" t="s">
        <v>283</v>
      </c>
    </row>
    <row r="4" spans="1:17" s="120" customFormat="1" ht="69.75" customHeight="1">
      <c r="A4" s="33" t="s">
        <v>275</v>
      </c>
      <c r="B4" s="33" t="s">
        <v>284</v>
      </c>
      <c r="C4" s="119" t="s">
        <v>1647</v>
      </c>
      <c r="D4" s="119" t="s">
        <v>1648</v>
      </c>
      <c r="E4" s="119" t="s">
        <v>1649</v>
      </c>
      <c r="F4" s="119" t="s">
        <v>1650</v>
      </c>
      <c r="G4" s="119" t="s">
        <v>1651</v>
      </c>
      <c r="H4" s="119" t="s">
        <v>1652</v>
      </c>
      <c r="I4" s="119" t="s">
        <v>1653</v>
      </c>
      <c r="J4" s="119" t="s">
        <v>1654</v>
      </c>
      <c r="K4" s="119" t="s">
        <v>1655</v>
      </c>
      <c r="L4" s="119" t="s">
        <v>1656</v>
      </c>
      <c r="M4" s="119" t="s">
        <v>1657</v>
      </c>
      <c r="N4" s="119" t="s">
        <v>1658</v>
      </c>
      <c r="O4" s="119" t="s">
        <v>1659</v>
      </c>
      <c r="P4" s="119" t="s">
        <v>1660</v>
      </c>
      <c r="Q4" s="119" t="s">
        <v>285</v>
      </c>
    </row>
    <row r="5" spans="1:17" s="32" customFormat="1" ht="20.1" customHeight="1">
      <c r="A5" s="37" t="s">
        <v>286</v>
      </c>
      <c r="B5" s="121">
        <v>3769818</v>
      </c>
      <c r="C5" s="121">
        <v>1837072</v>
      </c>
      <c r="D5" s="121">
        <v>811253</v>
      </c>
      <c r="E5" s="121">
        <v>141069</v>
      </c>
      <c r="F5" s="121">
        <v>85512</v>
      </c>
      <c r="G5" s="121">
        <v>361014</v>
      </c>
      <c r="H5" s="121">
        <v>17885</v>
      </c>
      <c r="I5" s="121">
        <v>40327</v>
      </c>
      <c r="J5" s="121">
        <v>0</v>
      </c>
      <c r="K5" s="121">
        <v>438547</v>
      </c>
      <c r="L5" s="121">
        <v>17</v>
      </c>
      <c r="M5" s="121">
        <v>0</v>
      </c>
      <c r="N5" s="121">
        <v>0</v>
      </c>
      <c r="O5" s="121">
        <v>0</v>
      </c>
      <c r="P5" s="121">
        <v>13500</v>
      </c>
      <c r="Q5" s="121">
        <v>23622</v>
      </c>
    </row>
    <row r="6" spans="1:17" s="32" customFormat="1" ht="20.1" customHeight="1">
      <c r="A6" s="37" t="s">
        <v>65</v>
      </c>
      <c r="B6" s="121">
        <v>805</v>
      </c>
      <c r="C6" s="121">
        <v>0</v>
      </c>
      <c r="D6" s="121">
        <v>780</v>
      </c>
      <c r="E6" s="121">
        <v>25</v>
      </c>
      <c r="F6" s="121">
        <v>0</v>
      </c>
      <c r="G6" s="121">
        <v>0</v>
      </c>
      <c r="H6" s="121">
        <v>0</v>
      </c>
      <c r="I6" s="121">
        <v>0</v>
      </c>
      <c r="J6" s="121">
        <v>0</v>
      </c>
      <c r="K6" s="121">
        <v>0</v>
      </c>
      <c r="L6" s="121">
        <v>0</v>
      </c>
      <c r="M6" s="121">
        <v>0</v>
      </c>
      <c r="N6" s="121">
        <v>0</v>
      </c>
      <c r="O6" s="121">
        <v>0</v>
      </c>
      <c r="P6" s="121">
        <v>0</v>
      </c>
      <c r="Q6" s="121">
        <v>0</v>
      </c>
    </row>
    <row r="7" spans="1:17" s="32" customFormat="1" ht="20.1" customHeight="1">
      <c r="A7" s="37" t="s">
        <v>68</v>
      </c>
      <c r="B7" s="121">
        <v>33519</v>
      </c>
      <c r="C7" s="121">
        <v>2289</v>
      </c>
      <c r="D7" s="121">
        <v>16066</v>
      </c>
      <c r="E7" s="121">
        <v>3632</v>
      </c>
      <c r="F7" s="121">
        <v>4381</v>
      </c>
      <c r="G7" s="121">
        <v>1326</v>
      </c>
      <c r="H7" s="121">
        <v>532</v>
      </c>
      <c r="I7" s="121">
        <v>0</v>
      </c>
      <c r="J7" s="121">
        <v>0</v>
      </c>
      <c r="K7" s="121">
        <v>2907</v>
      </c>
      <c r="L7" s="121">
        <v>0</v>
      </c>
      <c r="M7" s="121">
        <v>0</v>
      </c>
      <c r="N7" s="121">
        <v>0</v>
      </c>
      <c r="O7" s="121">
        <v>0</v>
      </c>
      <c r="P7" s="121">
        <v>0</v>
      </c>
      <c r="Q7" s="121">
        <v>2386</v>
      </c>
    </row>
    <row r="8" spans="1:17" s="32" customFormat="1" ht="20.1" customHeight="1">
      <c r="A8" s="37" t="s">
        <v>71</v>
      </c>
      <c r="B8" s="121">
        <v>4069043</v>
      </c>
      <c r="C8" s="121">
        <v>2019630</v>
      </c>
      <c r="D8" s="121">
        <v>945557</v>
      </c>
      <c r="E8" s="121">
        <v>228775</v>
      </c>
      <c r="F8" s="121">
        <v>97769</v>
      </c>
      <c r="G8" s="121">
        <v>263159</v>
      </c>
      <c r="H8" s="121">
        <v>704</v>
      </c>
      <c r="I8" s="121">
        <v>0</v>
      </c>
      <c r="J8" s="121">
        <v>0</v>
      </c>
      <c r="K8" s="121">
        <v>408143</v>
      </c>
      <c r="L8" s="121">
        <v>0</v>
      </c>
      <c r="M8" s="121">
        <v>0</v>
      </c>
      <c r="N8" s="121">
        <v>0</v>
      </c>
      <c r="O8" s="121">
        <v>0</v>
      </c>
      <c r="P8" s="121">
        <v>0</v>
      </c>
      <c r="Q8" s="121">
        <v>105306</v>
      </c>
    </row>
    <row r="9" spans="1:17" s="32" customFormat="1" ht="20.1" customHeight="1">
      <c r="A9" s="37" t="s">
        <v>82</v>
      </c>
      <c r="B9" s="121">
        <v>6877015</v>
      </c>
      <c r="C9" s="121">
        <v>1613070</v>
      </c>
      <c r="D9" s="121">
        <v>480977</v>
      </c>
      <c r="E9" s="121">
        <v>122170</v>
      </c>
      <c r="F9" s="121">
        <v>232184</v>
      </c>
      <c r="G9" s="121">
        <v>3258923</v>
      </c>
      <c r="H9" s="121">
        <v>160477</v>
      </c>
      <c r="I9" s="121">
        <v>7500</v>
      </c>
      <c r="J9" s="121">
        <v>0</v>
      </c>
      <c r="K9" s="121">
        <v>855899</v>
      </c>
      <c r="L9" s="121">
        <v>0</v>
      </c>
      <c r="M9" s="121">
        <v>9101</v>
      </c>
      <c r="N9" s="121">
        <v>0</v>
      </c>
      <c r="O9" s="121">
        <v>100000</v>
      </c>
      <c r="P9" s="121">
        <v>17000</v>
      </c>
      <c r="Q9" s="121">
        <v>19714</v>
      </c>
    </row>
    <row r="10" spans="1:17" s="32" customFormat="1" ht="20.1" customHeight="1">
      <c r="A10" s="37" t="s">
        <v>93</v>
      </c>
      <c r="B10" s="121">
        <v>312042</v>
      </c>
      <c r="C10" s="121">
        <v>25820</v>
      </c>
      <c r="D10" s="121">
        <v>123685.95</v>
      </c>
      <c r="E10" s="121">
        <v>38691.05</v>
      </c>
      <c r="F10" s="121">
        <v>8042</v>
      </c>
      <c r="G10" s="121">
        <v>62745</v>
      </c>
      <c r="H10" s="121">
        <v>6471</v>
      </c>
      <c r="I10" s="121">
        <v>35211</v>
      </c>
      <c r="J10" s="121">
        <v>0</v>
      </c>
      <c r="K10" s="121">
        <v>7700</v>
      </c>
      <c r="L10" s="121">
        <v>0</v>
      </c>
      <c r="M10" s="121">
        <v>0</v>
      </c>
      <c r="N10" s="121">
        <v>0</v>
      </c>
      <c r="O10" s="121">
        <v>0</v>
      </c>
      <c r="P10" s="121">
        <v>0</v>
      </c>
      <c r="Q10" s="121">
        <v>3676</v>
      </c>
    </row>
    <row r="11" spans="1:17" s="32" customFormat="1" ht="20.1" customHeight="1">
      <c r="A11" s="37" t="s">
        <v>1425</v>
      </c>
      <c r="B11" s="121">
        <v>633648</v>
      </c>
      <c r="C11" s="121">
        <v>113031</v>
      </c>
      <c r="D11" s="121">
        <v>102611</v>
      </c>
      <c r="E11" s="121">
        <v>32715</v>
      </c>
      <c r="F11" s="121">
        <v>9510</v>
      </c>
      <c r="G11" s="121">
        <v>293568</v>
      </c>
      <c r="H11" s="121">
        <v>39404</v>
      </c>
      <c r="I11" s="121">
        <v>856</v>
      </c>
      <c r="J11" s="121">
        <v>12645</v>
      </c>
      <c r="K11" s="121">
        <v>22739</v>
      </c>
      <c r="L11" s="121">
        <v>0</v>
      </c>
      <c r="M11" s="121">
        <v>15</v>
      </c>
      <c r="N11" s="121">
        <v>0</v>
      </c>
      <c r="O11" s="121">
        <v>0</v>
      </c>
      <c r="P11" s="121">
        <v>0</v>
      </c>
      <c r="Q11" s="121">
        <v>6554</v>
      </c>
    </row>
    <row r="12" spans="1:17" s="32" customFormat="1" ht="20.1" customHeight="1">
      <c r="A12" s="37" t="s">
        <v>107</v>
      </c>
      <c r="B12" s="121">
        <v>5378671</v>
      </c>
      <c r="C12" s="121">
        <v>1086935</v>
      </c>
      <c r="D12" s="121">
        <v>320342</v>
      </c>
      <c r="E12" s="121">
        <v>24177</v>
      </c>
      <c r="F12" s="121">
        <v>25377</v>
      </c>
      <c r="G12" s="121">
        <v>822624</v>
      </c>
      <c r="H12" s="121">
        <v>16226</v>
      </c>
      <c r="I12" s="121">
        <v>20760</v>
      </c>
      <c r="J12" s="121">
        <v>1444</v>
      </c>
      <c r="K12" s="121">
        <v>1536204</v>
      </c>
      <c r="L12" s="121">
        <v>1437637</v>
      </c>
      <c r="M12" s="121">
        <v>120</v>
      </c>
      <c r="N12" s="121">
        <v>0</v>
      </c>
      <c r="O12" s="121">
        <v>0</v>
      </c>
      <c r="P12" s="121">
        <v>72000</v>
      </c>
      <c r="Q12" s="121">
        <v>14825</v>
      </c>
    </row>
    <row r="13" spans="1:17" s="32" customFormat="1" ht="20.1" customHeight="1">
      <c r="A13" s="37" t="s">
        <v>1447</v>
      </c>
      <c r="B13" s="121">
        <v>2396136</v>
      </c>
      <c r="C13" s="121">
        <v>462368</v>
      </c>
      <c r="D13" s="121">
        <v>271320</v>
      </c>
      <c r="E13" s="121">
        <v>39228</v>
      </c>
      <c r="F13" s="121">
        <v>42014</v>
      </c>
      <c r="G13" s="121">
        <v>716520</v>
      </c>
      <c r="H13" s="121">
        <v>50536</v>
      </c>
      <c r="I13" s="121">
        <v>0</v>
      </c>
      <c r="J13" s="121">
        <v>0</v>
      </c>
      <c r="K13" s="121">
        <v>721541</v>
      </c>
      <c r="L13" s="121">
        <v>84825</v>
      </c>
      <c r="M13" s="121">
        <v>30</v>
      </c>
      <c r="N13" s="121">
        <v>0</v>
      </c>
      <c r="O13" s="121">
        <v>0</v>
      </c>
      <c r="P13" s="121">
        <v>0</v>
      </c>
      <c r="Q13" s="121">
        <v>7754</v>
      </c>
    </row>
    <row r="14" spans="1:17" s="32" customFormat="1" ht="20.1" customHeight="1">
      <c r="A14" s="37" t="s">
        <v>135</v>
      </c>
      <c r="B14" s="121">
        <v>290694</v>
      </c>
      <c r="C14" s="121">
        <v>36010</v>
      </c>
      <c r="D14" s="121">
        <v>55388</v>
      </c>
      <c r="E14" s="121">
        <v>34275</v>
      </c>
      <c r="F14" s="121">
        <v>14394</v>
      </c>
      <c r="G14" s="121">
        <v>26564</v>
      </c>
      <c r="H14" s="121">
        <v>17665</v>
      </c>
      <c r="I14" s="121">
        <v>68618</v>
      </c>
      <c r="J14" s="121">
        <v>330</v>
      </c>
      <c r="K14" s="121">
        <v>5305</v>
      </c>
      <c r="L14" s="121">
        <v>0</v>
      </c>
      <c r="M14" s="121">
        <v>0</v>
      </c>
      <c r="N14" s="121">
        <v>0</v>
      </c>
      <c r="O14" s="121">
        <v>10000</v>
      </c>
      <c r="P14" s="121">
        <v>0</v>
      </c>
      <c r="Q14" s="121">
        <v>22145</v>
      </c>
    </row>
    <row r="15" spans="1:17" s="32" customFormat="1" ht="20.1" customHeight="1">
      <c r="A15" s="37" t="s">
        <v>151</v>
      </c>
      <c r="B15" s="121">
        <v>2471766</v>
      </c>
      <c r="C15" s="121">
        <v>213200</v>
      </c>
      <c r="D15" s="121">
        <v>267878</v>
      </c>
      <c r="E15" s="121">
        <v>503352</v>
      </c>
      <c r="F15" s="121">
        <v>500249</v>
      </c>
      <c r="G15" s="121">
        <v>279776</v>
      </c>
      <c r="H15" s="121">
        <v>113149</v>
      </c>
      <c r="I15" s="121">
        <v>211892</v>
      </c>
      <c r="J15" s="121">
        <v>0</v>
      </c>
      <c r="K15" s="121">
        <v>46281</v>
      </c>
      <c r="L15" s="121">
        <v>0</v>
      </c>
      <c r="M15" s="121">
        <v>35314</v>
      </c>
      <c r="N15" s="121">
        <v>9000</v>
      </c>
      <c r="O15" s="121">
        <v>2000</v>
      </c>
      <c r="P15" s="121">
        <v>212200</v>
      </c>
      <c r="Q15" s="121">
        <v>77475</v>
      </c>
    </row>
    <row r="16" spans="1:17" s="32" customFormat="1" ht="20.1" customHeight="1">
      <c r="A16" s="37" t="s">
        <v>158</v>
      </c>
      <c r="B16" s="121">
        <v>3867804</v>
      </c>
      <c r="C16" s="121">
        <v>442939</v>
      </c>
      <c r="D16" s="121">
        <v>540793</v>
      </c>
      <c r="E16" s="121">
        <v>654471</v>
      </c>
      <c r="F16" s="121">
        <v>788084</v>
      </c>
      <c r="G16" s="121">
        <v>439260</v>
      </c>
      <c r="H16" s="121">
        <v>132759</v>
      </c>
      <c r="I16" s="121">
        <v>72593</v>
      </c>
      <c r="J16" s="121">
        <v>60</v>
      </c>
      <c r="K16" s="121">
        <v>502900</v>
      </c>
      <c r="L16" s="121">
        <v>0</v>
      </c>
      <c r="M16" s="121">
        <v>0</v>
      </c>
      <c r="N16" s="121">
        <v>0</v>
      </c>
      <c r="O16" s="121">
        <v>34601</v>
      </c>
      <c r="P16" s="121">
        <v>48000</v>
      </c>
      <c r="Q16" s="121">
        <v>211344</v>
      </c>
    </row>
    <row r="17" spans="1:17" s="32" customFormat="1" ht="20.1" customHeight="1">
      <c r="A17" s="37" t="s">
        <v>167</v>
      </c>
      <c r="B17" s="121">
        <v>1496812</v>
      </c>
      <c r="C17" s="121">
        <v>80845</v>
      </c>
      <c r="D17" s="121">
        <v>65215</v>
      </c>
      <c r="E17" s="121">
        <v>263810</v>
      </c>
      <c r="F17" s="121">
        <v>111170</v>
      </c>
      <c r="G17" s="121">
        <v>488397</v>
      </c>
      <c r="H17" s="121">
        <v>71123</v>
      </c>
      <c r="I17" s="121">
        <v>201549</v>
      </c>
      <c r="J17" s="121">
        <v>127756</v>
      </c>
      <c r="K17" s="121">
        <v>45494</v>
      </c>
      <c r="L17" s="121">
        <v>0</v>
      </c>
      <c r="M17" s="121">
        <v>0</v>
      </c>
      <c r="N17" s="121">
        <v>0</v>
      </c>
      <c r="O17" s="121">
        <v>0</v>
      </c>
      <c r="P17" s="121">
        <v>0</v>
      </c>
      <c r="Q17" s="121">
        <v>41453</v>
      </c>
    </row>
    <row r="18" spans="1:17" s="32" customFormat="1" ht="20.1" customHeight="1">
      <c r="A18" s="122" t="s">
        <v>175</v>
      </c>
      <c r="B18" s="121">
        <v>1033031</v>
      </c>
      <c r="C18" s="121">
        <v>17192</v>
      </c>
      <c r="D18" s="121">
        <v>95550</v>
      </c>
      <c r="E18" s="121">
        <v>68051</v>
      </c>
      <c r="F18" s="121">
        <v>13311</v>
      </c>
      <c r="G18" s="121">
        <v>14717</v>
      </c>
      <c r="H18" s="121">
        <v>1568</v>
      </c>
      <c r="I18" s="121">
        <v>357233</v>
      </c>
      <c r="J18" s="121">
        <v>448659</v>
      </c>
      <c r="K18" s="121">
        <v>3764</v>
      </c>
      <c r="L18" s="121">
        <v>0</v>
      </c>
      <c r="M18" s="121">
        <v>0</v>
      </c>
      <c r="N18" s="121">
        <v>0</v>
      </c>
      <c r="O18" s="121">
        <v>0</v>
      </c>
      <c r="P18" s="121">
        <v>0</v>
      </c>
      <c r="Q18" s="121">
        <v>12986</v>
      </c>
    </row>
    <row r="19" spans="1:17" s="32" customFormat="1" ht="20.1" customHeight="1">
      <c r="A19" s="122" t="s">
        <v>183</v>
      </c>
      <c r="B19" s="121">
        <v>199194</v>
      </c>
      <c r="C19" s="121">
        <v>9472</v>
      </c>
      <c r="D19" s="121">
        <v>11016</v>
      </c>
      <c r="E19" s="121">
        <v>2260</v>
      </c>
      <c r="F19" s="121">
        <v>5822</v>
      </c>
      <c r="G19" s="121">
        <v>5352</v>
      </c>
      <c r="H19" s="121">
        <v>2763</v>
      </c>
      <c r="I19" s="121">
        <v>20651</v>
      </c>
      <c r="J19" s="121">
        <v>0</v>
      </c>
      <c r="K19" s="121">
        <v>1457</v>
      </c>
      <c r="L19" s="121">
        <v>0</v>
      </c>
      <c r="M19" s="121">
        <v>0</v>
      </c>
      <c r="N19" s="121">
        <v>0</v>
      </c>
      <c r="O19" s="121">
        <v>0</v>
      </c>
      <c r="P19" s="121">
        <v>0</v>
      </c>
      <c r="Q19" s="121">
        <v>140401</v>
      </c>
    </row>
    <row r="20" spans="1:17" s="32" customFormat="1" ht="20.1" customHeight="1">
      <c r="A20" s="123" t="s">
        <v>187</v>
      </c>
      <c r="B20" s="121">
        <v>1002</v>
      </c>
      <c r="C20" s="121">
        <v>0</v>
      </c>
      <c r="D20" s="121">
        <v>743</v>
      </c>
      <c r="E20" s="121">
        <v>30</v>
      </c>
      <c r="F20" s="121">
        <v>0</v>
      </c>
      <c r="G20" s="121">
        <v>163</v>
      </c>
      <c r="H20" s="121">
        <v>0</v>
      </c>
      <c r="I20" s="121">
        <v>30</v>
      </c>
      <c r="J20" s="121">
        <v>0</v>
      </c>
      <c r="K20" s="121">
        <v>6</v>
      </c>
      <c r="L20" s="121">
        <v>0</v>
      </c>
      <c r="M20" s="121">
        <v>0</v>
      </c>
      <c r="N20" s="121">
        <v>0</v>
      </c>
      <c r="O20" s="121">
        <v>0</v>
      </c>
      <c r="P20" s="121">
        <v>0</v>
      </c>
      <c r="Q20" s="121">
        <v>30</v>
      </c>
    </row>
    <row r="21" spans="1:17" s="32" customFormat="1" ht="20.1" customHeight="1">
      <c r="A21" s="122" t="s">
        <v>191</v>
      </c>
      <c r="B21" s="121">
        <v>0</v>
      </c>
      <c r="C21" s="121">
        <v>0</v>
      </c>
      <c r="D21" s="121">
        <v>0</v>
      </c>
      <c r="E21" s="121">
        <v>0</v>
      </c>
      <c r="F21" s="121">
        <v>0</v>
      </c>
      <c r="G21" s="121">
        <v>0</v>
      </c>
      <c r="H21" s="121">
        <v>0</v>
      </c>
      <c r="I21" s="121">
        <v>0</v>
      </c>
      <c r="J21" s="121">
        <v>0</v>
      </c>
      <c r="K21" s="121">
        <v>0</v>
      </c>
      <c r="L21" s="121">
        <v>0</v>
      </c>
      <c r="M21" s="121">
        <v>0</v>
      </c>
      <c r="N21" s="121">
        <v>0</v>
      </c>
      <c r="O21" s="121">
        <v>0</v>
      </c>
      <c r="P21" s="121">
        <v>0</v>
      </c>
      <c r="Q21" s="121">
        <v>0</v>
      </c>
    </row>
    <row r="22" spans="1:17" s="32" customFormat="1" ht="20.1" customHeight="1">
      <c r="A22" s="122" t="s">
        <v>1496</v>
      </c>
      <c r="B22" s="121">
        <v>230280</v>
      </c>
      <c r="C22" s="121">
        <v>57001</v>
      </c>
      <c r="D22" s="121">
        <v>31606</v>
      </c>
      <c r="E22" s="121">
        <v>9229</v>
      </c>
      <c r="F22" s="121">
        <v>27156</v>
      </c>
      <c r="G22" s="121">
        <v>52603</v>
      </c>
      <c r="H22" s="121">
        <v>3510</v>
      </c>
      <c r="I22" s="121">
        <v>0</v>
      </c>
      <c r="J22" s="121">
        <v>0</v>
      </c>
      <c r="K22" s="121">
        <v>3366</v>
      </c>
      <c r="L22" s="121">
        <v>0</v>
      </c>
      <c r="M22" s="121">
        <v>0</v>
      </c>
      <c r="N22" s="121">
        <v>0</v>
      </c>
      <c r="O22" s="121">
        <v>0</v>
      </c>
      <c r="P22" s="121">
        <v>0</v>
      </c>
      <c r="Q22" s="121">
        <v>45809</v>
      </c>
    </row>
    <row r="23" spans="1:17" s="32" customFormat="1" ht="20.1" customHeight="1">
      <c r="A23" s="122" t="s">
        <v>203</v>
      </c>
      <c r="B23" s="121">
        <v>1156258</v>
      </c>
      <c r="C23" s="121">
        <v>193566</v>
      </c>
      <c r="D23" s="121">
        <v>23283</v>
      </c>
      <c r="E23" s="121">
        <v>248633</v>
      </c>
      <c r="F23" s="121">
        <v>107964</v>
      </c>
      <c r="G23" s="121">
        <v>74855</v>
      </c>
      <c r="H23" s="121">
        <v>37029</v>
      </c>
      <c r="I23" s="121">
        <v>1000</v>
      </c>
      <c r="J23" s="121">
        <v>0</v>
      </c>
      <c r="K23" s="121">
        <v>69889</v>
      </c>
      <c r="L23" s="121">
        <v>0</v>
      </c>
      <c r="M23" s="121">
        <v>0</v>
      </c>
      <c r="N23" s="121">
        <v>0</v>
      </c>
      <c r="O23" s="121">
        <v>340000</v>
      </c>
      <c r="P23" s="121">
        <v>56179</v>
      </c>
      <c r="Q23" s="121">
        <v>3860</v>
      </c>
    </row>
    <row r="24" spans="1:17" s="32" customFormat="1" ht="20.1" customHeight="1">
      <c r="A24" s="122" t="s">
        <v>207</v>
      </c>
      <c r="B24" s="121">
        <v>111219</v>
      </c>
      <c r="C24" s="121">
        <v>4336</v>
      </c>
      <c r="D24" s="121">
        <v>10648</v>
      </c>
      <c r="E24" s="121">
        <v>7746</v>
      </c>
      <c r="F24" s="121">
        <v>3643</v>
      </c>
      <c r="G24" s="121">
        <v>3719</v>
      </c>
      <c r="H24" s="121">
        <v>97</v>
      </c>
      <c r="I24" s="121">
        <v>72561</v>
      </c>
      <c r="J24" s="121">
        <v>0</v>
      </c>
      <c r="K24" s="121">
        <v>3184</v>
      </c>
      <c r="L24" s="121">
        <v>0</v>
      </c>
      <c r="M24" s="121">
        <v>0</v>
      </c>
      <c r="N24" s="121">
        <v>0</v>
      </c>
      <c r="O24" s="121">
        <v>0</v>
      </c>
      <c r="P24" s="121">
        <v>0</v>
      </c>
      <c r="Q24" s="121">
        <v>5285</v>
      </c>
    </row>
    <row r="25" spans="1:17" s="32" customFormat="1" ht="20.1" customHeight="1">
      <c r="A25" s="124" t="s">
        <v>1508</v>
      </c>
      <c r="B25" s="121">
        <v>178488</v>
      </c>
      <c r="C25" s="121">
        <v>30875</v>
      </c>
      <c r="D25" s="121">
        <v>56900</v>
      </c>
      <c r="E25" s="121">
        <v>5127</v>
      </c>
      <c r="F25" s="121">
        <v>5700</v>
      </c>
      <c r="G25" s="121">
        <v>11927</v>
      </c>
      <c r="H25" s="121">
        <v>4266</v>
      </c>
      <c r="I25" s="121">
        <v>146</v>
      </c>
      <c r="J25" s="121">
        <v>6</v>
      </c>
      <c r="K25" s="121">
        <v>58910</v>
      </c>
      <c r="L25" s="121">
        <v>0</v>
      </c>
      <c r="M25" s="121">
        <v>300</v>
      </c>
      <c r="N25" s="121">
        <v>0</v>
      </c>
      <c r="O25" s="121">
        <v>0</v>
      </c>
      <c r="P25" s="121">
        <v>0</v>
      </c>
      <c r="Q25" s="121">
        <v>4331</v>
      </c>
    </row>
    <row r="26" spans="1:17" s="32" customFormat="1" ht="20.1" customHeight="1">
      <c r="A26" s="123" t="s">
        <v>213</v>
      </c>
      <c r="B26" s="121">
        <v>341686</v>
      </c>
      <c r="C26" s="121">
        <v>0</v>
      </c>
      <c r="D26" s="121">
        <v>300</v>
      </c>
      <c r="E26" s="121">
        <v>0</v>
      </c>
      <c r="F26" s="121">
        <v>0</v>
      </c>
      <c r="G26" s="121">
        <v>6000</v>
      </c>
      <c r="H26" s="121">
        <v>0</v>
      </c>
      <c r="I26" s="121">
        <v>0</v>
      </c>
      <c r="J26" s="121">
        <v>0</v>
      </c>
      <c r="K26" s="121">
        <v>1436</v>
      </c>
      <c r="L26" s="121">
        <v>0</v>
      </c>
      <c r="M26" s="121">
        <v>0</v>
      </c>
      <c r="N26" s="121">
        <v>0</v>
      </c>
      <c r="O26" s="121">
        <v>0</v>
      </c>
      <c r="P26" s="121">
        <v>316284</v>
      </c>
      <c r="Q26" s="121">
        <v>17666</v>
      </c>
    </row>
    <row r="27" spans="1:17" s="32" customFormat="1" ht="20.1" customHeight="1">
      <c r="A27" s="122" t="s">
        <v>214</v>
      </c>
      <c r="B27" s="121">
        <v>1503217</v>
      </c>
      <c r="C27" s="121">
        <v>0</v>
      </c>
      <c r="D27" s="121">
        <v>0</v>
      </c>
      <c r="E27" s="121">
        <v>3000</v>
      </c>
      <c r="F27" s="121">
        <v>0</v>
      </c>
      <c r="G27" s="121">
        <v>4300</v>
      </c>
      <c r="H27" s="121">
        <v>0</v>
      </c>
      <c r="I27" s="121">
        <v>0</v>
      </c>
      <c r="J27" s="121">
        <v>0</v>
      </c>
      <c r="K27" s="121">
        <v>0</v>
      </c>
      <c r="L27" s="121">
        <v>0</v>
      </c>
      <c r="M27" s="121">
        <v>1483372</v>
      </c>
      <c r="N27" s="121">
        <v>12003</v>
      </c>
      <c r="O27" s="121">
        <v>0</v>
      </c>
      <c r="P27" s="121">
        <v>0</v>
      </c>
      <c r="Q27" s="121">
        <v>542</v>
      </c>
    </row>
    <row r="28" spans="1:17" s="32" customFormat="1" ht="20.1" customHeight="1">
      <c r="A28" s="122" t="s">
        <v>216</v>
      </c>
      <c r="B28" s="121">
        <v>2203</v>
      </c>
      <c r="C28" s="121">
        <v>0</v>
      </c>
      <c r="D28" s="121">
        <v>60</v>
      </c>
      <c r="E28" s="121">
        <v>0</v>
      </c>
      <c r="F28" s="121">
        <v>50</v>
      </c>
      <c r="G28" s="121">
        <v>100</v>
      </c>
      <c r="H28" s="121">
        <v>0</v>
      </c>
      <c r="I28" s="121">
        <v>0</v>
      </c>
      <c r="J28" s="121">
        <v>0</v>
      </c>
      <c r="K28" s="121">
        <v>0</v>
      </c>
      <c r="L28" s="121">
        <v>0</v>
      </c>
      <c r="M28" s="121">
        <v>1777</v>
      </c>
      <c r="N28" s="121">
        <v>0</v>
      </c>
      <c r="O28" s="121">
        <v>0</v>
      </c>
      <c r="P28" s="121">
        <v>0</v>
      </c>
      <c r="Q28" s="121">
        <v>216</v>
      </c>
    </row>
    <row r="29" spans="1:17" s="32" customFormat="1" ht="20.1" customHeight="1">
      <c r="A29" s="37" t="s">
        <v>217</v>
      </c>
      <c r="B29" s="121">
        <v>1527113</v>
      </c>
      <c r="C29" s="121">
        <v>142472</v>
      </c>
      <c r="D29" s="121">
        <v>56696</v>
      </c>
      <c r="E29" s="121">
        <v>20490</v>
      </c>
      <c r="F29" s="121">
        <v>7928</v>
      </c>
      <c r="G29" s="121">
        <v>19011</v>
      </c>
      <c r="H29" s="121">
        <v>0</v>
      </c>
      <c r="I29" s="121">
        <v>461</v>
      </c>
      <c r="J29" s="121">
        <v>0</v>
      </c>
      <c r="K29" s="121">
        <v>279564</v>
      </c>
      <c r="L29" s="121">
        <v>0</v>
      </c>
      <c r="M29" s="121">
        <v>6687</v>
      </c>
      <c r="N29" s="121">
        <v>32937</v>
      </c>
      <c r="O29" s="121">
        <v>350000</v>
      </c>
      <c r="P29" s="121">
        <v>404725</v>
      </c>
      <c r="Q29" s="121">
        <v>206142</v>
      </c>
    </row>
    <row r="30" spans="1:17" s="32" customFormat="1" ht="20.1" customHeight="1">
      <c r="A30" s="37" t="s">
        <v>225</v>
      </c>
      <c r="B30" s="121"/>
      <c r="C30" s="121"/>
      <c r="D30" s="121"/>
      <c r="E30" s="121"/>
      <c r="F30" s="121"/>
      <c r="G30" s="121"/>
      <c r="H30" s="121"/>
      <c r="I30" s="121"/>
      <c r="J30" s="121"/>
      <c r="K30" s="121"/>
      <c r="L30" s="121"/>
      <c r="M30" s="121"/>
      <c r="N30" s="121"/>
      <c r="O30" s="121"/>
      <c r="P30" s="121"/>
      <c r="Q30" s="121"/>
    </row>
    <row r="31" spans="1:17" s="32" customFormat="1" ht="20.1" customHeight="1">
      <c r="A31" s="59" t="s">
        <v>273</v>
      </c>
      <c r="B31" s="121">
        <v>37881464</v>
      </c>
      <c r="C31" s="121">
        <v>8388123</v>
      </c>
      <c r="D31" s="121">
        <v>4288667.95</v>
      </c>
      <c r="E31" s="121">
        <v>2450956.05</v>
      </c>
      <c r="F31" s="121">
        <v>2090260</v>
      </c>
      <c r="G31" s="121">
        <v>7206623</v>
      </c>
      <c r="H31" s="121">
        <v>676164</v>
      </c>
      <c r="I31" s="121">
        <v>1111388</v>
      </c>
      <c r="J31" s="121">
        <v>590900</v>
      </c>
      <c r="K31" s="121">
        <v>5015236</v>
      </c>
      <c r="L31" s="121">
        <v>1522479</v>
      </c>
      <c r="M31" s="121">
        <v>1536716</v>
      </c>
      <c r="N31" s="121">
        <v>53940</v>
      </c>
      <c r="O31" s="121">
        <v>836601</v>
      </c>
      <c r="P31" s="121">
        <v>1139888</v>
      </c>
      <c r="Q31" s="121">
        <v>973522</v>
      </c>
    </row>
  </sheetData>
  <mergeCells count="1">
    <mergeCell ref="A2:Q2"/>
  </mergeCells>
  <printOptions horizontalCentered="1"/>
  <pageMargins left="0.1968503937007874" right="0.1968503937007874" top="0.2755905511811024" bottom="0.15748031496062992" header="0.11811023622047245" footer="0.11811023622047245"/>
  <pageSetup fitToHeight="8" fitToWidth="1" horizontalDpi="600" verticalDpi="600" orientation="landscape" paperSize="9" scale="5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51"/>
  <sheetViews>
    <sheetView showGridLines="0" showZeros="0" workbookViewId="0" topLeftCell="A1">
      <selection activeCell="C11" sqref="C11"/>
    </sheetView>
  </sheetViews>
  <sheetFormatPr defaultColWidth="22.50390625" defaultRowHeight="14.25"/>
  <cols>
    <col min="1" max="1" width="26.25390625" style="2" bestFit="1" customWidth="1"/>
    <col min="2" max="4" width="11.625" style="125" bestFit="1" customWidth="1"/>
    <col min="5" max="5" width="10.25390625" style="125" bestFit="1" customWidth="1"/>
    <col min="6" max="6" width="9.00390625" style="125" bestFit="1" customWidth="1"/>
    <col min="7" max="7" width="9.50390625" style="125" bestFit="1" customWidth="1"/>
    <col min="8" max="8" width="8.50390625" style="125" bestFit="1" customWidth="1"/>
    <col min="9" max="10" width="9.50390625" style="125" bestFit="1" customWidth="1"/>
    <col min="11" max="11" width="8.50390625" style="125" bestFit="1" customWidth="1"/>
    <col min="12" max="12" width="12.25390625" style="125" bestFit="1" customWidth="1"/>
    <col min="13" max="13" width="9.50390625" style="125" bestFit="1" customWidth="1"/>
    <col min="14" max="14" width="8.50390625" style="125" bestFit="1" customWidth="1"/>
    <col min="15" max="16" width="9.50390625" style="125" bestFit="1" customWidth="1"/>
    <col min="17" max="17" width="6.00390625" style="125" bestFit="1" customWidth="1"/>
    <col min="18" max="18" width="9.00390625" style="125" bestFit="1" customWidth="1"/>
    <col min="19" max="19" width="13.875" style="125" bestFit="1" customWidth="1"/>
    <col min="20" max="20" width="11.625" style="125" bestFit="1" customWidth="1"/>
    <col min="21" max="21" width="10.25390625" style="125" bestFit="1" customWidth="1"/>
    <col min="22" max="22" width="9.50390625" style="125" bestFit="1" customWidth="1"/>
    <col min="23" max="23" width="8.50390625" style="125" bestFit="1" customWidth="1"/>
    <col min="24" max="24" width="13.875" style="125" bestFit="1" customWidth="1"/>
    <col min="25" max="25" width="10.25390625" style="125" bestFit="1" customWidth="1"/>
    <col min="26" max="26" width="7.625" style="125" bestFit="1" customWidth="1"/>
    <col min="27" max="27" width="13.875" style="126" bestFit="1" customWidth="1"/>
    <col min="28" max="28" width="9.625" style="125" bestFit="1" customWidth="1"/>
    <col min="29" max="16384" width="22.50390625" style="2" customWidth="1"/>
  </cols>
  <sheetData>
    <row r="1" ht="14.25">
      <c r="A1" s="17" t="s">
        <v>287</v>
      </c>
    </row>
    <row r="2" spans="1:28" s="15" customFormat="1" ht="20.25">
      <c r="A2" s="269" t="s">
        <v>1661</v>
      </c>
      <c r="B2" s="269" t="s">
        <v>319</v>
      </c>
      <c r="C2" s="269"/>
      <c r="D2" s="269"/>
      <c r="E2" s="269"/>
      <c r="F2" s="269"/>
      <c r="G2" s="269"/>
      <c r="H2" s="269"/>
      <c r="I2" s="269"/>
      <c r="J2" s="269"/>
      <c r="K2" s="269"/>
      <c r="L2" s="269"/>
      <c r="M2" s="269"/>
      <c r="N2" s="269"/>
      <c r="O2" s="269"/>
      <c r="P2" s="269"/>
      <c r="Q2" s="269"/>
      <c r="R2" s="269"/>
      <c r="S2" s="269"/>
      <c r="T2" s="269"/>
      <c r="U2" s="269"/>
      <c r="V2" s="269"/>
      <c r="W2" s="269"/>
      <c r="X2" s="269"/>
      <c r="Y2" s="269"/>
      <c r="Z2" s="269"/>
      <c r="AA2" s="127"/>
      <c r="AB2" s="127"/>
    </row>
    <row r="3" spans="1:28" ht="14.25">
      <c r="A3" s="3"/>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9"/>
      <c r="AB3" s="128" t="s">
        <v>9</v>
      </c>
    </row>
    <row r="4" spans="1:28" ht="14.25">
      <c r="A4" s="280" t="s">
        <v>288</v>
      </c>
      <c r="B4" s="130" t="s">
        <v>289</v>
      </c>
      <c r="C4" s="130"/>
      <c r="D4" s="130"/>
      <c r="E4" s="130"/>
      <c r="F4" s="130"/>
      <c r="G4" s="130"/>
      <c r="H4" s="130"/>
      <c r="I4" s="130"/>
      <c r="J4" s="130"/>
      <c r="K4" s="130"/>
      <c r="L4" s="130"/>
      <c r="M4" s="130"/>
      <c r="N4" s="130"/>
      <c r="O4" s="130"/>
      <c r="P4" s="130"/>
      <c r="Q4" s="130"/>
      <c r="R4" s="130"/>
      <c r="S4" s="130"/>
      <c r="T4" s="130"/>
      <c r="U4" s="130"/>
      <c r="V4" s="130"/>
      <c r="W4" s="130"/>
      <c r="X4" s="130"/>
      <c r="Y4" s="130"/>
      <c r="Z4" s="130"/>
      <c r="AA4" s="131"/>
      <c r="AB4" s="130"/>
    </row>
    <row r="5" spans="1:28" ht="14.25">
      <c r="A5" s="281"/>
      <c r="B5" s="283" t="s">
        <v>39</v>
      </c>
      <c r="C5" s="277" t="s">
        <v>290</v>
      </c>
      <c r="D5" s="278"/>
      <c r="E5" s="278"/>
      <c r="F5" s="278"/>
      <c r="G5" s="278"/>
      <c r="H5" s="278"/>
      <c r="I5" s="278"/>
      <c r="J5" s="278"/>
      <c r="K5" s="278"/>
      <c r="L5" s="278"/>
      <c r="M5" s="278"/>
      <c r="N5" s="278"/>
      <c r="O5" s="278"/>
      <c r="P5" s="278"/>
      <c r="Q5" s="278"/>
      <c r="R5" s="278"/>
      <c r="S5" s="279"/>
      <c r="T5" s="277" t="s">
        <v>291</v>
      </c>
      <c r="U5" s="278"/>
      <c r="V5" s="278"/>
      <c r="W5" s="278"/>
      <c r="X5" s="278"/>
      <c r="Y5" s="278"/>
      <c r="Z5" s="278"/>
      <c r="AA5" s="278"/>
      <c r="AB5" s="279"/>
    </row>
    <row r="6" spans="1:28" s="134" customFormat="1" ht="33.75">
      <c r="A6" s="282"/>
      <c r="B6" s="284"/>
      <c r="C6" s="132" t="s">
        <v>292</v>
      </c>
      <c r="D6" s="132" t="s">
        <v>293</v>
      </c>
      <c r="E6" s="132" t="s">
        <v>294</v>
      </c>
      <c r="F6" s="132" t="s">
        <v>295</v>
      </c>
      <c r="G6" s="132" t="s">
        <v>296</v>
      </c>
      <c r="H6" s="132" t="s">
        <v>297</v>
      </c>
      <c r="I6" s="132" t="s">
        <v>298</v>
      </c>
      <c r="J6" s="132" t="s">
        <v>299</v>
      </c>
      <c r="K6" s="132" t="s">
        <v>300</v>
      </c>
      <c r="L6" s="132" t="s">
        <v>301</v>
      </c>
      <c r="M6" s="132" t="s">
        <v>302</v>
      </c>
      <c r="N6" s="132" t="s">
        <v>303</v>
      </c>
      <c r="O6" s="132" t="s">
        <v>304</v>
      </c>
      <c r="P6" s="132" t="s">
        <v>305</v>
      </c>
      <c r="Q6" s="132" t="s">
        <v>306</v>
      </c>
      <c r="R6" s="133" t="s">
        <v>1662</v>
      </c>
      <c r="S6" s="132" t="s">
        <v>307</v>
      </c>
      <c r="T6" s="132" t="s">
        <v>292</v>
      </c>
      <c r="U6" s="132" t="s">
        <v>308</v>
      </c>
      <c r="V6" s="132" t="s">
        <v>309</v>
      </c>
      <c r="W6" s="132" t="s">
        <v>310</v>
      </c>
      <c r="X6" s="132" t="s">
        <v>311</v>
      </c>
      <c r="Y6" s="132" t="s">
        <v>312</v>
      </c>
      <c r="Z6" s="132" t="s">
        <v>313</v>
      </c>
      <c r="AA6" s="132" t="s">
        <v>314</v>
      </c>
      <c r="AB6" s="132" t="s">
        <v>315</v>
      </c>
    </row>
    <row r="7" spans="1:28" s="1" customFormat="1" ht="12">
      <c r="A7" s="4" t="s">
        <v>1663</v>
      </c>
      <c r="B7" s="135">
        <f>SUM(B8:B9)</f>
        <v>15696662</v>
      </c>
      <c r="C7" s="135">
        <f aca="true" t="shared" si="0" ref="C7:AB7">SUM(C8:C9)</f>
        <v>11449782</v>
      </c>
      <c r="D7" s="135">
        <f t="shared" si="0"/>
        <v>4944718</v>
      </c>
      <c r="E7" s="135">
        <f t="shared" si="0"/>
        <v>1453012</v>
      </c>
      <c r="F7" s="135">
        <f t="shared" si="0"/>
        <v>0</v>
      </c>
      <c r="G7" s="135">
        <f t="shared" si="0"/>
        <v>745303</v>
      </c>
      <c r="H7" s="135">
        <f t="shared" si="0"/>
        <v>867881</v>
      </c>
      <c r="I7" s="135">
        <f t="shared" si="0"/>
        <v>753771</v>
      </c>
      <c r="J7" s="135">
        <f t="shared" si="0"/>
        <v>454621</v>
      </c>
      <c r="K7" s="135">
        <f t="shared" si="0"/>
        <v>201827</v>
      </c>
      <c r="L7" s="135">
        <f t="shared" si="0"/>
        <v>528934</v>
      </c>
      <c r="M7" s="135">
        <f t="shared" si="0"/>
        <v>352493</v>
      </c>
      <c r="N7" s="135">
        <f t="shared" si="0"/>
        <v>173068</v>
      </c>
      <c r="O7" s="135">
        <f t="shared" si="0"/>
        <v>474846</v>
      </c>
      <c r="P7" s="135">
        <f t="shared" si="0"/>
        <v>456636</v>
      </c>
      <c r="Q7" s="135">
        <f t="shared" si="0"/>
        <v>0</v>
      </c>
      <c r="R7" s="135">
        <f t="shared" si="0"/>
        <v>40889</v>
      </c>
      <c r="S7" s="135">
        <f t="shared" si="0"/>
        <v>1783</v>
      </c>
      <c r="T7" s="135">
        <f t="shared" si="0"/>
        <v>4246880</v>
      </c>
      <c r="U7" s="135">
        <f t="shared" si="0"/>
        <v>1564291</v>
      </c>
      <c r="V7" s="135">
        <f t="shared" si="0"/>
        <v>654082</v>
      </c>
      <c r="W7" s="135">
        <f t="shared" si="0"/>
        <v>395163</v>
      </c>
      <c r="X7" s="135">
        <f t="shared" si="0"/>
        <v>164777</v>
      </c>
      <c r="Y7" s="135">
        <f t="shared" si="0"/>
        <v>1007575</v>
      </c>
      <c r="Z7" s="135">
        <f t="shared" si="0"/>
        <v>22619</v>
      </c>
      <c r="AA7" s="135">
        <f t="shared" si="0"/>
        <v>121671</v>
      </c>
      <c r="AB7" s="135">
        <f t="shared" si="0"/>
        <v>316702</v>
      </c>
    </row>
    <row r="8" spans="1:28" s="1" customFormat="1" ht="12">
      <c r="A8" s="4" t="s">
        <v>1664</v>
      </c>
      <c r="B8" s="135">
        <v>2401000</v>
      </c>
      <c r="C8" s="135">
        <v>1640500</v>
      </c>
      <c r="D8" s="135">
        <v>470500</v>
      </c>
      <c r="E8" s="135">
        <v>312000</v>
      </c>
      <c r="F8" s="135"/>
      <c r="G8" s="135">
        <v>83000</v>
      </c>
      <c r="H8" s="135">
        <v>457200</v>
      </c>
      <c r="I8" s="135">
        <v>84000</v>
      </c>
      <c r="J8" s="135">
        <v>57800</v>
      </c>
      <c r="K8" s="135">
        <v>24700</v>
      </c>
      <c r="L8" s="135">
        <v>52600</v>
      </c>
      <c r="M8" s="135">
        <v>34500</v>
      </c>
      <c r="N8" s="135">
        <v>14000</v>
      </c>
      <c r="O8" s="135">
        <v>13000</v>
      </c>
      <c r="P8" s="135">
        <v>32000</v>
      </c>
      <c r="Q8" s="135"/>
      <c r="R8" s="135">
        <v>5000</v>
      </c>
      <c r="S8" s="135">
        <v>200</v>
      </c>
      <c r="T8" s="135">
        <v>760500</v>
      </c>
      <c r="U8" s="135">
        <v>189000</v>
      </c>
      <c r="V8" s="135">
        <v>127500</v>
      </c>
      <c r="W8" s="135">
        <v>53000</v>
      </c>
      <c r="X8" s="135">
        <v>5000</v>
      </c>
      <c r="Y8" s="135">
        <v>255000</v>
      </c>
      <c r="Z8" s="135">
        <v>0</v>
      </c>
      <c r="AA8" s="135">
        <v>0</v>
      </c>
      <c r="AB8" s="135">
        <v>131000</v>
      </c>
    </row>
    <row r="9" spans="1:28" s="1" customFormat="1" ht="12">
      <c r="A9" s="5" t="s">
        <v>1665</v>
      </c>
      <c r="B9" s="135">
        <v>13295662</v>
      </c>
      <c r="C9" s="135">
        <v>9809282</v>
      </c>
      <c r="D9" s="135">
        <v>4474218</v>
      </c>
      <c r="E9" s="135">
        <v>1141012</v>
      </c>
      <c r="F9" s="135">
        <v>0</v>
      </c>
      <c r="G9" s="135">
        <v>662303</v>
      </c>
      <c r="H9" s="135">
        <v>410681</v>
      </c>
      <c r="I9" s="135">
        <v>669771</v>
      </c>
      <c r="J9" s="135">
        <v>396821</v>
      </c>
      <c r="K9" s="135">
        <v>177127</v>
      </c>
      <c r="L9" s="135">
        <v>476334</v>
      </c>
      <c r="M9" s="135">
        <v>317993</v>
      </c>
      <c r="N9" s="135">
        <v>159068</v>
      </c>
      <c r="O9" s="135">
        <v>461846</v>
      </c>
      <c r="P9" s="135">
        <v>424636</v>
      </c>
      <c r="Q9" s="135">
        <v>0</v>
      </c>
      <c r="R9" s="135">
        <v>35889</v>
      </c>
      <c r="S9" s="135">
        <v>1583</v>
      </c>
      <c r="T9" s="135">
        <v>3486380</v>
      </c>
      <c r="U9" s="135">
        <v>1375291</v>
      </c>
      <c r="V9" s="135">
        <v>526582</v>
      </c>
      <c r="W9" s="135">
        <v>342163</v>
      </c>
      <c r="X9" s="135">
        <v>159777</v>
      </c>
      <c r="Y9" s="135">
        <v>752575</v>
      </c>
      <c r="Z9" s="135">
        <v>22619</v>
      </c>
      <c r="AA9" s="135">
        <v>121671</v>
      </c>
      <c r="AB9" s="135">
        <v>185702</v>
      </c>
    </row>
    <row r="10" spans="1:28" s="138" customFormat="1" ht="12">
      <c r="A10" s="136" t="s">
        <v>1666</v>
      </c>
      <c r="B10" s="137">
        <v>4796068</v>
      </c>
      <c r="C10" s="137">
        <v>3412521</v>
      </c>
      <c r="D10" s="137">
        <v>1386072</v>
      </c>
      <c r="E10" s="137">
        <v>558782</v>
      </c>
      <c r="F10" s="137">
        <v>0</v>
      </c>
      <c r="G10" s="137">
        <v>304189</v>
      </c>
      <c r="H10" s="137">
        <v>7285</v>
      </c>
      <c r="I10" s="137">
        <v>222396</v>
      </c>
      <c r="J10" s="137">
        <v>177032</v>
      </c>
      <c r="K10" s="137">
        <v>79450</v>
      </c>
      <c r="L10" s="137">
        <v>77427</v>
      </c>
      <c r="M10" s="137">
        <v>184230</v>
      </c>
      <c r="N10" s="137">
        <v>45594</v>
      </c>
      <c r="O10" s="137">
        <v>109620</v>
      </c>
      <c r="P10" s="137">
        <v>258044</v>
      </c>
      <c r="Q10" s="137">
        <v>0</v>
      </c>
      <c r="R10" s="137">
        <v>2400</v>
      </c>
      <c r="S10" s="137">
        <v>0</v>
      </c>
      <c r="T10" s="137">
        <v>1383547</v>
      </c>
      <c r="U10" s="137">
        <v>969120</v>
      </c>
      <c r="V10" s="137">
        <v>104938</v>
      </c>
      <c r="W10" s="137">
        <v>72962</v>
      </c>
      <c r="X10" s="137">
        <v>79388</v>
      </c>
      <c r="Y10" s="137">
        <v>62599</v>
      </c>
      <c r="Z10" s="137">
        <v>40</v>
      </c>
      <c r="AA10" s="137">
        <v>64052</v>
      </c>
      <c r="AB10" s="137">
        <v>30448</v>
      </c>
    </row>
    <row r="11" spans="1:28" s="141" customFormat="1" ht="12">
      <c r="A11" s="139" t="s">
        <v>1667</v>
      </c>
      <c r="B11" s="140">
        <v>829390</v>
      </c>
      <c r="C11" s="140">
        <v>174600</v>
      </c>
      <c r="D11" s="140"/>
      <c r="E11" s="140"/>
      <c r="F11" s="140"/>
      <c r="G11" s="140"/>
      <c r="H11" s="140"/>
      <c r="I11" s="140"/>
      <c r="J11" s="140"/>
      <c r="K11" s="140"/>
      <c r="L11" s="140"/>
      <c r="M11" s="140"/>
      <c r="N11" s="140"/>
      <c r="O11" s="140"/>
      <c r="P11" s="140">
        <v>172200</v>
      </c>
      <c r="Q11" s="140"/>
      <c r="R11" s="140">
        <v>2400</v>
      </c>
      <c r="S11" s="140"/>
      <c r="T11" s="140">
        <v>654790</v>
      </c>
      <c r="U11" s="140">
        <v>369565</v>
      </c>
      <c r="V11" s="140">
        <v>70800</v>
      </c>
      <c r="W11" s="140">
        <v>55400</v>
      </c>
      <c r="X11" s="140">
        <v>30000</v>
      </c>
      <c r="Y11" s="140">
        <v>41000</v>
      </c>
      <c r="Z11" s="140">
        <v>25</v>
      </c>
      <c r="AA11" s="140">
        <v>64000</v>
      </c>
      <c r="AB11" s="140">
        <v>24000</v>
      </c>
    </row>
    <row r="12" spans="1:28" s="141" customFormat="1" ht="12">
      <c r="A12" s="139" t="s">
        <v>1668</v>
      </c>
      <c r="B12" s="140">
        <v>3966678</v>
      </c>
      <c r="C12" s="140">
        <v>3237921</v>
      </c>
      <c r="D12" s="140">
        <v>1386072</v>
      </c>
      <c r="E12" s="140">
        <v>558782</v>
      </c>
      <c r="F12" s="140">
        <v>0</v>
      </c>
      <c r="G12" s="140">
        <v>304189</v>
      </c>
      <c r="H12" s="140">
        <v>7285</v>
      </c>
      <c r="I12" s="140">
        <v>222396</v>
      </c>
      <c r="J12" s="140">
        <v>177032</v>
      </c>
      <c r="K12" s="140">
        <v>79450</v>
      </c>
      <c r="L12" s="140">
        <v>77427</v>
      </c>
      <c r="M12" s="140">
        <v>184230</v>
      </c>
      <c r="N12" s="140">
        <v>45594</v>
      </c>
      <c r="O12" s="140">
        <v>109620</v>
      </c>
      <c r="P12" s="140">
        <v>85844</v>
      </c>
      <c r="Q12" s="140">
        <v>0</v>
      </c>
      <c r="R12" s="140">
        <v>0</v>
      </c>
      <c r="S12" s="140">
        <v>0</v>
      </c>
      <c r="T12" s="140">
        <v>728757</v>
      </c>
      <c r="U12" s="140">
        <v>599555</v>
      </c>
      <c r="V12" s="140">
        <v>34138</v>
      </c>
      <c r="W12" s="140">
        <v>17562</v>
      </c>
      <c r="X12" s="140">
        <v>49388</v>
      </c>
      <c r="Y12" s="140">
        <v>21599</v>
      </c>
      <c r="Z12" s="140">
        <v>15</v>
      </c>
      <c r="AA12" s="140">
        <v>52</v>
      </c>
      <c r="AB12" s="140">
        <v>6448</v>
      </c>
    </row>
    <row r="13" spans="1:28" s="141" customFormat="1" ht="12">
      <c r="A13" s="142" t="s">
        <v>1669</v>
      </c>
      <c r="B13" s="140">
        <v>565000</v>
      </c>
      <c r="C13" s="140">
        <v>545000</v>
      </c>
      <c r="D13" s="140">
        <v>247000</v>
      </c>
      <c r="E13" s="140">
        <v>103300</v>
      </c>
      <c r="F13" s="140"/>
      <c r="G13" s="140">
        <v>55000</v>
      </c>
      <c r="H13" s="140">
        <v>300</v>
      </c>
      <c r="I13" s="140">
        <v>36000</v>
      </c>
      <c r="J13" s="140">
        <v>35000</v>
      </c>
      <c r="K13" s="140">
        <v>10500</v>
      </c>
      <c r="L13" s="140">
        <v>6300</v>
      </c>
      <c r="M13" s="140">
        <v>25600</v>
      </c>
      <c r="N13" s="140">
        <v>24000</v>
      </c>
      <c r="O13" s="140">
        <v>2000</v>
      </c>
      <c r="P13" s="140"/>
      <c r="Q13" s="140"/>
      <c r="R13" s="140"/>
      <c r="S13" s="140"/>
      <c r="T13" s="140">
        <v>20000</v>
      </c>
      <c r="U13" s="140">
        <v>13800</v>
      </c>
      <c r="V13" s="140">
        <v>3650</v>
      </c>
      <c r="W13" s="140">
        <v>1400</v>
      </c>
      <c r="X13" s="140"/>
      <c r="Y13" s="140">
        <v>1000</v>
      </c>
      <c r="Z13" s="140"/>
      <c r="AA13" s="140">
        <v>50</v>
      </c>
      <c r="AB13" s="140">
        <v>100</v>
      </c>
    </row>
    <row r="14" spans="1:28" s="141" customFormat="1" ht="12">
      <c r="A14" s="142" t="s">
        <v>1670</v>
      </c>
      <c r="B14" s="140">
        <v>372000</v>
      </c>
      <c r="C14" s="140">
        <v>363000</v>
      </c>
      <c r="D14" s="140">
        <v>176424</v>
      </c>
      <c r="E14" s="140">
        <v>44625</v>
      </c>
      <c r="F14" s="140"/>
      <c r="G14" s="140">
        <v>38101</v>
      </c>
      <c r="H14" s="140">
        <v>505</v>
      </c>
      <c r="I14" s="140">
        <v>23268</v>
      </c>
      <c r="J14" s="140">
        <v>27216</v>
      </c>
      <c r="K14" s="140">
        <v>7257</v>
      </c>
      <c r="L14" s="140">
        <v>9640</v>
      </c>
      <c r="M14" s="140">
        <v>20137</v>
      </c>
      <c r="N14" s="140">
        <v>15827</v>
      </c>
      <c r="O14" s="140"/>
      <c r="P14" s="140"/>
      <c r="Q14" s="140"/>
      <c r="R14" s="140"/>
      <c r="S14" s="140"/>
      <c r="T14" s="140">
        <v>9000</v>
      </c>
      <c r="U14" s="140">
        <v>7500</v>
      </c>
      <c r="V14" s="140">
        <v>800</v>
      </c>
      <c r="W14" s="140">
        <v>500</v>
      </c>
      <c r="X14" s="140"/>
      <c r="Y14" s="140">
        <v>200</v>
      </c>
      <c r="Z14" s="140"/>
      <c r="AA14" s="140"/>
      <c r="AB14" s="140"/>
    </row>
    <row r="15" spans="1:28" s="141" customFormat="1" ht="12">
      <c r="A15" s="142" t="s">
        <v>1671</v>
      </c>
      <c r="B15" s="140">
        <v>1092800</v>
      </c>
      <c r="C15" s="140">
        <v>899400</v>
      </c>
      <c r="D15" s="140">
        <v>322998</v>
      </c>
      <c r="E15" s="140">
        <v>206084</v>
      </c>
      <c r="F15" s="140"/>
      <c r="G15" s="140">
        <v>121635</v>
      </c>
      <c r="H15" s="140"/>
      <c r="I15" s="140">
        <v>48385</v>
      </c>
      <c r="J15" s="140">
        <v>47626</v>
      </c>
      <c r="K15" s="140">
        <v>23741</v>
      </c>
      <c r="L15" s="140">
        <v>15709</v>
      </c>
      <c r="M15" s="140">
        <v>56128</v>
      </c>
      <c r="N15" s="140">
        <v>1639</v>
      </c>
      <c r="O15" s="140">
        <v>30065</v>
      </c>
      <c r="P15" s="140">
        <v>25390</v>
      </c>
      <c r="Q15" s="140"/>
      <c r="R15" s="140"/>
      <c r="S15" s="140"/>
      <c r="T15" s="140">
        <v>193400</v>
      </c>
      <c r="U15" s="140">
        <v>168345</v>
      </c>
      <c r="V15" s="140">
        <v>5903</v>
      </c>
      <c r="W15" s="140">
        <v>5603</v>
      </c>
      <c r="X15" s="140">
        <v>10000</v>
      </c>
      <c r="Y15" s="140">
        <v>3549</v>
      </c>
      <c r="Z15" s="140"/>
      <c r="AA15" s="140"/>
      <c r="AB15" s="140"/>
    </row>
    <row r="16" spans="1:28" s="141" customFormat="1" ht="12">
      <c r="A16" s="143" t="s">
        <v>1672</v>
      </c>
      <c r="B16" s="140">
        <v>372604</v>
      </c>
      <c r="C16" s="140">
        <v>229450</v>
      </c>
      <c r="D16" s="140">
        <v>102550</v>
      </c>
      <c r="E16" s="140">
        <v>43000</v>
      </c>
      <c r="F16" s="140"/>
      <c r="G16" s="140">
        <v>15400</v>
      </c>
      <c r="H16" s="140">
        <v>650</v>
      </c>
      <c r="I16" s="140">
        <v>12350</v>
      </c>
      <c r="J16" s="140">
        <v>18000</v>
      </c>
      <c r="K16" s="140">
        <v>8500</v>
      </c>
      <c r="L16" s="140">
        <v>5500</v>
      </c>
      <c r="M16" s="140">
        <v>19500</v>
      </c>
      <c r="N16" s="140">
        <v>4000</v>
      </c>
      <c r="O16" s="140"/>
      <c r="P16" s="140"/>
      <c r="Q16" s="140"/>
      <c r="R16" s="140"/>
      <c r="S16" s="140"/>
      <c r="T16" s="140">
        <v>143154</v>
      </c>
      <c r="U16" s="140">
        <v>139014</v>
      </c>
      <c r="V16" s="140">
        <v>2000</v>
      </c>
      <c r="W16" s="140">
        <v>990</v>
      </c>
      <c r="X16" s="140"/>
      <c r="Y16" s="140">
        <v>500</v>
      </c>
      <c r="Z16" s="140"/>
      <c r="AA16" s="140"/>
      <c r="AB16" s="140">
        <v>650</v>
      </c>
    </row>
    <row r="17" spans="1:28" s="141" customFormat="1" ht="12">
      <c r="A17" s="142" t="s">
        <v>1673</v>
      </c>
      <c r="B17" s="140">
        <v>942769</v>
      </c>
      <c r="C17" s="140">
        <v>722784</v>
      </c>
      <c r="D17" s="140">
        <v>290100</v>
      </c>
      <c r="E17" s="140">
        <v>127560</v>
      </c>
      <c r="F17" s="140"/>
      <c r="G17" s="140">
        <v>55000</v>
      </c>
      <c r="H17" s="140">
        <v>24</v>
      </c>
      <c r="I17" s="140">
        <v>45000</v>
      </c>
      <c r="J17" s="140">
        <v>28000</v>
      </c>
      <c r="K17" s="140">
        <v>24000</v>
      </c>
      <c r="L17" s="140">
        <v>20000</v>
      </c>
      <c r="M17" s="140">
        <v>35000</v>
      </c>
      <c r="N17" s="140">
        <v>100</v>
      </c>
      <c r="O17" s="140">
        <v>58000</v>
      </c>
      <c r="P17" s="140">
        <v>40000</v>
      </c>
      <c r="Q17" s="140"/>
      <c r="R17" s="140"/>
      <c r="S17" s="140"/>
      <c r="T17" s="140">
        <v>219985</v>
      </c>
      <c r="U17" s="140">
        <v>172000</v>
      </c>
      <c r="V17" s="140">
        <v>5300</v>
      </c>
      <c r="W17" s="140">
        <v>2400</v>
      </c>
      <c r="X17" s="140">
        <v>36370</v>
      </c>
      <c r="Y17" s="140">
        <v>3880</v>
      </c>
      <c r="Z17" s="140">
        <v>15</v>
      </c>
      <c r="AA17" s="140"/>
      <c r="AB17" s="140">
        <v>20</v>
      </c>
    </row>
    <row r="18" spans="1:28" s="141" customFormat="1" ht="12">
      <c r="A18" s="143" t="s">
        <v>1674</v>
      </c>
      <c r="B18" s="140">
        <v>38500</v>
      </c>
      <c r="C18" s="140">
        <v>28500</v>
      </c>
      <c r="D18" s="140">
        <v>16000</v>
      </c>
      <c r="E18" s="140">
        <v>1800</v>
      </c>
      <c r="F18" s="140"/>
      <c r="G18" s="140">
        <v>1750</v>
      </c>
      <c r="H18" s="140">
        <v>2500</v>
      </c>
      <c r="I18" s="140">
        <v>1800</v>
      </c>
      <c r="J18" s="140">
        <v>1600</v>
      </c>
      <c r="K18" s="140">
        <v>450</v>
      </c>
      <c r="L18" s="140">
        <v>1600</v>
      </c>
      <c r="M18" s="140"/>
      <c r="N18" s="140"/>
      <c r="O18" s="140">
        <v>1000</v>
      </c>
      <c r="P18" s="140"/>
      <c r="Q18" s="140"/>
      <c r="R18" s="140"/>
      <c r="S18" s="140"/>
      <c r="T18" s="140">
        <v>10000</v>
      </c>
      <c r="U18" s="140">
        <v>2000</v>
      </c>
      <c r="V18" s="140">
        <v>1780</v>
      </c>
      <c r="W18" s="140">
        <v>250</v>
      </c>
      <c r="X18" s="140"/>
      <c r="Y18" s="140">
        <v>470</v>
      </c>
      <c r="Z18" s="140"/>
      <c r="AA18" s="140"/>
      <c r="AB18" s="140">
        <v>5500</v>
      </c>
    </row>
    <row r="19" spans="1:28" s="141" customFormat="1" ht="12">
      <c r="A19" s="143" t="s">
        <v>1675</v>
      </c>
      <c r="B19" s="140">
        <v>470460</v>
      </c>
      <c r="C19" s="140">
        <v>362842</v>
      </c>
      <c r="D19" s="140">
        <v>193479</v>
      </c>
      <c r="E19" s="140">
        <v>19113</v>
      </c>
      <c r="F19" s="140"/>
      <c r="G19" s="140">
        <v>13763</v>
      </c>
      <c r="H19" s="140">
        <v>3106</v>
      </c>
      <c r="I19" s="140">
        <v>49393</v>
      </c>
      <c r="J19" s="140">
        <v>13790</v>
      </c>
      <c r="K19" s="140">
        <v>3972</v>
      </c>
      <c r="L19" s="140">
        <v>12378</v>
      </c>
      <c r="M19" s="140">
        <v>24355</v>
      </c>
      <c r="N19" s="140">
        <v>18</v>
      </c>
      <c r="O19" s="140">
        <v>11055</v>
      </c>
      <c r="P19" s="140">
        <v>18420</v>
      </c>
      <c r="Q19" s="140"/>
      <c r="R19" s="140"/>
      <c r="S19" s="140"/>
      <c r="T19" s="140">
        <v>107618</v>
      </c>
      <c r="U19" s="140">
        <v>84796</v>
      </c>
      <c r="V19" s="140">
        <v>13905</v>
      </c>
      <c r="W19" s="140">
        <v>5719</v>
      </c>
      <c r="X19" s="140">
        <v>3018</v>
      </c>
      <c r="Y19" s="140"/>
      <c r="Z19" s="140"/>
      <c r="AA19" s="140">
        <v>2</v>
      </c>
      <c r="AB19" s="140">
        <v>178</v>
      </c>
    </row>
    <row r="20" spans="1:28" s="141" customFormat="1" ht="12">
      <c r="A20" s="143" t="s">
        <v>1676</v>
      </c>
      <c r="B20" s="140">
        <v>57000</v>
      </c>
      <c r="C20" s="140">
        <v>31700</v>
      </c>
      <c r="D20" s="140">
        <v>11700</v>
      </c>
      <c r="E20" s="140">
        <v>4500</v>
      </c>
      <c r="F20" s="140"/>
      <c r="G20" s="140">
        <v>1500</v>
      </c>
      <c r="H20" s="140">
        <v>200</v>
      </c>
      <c r="I20" s="140">
        <v>1000</v>
      </c>
      <c r="J20" s="140">
        <v>500</v>
      </c>
      <c r="K20" s="140">
        <v>500</v>
      </c>
      <c r="L20" s="140">
        <v>1300</v>
      </c>
      <c r="M20" s="140">
        <v>3500</v>
      </c>
      <c r="N20" s="140"/>
      <c r="O20" s="140">
        <v>5000</v>
      </c>
      <c r="P20" s="140">
        <v>2000</v>
      </c>
      <c r="Q20" s="140"/>
      <c r="R20" s="140"/>
      <c r="S20" s="140"/>
      <c r="T20" s="140">
        <v>25300</v>
      </c>
      <c r="U20" s="140">
        <v>11800</v>
      </c>
      <c r="V20" s="140">
        <v>800</v>
      </c>
      <c r="W20" s="140">
        <v>700</v>
      </c>
      <c r="X20" s="140"/>
      <c r="Y20" s="140">
        <v>12000</v>
      </c>
      <c r="Z20" s="140"/>
      <c r="AA20" s="140"/>
      <c r="AB20" s="140"/>
    </row>
    <row r="21" spans="1:28" s="141" customFormat="1" ht="12">
      <c r="A21" s="143" t="s">
        <v>1677</v>
      </c>
      <c r="B21" s="140">
        <v>55545</v>
      </c>
      <c r="C21" s="140">
        <v>55245</v>
      </c>
      <c r="D21" s="140">
        <v>25821</v>
      </c>
      <c r="E21" s="140">
        <v>8800</v>
      </c>
      <c r="F21" s="140"/>
      <c r="G21" s="140">
        <v>2040</v>
      </c>
      <c r="H21" s="140"/>
      <c r="I21" s="140">
        <v>5200</v>
      </c>
      <c r="J21" s="140">
        <v>5300</v>
      </c>
      <c r="K21" s="140">
        <v>530</v>
      </c>
      <c r="L21" s="140">
        <v>5000</v>
      </c>
      <c r="M21" s="140">
        <v>10</v>
      </c>
      <c r="N21" s="140">
        <v>10</v>
      </c>
      <c r="O21" s="140">
        <v>2500</v>
      </c>
      <c r="P21" s="140">
        <v>34</v>
      </c>
      <c r="Q21" s="140"/>
      <c r="R21" s="140"/>
      <c r="S21" s="140"/>
      <c r="T21" s="140">
        <v>300</v>
      </c>
      <c r="U21" s="140">
        <v>300</v>
      </c>
      <c r="V21" s="140"/>
      <c r="W21" s="140"/>
      <c r="X21" s="140"/>
      <c r="Y21" s="140"/>
      <c r="Z21" s="140"/>
      <c r="AA21" s="140"/>
      <c r="AB21" s="140"/>
    </row>
    <row r="22" spans="1:28" s="138" customFormat="1" ht="12">
      <c r="A22" s="136" t="s">
        <v>1678</v>
      </c>
      <c r="B22" s="137">
        <v>1016889</v>
      </c>
      <c r="C22" s="137">
        <v>809449</v>
      </c>
      <c r="D22" s="137">
        <v>459900</v>
      </c>
      <c r="E22" s="137">
        <v>57347</v>
      </c>
      <c r="F22" s="137">
        <v>0</v>
      </c>
      <c r="G22" s="137">
        <v>31900</v>
      </c>
      <c r="H22" s="137">
        <v>33993</v>
      </c>
      <c r="I22" s="137">
        <v>114000</v>
      </c>
      <c r="J22" s="137">
        <v>19665</v>
      </c>
      <c r="K22" s="137">
        <v>8230</v>
      </c>
      <c r="L22" s="137">
        <v>52310</v>
      </c>
      <c r="M22" s="137">
        <v>4824</v>
      </c>
      <c r="N22" s="137">
        <v>7147</v>
      </c>
      <c r="O22" s="137">
        <v>9171</v>
      </c>
      <c r="P22" s="137">
        <v>9105</v>
      </c>
      <c r="Q22" s="137">
        <v>0</v>
      </c>
      <c r="R22" s="137">
        <v>1785</v>
      </c>
      <c r="S22" s="137">
        <v>72</v>
      </c>
      <c r="T22" s="137">
        <v>207440</v>
      </c>
      <c r="U22" s="137">
        <v>85850</v>
      </c>
      <c r="V22" s="137">
        <v>14350</v>
      </c>
      <c r="W22" s="137">
        <v>10500</v>
      </c>
      <c r="X22" s="137">
        <v>7130</v>
      </c>
      <c r="Y22" s="137">
        <v>26710</v>
      </c>
      <c r="Z22" s="137">
        <v>0</v>
      </c>
      <c r="AA22" s="137">
        <v>1900</v>
      </c>
      <c r="AB22" s="137">
        <v>61000</v>
      </c>
    </row>
    <row r="23" spans="1:28" s="141" customFormat="1" ht="12">
      <c r="A23" s="144" t="s">
        <v>1667</v>
      </c>
      <c r="B23" s="140">
        <v>650555</v>
      </c>
      <c r="C23" s="140">
        <v>513555</v>
      </c>
      <c r="D23" s="140">
        <v>332850</v>
      </c>
      <c r="E23" s="140">
        <v>28875</v>
      </c>
      <c r="F23" s="140"/>
      <c r="G23" s="140"/>
      <c r="H23" s="140">
        <v>33600</v>
      </c>
      <c r="I23" s="140">
        <v>67200</v>
      </c>
      <c r="J23" s="140">
        <v>3150</v>
      </c>
      <c r="K23" s="140">
        <v>2520</v>
      </c>
      <c r="L23" s="140">
        <v>36750</v>
      </c>
      <c r="M23" s="140">
        <v>0</v>
      </c>
      <c r="N23" s="140"/>
      <c r="O23" s="140">
        <v>6615</v>
      </c>
      <c r="P23" s="140">
        <v>210</v>
      </c>
      <c r="Q23" s="140"/>
      <c r="R23" s="140">
        <v>1785</v>
      </c>
      <c r="S23" s="140"/>
      <c r="T23" s="140">
        <v>137000</v>
      </c>
      <c r="U23" s="140">
        <v>42000</v>
      </c>
      <c r="V23" s="140">
        <v>10000</v>
      </c>
      <c r="W23" s="140">
        <v>3000</v>
      </c>
      <c r="X23" s="140">
        <v>7000</v>
      </c>
      <c r="Y23" s="140">
        <v>14000</v>
      </c>
      <c r="Z23" s="140"/>
      <c r="AA23" s="140">
        <v>1500</v>
      </c>
      <c r="AB23" s="140">
        <v>59500</v>
      </c>
    </row>
    <row r="24" spans="1:28" s="141" customFormat="1" ht="12">
      <c r="A24" s="144" t="s">
        <v>1668</v>
      </c>
      <c r="B24" s="140">
        <v>366334</v>
      </c>
      <c r="C24" s="140">
        <v>295894</v>
      </c>
      <c r="D24" s="140">
        <v>127050</v>
      </c>
      <c r="E24" s="140">
        <v>28472</v>
      </c>
      <c r="F24" s="140">
        <v>0</v>
      </c>
      <c r="G24" s="140">
        <v>31900</v>
      </c>
      <c r="H24" s="140">
        <v>393</v>
      </c>
      <c r="I24" s="140">
        <v>46800</v>
      </c>
      <c r="J24" s="140">
        <v>16515</v>
      </c>
      <c r="K24" s="140">
        <v>5710</v>
      </c>
      <c r="L24" s="140">
        <v>15560</v>
      </c>
      <c r="M24" s="140">
        <v>4824</v>
      </c>
      <c r="N24" s="140">
        <v>7147</v>
      </c>
      <c r="O24" s="140">
        <v>2556</v>
      </c>
      <c r="P24" s="140">
        <v>8895</v>
      </c>
      <c r="Q24" s="140">
        <v>0</v>
      </c>
      <c r="R24" s="140">
        <v>0</v>
      </c>
      <c r="S24" s="140">
        <v>72</v>
      </c>
      <c r="T24" s="140">
        <v>70440</v>
      </c>
      <c r="U24" s="140">
        <v>43850</v>
      </c>
      <c r="V24" s="140">
        <v>4350</v>
      </c>
      <c r="W24" s="140">
        <v>7500</v>
      </c>
      <c r="X24" s="140">
        <v>130</v>
      </c>
      <c r="Y24" s="140">
        <v>12710</v>
      </c>
      <c r="Z24" s="140">
        <v>0</v>
      </c>
      <c r="AA24" s="140">
        <v>400</v>
      </c>
      <c r="AB24" s="140">
        <v>1500</v>
      </c>
    </row>
    <row r="25" spans="1:28" s="141" customFormat="1" ht="12">
      <c r="A25" s="144" t="s">
        <v>1679</v>
      </c>
      <c r="B25" s="140">
        <v>194100</v>
      </c>
      <c r="C25" s="140">
        <v>166200</v>
      </c>
      <c r="D25" s="140">
        <v>77300</v>
      </c>
      <c r="E25" s="140">
        <v>18300</v>
      </c>
      <c r="F25" s="140"/>
      <c r="G25" s="140">
        <v>23000</v>
      </c>
      <c r="H25" s="140">
        <v>300</v>
      </c>
      <c r="I25" s="140">
        <v>10500</v>
      </c>
      <c r="J25" s="140">
        <v>9600</v>
      </c>
      <c r="K25" s="140">
        <v>3600</v>
      </c>
      <c r="L25" s="140">
        <v>5600</v>
      </c>
      <c r="M25" s="140">
        <v>4300</v>
      </c>
      <c r="N25" s="140">
        <v>5200</v>
      </c>
      <c r="O25" s="140">
        <v>1500</v>
      </c>
      <c r="P25" s="140">
        <v>7000</v>
      </c>
      <c r="Q25" s="140"/>
      <c r="R25" s="140"/>
      <c r="S25" s="140"/>
      <c r="T25" s="140">
        <v>27900</v>
      </c>
      <c r="U25" s="140">
        <v>10500</v>
      </c>
      <c r="V25" s="140">
        <v>2500</v>
      </c>
      <c r="W25" s="140">
        <v>4500</v>
      </c>
      <c r="X25" s="140"/>
      <c r="Y25" s="140">
        <v>9000</v>
      </c>
      <c r="Z25" s="140"/>
      <c r="AA25" s="140">
        <v>400</v>
      </c>
      <c r="AB25" s="140">
        <v>1000</v>
      </c>
    </row>
    <row r="26" spans="1:28" s="141" customFormat="1" ht="12">
      <c r="A26" s="144" t="s">
        <v>1680</v>
      </c>
      <c r="B26" s="140">
        <v>106404</v>
      </c>
      <c r="C26" s="140">
        <v>73824</v>
      </c>
      <c r="D26" s="140">
        <v>19000</v>
      </c>
      <c r="E26" s="140">
        <v>3700</v>
      </c>
      <c r="F26" s="140"/>
      <c r="G26" s="140">
        <v>2800</v>
      </c>
      <c r="H26" s="140"/>
      <c r="I26" s="140">
        <v>32000</v>
      </c>
      <c r="J26" s="140">
        <v>4100</v>
      </c>
      <c r="K26" s="140">
        <v>1000</v>
      </c>
      <c r="L26" s="140">
        <v>9000</v>
      </c>
      <c r="M26" s="140">
        <v>320</v>
      </c>
      <c r="N26" s="140">
        <v>1152</v>
      </c>
      <c r="O26" s="140"/>
      <c r="P26" s="140">
        <v>680</v>
      </c>
      <c r="Q26" s="140"/>
      <c r="R26" s="140"/>
      <c r="S26" s="140">
        <v>72</v>
      </c>
      <c r="T26" s="140">
        <v>32580</v>
      </c>
      <c r="U26" s="140">
        <v>30000</v>
      </c>
      <c r="V26" s="140">
        <v>350</v>
      </c>
      <c r="W26" s="140">
        <v>700</v>
      </c>
      <c r="X26" s="140">
        <v>130</v>
      </c>
      <c r="Y26" s="140">
        <v>900</v>
      </c>
      <c r="Z26" s="140"/>
      <c r="AA26" s="140"/>
      <c r="AB26" s="140">
        <v>500</v>
      </c>
    </row>
    <row r="27" spans="1:28" s="141" customFormat="1" ht="12">
      <c r="A27" s="144" t="s">
        <v>1681</v>
      </c>
      <c r="B27" s="140">
        <v>52830</v>
      </c>
      <c r="C27" s="140">
        <v>45630</v>
      </c>
      <c r="D27" s="140">
        <v>25700</v>
      </c>
      <c r="E27" s="140">
        <v>5922</v>
      </c>
      <c r="F27" s="140"/>
      <c r="G27" s="140">
        <v>4200</v>
      </c>
      <c r="H27" s="140">
        <v>73</v>
      </c>
      <c r="I27" s="140">
        <v>3500</v>
      </c>
      <c r="J27" s="140">
        <v>2500</v>
      </c>
      <c r="K27" s="140">
        <v>800</v>
      </c>
      <c r="L27" s="140">
        <v>750</v>
      </c>
      <c r="M27" s="140">
        <v>200</v>
      </c>
      <c r="N27" s="140">
        <v>650</v>
      </c>
      <c r="O27" s="140">
        <v>600</v>
      </c>
      <c r="P27" s="140">
        <v>735</v>
      </c>
      <c r="Q27" s="140"/>
      <c r="R27" s="140"/>
      <c r="S27" s="140"/>
      <c r="T27" s="140">
        <v>7200</v>
      </c>
      <c r="U27" s="140">
        <v>2500</v>
      </c>
      <c r="V27" s="140">
        <v>500</v>
      </c>
      <c r="W27" s="140">
        <v>1700</v>
      </c>
      <c r="X27" s="140"/>
      <c r="Y27" s="140">
        <v>2500</v>
      </c>
      <c r="Z27" s="140"/>
      <c r="AA27" s="140"/>
      <c r="AB27" s="140"/>
    </row>
    <row r="28" spans="1:28" s="141" customFormat="1" ht="12">
      <c r="A28" s="144" t="s">
        <v>1682</v>
      </c>
      <c r="B28" s="140">
        <v>13000</v>
      </c>
      <c r="C28" s="140">
        <v>10240</v>
      </c>
      <c r="D28" s="140">
        <v>5050</v>
      </c>
      <c r="E28" s="140">
        <v>550</v>
      </c>
      <c r="F28" s="140">
        <v>0</v>
      </c>
      <c r="G28" s="140">
        <v>1900</v>
      </c>
      <c r="H28" s="140">
        <v>20</v>
      </c>
      <c r="I28" s="140">
        <v>800</v>
      </c>
      <c r="J28" s="140">
        <v>315</v>
      </c>
      <c r="K28" s="140">
        <v>310</v>
      </c>
      <c r="L28" s="140">
        <v>210</v>
      </c>
      <c r="M28" s="140">
        <v>4</v>
      </c>
      <c r="N28" s="140">
        <v>145</v>
      </c>
      <c r="O28" s="140">
        <v>456</v>
      </c>
      <c r="P28" s="140">
        <v>480</v>
      </c>
      <c r="Q28" s="140"/>
      <c r="R28" s="140"/>
      <c r="S28" s="140"/>
      <c r="T28" s="140">
        <v>2760</v>
      </c>
      <c r="U28" s="140">
        <v>850</v>
      </c>
      <c r="V28" s="140">
        <v>1000</v>
      </c>
      <c r="W28" s="140">
        <v>600</v>
      </c>
      <c r="X28" s="140"/>
      <c r="Y28" s="140">
        <v>310</v>
      </c>
      <c r="Z28" s="140"/>
      <c r="AA28" s="140"/>
      <c r="AB28" s="140"/>
    </row>
    <row r="29" spans="1:28" s="138" customFormat="1" ht="12">
      <c r="A29" s="145" t="s">
        <v>1683</v>
      </c>
      <c r="B29" s="137">
        <v>924268</v>
      </c>
      <c r="C29" s="137">
        <v>728349</v>
      </c>
      <c r="D29" s="137">
        <v>389130</v>
      </c>
      <c r="E29" s="137">
        <v>59454</v>
      </c>
      <c r="F29" s="137">
        <v>0</v>
      </c>
      <c r="G29" s="137">
        <v>52189</v>
      </c>
      <c r="H29" s="137">
        <v>15061</v>
      </c>
      <c r="I29" s="137">
        <v>48700</v>
      </c>
      <c r="J29" s="137">
        <v>31577</v>
      </c>
      <c r="K29" s="137">
        <v>14666</v>
      </c>
      <c r="L29" s="137">
        <v>35041</v>
      </c>
      <c r="M29" s="137">
        <v>19883</v>
      </c>
      <c r="N29" s="137">
        <v>17643</v>
      </c>
      <c r="O29" s="137">
        <v>14633</v>
      </c>
      <c r="P29" s="137">
        <v>27982</v>
      </c>
      <c r="Q29" s="137">
        <v>0</v>
      </c>
      <c r="R29" s="137">
        <v>2390</v>
      </c>
      <c r="S29" s="137">
        <v>0</v>
      </c>
      <c r="T29" s="137">
        <v>195919</v>
      </c>
      <c r="U29" s="137">
        <v>43596</v>
      </c>
      <c r="V29" s="137">
        <v>42276</v>
      </c>
      <c r="W29" s="137">
        <v>30537</v>
      </c>
      <c r="X29" s="137">
        <v>20556</v>
      </c>
      <c r="Y29" s="137">
        <v>45285</v>
      </c>
      <c r="Z29" s="137">
        <v>1691</v>
      </c>
      <c r="AA29" s="137">
        <v>6098</v>
      </c>
      <c r="AB29" s="137">
        <v>5880</v>
      </c>
    </row>
    <row r="30" spans="1:28" s="141" customFormat="1" ht="12">
      <c r="A30" s="144" t="s">
        <v>1667</v>
      </c>
      <c r="B30" s="140">
        <v>26130</v>
      </c>
      <c r="C30" s="140">
        <v>2113</v>
      </c>
      <c r="D30" s="140"/>
      <c r="E30" s="140">
        <v>163</v>
      </c>
      <c r="F30" s="140"/>
      <c r="G30" s="140"/>
      <c r="H30" s="140"/>
      <c r="I30" s="140"/>
      <c r="J30" s="140"/>
      <c r="K30" s="140"/>
      <c r="L30" s="140"/>
      <c r="M30" s="140"/>
      <c r="N30" s="140"/>
      <c r="O30" s="140"/>
      <c r="P30" s="140"/>
      <c r="Q30" s="140"/>
      <c r="R30" s="140">
        <v>1950</v>
      </c>
      <c r="S30" s="140"/>
      <c r="T30" s="140">
        <v>24017</v>
      </c>
      <c r="U30" s="140">
        <v>1483</v>
      </c>
      <c r="V30" s="140">
        <v>6859</v>
      </c>
      <c r="W30" s="140">
        <v>7353</v>
      </c>
      <c r="X30" s="140"/>
      <c r="Y30" s="140">
        <v>3515</v>
      </c>
      <c r="Z30" s="140"/>
      <c r="AA30" s="140"/>
      <c r="AB30" s="140">
        <v>4807</v>
      </c>
    </row>
    <row r="31" spans="1:28" s="141" customFormat="1" ht="12">
      <c r="A31" s="144" t="s">
        <v>1668</v>
      </c>
      <c r="B31" s="140">
        <v>898138</v>
      </c>
      <c r="C31" s="140">
        <v>726236</v>
      </c>
      <c r="D31" s="140">
        <v>389130</v>
      </c>
      <c r="E31" s="140">
        <v>59291</v>
      </c>
      <c r="F31" s="140">
        <v>0</v>
      </c>
      <c r="G31" s="140">
        <v>52189</v>
      </c>
      <c r="H31" s="140">
        <v>15061</v>
      </c>
      <c r="I31" s="140">
        <v>48700</v>
      </c>
      <c r="J31" s="140">
        <v>31577</v>
      </c>
      <c r="K31" s="140">
        <v>14666</v>
      </c>
      <c r="L31" s="140">
        <v>35041</v>
      </c>
      <c r="M31" s="140">
        <v>19883</v>
      </c>
      <c r="N31" s="140">
        <v>17643</v>
      </c>
      <c r="O31" s="140">
        <v>14633</v>
      </c>
      <c r="P31" s="140">
        <v>27982</v>
      </c>
      <c r="Q31" s="140">
        <v>0</v>
      </c>
      <c r="R31" s="140">
        <v>440</v>
      </c>
      <c r="S31" s="140">
        <v>0</v>
      </c>
      <c r="T31" s="140">
        <v>171902</v>
      </c>
      <c r="U31" s="140">
        <v>42113</v>
      </c>
      <c r="V31" s="140">
        <v>35417</v>
      </c>
      <c r="W31" s="140">
        <v>23184</v>
      </c>
      <c r="X31" s="140">
        <v>20556</v>
      </c>
      <c r="Y31" s="140">
        <v>41770</v>
      </c>
      <c r="Z31" s="140">
        <v>1691</v>
      </c>
      <c r="AA31" s="140">
        <v>6098</v>
      </c>
      <c r="AB31" s="140">
        <v>1073</v>
      </c>
    </row>
    <row r="32" spans="1:28" s="141" customFormat="1" ht="12">
      <c r="A32" s="144" t="s">
        <v>1684</v>
      </c>
      <c r="B32" s="140">
        <v>421</v>
      </c>
      <c r="C32" s="140">
        <v>421</v>
      </c>
      <c r="D32" s="140">
        <v>77</v>
      </c>
      <c r="E32" s="140">
        <v>30</v>
      </c>
      <c r="F32" s="140"/>
      <c r="G32" s="140">
        <v>7</v>
      </c>
      <c r="H32" s="140"/>
      <c r="I32" s="140">
        <v>1</v>
      </c>
      <c r="J32" s="140"/>
      <c r="K32" s="140">
        <v>305</v>
      </c>
      <c r="L32" s="140"/>
      <c r="M32" s="140"/>
      <c r="N32" s="140"/>
      <c r="O32" s="140"/>
      <c r="P32" s="140">
        <v>1</v>
      </c>
      <c r="Q32" s="140"/>
      <c r="R32" s="140"/>
      <c r="S32" s="140"/>
      <c r="T32" s="140"/>
      <c r="U32" s="140"/>
      <c r="V32" s="140"/>
      <c r="W32" s="140"/>
      <c r="X32" s="140"/>
      <c r="Y32" s="140"/>
      <c r="Z32" s="140"/>
      <c r="AA32" s="140"/>
      <c r="AB32" s="140"/>
    </row>
    <row r="33" spans="1:28" s="141" customFormat="1" ht="12">
      <c r="A33" s="144" t="s">
        <v>1685</v>
      </c>
      <c r="B33" s="140">
        <v>231133</v>
      </c>
      <c r="C33" s="140">
        <v>192204</v>
      </c>
      <c r="D33" s="140">
        <v>76420</v>
      </c>
      <c r="E33" s="140">
        <v>17997</v>
      </c>
      <c r="F33" s="140">
        <v>0</v>
      </c>
      <c r="G33" s="140">
        <v>17926</v>
      </c>
      <c r="H33" s="140">
        <v>333</v>
      </c>
      <c r="I33" s="140">
        <v>12126</v>
      </c>
      <c r="J33" s="140">
        <v>14820</v>
      </c>
      <c r="K33" s="140">
        <v>3507</v>
      </c>
      <c r="L33" s="140">
        <v>12312</v>
      </c>
      <c r="M33" s="140">
        <v>13677</v>
      </c>
      <c r="N33" s="140">
        <v>7639</v>
      </c>
      <c r="O33" s="140">
        <v>209</v>
      </c>
      <c r="P33" s="140">
        <v>15238</v>
      </c>
      <c r="Q33" s="140">
        <v>0</v>
      </c>
      <c r="R33" s="140">
        <v>0</v>
      </c>
      <c r="S33" s="140"/>
      <c r="T33" s="140">
        <v>38929</v>
      </c>
      <c r="U33" s="140">
        <v>9439</v>
      </c>
      <c r="V33" s="140">
        <v>17508</v>
      </c>
      <c r="W33" s="140">
        <v>6342</v>
      </c>
      <c r="X33" s="140">
        <v>0</v>
      </c>
      <c r="Y33" s="140">
        <v>2940</v>
      </c>
      <c r="Z33" s="140">
        <v>12</v>
      </c>
      <c r="AA33" s="140">
        <v>2688</v>
      </c>
      <c r="AB33" s="140"/>
    </row>
    <row r="34" spans="1:28" s="141" customFormat="1" ht="12">
      <c r="A34" s="144" t="s">
        <v>1686</v>
      </c>
      <c r="B34" s="140">
        <v>48030</v>
      </c>
      <c r="C34" s="140">
        <v>41710</v>
      </c>
      <c r="D34" s="140">
        <v>14750</v>
      </c>
      <c r="E34" s="140">
        <v>6688</v>
      </c>
      <c r="F34" s="140"/>
      <c r="G34" s="140">
        <v>2560</v>
      </c>
      <c r="H34" s="140">
        <v>8752</v>
      </c>
      <c r="I34" s="140">
        <v>1240</v>
      </c>
      <c r="J34" s="140">
        <v>2200</v>
      </c>
      <c r="K34" s="140">
        <v>660</v>
      </c>
      <c r="L34" s="140">
        <v>1600</v>
      </c>
      <c r="M34" s="140">
        <v>230</v>
      </c>
      <c r="N34" s="140">
        <v>1030</v>
      </c>
      <c r="O34" s="140">
        <v>1200</v>
      </c>
      <c r="P34" s="140">
        <v>800</v>
      </c>
      <c r="Q34" s="140"/>
      <c r="R34" s="140"/>
      <c r="S34" s="140"/>
      <c r="T34" s="140">
        <v>6320</v>
      </c>
      <c r="U34" s="140">
        <v>1500</v>
      </c>
      <c r="V34" s="140">
        <v>1300</v>
      </c>
      <c r="W34" s="140">
        <v>2800</v>
      </c>
      <c r="X34" s="140"/>
      <c r="Y34" s="140">
        <v>120</v>
      </c>
      <c r="Z34" s="140"/>
      <c r="AA34" s="140">
        <v>600</v>
      </c>
      <c r="AB34" s="140"/>
    </row>
    <row r="35" spans="1:28" s="141" customFormat="1" ht="12">
      <c r="A35" s="144" t="s">
        <v>1687</v>
      </c>
      <c r="B35" s="140">
        <v>117161</v>
      </c>
      <c r="C35" s="140">
        <v>89846</v>
      </c>
      <c r="D35" s="140">
        <v>35511</v>
      </c>
      <c r="E35" s="140">
        <v>11883</v>
      </c>
      <c r="F35" s="140"/>
      <c r="G35" s="140">
        <v>6266</v>
      </c>
      <c r="H35" s="140">
        <v>8</v>
      </c>
      <c r="I35" s="140">
        <v>4782</v>
      </c>
      <c r="J35" s="140">
        <v>6736</v>
      </c>
      <c r="K35" s="140">
        <v>2689</v>
      </c>
      <c r="L35" s="140">
        <v>12654</v>
      </c>
      <c r="M35" s="140">
        <v>1565</v>
      </c>
      <c r="N35" s="140">
        <v>3185</v>
      </c>
      <c r="O35" s="140">
        <v>680</v>
      </c>
      <c r="P35" s="140">
        <v>3887</v>
      </c>
      <c r="Q35" s="140"/>
      <c r="R35" s="140"/>
      <c r="S35" s="140"/>
      <c r="T35" s="140">
        <v>27315</v>
      </c>
      <c r="U35" s="140">
        <v>5069</v>
      </c>
      <c r="V35" s="140">
        <v>3418</v>
      </c>
      <c r="W35" s="140">
        <v>3956</v>
      </c>
      <c r="X35" s="140">
        <v>6</v>
      </c>
      <c r="Y35" s="140">
        <v>12943</v>
      </c>
      <c r="Z35" s="140">
        <v>7</v>
      </c>
      <c r="AA35" s="140">
        <v>1343</v>
      </c>
      <c r="AB35" s="140">
        <v>573</v>
      </c>
    </row>
    <row r="36" spans="1:28" s="141" customFormat="1" ht="12">
      <c r="A36" s="144" t="s">
        <v>1688</v>
      </c>
      <c r="B36" s="140">
        <v>279090</v>
      </c>
      <c r="C36" s="140">
        <v>228940</v>
      </c>
      <c r="D36" s="140">
        <v>172530</v>
      </c>
      <c r="E36" s="140">
        <v>4000</v>
      </c>
      <c r="F36" s="140"/>
      <c r="G36" s="140">
        <v>15000</v>
      </c>
      <c r="H36" s="140">
        <v>30</v>
      </c>
      <c r="I36" s="140">
        <v>24080</v>
      </c>
      <c r="J36" s="140">
        <v>1000</v>
      </c>
      <c r="K36" s="140">
        <v>5000</v>
      </c>
      <c r="L36" s="140">
        <v>2200</v>
      </c>
      <c r="M36" s="140">
        <v>1700</v>
      </c>
      <c r="N36" s="140">
        <v>400</v>
      </c>
      <c r="O36" s="140">
        <v>500</v>
      </c>
      <c r="P36" s="140">
        <v>2200</v>
      </c>
      <c r="Q36" s="140"/>
      <c r="R36" s="140">
        <v>300</v>
      </c>
      <c r="S36" s="140"/>
      <c r="T36" s="140">
        <v>50150</v>
      </c>
      <c r="U36" s="140">
        <v>17200</v>
      </c>
      <c r="V36" s="140">
        <v>1600</v>
      </c>
      <c r="W36" s="140">
        <v>600</v>
      </c>
      <c r="X36" s="140">
        <v>20000</v>
      </c>
      <c r="Y36" s="140">
        <v>10000</v>
      </c>
      <c r="Z36" s="140">
        <v>500</v>
      </c>
      <c r="AA36" s="140">
        <v>250</v>
      </c>
      <c r="AB36" s="140"/>
    </row>
    <row r="37" spans="1:28" s="141" customFormat="1" ht="12">
      <c r="A37" s="144" t="s">
        <v>1689</v>
      </c>
      <c r="B37" s="140">
        <v>34936</v>
      </c>
      <c r="C37" s="140">
        <v>27949</v>
      </c>
      <c r="D37" s="140">
        <v>9734</v>
      </c>
      <c r="E37" s="140">
        <v>5417</v>
      </c>
      <c r="F37" s="140"/>
      <c r="G37" s="140">
        <v>1792</v>
      </c>
      <c r="H37" s="140">
        <v>1060</v>
      </c>
      <c r="I37" s="140">
        <v>676</v>
      </c>
      <c r="J37" s="140">
        <v>1032</v>
      </c>
      <c r="K37" s="140">
        <v>328</v>
      </c>
      <c r="L37" s="140">
        <v>1879</v>
      </c>
      <c r="M37" s="140">
        <v>455</v>
      </c>
      <c r="N37" s="140">
        <v>870</v>
      </c>
      <c r="O37" s="140">
        <v>3884</v>
      </c>
      <c r="P37" s="140">
        <v>822</v>
      </c>
      <c r="Q37" s="140"/>
      <c r="R37" s="140"/>
      <c r="S37" s="140"/>
      <c r="T37" s="140">
        <v>6987</v>
      </c>
      <c r="U37" s="140">
        <v>764</v>
      </c>
      <c r="V37" s="140">
        <v>1806</v>
      </c>
      <c r="W37" s="140">
        <v>2600</v>
      </c>
      <c r="X37" s="140"/>
      <c r="Y37" s="140">
        <v>617</v>
      </c>
      <c r="Z37" s="140">
        <v>700</v>
      </c>
      <c r="AA37" s="140"/>
      <c r="AB37" s="140">
        <v>500</v>
      </c>
    </row>
    <row r="38" spans="1:28" s="141" customFormat="1" ht="12">
      <c r="A38" s="144" t="s">
        <v>1690</v>
      </c>
      <c r="B38" s="140">
        <v>35400</v>
      </c>
      <c r="C38" s="140">
        <v>31145</v>
      </c>
      <c r="D38" s="140">
        <v>17282</v>
      </c>
      <c r="E38" s="140">
        <v>2827</v>
      </c>
      <c r="F38" s="140"/>
      <c r="G38" s="140">
        <v>1875</v>
      </c>
      <c r="H38" s="140">
        <v>870</v>
      </c>
      <c r="I38" s="140">
        <v>1156</v>
      </c>
      <c r="J38" s="140">
        <v>1490</v>
      </c>
      <c r="K38" s="140">
        <v>431</v>
      </c>
      <c r="L38" s="140">
        <v>970</v>
      </c>
      <c r="M38" s="140">
        <v>361</v>
      </c>
      <c r="N38" s="140">
        <v>1054</v>
      </c>
      <c r="O38" s="140">
        <v>1500</v>
      </c>
      <c r="P38" s="140">
        <v>1329</v>
      </c>
      <c r="Q38" s="140"/>
      <c r="R38" s="140"/>
      <c r="S38" s="140"/>
      <c r="T38" s="140">
        <v>4255</v>
      </c>
      <c r="U38" s="140">
        <v>1380</v>
      </c>
      <c r="V38" s="140">
        <v>1700</v>
      </c>
      <c r="W38" s="140">
        <v>226</v>
      </c>
      <c r="X38" s="140">
        <v>500</v>
      </c>
      <c r="Y38" s="140">
        <v>300</v>
      </c>
      <c r="Z38" s="140">
        <v>20</v>
      </c>
      <c r="AA38" s="140">
        <v>129</v>
      </c>
      <c r="AB38" s="140"/>
    </row>
    <row r="39" spans="1:28" s="141" customFormat="1" ht="12">
      <c r="A39" s="144" t="s">
        <v>1691</v>
      </c>
      <c r="B39" s="140">
        <v>30001</v>
      </c>
      <c r="C39" s="140">
        <v>25875</v>
      </c>
      <c r="D39" s="140">
        <v>16053</v>
      </c>
      <c r="E39" s="140">
        <v>3433</v>
      </c>
      <c r="F39" s="140"/>
      <c r="G39" s="140">
        <v>1045</v>
      </c>
      <c r="H39" s="140">
        <v>1600</v>
      </c>
      <c r="I39" s="140">
        <v>714</v>
      </c>
      <c r="J39" s="140">
        <v>500</v>
      </c>
      <c r="K39" s="140">
        <v>290</v>
      </c>
      <c r="L39" s="140">
        <v>400</v>
      </c>
      <c r="M39" s="140">
        <v>250</v>
      </c>
      <c r="N39" s="140">
        <v>550</v>
      </c>
      <c r="O39" s="140">
        <v>400</v>
      </c>
      <c r="P39" s="140">
        <v>600</v>
      </c>
      <c r="Q39" s="140"/>
      <c r="R39" s="140">
        <v>40</v>
      </c>
      <c r="S39" s="140"/>
      <c r="T39" s="140">
        <v>4126</v>
      </c>
      <c r="U39" s="140">
        <v>1611</v>
      </c>
      <c r="V39" s="140">
        <v>500</v>
      </c>
      <c r="W39" s="140">
        <v>1400</v>
      </c>
      <c r="X39" s="140"/>
      <c r="Y39" s="140">
        <v>455</v>
      </c>
      <c r="Z39" s="140"/>
      <c r="AA39" s="140">
        <v>160</v>
      </c>
      <c r="AB39" s="140"/>
    </row>
    <row r="40" spans="1:28" s="141" customFormat="1" ht="12">
      <c r="A40" s="144" t="s">
        <v>1692</v>
      </c>
      <c r="B40" s="140">
        <v>20100</v>
      </c>
      <c r="C40" s="140">
        <v>15355</v>
      </c>
      <c r="D40" s="140">
        <v>8008</v>
      </c>
      <c r="E40" s="140">
        <v>1266</v>
      </c>
      <c r="F40" s="140">
        <v>0</v>
      </c>
      <c r="G40" s="140">
        <v>1105</v>
      </c>
      <c r="H40" s="140">
        <v>258</v>
      </c>
      <c r="I40" s="140">
        <v>475</v>
      </c>
      <c r="J40" s="140">
        <v>599</v>
      </c>
      <c r="K40" s="140">
        <v>186</v>
      </c>
      <c r="L40" s="140">
        <v>356</v>
      </c>
      <c r="M40" s="140">
        <v>275</v>
      </c>
      <c r="N40" s="140">
        <v>565</v>
      </c>
      <c r="O40" s="140">
        <v>1660</v>
      </c>
      <c r="P40" s="140">
        <v>602</v>
      </c>
      <c r="Q40" s="140">
        <v>0</v>
      </c>
      <c r="R40" s="140">
        <v>0</v>
      </c>
      <c r="S40" s="140">
        <v>0</v>
      </c>
      <c r="T40" s="140">
        <v>4745</v>
      </c>
      <c r="U40" s="140">
        <v>765</v>
      </c>
      <c r="V40" s="140">
        <v>1880</v>
      </c>
      <c r="W40" s="140">
        <v>1367</v>
      </c>
      <c r="X40" s="140">
        <v>0</v>
      </c>
      <c r="Y40" s="140">
        <v>495</v>
      </c>
      <c r="Z40" s="140">
        <v>0</v>
      </c>
      <c r="AA40" s="140">
        <v>238</v>
      </c>
      <c r="AB40" s="140">
        <v>0</v>
      </c>
    </row>
    <row r="41" spans="1:28" s="141" customFormat="1" ht="12">
      <c r="A41" s="144" t="s">
        <v>1693</v>
      </c>
      <c r="B41" s="140">
        <v>61613</v>
      </c>
      <c r="C41" s="140">
        <v>45678</v>
      </c>
      <c r="D41" s="140">
        <v>24965</v>
      </c>
      <c r="E41" s="140">
        <v>3500</v>
      </c>
      <c r="F41" s="140"/>
      <c r="G41" s="140">
        <v>3163</v>
      </c>
      <c r="H41" s="140">
        <v>1150</v>
      </c>
      <c r="I41" s="140">
        <v>2750</v>
      </c>
      <c r="J41" s="140">
        <v>2350</v>
      </c>
      <c r="K41" s="140">
        <v>1020</v>
      </c>
      <c r="L41" s="140">
        <v>2150</v>
      </c>
      <c r="M41" s="140">
        <v>750</v>
      </c>
      <c r="N41" s="140">
        <v>1350</v>
      </c>
      <c r="O41" s="140">
        <v>700</v>
      </c>
      <c r="P41" s="140">
        <v>1830</v>
      </c>
      <c r="Q41" s="140"/>
      <c r="R41" s="140"/>
      <c r="S41" s="140"/>
      <c r="T41" s="140">
        <v>15935</v>
      </c>
      <c r="U41" s="140">
        <v>3135</v>
      </c>
      <c r="V41" s="140">
        <v>2405</v>
      </c>
      <c r="W41" s="140">
        <v>2143</v>
      </c>
      <c r="X41" s="140"/>
      <c r="Y41" s="140">
        <v>7900</v>
      </c>
      <c r="Z41" s="140">
        <v>152</v>
      </c>
      <c r="AA41" s="140">
        <v>200</v>
      </c>
      <c r="AB41" s="140"/>
    </row>
    <row r="42" spans="1:28" s="141" customFormat="1" ht="12">
      <c r="A42" s="144" t="s">
        <v>1694</v>
      </c>
      <c r="B42" s="140">
        <v>20000</v>
      </c>
      <c r="C42" s="140">
        <v>15000</v>
      </c>
      <c r="D42" s="140">
        <v>8000</v>
      </c>
      <c r="E42" s="140">
        <v>1000</v>
      </c>
      <c r="F42" s="140"/>
      <c r="G42" s="140">
        <v>800</v>
      </c>
      <c r="H42" s="140">
        <v>850</v>
      </c>
      <c r="I42" s="140">
        <v>500</v>
      </c>
      <c r="J42" s="140">
        <v>400</v>
      </c>
      <c r="K42" s="140">
        <v>150</v>
      </c>
      <c r="L42" s="140">
        <v>250</v>
      </c>
      <c r="M42" s="140">
        <v>350</v>
      </c>
      <c r="N42" s="140">
        <v>650</v>
      </c>
      <c r="O42" s="140">
        <v>1600</v>
      </c>
      <c r="P42" s="140">
        <v>450</v>
      </c>
      <c r="Q42" s="140"/>
      <c r="R42" s="140"/>
      <c r="S42" s="140"/>
      <c r="T42" s="140">
        <v>5000</v>
      </c>
      <c r="U42" s="140">
        <v>800</v>
      </c>
      <c r="V42" s="140">
        <v>800</v>
      </c>
      <c r="W42" s="140">
        <v>950</v>
      </c>
      <c r="X42" s="140">
        <v>50</v>
      </c>
      <c r="Y42" s="140">
        <v>1800</v>
      </c>
      <c r="Z42" s="140">
        <v>200</v>
      </c>
      <c r="AA42" s="140">
        <v>400</v>
      </c>
      <c r="AB42" s="140"/>
    </row>
    <row r="43" spans="1:28" s="141" customFormat="1" ht="12">
      <c r="A43" s="144" t="s">
        <v>1695</v>
      </c>
      <c r="B43" s="140">
        <v>20253</v>
      </c>
      <c r="C43" s="140">
        <v>12113</v>
      </c>
      <c r="D43" s="140">
        <v>5800</v>
      </c>
      <c r="E43" s="140">
        <v>1250</v>
      </c>
      <c r="F43" s="140"/>
      <c r="G43" s="140">
        <v>650</v>
      </c>
      <c r="H43" s="140">
        <v>150</v>
      </c>
      <c r="I43" s="140">
        <v>200</v>
      </c>
      <c r="J43" s="140">
        <v>450</v>
      </c>
      <c r="K43" s="140">
        <v>100</v>
      </c>
      <c r="L43" s="140">
        <v>270</v>
      </c>
      <c r="M43" s="140">
        <v>270</v>
      </c>
      <c r="N43" s="140">
        <v>350</v>
      </c>
      <c r="O43" s="140">
        <v>2300</v>
      </c>
      <c r="P43" s="140">
        <v>223</v>
      </c>
      <c r="Q43" s="140"/>
      <c r="R43" s="140">
        <v>100</v>
      </c>
      <c r="S43" s="140"/>
      <c r="T43" s="140">
        <v>8140</v>
      </c>
      <c r="U43" s="140">
        <v>450</v>
      </c>
      <c r="V43" s="140">
        <v>2500</v>
      </c>
      <c r="W43" s="140">
        <v>800</v>
      </c>
      <c r="X43" s="140"/>
      <c r="Y43" s="140">
        <v>4200</v>
      </c>
      <c r="Z43" s="140">
        <v>100</v>
      </c>
      <c r="AA43" s="140">
        <v>90</v>
      </c>
      <c r="AB43" s="140"/>
    </row>
    <row r="44" spans="1:28" s="138" customFormat="1" ht="12">
      <c r="A44" s="145" t="s">
        <v>1696</v>
      </c>
      <c r="B44" s="137">
        <v>502531</v>
      </c>
      <c r="C44" s="137">
        <v>349701</v>
      </c>
      <c r="D44" s="137">
        <v>144980</v>
      </c>
      <c r="E44" s="137">
        <v>34197</v>
      </c>
      <c r="F44" s="137">
        <v>0</v>
      </c>
      <c r="G44" s="137">
        <v>15401</v>
      </c>
      <c r="H44" s="137">
        <v>26761</v>
      </c>
      <c r="I44" s="137">
        <v>17121</v>
      </c>
      <c r="J44" s="137">
        <v>8858</v>
      </c>
      <c r="K44" s="137">
        <v>4202</v>
      </c>
      <c r="L44" s="137">
        <v>26490</v>
      </c>
      <c r="M44" s="137">
        <v>6264</v>
      </c>
      <c r="N44" s="137">
        <v>6435</v>
      </c>
      <c r="O44" s="137">
        <v>46302</v>
      </c>
      <c r="P44" s="137">
        <v>11340</v>
      </c>
      <c r="Q44" s="137">
        <v>0</v>
      </c>
      <c r="R44" s="137">
        <v>500</v>
      </c>
      <c r="S44" s="137">
        <v>850</v>
      </c>
      <c r="T44" s="137">
        <v>152830</v>
      </c>
      <c r="U44" s="137">
        <v>18593</v>
      </c>
      <c r="V44" s="137">
        <v>21798</v>
      </c>
      <c r="W44" s="137">
        <v>12437</v>
      </c>
      <c r="X44" s="137">
        <v>20015</v>
      </c>
      <c r="Y44" s="137">
        <v>66035</v>
      </c>
      <c r="Z44" s="137">
        <v>110</v>
      </c>
      <c r="AA44" s="137">
        <v>2667</v>
      </c>
      <c r="AB44" s="137">
        <v>11175</v>
      </c>
    </row>
    <row r="45" spans="1:28" s="141" customFormat="1" ht="12">
      <c r="A45" s="144" t="s">
        <v>1667</v>
      </c>
      <c r="B45" s="140">
        <v>7104</v>
      </c>
      <c r="C45" s="140">
        <v>500</v>
      </c>
      <c r="D45" s="140"/>
      <c r="E45" s="140"/>
      <c r="F45" s="140"/>
      <c r="G45" s="140"/>
      <c r="H45" s="140"/>
      <c r="I45" s="140"/>
      <c r="J45" s="140"/>
      <c r="K45" s="140"/>
      <c r="L45" s="140"/>
      <c r="M45" s="140"/>
      <c r="N45" s="140"/>
      <c r="O45" s="140"/>
      <c r="P45" s="140"/>
      <c r="Q45" s="140"/>
      <c r="R45" s="140">
        <v>500</v>
      </c>
      <c r="S45" s="140"/>
      <c r="T45" s="140">
        <v>6604</v>
      </c>
      <c r="U45" s="140">
        <v>350</v>
      </c>
      <c r="V45" s="140">
        <v>1254</v>
      </c>
      <c r="W45" s="140">
        <v>1500</v>
      </c>
      <c r="X45" s="140"/>
      <c r="Y45" s="140">
        <v>2200</v>
      </c>
      <c r="Z45" s="140"/>
      <c r="AA45" s="140">
        <v>1200</v>
      </c>
      <c r="AB45" s="140">
        <v>100</v>
      </c>
    </row>
    <row r="46" spans="1:28" s="141" customFormat="1" ht="12">
      <c r="A46" s="144" t="s">
        <v>1668</v>
      </c>
      <c r="B46" s="140">
        <v>495427</v>
      </c>
      <c r="C46" s="140">
        <v>349201</v>
      </c>
      <c r="D46" s="140">
        <v>144980</v>
      </c>
      <c r="E46" s="140">
        <v>34197</v>
      </c>
      <c r="F46" s="140">
        <v>0</v>
      </c>
      <c r="G46" s="140">
        <v>15401</v>
      </c>
      <c r="H46" s="140">
        <v>26761</v>
      </c>
      <c r="I46" s="140">
        <v>17121</v>
      </c>
      <c r="J46" s="140">
        <v>8858</v>
      </c>
      <c r="K46" s="140">
        <v>4202</v>
      </c>
      <c r="L46" s="140">
        <v>26490</v>
      </c>
      <c r="M46" s="140">
        <v>6264</v>
      </c>
      <c r="N46" s="140">
        <v>6435</v>
      </c>
      <c r="O46" s="140">
        <v>46302</v>
      </c>
      <c r="P46" s="140">
        <v>11340</v>
      </c>
      <c r="Q46" s="140">
        <v>0</v>
      </c>
      <c r="R46" s="140">
        <v>0</v>
      </c>
      <c r="S46" s="140">
        <v>850</v>
      </c>
      <c r="T46" s="140">
        <v>146226</v>
      </c>
      <c r="U46" s="140">
        <v>18243</v>
      </c>
      <c r="V46" s="140">
        <v>20544</v>
      </c>
      <c r="W46" s="140">
        <v>10937</v>
      </c>
      <c r="X46" s="140">
        <v>20015</v>
      </c>
      <c r="Y46" s="140">
        <v>63835</v>
      </c>
      <c r="Z46" s="140">
        <v>110</v>
      </c>
      <c r="AA46" s="140">
        <v>1467</v>
      </c>
      <c r="AB46" s="140">
        <v>11075</v>
      </c>
    </row>
    <row r="47" spans="1:28" s="141" customFormat="1" ht="12">
      <c r="A47" s="144" t="s">
        <v>1697</v>
      </c>
      <c r="B47" s="140">
        <v>45632</v>
      </c>
      <c r="C47" s="140">
        <v>38132</v>
      </c>
      <c r="D47" s="140">
        <v>11200</v>
      </c>
      <c r="E47" s="140">
        <v>13200</v>
      </c>
      <c r="F47" s="140"/>
      <c r="G47" s="140">
        <v>3400</v>
      </c>
      <c r="H47" s="140">
        <v>52</v>
      </c>
      <c r="I47" s="140">
        <v>1400</v>
      </c>
      <c r="J47" s="140">
        <v>1400</v>
      </c>
      <c r="K47" s="140">
        <v>720</v>
      </c>
      <c r="L47" s="140">
        <v>1100</v>
      </c>
      <c r="M47" s="140">
        <v>960</v>
      </c>
      <c r="N47" s="140">
        <v>1600</v>
      </c>
      <c r="O47" s="140">
        <v>500</v>
      </c>
      <c r="P47" s="140">
        <v>2600</v>
      </c>
      <c r="Q47" s="140"/>
      <c r="R47" s="140"/>
      <c r="S47" s="140"/>
      <c r="T47" s="140">
        <v>7500</v>
      </c>
      <c r="U47" s="140">
        <v>1200</v>
      </c>
      <c r="V47" s="140">
        <v>2000</v>
      </c>
      <c r="W47" s="140">
        <v>2000</v>
      </c>
      <c r="X47" s="140"/>
      <c r="Y47" s="140">
        <v>1500</v>
      </c>
      <c r="Z47" s="140"/>
      <c r="AA47" s="140">
        <v>300</v>
      </c>
      <c r="AB47" s="140">
        <v>500</v>
      </c>
    </row>
    <row r="48" spans="1:28" s="141" customFormat="1" ht="12">
      <c r="A48" s="144" t="s">
        <v>1698</v>
      </c>
      <c r="B48" s="140">
        <v>29501</v>
      </c>
      <c r="C48" s="140">
        <v>25401</v>
      </c>
      <c r="D48" s="140">
        <v>10741</v>
      </c>
      <c r="E48" s="140">
        <v>3540</v>
      </c>
      <c r="F48" s="140"/>
      <c r="G48" s="140">
        <v>1050</v>
      </c>
      <c r="H48" s="140">
        <v>90</v>
      </c>
      <c r="I48" s="140">
        <v>1300</v>
      </c>
      <c r="J48" s="140">
        <v>1450</v>
      </c>
      <c r="K48" s="140">
        <v>510</v>
      </c>
      <c r="L48" s="140">
        <v>1520</v>
      </c>
      <c r="M48" s="140">
        <v>1350</v>
      </c>
      <c r="N48" s="140">
        <v>1150</v>
      </c>
      <c r="O48" s="140">
        <v>900</v>
      </c>
      <c r="P48" s="140">
        <v>1750</v>
      </c>
      <c r="Q48" s="140"/>
      <c r="R48" s="140"/>
      <c r="S48" s="140">
        <v>50</v>
      </c>
      <c r="T48" s="140">
        <v>4100</v>
      </c>
      <c r="U48" s="140">
        <v>1000</v>
      </c>
      <c r="V48" s="140">
        <v>800</v>
      </c>
      <c r="W48" s="140">
        <v>1000</v>
      </c>
      <c r="X48" s="140"/>
      <c r="Y48" s="140">
        <v>400</v>
      </c>
      <c r="Z48" s="140"/>
      <c r="AA48" s="140">
        <v>200</v>
      </c>
      <c r="AB48" s="140">
        <v>700</v>
      </c>
    </row>
    <row r="49" spans="1:28" s="141" customFormat="1" ht="12">
      <c r="A49" s="144" t="s">
        <v>1699</v>
      </c>
      <c r="B49" s="140">
        <v>166650</v>
      </c>
      <c r="C49" s="140">
        <v>104550</v>
      </c>
      <c r="D49" s="140">
        <v>36968</v>
      </c>
      <c r="E49" s="140">
        <v>9000</v>
      </c>
      <c r="F49" s="140"/>
      <c r="G49" s="140">
        <v>4500</v>
      </c>
      <c r="H49" s="140">
        <v>5500</v>
      </c>
      <c r="I49" s="140">
        <v>5000</v>
      </c>
      <c r="J49" s="140">
        <v>2000</v>
      </c>
      <c r="K49" s="140">
        <v>1200</v>
      </c>
      <c r="L49" s="140">
        <v>7000</v>
      </c>
      <c r="M49" s="140">
        <v>2000</v>
      </c>
      <c r="N49" s="140">
        <v>1200</v>
      </c>
      <c r="O49" s="140">
        <v>25882</v>
      </c>
      <c r="P49" s="140">
        <v>3500</v>
      </c>
      <c r="Q49" s="140"/>
      <c r="R49" s="140"/>
      <c r="S49" s="140">
        <v>800</v>
      </c>
      <c r="T49" s="140">
        <v>62100</v>
      </c>
      <c r="U49" s="140">
        <v>6000</v>
      </c>
      <c r="V49" s="140">
        <v>11000</v>
      </c>
      <c r="W49" s="140">
        <v>2500</v>
      </c>
      <c r="X49" s="140">
        <v>0</v>
      </c>
      <c r="Y49" s="140">
        <v>42000</v>
      </c>
      <c r="Z49" s="140">
        <v>0</v>
      </c>
      <c r="AA49" s="140">
        <v>600</v>
      </c>
      <c r="AB49" s="140">
        <v>0</v>
      </c>
    </row>
    <row r="50" spans="1:28" s="141" customFormat="1" ht="12">
      <c r="A50" s="144" t="s">
        <v>1700</v>
      </c>
      <c r="B50" s="140">
        <v>91250</v>
      </c>
      <c r="C50" s="140">
        <v>46052</v>
      </c>
      <c r="D50" s="140">
        <v>21186</v>
      </c>
      <c r="E50" s="140">
        <v>4171</v>
      </c>
      <c r="F50" s="140">
        <v>0</v>
      </c>
      <c r="G50" s="140">
        <v>3100</v>
      </c>
      <c r="H50" s="140">
        <v>1203</v>
      </c>
      <c r="I50" s="140">
        <v>2824</v>
      </c>
      <c r="J50" s="140">
        <v>1736</v>
      </c>
      <c r="K50" s="140">
        <v>1133</v>
      </c>
      <c r="L50" s="140">
        <v>2262</v>
      </c>
      <c r="M50" s="140">
        <v>1260</v>
      </c>
      <c r="N50" s="140">
        <v>1379</v>
      </c>
      <c r="O50" s="140">
        <v>2848</v>
      </c>
      <c r="P50" s="140">
        <v>2950</v>
      </c>
      <c r="Q50" s="140"/>
      <c r="R50" s="140"/>
      <c r="S50" s="140"/>
      <c r="T50" s="140">
        <v>45198</v>
      </c>
      <c r="U50" s="140">
        <v>3474</v>
      </c>
      <c r="V50" s="140">
        <v>2200</v>
      </c>
      <c r="W50" s="140">
        <v>1815</v>
      </c>
      <c r="X50" s="140">
        <v>20000</v>
      </c>
      <c r="Y50" s="140">
        <v>8000</v>
      </c>
      <c r="Z50" s="140">
        <v>0</v>
      </c>
      <c r="AA50" s="140">
        <v>140</v>
      </c>
      <c r="AB50" s="140">
        <v>9569</v>
      </c>
    </row>
    <row r="51" spans="1:28" s="141" customFormat="1" ht="12">
      <c r="A51" s="144" t="s">
        <v>1701</v>
      </c>
      <c r="B51" s="140">
        <v>19263</v>
      </c>
      <c r="C51" s="140">
        <v>16747</v>
      </c>
      <c r="D51" s="140">
        <v>6227</v>
      </c>
      <c r="E51" s="140">
        <v>1572</v>
      </c>
      <c r="F51" s="140"/>
      <c r="G51" s="140">
        <v>1278</v>
      </c>
      <c r="H51" s="140">
        <v>3389</v>
      </c>
      <c r="I51" s="140">
        <v>353</v>
      </c>
      <c r="J51" s="140">
        <v>883</v>
      </c>
      <c r="K51" s="140">
        <v>243</v>
      </c>
      <c r="L51" s="140">
        <v>549</v>
      </c>
      <c r="M51" s="140">
        <v>332</v>
      </c>
      <c r="N51" s="140">
        <v>365</v>
      </c>
      <c r="O51" s="140">
        <v>1372</v>
      </c>
      <c r="P51" s="140">
        <v>184</v>
      </c>
      <c r="Q51" s="140"/>
      <c r="R51" s="140"/>
      <c r="S51" s="140"/>
      <c r="T51" s="140">
        <v>2516</v>
      </c>
      <c r="U51" s="140">
        <v>692</v>
      </c>
      <c r="V51" s="140">
        <v>349</v>
      </c>
      <c r="W51" s="140">
        <v>1012</v>
      </c>
      <c r="X51" s="140"/>
      <c r="Y51" s="140">
        <v>330</v>
      </c>
      <c r="Z51" s="140"/>
      <c r="AA51" s="140">
        <v>127</v>
      </c>
      <c r="AB51" s="140">
        <v>6</v>
      </c>
    </row>
    <row r="52" spans="1:28" s="141" customFormat="1" ht="12">
      <c r="A52" s="144" t="s">
        <v>1702</v>
      </c>
      <c r="B52" s="140">
        <v>9203</v>
      </c>
      <c r="C52" s="140">
        <v>5311</v>
      </c>
      <c r="D52" s="140">
        <v>2730</v>
      </c>
      <c r="E52" s="140">
        <v>794</v>
      </c>
      <c r="F52" s="140"/>
      <c r="G52" s="140">
        <v>423</v>
      </c>
      <c r="H52" s="140">
        <v>27</v>
      </c>
      <c r="I52" s="140">
        <v>244</v>
      </c>
      <c r="J52" s="140">
        <v>189</v>
      </c>
      <c r="K52" s="140">
        <v>86</v>
      </c>
      <c r="L52" s="140">
        <v>59</v>
      </c>
      <c r="M52" s="140">
        <v>262</v>
      </c>
      <c r="N52" s="140">
        <v>341</v>
      </c>
      <c r="O52" s="140"/>
      <c r="P52" s="140">
        <v>156</v>
      </c>
      <c r="Q52" s="140"/>
      <c r="R52" s="140"/>
      <c r="S52" s="140"/>
      <c r="T52" s="140">
        <v>3892</v>
      </c>
      <c r="U52" s="140">
        <v>277</v>
      </c>
      <c r="V52" s="140">
        <v>300</v>
      </c>
      <c r="W52" s="140">
        <v>610</v>
      </c>
      <c r="X52" s="140"/>
      <c r="Y52" s="140">
        <v>2705</v>
      </c>
      <c r="Z52" s="140"/>
      <c r="AA52" s="140"/>
      <c r="AB52" s="140"/>
    </row>
    <row r="53" spans="1:28" s="141" customFormat="1" ht="12">
      <c r="A53" s="144" t="s">
        <v>1703</v>
      </c>
      <c r="B53" s="140">
        <v>133928</v>
      </c>
      <c r="C53" s="140">
        <v>113008</v>
      </c>
      <c r="D53" s="140">
        <v>55928</v>
      </c>
      <c r="E53" s="140">
        <v>1920</v>
      </c>
      <c r="F53" s="140"/>
      <c r="G53" s="140">
        <v>1650</v>
      </c>
      <c r="H53" s="140">
        <v>16500</v>
      </c>
      <c r="I53" s="140">
        <v>6000</v>
      </c>
      <c r="J53" s="140">
        <v>1200</v>
      </c>
      <c r="K53" s="140">
        <v>310</v>
      </c>
      <c r="L53" s="140">
        <v>14000</v>
      </c>
      <c r="M53" s="140">
        <v>100</v>
      </c>
      <c r="N53" s="140">
        <v>400</v>
      </c>
      <c r="O53" s="140">
        <v>14800</v>
      </c>
      <c r="P53" s="140">
        <v>200</v>
      </c>
      <c r="Q53" s="140"/>
      <c r="R53" s="140"/>
      <c r="S53" s="140"/>
      <c r="T53" s="140">
        <v>20920</v>
      </c>
      <c r="U53" s="140">
        <v>5600</v>
      </c>
      <c r="V53" s="140">
        <v>3895</v>
      </c>
      <c r="W53" s="140">
        <v>2000</v>
      </c>
      <c r="X53" s="140">
        <v>15</v>
      </c>
      <c r="Y53" s="140">
        <v>8900</v>
      </c>
      <c r="Z53" s="140">
        <v>110</v>
      </c>
      <c r="AA53" s="140">
        <v>100</v>
      </c>
      <c r="AB53" s="140">
        <v>300</v>
      </c>
    </row>
    <row r="54" spans="1:28" s="138" customFormat="1" ht="12">
      <c r="A54" s="145" t="s">
        <v>1704</v>
      </c>
      <c r="B54" s="137">
        <v>368200</v>
      </c>
      <c r="C54" s="137">
        <v>279199</v>
      </c>
      <c r="D54" s="137">
        <v>103772</v>
      </c>
      <c r="E54" s="137">
        <v>34765</v>
      </c>
      <c r="F54" s="137">
        <v>0</v>
      </c>
      <c r="G54" s="137">
        <v>11493</v>
      </c>
      <c r="H54" s="137">
        <v>32830</v>
      </c>
      <c r="I54" s="137">
        <v>10200</v>
      </c>
      <c r="J54" s="137">
        <v>6573</v>
      </c>
      <c r="K54" s="137">
        <v>2217</v>
      </c>
      <c r="L54" s="137">
        <v>5154</v>
      </c>
      <c r="M54" s="137">
        <v>4472</v>
      </c>
      <c r="N54" s="137">
        <v>4136</v>
      </c>
      <c r="O54" s="137">
        <v>58563</v>
      </c>
      <c r="P54" s="137">
        <v>4598</v>
      </c>
      <c r="Q54" s="137">
        <v>0</v>
      </c>
      <c r="R54" s="137">
        <v>426</v>
      </c>
      <c r="S54" s="137">
        <v>0</v>
      </c>
      <c r="T54" s="137">
        <v>89001</v>
      </c>
      <c r="U54" s="137">
        <v>13106</v>
      </c>
      <c r="V54" s="137">
        <v>13212</v>
      </c>
      <c r="W54" s="137">
        <v>6347</v>
      </c>
      <c r="X54" s="137">
        <v>320</v>
      </c>
      <c r="Y54" s="137">
        <v>23228</v>
      </c>
      <c r="Z54" s="137">
        <v>6665</v>
      </c>
      <c r="AA54" s="137">
        <v>4971</v>
      </c>
      <c r="AB54" s="137">
        <v>21152</v>
      </c>
    </row>
    <row r="55" spans="1:28" s="141" customFormat="1" ht="12">
      <c r="A55" s="144" t="s">
        <v>1667</v>
      </c>
      <c r="B55" s="140">
        <v>27900</v>
      </c>
      <c r="C55" s="140">
        <v>426</v>
      </c>
      <c r="D55" s="140"/>
      <c r="E55" s="140"/>
      <c r="F55" s="140"/>
      <c r="G55" s="140"/>
      <c r="H55" s="140"/>
      <c r="I55" s="140"/>
      <c r="J55" s="140"/>
      <c r="K55" s="140"/>
      <c r="L55" s="140"/>
      <c r="M55" s="140"/>
      <c r="N55" s="140"/>
      <c r="O55" s="140"/>
      <c r="P55" s="140"/>
      <c r="Q55" s="140"/>
      <c r="R55" s="140">
        <v>426</v>
      </c>
      <c r="S55" s="140"/>
      <c r="T55" s="140">
        <v>27474</v>
      </c>
      <c r="U55" s="140">
        <v>1821</v>
      </c>
      <c r="V55" s="140">
        <v>1373</v>
      </c>
      <c r="W55" s="140">
        <v>272</v>
      </c>
      <c r="X55" s="140"/>
      <c r="Y55" s="140">
        <v>1967</v>
      </c>
      <c r="Z55" s="140"/>
      <c r="AA55" s="140">
        <v>4478</v>
      </c>
      <c r="AB55" s="140">
        <v>17563</v>
      </c>
    </row>
    <row r="56" spans="1:28" s="141" customFormat="1" ht="12">
      <c r="A56" s="144" t="s">
        <v>1668</v>
      </c>
      <c r="B56" s="140">
        <v>340300</v>
      </c>
      <c r="C56" s="140">
        <v>278773</v>
      </c>
      <c r="D56" s="140">
        <v>103772</v>
      </c>
      <c r="E56" s="140">
        <v>34765</v>
      </c>
      <c r="F56" s="140">
        <v>0</v>
      </c>
      <c r="G56" s="140">
        <v>11493</v>
      </c>
      <c r="H56" s="140">
        <v>32830</v>
      </c>
      <c r="I56" s="140">
        <v>10200</v>
      </c>
      <c r="J56" s="140">
        <v>6573</v>
      </c>
      <c r="K56" s="140">
        <v>2217</v>
      </c>
      <c r="L56" s="140">
        <v>5154</v>
      </c>
      <c r="M56" s="140">
        <v>4472</v>
      </c>
      <c r="N56" s="140">
        <v>4136</v>
      </c>
      <c r="O56" s="140">
        <v>58563</v>
      </c>
      <c r="P56" s="140">
        <v>4598</v>
      </c>
      <c r="Q56" s="140">
        <v>0</v>
      </c>
      <c r="R56" s="140">
        <v>0</v>
      </c>
      <c r="S56" s="140">
        <v>0</v>
      </c>
      <c r="T56" s="140">
        <v>61527</v>
      </c>
      <c r="U56" s="140">
        <v>11285</v>
      </c>
      <c r="V56" s="140">
        <v>11839</v>
      </c>
      <c r="W56" s="140">
        <v>6075</v>
      </c>
      <c r="X56" s="140">
        <v>320</v>
      </c>
      <c r="Y56" s="140">
        <v>21261</v>
      </c>
      <c r="Z56" s="140">
        <v>6665</v>
      </c>
      <c r="AA56" s="140">
        <v>493</v>
      </c>
      <c r="AB56" s="140">
        <v>3589</v>
      </c>
    </row>
    <row r="57" spans="1:28" s="141" customFormat="1" ht="12">
      <c r="A57" s="144" t="s">
        <v>1705</v>
      </c>
      <c r="B57" s="140">
        <v>59400</v>
      </c>
      <c r="C57" s="140">
        <v>51499</v>
      </c>
      <c r="D57" s="140">
        <v>13500</v>
      </c>
      <c r="E57" s="140">
        <v>3787</v>
      </c>
      <c r="F57" s="140"/>
      <c r="G57" s="140">
        <v>4236</v>
      </c>
      <c r="H57" s="140">
        <v>1800</v>
      </c>
      <c r="I57" s="140">
        <v>2729</v>
      </c>
      <c r="J57" s="140">
        <v>2341</v>
      </c>
      <c r="K57" s="140">
        <v>450</v>
      </c>
      <c r="L57" s="140">
        <v>2589</v>
      </c>
      <c r="M57" s="140">
        <v>2957</v>
      </c>
      <c r="N57" s="140">
        <v>1895</v>
      </c>
      <c r="O57" s="140">
        <v>13215</v>
      </c>
      <c r="P57" s="140">
        <v>2000</v>
      </c>
      <c r="Q57" s="140">
        <v>0</v>
      </c>
      <c r="R57" s="140"/>
      <c r="S57" s="140">
        <v>0</v>
      </c>
      <c r="T57" s="140">
        <v>7901</v>
      </c>
      <c r="U57" s="140">
        <v>2127</v>
      </c>
      <c r="V57" s="140">
        <v>1601</v>
      </c>
      <c r="W57" s="140">
        <v>1750</v>
      </c>
      <c r="X57" s="140"/>
      <c r="Y57" s="140">
        <v>1000</v>
      </c>
      <c r="Z57" s="140">
        <v>108</v>
      </c>
      <c r="AA57" s="140">
        <v>50</v>
      </c>
      <c r="AB57" s="140">
        <v>1265</v>
      </c>
    </row>
    <row r="58" spans="1:28" s="141" customFormat="1" ht="12">
      <c r="A58" s="144" t="s">
        <v>1706</v>
      </c>
      <c r="B58" s="140">
        <v>39460</v>
      </c>
      <c r="C58" s="140">
        <v>30245</v>
      </c>
      <c r="D58" s="140">
        <v>8000</v>
      </c>
      <c r="E58" s="140">
        <v>1750</v>
      </c>
      <c r="F58" s="140"/>
      <c r="G58" s="140">
        <v>400</v>
      </c>
      <c r="H58" s="140">
        <v>130</v>
      </c>
      <c r="I58" s="140">
        <v>580</v>
      </c>
      <c r="J58" s="140">
        <v>800</v>
      </c>
      <c r="K58" s="140">
        <v>200</v>
      </c>
      <c r="L58" s="140">
        <v>150</v>
      </c>
      <c r="M58" s="140">
        <v>400</v>
      </c>
      <c r="N58" s="140">
        <v>400</v>
      </c>
      <c r="O58" s="140">
        <v>16755</v>
      </c>
      <c r="P58" s="140">
        <v>680</v>
      </c>
      <c r="Q58" s="140"/>
      <c r="R58" s="140"/>
      <c r="S58" s="140"/>
      <c r="T58" s="140">
        <v>9215</v>
      </c>
      <c r="U58" s="140">
        <v>400</v>
      </c>
      <c r="V58" s="140">
        <v>704</v>
      </c>
      <c r="W58" s="140">
        <v>721</v>
      </c>
      <c r="X58" s="140"/>
      <c r="Y58" s="140">
        <v>6070</v>
      </c>
      <c r="Z58" s="140">
        <v>240</v>
      </c>
      <c r="AA58" s="140">
        <v>178</v>
      </c>
      <c r="AB58" s="140">
        <v>902</v>
      </c>
    </row>
    <row r="59" spans="1:28" s="141" customFormat="1" ht="12">
      <c r="A59" s="144" t="s">
        <v>1707</v>
      </c>
      <c r="B59" s="140">
        <v>62650</v>
      </c>
      <c r="C59" s="140">
        <v>48245</v>
      </c>
      <c r="D59" s="140">
        <v>21525</v>
      </c>
      <c r="E59" s="140">
        <v>8200</v>
      </c>
      <c r="F59" s="140"/>
      <c r="G59" s="140">
        <v>1500</v>
      </c>
      <c r="H59" s="140">
        <v>9600</v>
      </c>
      <c r="I59" s="140">
        <v>900</v>
      </c>
      <c r="J59" s="140">
        <v>1000</v>
      </c>
      <c r="K59" s="140">
        <v>250</v>
      </c>
      <c r="L59" s="140">
        <v>250</v>
      </c>
      <c r="M59" s="140">
        <v>200</v>
      </c>
      <c r="N59" s="140">
        <v>420</v>
      </c>
      <c r="O59" s="140">
        <v>3900</v>
      </c>
      <c r="P59" s="140">
        <v>500</v>
      </c>
      <c r="Q59" s="140"/>
      <c r="R59" s="140">
        <v>0</v>
      </c>
      <c r="S59" s="140">
        <v>0</v>
      </c>
      <c r="T59" s="140">
        <v>14405</v>
      </c>
      <c r="U59" s="140">
        <v>2700</v>
      </c>
      <c r="V59" s="140">
        <v>2000</v>
      </c>
      <c r="W59" s="140">
        <v>950</v>
      </c>
      <c r="X59" s="140">
        <v>320</v>
      </c>
      <c r="Y59" s="140">
        <v>1800</v>
      </c>
      <c r="Z59" s="140">
        <v>5800</v>
      </c>
      <c r="AA59" s="140">
        <v>85</v>
      </c>
      <c r="AB59" s="140">
        <v>750</v>
      </c>
    </row>
    <row r="60" spans="1:28" s="141" customFormat="1" ht="12">
      <c r="A60" s="144" t="s">
        <v>1708</v>
      </c>
      <c r="B60" s="140">
        <v>19440</v>
      </c>
      <c r="C60" s="140">
        <v>15940</v>
      </c>
      <c r="D60" s="140">
        <v>7000</v>
      </c>
      <c r="E60" s="140">
        <v>5044</v>
      </c>
      <c r="F60" s="140"/>
      <c r="G60" s="140">
        <v>450</v>
      </c>
      <c r="H60" s="140"/>
      <c r="I60" s="140">
        <v>651</v>
      </c>
      <c r="J60" s="140">
        <v>200</v>
      </c>
      <c r="K60" s="140">
        <v>180</v>
      </c>
      <c r="L60" s="140">
        <v>135</v>
      </c>
      <c r="M60" s="140">
        <v>55</v>
      </c>
      <c r="N60" s="140">
        <v>200</v>
      </c>
      <c r="O60" s="140">
        <v>1905</v>
      </c>
      <c r="P60" s="140">
        <v>120</v>
      </c>
      <c r="Q60" s="140"/>
      <c r="R60" s="140"/>
      <c r="S60" s="140"/>
      <c r="T60" s="140">
        <v>3500</v>
      </c>
      <c r="U60" s="140">
        <v>500</v>
      </c>
      <c r="V60" s="140">
        <v>806</v>
      </c>
      <c r="W60" s="140">
        <v>334</v>
      </c>
      <c r="X60" s="140"/>
      <c r="Y60" s="140">
        <v>1246</v>
      </c>
      <c r="Z60" s="140">
        <v>442</v>
      </c>
      <c r="AA60" s="140">
        <v>20</v>
      </c>
      <c r="AB60" s="140">
        <v>152</v>
      </c>
    </row>
    <row r="61" spans="1:28" s="141" customFormat="1" ht="12">
      <c r="A61" s="144" t="s">
        <v>1709</v>
      </c>
      <c r="B61" s="140">
        <v>33520</v>
      </c>
      <c r="C61" s="140">
        <v>27530</v>
      </c>
      <c r="D61" s="140">
        <v>10420</v>
      </c>
      <c r="E61" s="140">
        <v>1280</v>
      </c>
      <c r="F61" s="140"/>
      <c r="G61" s="140">
        <v>800</v>
      </c>
      <c r="H61" s="140">
        <v>1150</v>
      </c>
      <c r="I61" s="140">
        <v>950</v>
      </c>
      <c r="J61" s="140">
        <v>620</v>
      </c>
      <c r="K61" s="140">
        <v>400</v>
      </c>
      <c r="L61" s="140">
        <v>850</v>
      </c>
      <c r="M61" s="140">
        <v>360</v>
      </c>
      <c r="N61" s="140">
        <v>400</v>
      </c>
      <c r="O61" s="140">
        <v>9800</v>
      </c>
      <c r="P61" s="140">
        <v>500</v>
      </c>
      <c r="Q61" s="140"/>
      <c r="R61" s="140"/>
      <c r="S61" s="140"/>
      <c r="T61" s="140">
        <v>5990</v>
      </c>
      <c r="U61" s="140">
        <v>1200</v>
      </c>
      <c r="V61" s="140">
        <v>1200</v>
      </c>
      <c r="W61" s="140">
        <v>900</v>
      </c>
      <c r="X61" s="140"/>
      <c r="Y61" s="140">
        <v>2000</v>
      </c>
      <c r="Z61" s="140">
        <v>50</v>
      </c>
      <c r="AA61" s="140">
        <v>120</v>
      </c>
      <c r="AB61" s="140">
        <v>520</v>
      </c>
    </row>
    <row r="62" spans="1:28" s="141" customFormat="1" ht="12">
      <c r="A62" s="144" t="s">
        <v>1710</v>
      </c>
      <c r="B62" s="140">
        <v>100000</v>
      </c>
      <c r="C62" s="140">
        <v>85000</v>
      </c>
      <c r="D62" s="140">
        <v>37800</v>
      </c>
      <c r="E62" s="140">
        <v>13200</v>
      </c>
      <c r="F62" s="140"/>
      <c r="G62" s="140">
        <v>3000</v>
      </c>
      <c r="H62" s="140">
        <v>19200</v>
      </c>
      <c r="I62" s="140">
        <v>3950</v>
      </c>
      <c r="J62" s="140">
        <v>1250</v>
      </c>
      <c r="K62" s="140">
        <v>600</v>
      </c>
      <c r="L62" s="140">
        <v>850</v>
      </c>
      <c r="M62" s="140">
        <v>200</v>
      </c>
      <c r="N62" s="140">
        <v>550</v>
      </c>
      <c r="O62" s="140">
        <v>4000</v>
      </c>
      <c r="P62" s="140">
        <v>400</v>
      </c>
      <c r="Q62" s="140"/>
      <c r="R62" s="140"/>
      <c r="S62" s="140"/>
      <c r="T62" s="140">
        <v>15000</v>
      </c>
      <c r="U62" s="140">
        <v>3800</v>
      </c>
      <c r="V62" s="140">
        <v>4155</v>
      </c>
      <c r="W62" s="140">
        <v>350</v>
      </c>
      <c r="X62" s="140"/>
      <c r="Y62" s="140">
        <v>6680</v>
      </c>
      <c r="Z62" s="140">
        <v>15</v>
      </c>
      <c r="AA62" s="140"/>
      <c r="AB62" s="140"/>
    </row>
    <row r="63" spans="1:28" s="141" customFormat="1" ht="12">
      <c r="A63" s="144" t="s">
        <v>1711</v>
      </c>
      <c r="B63" s="140">
        <v>25830</v>
      </c>
      <c r="C63" s="140">
        <v>20314</v>
      </c>
      <c r="D63" s="140">
        <v>5527</v>
      </c>
      <c r="E63" s="140">
        <v>1504</v>
      </c>
      <c r="F63" s="140"/>
      <c r="G63" s="140">
        <v>1107</v>
      </c>
      <c r="H63" s="140">
        <v>950</v>
      </c>
      <c r="I63" s="140">
        <v>440</v>
      </c>
      <c r="J63" s="140">
        <v>362</v>
      </c>
      <c r="K63" s="140">
        <v>137</v>
      </c>
      <c r="L63" s="140">
        <v>330</v>
      </c>
      <c r="M63" s="140">
        <v>300</v>
      </c>
      <c r="N63" s="140">
        <v>271</v>
      </c>
      <c r="O63" s="140">
        <v>8988</v>
      </c>
      <c r="P63" s="140">
        <v>398</v>
      </c>
      <c r="Q63" s="140"/>
      <c r="R63" s="140"/>
      <c r="S63" s="140"/>
      <c r="T63" s="140">
        <v>5516</v>
      </c>
      <c r="U63" s="140">
        <v>558</v>
      </c>
      <c r="V63" s="140">
        <v>1373</v>
      </c>
      <c r="W63" s="140">
        <v>1070</v>
      </c>
      <c r="X63" s="140"/>
      <c r="Y63" s="140">
        <v>2465</v>
      </c>
      <c r="Z63" s="140">
        <v>10</v>
      </c>
      <c r="AA63" s="140">
        <v>40</v>
      </c>
      <c r="AB63" s="140"/>
    </row>
    <row r="64" spans="1:28" s="138" customFormat="1" ht="12">
      <c r="A64" s="146" t="s">
        <v>1712</v>
      </c>
      <c r="B64" s="137">
        <v>254839</v>
      </c>
      <c r="C64" s="137">
        <v>181502</v>
      </c>
      <c r="D64" s="137">
        <v>94757</v>
      </c>
      <c r="E64" s="137">
        <v>15562</v>
      </c>
      <c r="F64" s="137">
        <v>0</v>
      </c>
      <c r="G64" s="137">
        <v>10293</v>
      </c>
      <c r="H64" s="137">
        <v>1330</v>
      </c>
      <c r="I64" s="137">
        <v>10984</v>
      </c>
      <c r="J64" s="137">
        <v>3784</v>
      </c>
      <c r="K64" s="137">
        <v>2923</v>
      </c>
      <c r="L64" s="137">
        <v>4257</v>
      </c>
      <c r="M64" s="137">
        <v>2417</v>
      </c>
      <c r="N64" s="137">
        <v>3417</v>
      </c>
      <c r="O64" s="137">
        <v>25667</v>
      </c>
      <c r="P64" s="137">
        <v>5600</v>
      </c>
      <c r="Q64" s="137">
        <v>0</v>
      </c>
      <c r="R64" s="137">
        <v>511</v>
      </c>
      <c r="S64" s="137">
        <v>0</v>
      </c>
      <c r="T64" s="137">
        <v>73337</v>
      </c>
      <c r="U64" s="137">
        <v>10353</v>
      </c>
      <c r="V64" s="137">
        <v>16313</v>
      </c>
      <c r="W64" s="137">
        <v>4911</v>
      </c>
      <c r="X64" s="137">
        <v>12883</v>
      </c>
      <c r="Y64" s="137">
        <v>27181</v>
      </c>
      <c r="Z64" s="137">
        <v>0</v>
      </c>
      <c r="AA64" s="137">
        <v>934</v>
      </c>
      <c r="AB64" s="137">
        <v>762</v>
      </c>
    </row>
    <row r="65" spans="1:28" s="141" customFormat="1" ht="12">
      <c r="A65" s="143" t="s">
        <v>1667</v>
      </c>
      <c r="B65" s="140">
        <v>21300</v>
      </c>
      <c r="C65" s="140">
        <v>4046</v>
      </c>
      <c r="D65" s="140">
        <v>1738</v>
      </c>
      <c r="E65" s="140">
        <v>149</v>
      </c>
      <c r="F65" s="140"/>
      <c r="G65" s="140">
        <v>101</v>
      </c>
      <c r="H65" s="140">
        <v>624</v>
      </c>
      <c r="I65" s="140">
        <v>118</v>
      </c>
      <c r="J65" s="140">
        <v>174</v>
      </c>
      <c r="K65" s="140">
        <v>111</v>
      </c>
      <c r="L65" s="140">
        <v>448</v>
      </c>
      <c r="M65" s="140">
        <v>24</v>
      </c>
      <c r="N65" s="140">
        <v>1</v>
      </c>
      <c r="O65" s="140"/>
      <c r="P65" s="140">
        <v>87</v>
      </c>
      <c r="Q65" s="140"/>
      <c r="R65" s="140">
        <v>471</v>
      </c>
      <c r="S65" s="140"/>
      <c r="T65" s="140">
        <v>17254</v>
      </c>
      <c r="U65" s="140">
        <v>870</v>
      </c>
      <c r="V65" s="140">
        <v>1612</v>
      </c>
      <c r="W65" s="140">
        <v>801</v>
      </c>
      <c r="X65" s="140">
        <v>10683</v>
      </c>
      <c r="Y65" s="140">
        <v>2272</v>
      </c>
      <c r="Z65" s="140"/>
      <c r="AA65" s="140">
        <v>254</v>
      </c>
      <c r="AB65" s="140">
        <v>762</v>
      </c>
    </row>
    <row r="66" spans="1:28" s="141" customFormat="1" ht="12">
      <c r="A66" s="143" t="s">
        <v>1668</v>
      </c>
      <c r="B66" s="140">
        <v>233539</v>
      </c>
      <c r="C66" s="140">
        <v>177456</v>
      </c>
      <c r="D66" s="140">
        <v>93019</v>
      </c>
      <c r="E66" s="140">
        <v>15413</v>
      </c>
      <c r="F66" s="140">
        <v>0</v>
      </c>
      <c r="G66" s="140">
        <v>10192</v>
      </c>
      <c r="H66" s="140">
        <v>706</v>
      </c>
      <c r="I66" s="140">
        <v>10866</v>
      </c>
      <c r="J66" s="140">
        <v>3610</v>
      </c>
      <c r="K66" s="140">
        <v>2812</v>
      </c>
      <c r="L66" s="140">
        <v>3809</v>
      </c>
      <c r="M66" s="140">
        <v>2393</v>
      </c>
      <c r="N66" s="140">
        <v>3416</v>
      </c>
      <c r="O66" s="140">
        <v>25667</v>
      </c>
      <c r="P66" s="140">
        <v>5513</v>
      </c>
      <c r="Q66" s="140">
        <v>0</v>
      </c>
      <c r="R66" s="140">
        <v>40</v>
      </c>
      <c r="S66" s="140">
        <v>0</v>
      </c>
      <c r="T66" s="140">
        <v>56083</v>
      </c>
      <c r="U66" s="140">
        <v>9483</v>
      </c>
      <c r="V66" s="140">
        <v>14701</v>
      </c>
      <c r="W66" s="140">
        <v>4110</v>
      </c>
      <c r="X66" s="140">
        <v>2200</v>
      </c>
      <c r="Y66" s="140">
        <v>24909</v>
      </c>
      <c r="Z66" s="140">
        <v>0</v>
      </c>
      <c r="AA66" s="140">
        <v>680</v>
      </c>
      <c r="AB66" s="140">
        <v>0</v>
      </c>
    </row>
    <row r="67" spans="1:28" s="141" customFormat="1" ht="12">
      <c r="A67" s="143" t="s">
        <v>1713</v>
      </c>
      <c r="B67" s="140">
        <v>114736</v>
      </c>
      <c r="C67" s="140">
        <v>80276</v>
      </c>
      <c r="D67" s="140">
        <v>38285</v>
      </c>
      <c r="E67" s="140">
        <v>3717</v>
      </c>
      <c r="F67" s="140"/>
      <c r="G67" s="140">
        <v>4209</v>
      </c>
      <c r="H67" s="140">
        <v>170</v>
      </c>
      <c r="I67" s="140">
        <v>3428</v>
      </c>
      <c r="J67" s="140">
        <v>2385</v>
      </c>
      <c r="K67" s="140">
        <v>1310</v>
      </c>
      <c r="L67" s="140">
        <v>2360</v>
      </c>
      <c r="M67" s="140">
        <v>1730</v>
      </c>
      <c r="N67" s="140">
        <v>2500</v>
      </c>
      <c r="O67" s="140">
        <v>17202</v>
      </c>
      <c r="P67" s="140">
        <v>2980</v>
      </c>
      <c r="Q67" s="140"/>
      <c r="R67" s="140"/>
      <c r="S67" s="140"/>
      <c r="T67" s="140">
        <v>34460</v>
      </c>
      <c r="U67" s="140">
        <v>3700</v>
      </c>
      <c r="V67" s="140">
        <v>11900</v>
      </c>
      <c r="W67" s="140">
        <v>2700</v>
      </c>
      <c r="X67" s="140"/>
      <c r="Y67" s="140">
        <v>15962</v>
      </c>
      <c r="Z67" s="140"/>
      <c r="AA67" s="140">
        <v>198</v>
      </c>
      <c r="AB67" s="140"/>
    </row>
    <row r="68" spans="1:28" s="141" customFormat="1" ht="12">
      <c r="A68" s="143" t="s">
        <v>1714</v>
      </c>
      <c r="B68" s="140">
        <v>60323</v>
      </c>
      <c r="C68" s="140">
        <v>55900</v>
      </c>
      <c r="D68" s="140">
        <v>38330</v>
      </c>
      <c r="E68" s="140">
        <v>6830</v>
      </c>
      <c r="F68" s="140">
        <v>0</v>
      </c>
      <c r="G68" s="140">
        <v>3140</v>
      </c>
      <c r="H68" s="140">
        <v>3</v>
      </c>
      <c r="I68" s="140">
        <v>5507</v>
      </c>
      <c r="J68" s="140">
        <v>495</v>
      </c>
      <c r="K68" s="140">
        <v>920</v>
      </c>
      <c r="L68" s="140">
        <v>320</v>
      </c>
      <c r="M68" s="140">
        <v>50</v>
      </c>
      <c r="N68" s="140">
        <v>85</v>
      </c>
      <c r="O68" s="140">
        <v>0</v>
      </c>
      <c r="P68" s="140">
        <v>180</v>
      </c>
      <c r="Q68" s="140">
        <v>0</v>
      </c>
      <c r="R68" s="140">
        <v>40</v>
      </c>
      <c r="S68" s="140">
        <v>0</v>
      </c>
      <c r="T68" s="140">
        <v>4423</v>
      </c>
      <c r="U68" s="140">
        <v>3918</v>
      </c>
      <c r="V68" s="140">
        <v>62</v>
      </c>
      <c r="W68" s="140">
        <v>48</v>
      </c>
      <c r="X68" s="140">
        <v>0</v>
      </c>
      <c r="Y68" s="140">
        <v>175</v>
      </c>
      <c r="Z68" s="140">
        <v>0</v>
      </c>
      <c r="AA68" s="140">
        <v>220</v>
      </c>
      <c r="AB68" s="140">
        <v>0</v>
      </c>
    </row>
    <row r="69" spans="1:28" s="141" customFormat="1" ht="12">
      <c r="A69" s="143" t="s">
        <v>1715</v>
      </c>
      <c r="B69" s="140">
        <v>44200</v>
      </c>
      <c r="C69" s="140">
        <v>32000</v>
      </c>
      <c r="D69" s="140">
        <v>11500</v>
      </c>
      <c r="E69" s="140">
        <v>3900</v>
      </c>
      <c r="F69" s="140">
        <v>0</v>
      </c>
      <c r="G69" s="140">
        <v>2200</v>
      </c>
      <c r="H69" s="140">
        <v>500</v>
      </c>
      <c r="I69" s="140">
        <v>1500</v>
      </c>
      <c r="J69" s="140">
        <v>550</v>
      </c>
      <c r="K69" s="140">
        <v>500</v>
      </c>
      <c r="L69" s="140">
        <v>900</v>
      </c>
      <c r="M69" s="140">
        <v>600</v>
      </c>
      <c r="N69" s="140">
        <v>600</v>
      </c>
      <c r="O69" s="140">
        <v>7000</v>
      </c>
      <c r="P69" s="140">
        <v>2250</v>
      </c>
      <c r="Q69" s="140">
        <v>0</v>
      </c>
      <c r="R69" s="140">
        <v>0</v>
      </c>
      <c r="S69" s="140">
        <v>0</v>
      </c>
      <c r="T69" s="140">
        <v>12200</v>
      </c>
      <c r="U69" s="140">
        <v>1500</v>
      </c>
      <c r="V69" s="140">
        <v>2500</v>
      </c>
      <c r="W69" s="140">
        <v>1000</v>
      </c>
      <c r="X69" s="140">
        <v>2200</v>
      </c>
      <c r="Y69" s="140">
        <v>5000</v>
      </c>
      <c r="Z69" s="140">
        <v>0</v>
      </c>
      <c r="AA69" s="140">
        <v>0</v>
      </c>
      <c r="AB69" s="140">
        <v>0</v>
      </c>
    </row>
    <row r="70" spans="1:28" s="141" customFormat="1" ht="12">
      <c r="A70" s="143" t="s">
        <v>1716</v>
      </c>
      <c r="B70" s="140">
        <v>14280</v>
      </c>
      <c r="C70" s="140">
        <v>9280</v>
      </c>
      <c r="D70" s="140">
        <v>4904</v>
      </c>
      <c r="E70" s="140">
        <v>966</v>
      </c>
      <c r="F70" s="140"/>
      <c r="G70" s="140">
        <v>643</v>
      </c>
      <c r="H70" s="140">
        <v>33</v>
      </c>
      <c r="I70" s="140">
        <v>431</v>
      </c>
      <c r="J70" s="140">
        <v>180</v>
      </c>
      <c r="K70" s="140">
        <v>82</v>
      </c>
      <c r="L70" s="140">
        <v>229</v>
      </c>
      <c r="M70" s="140">
        <v>13</v>
      </c>
      <c r="N70" s="140">
        <v>231</v>
      </c>
      <c r="O70" s="140">
        <v>1465</v>
      </c>
      <c r="P70" s="140">
        <v>103</v>
      </c>
      <c r="Q70" s="140"/>
      <c r="R70" s="140"/>
      <c r="S70" s="140"/>
      <c r="T70" s="140">
        <v>5000</v>
      </c>
      <c r="U70" s="140">
        <v>365</v>
      </c>
      <c r="V70" s="140">
        <v>239</v>
      </c>
      <c r="W70" s="140">
        <v>362</v>
      </c>
      <c r="X70" s="140"/>
      <c r="Y70" s="140">
        <v>3772</v>
      </c>
      <c r="Z70" s="140"/>
      <c r="AA70" s="140">
        <v>262</v>
      </c>
      <c r="AB70" s="140"/>
    </row>
    <row r="71" spans="1:28" s="138" customFormat="1" ht="12">
      <c r="A71" s="145" t="s">
        <v>1717</v>
      </c>
      <c r="B71" s="137">
        <v>1426000</v>
      </c>
      <c r="C71" s="137">
        <v>959731</v>
      </c>
      <c r="D71" s="137">
        <v>398521</v>
      </c>
      <c r="E71" s="137">
        <v>111732</v>
      </c>
      <c r="F71" s="137">
        <v>0</v>
      </c>
      <c r="G71" s="137">
        <v>59217</v>
      </c>
      <c r="H71" s="137">
        <v>35140</v>
      </c>
      <c r="I71" s="137">
        <v>48249</v>
      </c>
      <c r="J71" s="137">
        <v>53545</v>
      </c>
      <c r="K71" s="137">
        <v>19710</v>
      </c>
      <c r="L71" s="137">
        <v>69461</v>
      </c>
      <c r="M71" s="137">
        <v>41520</v>
      </c>
      <c r="N71" s="137">
        <v>16406</v>
      </c>
      <c r="O71" s="137">
        <v>52891</v>
      </c>
      <c r="P71" s="137">
        <v>42495</v>
      </c>
      <c r="Q71" s="137">
        <v>0</v>
      </c>
      <c r="R71" s="137">
        <v>10382</v>
      </c>
      <c r="S71" s="137">
        <v>462</v>
      </c>
      <c r="T71" s="137">
        <v>466269</v>
      </c>
      <c r="U71" s="137">
        <v>48065</v>
      </c>
      <c r="V71" s="137">
        <v>64630</v>
      </c>
      <c r="W71" s="137">
        <v>42393</v>
      </c>
      <c r="X71" s="137">
        <v>490</v>
      </c>
      <c r="Y71" s="137">
        <v>293690</v>
      </c>
      <c r="Z71" s="137">
        <v>687</v>
      </c>
      <c r="AA71" s="137">
        <v>7679</v>
      </c>
      <c r="AB71" s="137">
        <v>8635</v>
      </c>
    </row>
    <row r="72" spans="1:28" s="141" customFormat="1" ht="12">
      <c r="A72" s="144" t="s">
        <v>1667</v>
      </c>
      <c r="B72" s="140">
        <v>117964</v>
      </c>
      <c r="C72" s="140">
        <v>84964</v>
      </c>
      <c r="D72" s="140">
        <v>65966</v>
      </c>
      <c r="E72" s="140">
        <v>0</v>
      </c>
      <c r="F72" s="140">
        <v>0</v>
      </c>
      <c r="G72" s="140">
        <v>0</v>
      </c>
      <c r="H72" s="140">
        <v>14476</v>
      </c>
      <c r="I72" s="140">
        <v>0</v>
      </c>
      <c r="J72" s="140">
        <v>0</v>
      </c>
      <c r="K72" s="140">
        <v>0</v>
      </c>
      <c r="L72" s="140">
        <v>0</v>
      </c>
      <c r="M72" s="140">
        <v>0</v>
      </c>
      <c r="N72" s="140">
        <v>0</v>
      </c>
      <c r="O72" s="140">
        <v>0</v>
      </c>
      <c r="P72" s="140">
        <v>0</v>
      </c>
      <c r="Q72" s="140">
        <v>0</v>
      </c>
      <c r="R72" s="140">
        <v>4060</v>
      </c>
      <c r="S72" s="140">
        <v>462</v>
      </c>
      <c r="T72" s="140">
        <v>33000</v>
      </c>
      <c r="U72" s="140">
        <v>8300</v>
      </c>
      <c r="V72" s="140">
        <v>7020</v>
      </c>
      <c r="W72" s="140">
        <v>7480</v>
      </c>
      <c r="X72" s="140">
        <v>0</v>
      </c>
      <c r="Y72" s="140">
        <v>1700</v>
      </c>
      <c r="Z72" s="140">
        <v>0</v>
      </c>
      <c r="AA72" s="140">
        <v>5200</v>
      </c>
      <c r="AB72" s="140">
        <v>3300</v>
      </c>
    </row>
    <row r="73" spans="1:28" s="141" customFormat="1" ht="12">
      <c r="A73" s="144" t="s">
        <v>1668</v>
      </c>
      <c r="B73" s="140">
        <v>1308036</v>
      </c>
      <c r="C73" s="140">
        <v>874767</v>
      </c>
      <c r="D73" s="140">
        <v>332555</v>
      </c>
      <c r="E73" s="140">
        <v>111732</v>
      </c>
      <c r="F73" s="140">
        <v>0</v>
      </c>
      <c r="G73" s="140">
        <v>59217</v>
      </c>
      <c r="H73" s="140">
        <v>20664</v>
      </c>
      <c r="I73" s="140">
        <v>48249</v>
      </c>
      <c r="J73" s="140">
        <v>53545</v>
      </c>
      <c r="K73" s="140">
        <v>19710</v>
      </c>
      <c r="L73" s="140">
        <v>69461</v>
      </c>
      <c r="M73" s="140">
        <v>41520</v>
      </c>
      <c r="N73" s="140">
        <v>16406</v>
      </c>
      <c r="O73" s="140">
        <v>52891</v>
      </c>
      <c r="P73" s="140">
        <v>42495</v>
      </c>
      <c r="Q73" s="140">
        <v>0</v>
      </c>
      <c r="R73" s="140">
        <v>6322</v>
      </c>
      <c r="S73" s="140">
        <v>0</v>
      </c>
      <c r="T73" s="140">
        <v>433269</v>
      </c>
      <c r="U73" s="140">
        <v>39765</v>
      </c>
      <c r="V73" s="140">
        <v>57610</v>
      </c>
      <c r="W73" s="140">
        <v>34913</v>
      </c>
      <c r="X73" s="140">
        <v>490</v>
      </c>
      <c r="Y73" s="140">
        <v>291990</v>
      </c>
      <c r="Z73" s="140">
        <v>687</v>
      </c>
      <c r="AA73" s="140">
        <v>2479</v>
      </c>
      <c r="AB73" s="140">
        <v>5335</v>
      </c>
    </row>
    <row r="74" spans="1:28" s="141" customFormat="1" ht="12">
      <c r="A74" s="144" t="s">
        <v>1718</v>
      </c>
      <c r="B74" s="140">
        <v>105762</v>
      </c>
      <c r="C74" s="140">
        <v>52826</v>
      </c>
      <c r="D74" s="140">
        <v>19041</v>
      </c>
      <c r="E74" s="140">
        <v>8916</v>
      </c>
      <c r="F74" s="140"/>
      <c r="G74" s="140">
        <v>3657</v>
      </c>
      <c r="H74" s="140">
        <v>245</v>
      </c>
      <c r="I74" s="140">
        <v>1812</v>
      </c>
      <c r="J74" s="140">
        <v>3165</v>
      </c>
      <c r="K74" s="140">
        <v>1827</v>
      </c>
      <c r="L74" s="140">
        <v>3554</v>
      </c>
      <c r="M74" s="140">
        <v>6587</v>
      </c>
      <c r="N74" s="140">
        <v>1057</v>
      </c>
      <c r="O74" s="140">
        <v>1321</v>
      </c>
      <c r="P74" s="140">
        <v>1374</v>
      </c>
      <c r="Q74" s="140"/>
      <c r="R74" s="140">
        <v>270</v>
      </c>
      <c r="S74" s="140"/>
      <c r="T74" s="140">
        <v>52936</v>
      </c>
      <c r="U74" s="140">
        <v>2620</v>
      </c>
      <c r="V74" s="140">
        <v>17396</v>
      </c>
      <c r="W74" s="140">
        <v>6414</v>
      </c>
      <c r="X74" s="140"/>
      <c r="Y74" s="140">
        <v>25811</v>
      </c>
      <c r="Z74" s="140">
        <v>399</v>
      </c>
      <c r="AA74" s="140">
        <v>58</v>
      </c>
      <c r="AB74" s="140">
        <v>238</v>
      </c>
    </row>
    <row r="75" spans="1:28" s="141" customFormat="1" ht="12">
      <c r="A75" s="144" t="s">
        <v>1719</v>
      </c>
      <c r="B75" s="140">
        <v>107717</v>
      </c>
      <c r="C75" s="140">
        <v>70000</v>
      </c>
      <c r="D75" s="140">
        <v>22500</v>
      </c>
      <c r="E75" s="140">
        <v>8000</v>
      </c>
      <c r="F75" s="140"/>
      <c r="G75" s="140">
        <v>3400</v>
      </c>
      <c r="H75" s="140">
        <v>4500</v>
      </c>
      <c r="I75" s="140">
        <v>2500</v>
      </c>
      <c r="J75" s="140">
        <v>3500</v>
      </c>
      <c r="K75" s="140">
        <v>1000</v>
      </c>
      <c r="L75" s="140">
        <v>4000</v>
      </c>
      <c r="M75" s="140">
        <v>2000</v>
      </c>
      <c r="N75" s="140">
        <v>2800</v>
      </c>
      <c r="O75" s="140">
        <v>9000</v>
      </c>
      <c r="P75" s="140">
        <v>6000</v>
      </c>
      <c r="Q75" s="140"/>
      <c r="R75" s="140">
        <v>800</v>
      </c>
      <c r="S75" s="140"/>
      <c r="T75" s="140">
        <v>37717</v>
      </c>
      <c r="U75" s="140">
        <v>2500</v>
      </c>
      <c r="V75" s="140">
        <v>2000</v>
      </c>
      <c r="W75" s="140">
        <v>3500</v>
      </c>
      <c r="X75" s="140">
        <v>137</v>
      </c>
      <c r="Y75" s="140">
        <v>29580</v>
      </c>
      <c r="Z75" s="140"/>
      <c r="AA75" s="140"/>
      <c r="AB75" s="140"/>
    </row>
    <row r="76" spans="1:28" s="141" customFormat="1" ht="12">
      <c r="A76" s="144" t="s">
        <v>1720</v>
      </c>
      <c r="B76" s="140">
        <v>441496</v>
      </c>
      <c r="C76" s="140">
        <v>230318</v>
      </c>
      <c r="D76" s="140">
        <v>83742</v>
      </c>
      <c r="E76" s="140">
        <v>23774</v>
      </c>
      <c r="F76" s="140"/>
      <c r="G76" s="140">
        <v>20711</v>
      </c>
      <c r="H76" s="140">
        <v>1140</v>
      </c>
      <c r="I76" s="140">
        <v>12183</v>
      </c>
      <c r="J76" s="140">
        <v>15634</v>
      </c>
      <c r="K76" s="140">
        <v>5235</v>
      </c>
      <c r="L76" s="140">
        <v>14708</v>
      </c>
      <c r="M76" s="140">
        <v>22274</v>
      </c>
      <c r="N76" s="140">
        <v>5804</v>
      </c>
      <c r="O76" s="140">
        <v>5082</v>
      </c>
      <c r="P76" s="140">
        <v>20031</v>
      </c>
      <c r="Q76" s="140"/>
      <c r="R76" s="140"/>
      <c r="S76" s="140"/>
      <c r="T76" s="140">
        <v>211178</v>
      </c>
      <c r="U76" s="140">
        <v>11692</v>
      </c>
      <c r="V76" s="140">
        <v>9386</v>
      </c>
      <c r="W76" s="140">
        <v>8316</v>
      </c>
      <c r="X76" s="140">
        <v>353</v>
      </c>
      <c r="Y76" s="140">
        <v>177431</v>
      </c>
      <c r="Z76" s="140"/>
      <c r="AA76" s="140"/>
      <c r="AB76" s="140">
        <v>4000</v>
      </c>
    </row>
    <row r="77" spans="1:28" s="141" customFormat="1" ht="12">
      <c r="A77" s="144" t="s">
        <v>1721</v>
      </c>
      <c r="B77" s="140">
        <v>217382</v>
      </c>
      <c r="C77" s="140">
        <v>143659</v>
      </c>
      <c r="D77" s="140">
        <v>66344</v>
      </c>
      <c r="E77" s="140">
        <v>15844</v>
      </c>
      <c r="F77" s="140"/>
      <c r="G77" s="140">
        <v>11871</v>
      </c>
      <c r="H77" s="140">
        <v>2000</v>
      </c>
      <c r="I77" s="140">
        <v>8200</v>
      </c>
      <c r="J77" s="140">
        <v>8800</v>
      </c>
      <c r="K77" s="140">
        <v>2700</v>
      </c>
      <c r="L77" s="140">
        <v>16000</v>
      </c>
      <c r="M77" s="140">
        <v>1500</v>
      </c>
      <c r="N77" s="140">
        <v>1800</v>
      </c>
      <c r="O77" s="140">
        <v>6000</v>
      </c>
      <c r="P77" s="140">
        <v>2000</v>
      </c>
      <c r="Q77" s="140"/>
      <c r="R77" s="140">
        <v>600</v>
      </c>
      <c r="S77" s="140"/>
      <c r="T77" s="140">
        <v>73723</v>
      </c>
      <c r="U77" s="140">
        <v>8201</v>
      </c>
      <c r="V77" s="140">
        <v>19706</v>
      </c>
      <c r="W77" s="140">
        <v>4313</v>
      </c>
      <c r="X77" s="140"/>
      <c r="Y77" s="140">
        <v>40039</v>
      </c>
      <c r="Z77" s="140">
        <v>138</v>
      </c>
      <c r="AA77" s="140">
        <v>321</v>
      </c>
      <c r="AB77" s="140">
        <v>1005</v>
      </c>
    </row>
    <row r="78" spans="1:28" s="141" customFormat="1" ht="12">
      <c r="A78" s="144" t="s">
        <v>1722</v>
      </c>
      <c r="B78" s="140">
        <v>66365</v>
      </c>
      <c r="C78" s="140">
        <v>58325</v>
      </c>
      <c r="D78" s="140">
        <v>22335</v>
      </c>
      <c r="E78" s="140">
        <v>3310</v>
      </c>
      <c r="F78" s="140"/>
      <c r="G78" s="140">
        <v>2500</v>
      </c>
      <c r="H78" s="140">
        <v>2200</v>
      </c>
      <c r="I78" s="140">
        <v>2900</v>
      </c>
      <c r="J78" s="140">
        <v>2100</v>
      </c>
      <c r="K78" s="140">
        <v>550</v>
      </c>
      <c r="L78" s="140">
        <v>12000</v>
      </c>
      <c r="M78" s="140">
        <v>1520</v>
      </c>
      <c r="N78" s="140">
        <v>1250</v>
      </c>
      <c r="O78" s="140">
        <v>5280</v>
      </c>
      <c r="P78" s="140">
        <v>2250</v>
      </c>
      <c r="Q78" s="140"/>
      <c r="R78" s="140">
        <v>130</v>
      </c>
      <c r="S78" s="140"/>
      <c r="T78" s="140">
        <v>8040</v>
      </c>
      <c r="U78" s="140">
        <v>2100</v>
      </c>
      <c r="V78" s="140">
        <v>2800</v>
      </c>
      <c r="W78" s="140">
        <v>2300</v>
      </c>
      <c r="X78" s="140"/>
      <c r="Y78" s="140">
        <v>500</v>
      </c>
      <c r="Z78" s="140">
        <v>150</v>
      </c>
      <c r="AA78" s="140">
        <v>100</v>
      </c>
      <c r="AB78" s="140">
        <v>90</v>
      </c>
    </row>
    <row r="79" spans="1:28" s="141" customFormat="1" ht="12">
      <c r="A79" s="144" t="s">
        <v>1723</v>
      </c>
      <c r="B79" s="140">
        <v>74203</v>
      </c>
      <c r="C79" s="140">
        <v>49203</v>
      </c>
      <c r="D79" s="140">
        <v>16915</v>
      </c>
      <c r="E79" s="140">
        <v>5369</v>
      </c>
      <c r="F79" s="140"/>
      <c r="G79" s="140">
        <v>3874</v>
      </c>
      <c r="H79" s="140">
        <v>464</v>
      </c>
      <c r="I79" s="140">
        <v>1699</v>
      </c>
      <c r="J79" s="140">
        <v>2918</v>
      </c>
      <c r="K79" s="140">
        <v>1044</v>
      </c>
      <c r="L79" s="140">
        <v>3468</v>
      </c>
      <c r="M79" s="140">
        <v>4100</v>
      </c>
      <c r="N79" s="140">
        <v>1917</v>
      </c>
      <c r="O79" s="140">
        <v>4921</v>
      </c>
      <c r="P79" s="140">
        <v>2258</v>
      </c>
      <c r="Q79" s="140"/>
      <c r="R79" s="140">
        <v>256</v>
      </c>
      <c r="S79" s="140"/>
      <c r="T79" s="140">
        <v>25000</v>
      </c>
      <c r="U79" s="140">
        <v>2000</v>
      </c>
      <c r="V79" s="140">
        <v>1500</v>
      </c>
      <c r="W79" s="140">
        <v>2500</v>
      </c>
      <c r="X79" s="140"/>
      <c r="Y79" s="140">
        <v>18000</v>
      </c>
      <c r="Z79" s="140"/>
      <c r="AA79" s="140">
        <v>1000</v>
      </c>
      <c r="AB79" s="140"/>
    </row>
    <row r="80" spans="1:28" s="141" customFormat="1" ht="12">
      <c r="A80" s="144" t="s">
        <v>1724</v>
      </c>
      <c r="B80" s="140">
        <v>40573</v>
      </c>
      <c r="C80" s="140">
        <v>34100</v>
      </c>
      <c r="D80" s="140">
        <v>6500</v>
      </c>
      <c r="E80" s="140">
        <v>2365</v>
      </c>
      <c r="F80" s="140"/>
      <c r="G80" s="140">
        <v>2057</v>
      </c>
      <c r="H80" s="140">
        <v>968</v>
      </c>
      <c r="I80" s="140">
        <v>1034</v>
      </c>
      <c r="J80" s="140">
        <v>363</v>
      </c>
      <c r="K80" s="140">
        <v>484</v>
      </c>
      <c r="L80" s="140">
        <v>143</v>
      </c>
      <c r="M80" s="140">
        <v>726</v>
      </c>
      <c r="N80" s="140">
        <v>704</v>
      </c>
      <c r="O80" s="140">
        <v>17416</v>
      </c>
      <c r="P80" s="140">
        <v>1320</v>
      </c>
      <c r="Q80" s="140"/>
      <c r="R80" s="140">
        <v>20</v>
      </c>
      <c r="S80" s="140"/>
      <c r="T80" s="140">
        <v>6473</v>
      </c>
      <c r="U80" s="140">
        <v>500</v>
      </c>
      <c r="V80" s="140">
        <v>2724</v>
      </c>
      <c r="W80" s="140">
        <v>2670</v>
      </c>
      <c r="X80" s="140"/>
      <c r="Y80" s="140">
        <v>579</v>
      </c>
      <c r="Z80" s="140"/>
      <c r="AA80" s="140"/>
      <c r="AB80" s="140"/>
    </row>
    <row r="81" spans="1:28" s="141" customFormat="1" ht="12">
      <c r="A81" s="144" t="s">
        <v>1725</v>
      </c>
      <c r="B81" s="140">
        <v>48256</v>
      </c>
      <c r="C81" s="140">
        <v>46906</v>
      </c>
      <c r="D81" s="140">
        <v>15400</v>
      </c>
      <c r="E81" s="140">
        <v>4650</v>
      </c>
      <c r="F81" s="140"/>
      <c r="G81" s="140">
        <v>1575</v>
      </c>
      <c r="H81" s="140"/>
      <c r="I81" s="140">
        <v>4130</v>
      </c>
      <c r="J81" s="140">
        <v>1307</v>
      </c>
      <c r="K81" s="140">
        <v>800</v>
      </c>
      <c r="L81" s="140">
        <v>5780</v>
      </c>
      <c r="M81" s="140">
        <v>2743</v>
      </c>
      <c r="N81" s="140">
        <v>830</v>
      </c>
      <c r="O81" s="140">
        <v>3300</v>
      </c>
      <c r="P81" s="140">
        <v>6380</v>
      </c>
      <c r="Q81" s="140"/>
      <c r="R81" s="140">
        <v>11</v>
      </c>
      <c r="S81" s="140"/>
      <c r="T81" s="140">
        <v>1350</v>
      </c>
      <c r="U81" s="140"/>
      <c r="V81" s="140">
        <v>1300</v>
      </c>
      <c r="W81" s="140"/>
      <c r="X81" s="140"/>
      <c r="Y81" s="140">
        <v>50</v>
      </c>
      <c r="Z81" s="140"/>
      <c r="AA81" s="140"/>
      <c r="AB81" s="140"/>
    </row>
    <row r="82" spans="1:28" s="141" customFormat="1" ht="12">
      <c r="A82" s="144" t="s">
        <v>1726</v>
      </c>
      <c r="B82" s="140">
        <v>206282</v>
      </c>
      <c r="C82" s="140">
        <v>189430</v>
      </c>
      <c r="D82" s="140">
        <v>79778</v>
      </c>
      <c r="E82" s="140">
        <v>39504</v>
      </c>
      <c r="F82" s="140"/>
      <c r="G82" s="140">
        <v>9572</v>
      </c>
      <c r="H82" s="140">
        <v>9147</v>
      </c>
      <c r="I82" s="140">
        <v>13791</v>
      </c>
      <c r="J82" s="140">
        <v>15758</v>
      </c>
      <c r="K82" s="140">
        <v>6070</v>
      </c>
      <c r="L82" s="140">
        <v>9808</v>
      </c>
      <c r="M82" s="140">
        <v>70</v>
      </c>
      <c r="N82" s="140">
        <v>244</v>
      </c>
      <c r="O82" s="140">
        <v>571</v>
      </c>
      <c r="P82" s="140">
        <v>882</v>
      </c>
      <c r="Q82" s="140">
        <v>0</v>
      </c>
      <c r="R82" s="140">
        <v>4235</v>
      </c>
      <c r="S82" s="140"/>
      <c r="T82" s="140">
        <v>16852</v>
      </c>
      <c r="U82" s="140">
        <v>10152</v>
      </c>
      <c r="V82" s="140">
        <v>798</v>
      </c>
      <c r="W82" s="140">
        <v>4900</v>
      </c>
      <c r="X82" s="140">
        <v>0</v>
      </c>
      <c r="Y82" s="140"/>
      <c r="Z82" s="140"/>
      <c r="AA82" s="140">
        <v>1000</v>
      </c>
      <c r="AB82" s="140">
        <v>2</v>
      </c>
    </row>
    <row r="83" spans="1:28" s="138" customFormat="1" ht="12">
      <c r="A83" s="145" t="s">
        <v>1727</v>
      </c>
      <c r="B83" s="137">
        <v>862697</v>
      </c>
      <c r="C83" s="137">
        <v>657186</v>
      </c>
      <c r="D83" s="137">
        <v>285526</v>
      </c>
      <c r="E83" s="137">
        <v>52174</v>
      </c>
      <c r="F83" s="137">
        <v>0</v>
      </c>
      <c r="G83" s="137">
        <v>43041</v>
      </c>
      <c r="H83" s="137">
        <v>69280</v>
      </c>
      <c r="I83" s="137">
        <v>36804</v>
      </c>
      <c r="J83" s="137">
        <v>28057</v>
      </c>
      <c r="K83" s="137">
        <v>10797</v>
      </c>
      <c r="L83" s="137">
        <v>59593</v>
      </c>
      <c r="M83" s="137">
        <v>11966</v>
      </c>
      <c r="N83" s="137">
        <v>14459</v>
      </c>
      <c r="O83" s="137">
        <v>30779</v>
      </c>
      <c r="P83" s="137">
        <v>13564</v>
      </c>
      <c r="Q83" s="137">
        <v>0</v>
      </c>
      <c r="R83" s="137">
        <v>1146</v>
      </c>
      <c r="S83" s="137">
        <v>0</v>
      </c>
      <c r="T83" s="137">
        <v>205511</v>
      </c>
      <c r="U83" s="137">
        <v>39684</v>
      </c>
      <c r="V83" s="137">
        <v>35575</v>
      </c>
      <c r="W83" s="137">
        <v>32593</v>
      </c>
      <c r="X83" s="137">
        <v>9409</v>
      </c>
      <c r="Y83" s="137">
        <v>68470</v>
      </c>
      <c r="Z83" s="137">
        <v>2935</v>
      </c>
      <c r="AA83" s="137">
        <v>8161</v>
      </c>
      <c r="AB83" s="137">
        <v>8684</v>
      </c>
    </row>
    <row r="84" spans="1:28" s="141" customFormat="1" ht="12">
      <c r="A84" s="144" t="s">
        <v>1667</v>
      </c>
      <c r="B84" s="140">
        <v>152800</v>
      </c>
      <c r="C84" s="140">
        <v>114580</v>
      </c>
      <c r="D84" s="140">
        <v>48291</v>
      </c>
      <c r="E84" s="140">
        <v>7200</v>
      </c>
      <c r="F84" s="140">
        <v>0</v>
      </c>
      <c r="G84" s="140">
        <v>3395</v>
      </c>
      <c r="H84" s="140">
        <v>26659</v>
      </c>
      <c r="I84" s="140">
        <v>4730</v>
      </c>
      <c r="J84" s="140">
        <v>5480</v>
      </c>
      <c r="K84" s="140">
        <v>1890</v>
      </c>
      <c r="L84" s="140">
        <v>12300</v>
      </c>
      <c r="M84" s="140">
        <v>2080</v>
      </c>
      <c r="N84" s="140">
        <v>339</v>
      </c>
      <c r="O84" s="140"/>
      <c r="P84" s="140">
        <v>1070</v>
      </c>
      <c r="Q84" s="140"/>
      <c r="R84" s="140">
        <v>1146</v>
      </c>
      <c r="S84" s="140"/>
      <c r="T84" s="140">
        <v>38220</v>
      </c>
      <c r="U84" s="140">
        <v>5857</v>
      </c>
      <c r="V84" s="140">
        <v>7130</v>
      </c>
      <c r="W84" s="140">
        <v>9272</v>
      </c>
      <c r="X84" s="140">
        <v>447</v>
      </c>
      <c r="Y84" s="140">
        <v>7189</v>
      </c>
      <c r="Z84" s="140">
        <v>2587</v>
      </c>
      <c r="AA84" s="140">
        <v>5537</v>
      </c>
      <c r="AB84" s="140">
        <v>201</v>
      </c>
    </row>
    <row r="85" spans="1:28" s="141" customFormat="1" ht="12">
      <c r="A85" s="144" t="s">
        <v>1668</v>
      </c>
      <c r="B85" s="140">
        <v>709897</v>
      </c>
      <c r="C85" s="140">
        <v>542606</v>
      </c>
      <c r="D85" s="140">
        <v>237235</v>
      </c>
      <c r="E85" s="140">
        <v>44974</v>
      </c>
      <c r="F85" s="140">
        <v>0</v>
      </c>
      <c r="G85" s="140">
        <v>39646</v>
      </c>
      <c r="H85" s="140">
        <v>42621</v>
      </c>
      <c r="I85" s="140">
        <v>32074</v>
      </c>
      <c r="J85" s="140">
        <v>22577</v>
      </c>
      <c r="K85" s="140">
        <v>8907</v>
      </c>
      <c r="L85" s="140">
        <v>47293</v>
      </c>
      <c r="M85" s="140">
        <v>9886</v>
      </c>
      <c r="N85" s="140">
        <v>14120</v>
      </c>
      <c r="O85" s="140">
        <v>30779</v>
      </c>
      <c r="P85" s="140">
        <v>12494</v>
      </c>
      <c r="Q85" s="140">
        <v>0</v>
      </c>
      <c r="R85" s="140">
        <v>0</v>
      </c>
      <c r="S85" s="140">
        <v>0</v>
      </c>
      <c r="T85" s="140">
        <v>167291</v>
      </c>
      <c r="U85" s="140">
        <v>33827</v>
      </c>
      <c r="V85" s="140">
        <v>28445</v>
      </c>
      <c r="W85" s="140">
        <v>23321</v>
      </c>
      <c r="X85" s="140">
        <v>8962</v>
      </c>
      <c r="Y85" s="140">
        <v>61281</v>
      </c>
      <c r="Z85" s="140">
        <v>348</v>
      </c>
      <c r="AA85" s="140">
        <v>2624</v>
      </c>
      <c r="AB85" s="140">
        <v>8483</v>
      </c>
    </row>
    <row r="86" spans="1:28" s="141" customFormat="1" ht="12">
      <c r="A86" s="144" t="s">
        <v>1728</v>
      </c>
      <c r="B86" s="140">
        <v>343107</v>
      </c>
      <c r="C86" s="140">
        <v>257330</v>
      </c>
      <c r="D86" s="140">
        <v>112927</v>
      </c>
      <c r="E86" s="140">
        <v>24142</v>
      </c>
      <c r="F86" s="140"/>
      <c r="G86" s="140">
        <v>25872</v>
      </c>
      <c r="H86" s="140">
        <v>1575</v>
      </c>
      <c r="I86" s="140">
        <v>15192</v>
      </c>
      <c r="J86" s="140">
        <v>13405</v>
      </c>
      <c r="K86" s="140">
        <v>5103</v>
      </c>
      <c r="L86" s="140">
        <v>26359</v>
      </c>
      <c r="M86" s="140">
        <v>8010</v>
      </c>
      <c r="N86" s="140">
        <v>8859</v>
      </c>
      <c r="O86" s="140">
        <v>7941</v>
      </c>
      <c r="P86" s="140">
        <v>7945</v>
      </c>
      <c r="Q86" s="140"/>
      <c r="R86" s="140"/>
      <c r="S86" s="140"/>
      <c r="T86" s="140">
        <v>85777</v>
      </c>
      <c r="U86" s="140">
        <v>17426</v>
      </c>
      <c r="V86" s="140">
        <v>20393</v>
      </c>
      <c r="W86" s="140">
        <v>5171</v>
      </c>
      <c r="X86" s="140">
        <v>7699</v>
      </c>
      <c r="Y86" s="140">
        <v>32691</v>
      </c>
      <c r="Z86" s="140">
        <v>48</v>
      </c>
      <c r="AA86" s="140">
        <v>758</v>
      </c>
      <c r="AB86" s="140">
        <v>1591</v>
      </c>
    </row>
    <row r="87" spans="1:28" s="141" customFormat="1" ht="12">
      <c r="A87" s="144" t="s">
        <v>1729</v>
      </c>
      <c r="B87" s="140">
        <v>95320</v>
      </c>
      <c r="C87" s="140">
        <v>86530</v>
      </c>
      <c r="D87" s="140">
        <v>41100</v>
      </c>
      <c r="E87" s="140">
        <v>4430</v>
      </c>
      <c r="F87" s="140"/>
      <c r="G87" s="140">
        <v>3710</v>
      </c>
      <c r="H87" s="140">
        <v>5190</v>
      </c>
      <c r="I87" s="140">
        <v>5885</v>
      </c>
      <c r="J87" s="140">
        <v>2195</v>
      </c>
      <c r="K87" s="140">
        <v>745</v>
      </c>
      <c r="L87" s="140">
        <v>11880</v>
      </c>
      <c r="M87" s="140">
        <v>125</v>
      </c>
      <c r="N87" s="140">
        <v>1020</v>
      </c>
      <c r="O87" s="140">
        <v>9850</v>
      </c>
      <c r="P87" s="140">
        <v>400</v>
      </c>
      <c r="Q87" s="140"/>
      <c r="R87" s="140"/>
      <c r="S87" s="140"/>
      <c r="T87" s="140">
        <v>8790</v>
      </c>
      <c r="U87" s="140">
        <v>4500</v>
      </c>
      <c r="V87" s="140">
        <v>670</v>
      </c>
      <c r="W87" s="140">
        <v>1900</v>
      </c>
      <c r="X87" s="140"/>
      <c r="Y87" s="140">
        <v>810</v>
      </c>
      <c r="Z87" s="140"/>
      <c r="AA87" s="140">
        <v>10</v>
      </c>
      <c r="AB87" s="140">
        <v>900</v>
      </c>
    </row>
    <row r="88" spans="1:28" s="141" customFormat="1" ht="12">
      <c r="A88" s="144" t="s">
        <v>1730</v>
      </c>
      <c r="B88" s="140">
        <v>30456</v>
      </c>
      <c r="C88" s="140">
        <v>15250</v>
      </c>
      <c r="D88" s="140">
        <v>6025</v>
      </c>
      <c r="E88" s="140">
        <v>1563</v>
      </c>
      <c r="F88" s="140"/>
      <c r="G88" s="140">
        <v>1392</v>
      </c>
      <c r="H88" s="140">
        <v>667</v>
      </c>
      <c r="I88" s="140">
        <v>766</v>
      </c>
      <c r="J88" s="140">
        <v>562</v>
      </c>
      <c r="K88" s="140">
        <v>239</v>
      </c>
      <c r="L88" s="140">
        <v>1486</v>
      </c>
      <c r="M88" s="140">
        <v>449</v>
      </c>
      <c r="N88" s="140">
        <v>613</v>
      </c>
      <c r="O88" s="140">
        <v>1140</v>
      </c>
      <c r="P88" s="140">
        <v>348</v>
      </c>
      <c r="Q88" s="140"/>
      <c r="R88" s="140"/>
      <c r="S88" s="140"/>
      <c r="T88" s="140">
        <v>15206</v>
      </c>
      <c r="U88" s="140">
        <v>760</v>
      </c>
      <c r="V88" s="140">
        <v>1850</v>
      </c>
      <c r="W88" s="140">
        <v>3769</v>
      </c>
      <c r="X88" s="140"/>
      <c r="Y88" s="140">
        <v>6215</v>
      </c>
      <c r="Z88" s="140"/>
      <c r="AA88" s="140">
        <v>247</v>
      </c>
      <c r="AB88" s="140">
        <v>2365</v>
      </c>
    </row>
    <row r="89" spans="1:28" s="141" customFormat="1" ht="12">
      <c r="A89" s="144" t="s">
        <v>1731</v>
      </c>
      <c r="B89" s="140">
        <v>31955</v>
      </c>
      <c r="C89" s="140">
        <v>25055</v>
      </c>
      <c r="D89" s="140">
        <v>14795</v>
      </c>
      <c r="E89" s="140">
        <v>600</v>
      </c>
      <c r="F89" s="140"/>
      <c r="G89" s="140">
        <v>1200</v>
      </c>
      <c r="H89" s="140">
        <v>1600</v>
      </c>
      <c r="I89" s="140">
        <v>1500</v>
      </c>
      <c r="J89" s="140">
        <v>800</v>
      </c>
      <c r="K89" s="140">
        <v>680</v>
      </c>
      <c r="L89" s="140">
        <v>1200</v>
      </c>
      <c r="M89" s="140">
        <v>70</v>
      </c>
      <c r="N89" s="140">
        <v>400</v>
      </c>
      <c r="O89" s="140">
        <v>2000</v>
      </c>
      <c r="P89" s="140">
        <v>210</v>
      </c>
      <c r="Q89" s="140"/>
      <c r="R89" s="140"/>
      <c r="S89" s="140"/>
      <c r="T89" s="140">
        <v>6900</v>
      </c>
      <c r="U89" s="140">
        <v>1500</v>
      </c>
      <c r="V89" s="140">
        <v>1300</v>
      </c>
      <c r="W89" s="140">
        <v>2200</v>
      </c>
      <c r="X89" s="140"/>
      <c r="Y89" s="140">
        <v>950</v>
      </c>
      <c r="Z89" s="140">
        <v>230</v>
      </c>
      <c r="AA89" s="140"/>
      <c r="AB89" s="140">
        <v>720</v>
      </c>
    </row>
    <row r="90" spans="1:28" s="141" customFormat="1" ht="12">
      <c r="A90" s="144" t="s">
        <v>1732</v>
      </c>
      <c r="B90" s="140">
        <v>75885</v>
      </c>
      <c r="C90" s="140">
        <v>61235</v>
      </c>
      <c r="D90" s="140">
        <v>13000</v>
      </c>
      <c r="E90" s="140">
        <v>7000</v>
      </c>
      <c r="F90" s="140"/>
      <c r="G90" s="140">
        <v>2500</v>
      </c>
      <c r="H90" s="140">
        <v>27000</v>
      </c>
      <c r="I90" s="140">
        <v>3200</v>
      </c>
      <c r="J90" s="140">
        <v>2000</v>
      </c>
      <c r="K90" s="140">
        <v>600</v>
      </c>
      <c r="L90" s="140">
        <v>3150</v>
      </c>
      <c r="M90" s="140">
        <v>275</v>
      </c>
      <c r="N90" s="140">
        <v>260</v>
      </c>
      <c r="O90" s="140">
        <v>2000</v>
      </c>
      <c r="P90" s="140">
        <v>250</v>
      </c>
      <c r="Q90" s="140"/>
      <c r="R90" s="140"/>
      <c r="S90" s="140"/>
      <c r="T90" s="140">
        <v>14650</v>
      </c>
      <c r="U90" s="140">
        <v>5000</v>
      </c>
      <c r="V90" s="140">
        <v>500</v>
      </c>
      <c r="W90" s="140">
        <v>3500</v>
      </c>
      <c r="X90" s="140"/>
      <c r="Y90" s="140">
        <v>5490</v>
      </c>
      <c r="Z90" s="140">
        <v>20</v>
      </c>
      <c r="AA90" s="140">
        <v>130</v>
      </c>
      <c r="AB90" s="140">
        <v>10</v>
      </c>
    </row>
    <row r="91" spans="1:28" s="141" customFormat="1" ht="12">
      <c r="A91" s="144" t="s">
        <v>1733</v>
      </c>
      <c r="B91" s="140">
        <v>34119</v>
      </c>
      <c r="C91" s="140">
        <v>25701</v>
      </c>
      <c r="D91" s="140">
        <v>12440</v>
      </c>
      <c r="E91" s="140">
        <v>1520</v>
      </c>
      <c r="F91" s="140"/>
      <c r="G91" s="140">
        <v>1440</v>
      </c>
      <c r="H91" s="140">
        <v>600</v>
      </c>
      <c r="I91" s="140">
        <v>2400</v>
      </c>
      <c r="J91" s="140">
        <v>800</v>
      </c>
      <c r="K91" s="140">
        <v>400</v>
      </c>
      <c r="L91" s="140">
        <v>800</v>
      </c>
      <c r="M91" s="140">
        <v>500</v>
      </c>
      <c r="N91" s="140">
        <v>1200</v>
      </c>
      <c r="O91" s="140">
        <v>1600</v>
      </c>
      <c r="P91" s="140">
        <v>2001</v>
      </c>
      <c r="Q91" s="140"/>
      <c r="R91" s="140"/>
      <c r="S91" s="140"/>
      <c r="T91" s="140">
        <v>8418</v>
      </c>
      <c r="U91" s="140">
        <v>600</v>
      </c>
      <c r="V91" s="140">
        <v>800</v>
      </c>
      <c r="W91" s="140">
        <v>2000</v>
      </c>
      <c r="X91" s="140"/>
      <c r="Y91" s="140">
        <v>4418</v>
      </c>
      <c r="Z91" s="140"/>
      <c r="AA91" s="140">
        <v>600</v>
      </c>
      <c r="AB91" s="140"/>
    </row>
    <row r="92" spans="1:28" s="141" customFormat="1" ht="12">
      <c r="A92" s="144" t="s">
        <v>1734</v>
      </c>
      <c r="B92" s="140">
        <v>62033</v>
      </c>
      <c r="C92" s="140">
        <v>49228</v>
      </c>
      <c r="D92" s="140">
        <v>28574</v>
      </c>
      <c r="E92" s="140">
        <v>3871</v>
      </c>
      <c r="F92" s="140"/>
      <c r="G92" s="140">
        <v>2104</v>
      </c>
      <c r="H92" s="140">
        <v>5420</v>
      </c>
      <c r="I92" s="140">
        <v>2335</v>
      </c>
      <c r="J92" s="140">
        <v>1587</v>
      </c>
      <c r="K92" s="140">
        <v>855</v>
      </c>
      <c r="L92" s="140">
        <v>1273</v>
      </c>
      <c r="M92" s="140">
        <v>222</v>
      </c>
      <c r="N92" s="140">
        <v>1066</v>
      </c>
      <c r="O92" s="140">
        <v>1418</v>
      </c>
      <c r="P92" s="140">
        <v>503</v>
      </c>
      <c r="Q92" s="140"/>
      <c r="R92" s="140"/>
      <c r="S92" s="140"/>
      <c r="T92" s="140">
        <v>12805</v>
      </c>
      <c r="U92" s="140">
        <v>3154</v>
      </c>
      <c r="V92" s="140">
        <v>979</v>
      </c>
      <c r="W92" s="140">
        <v>1867</v>
      </c>
      <c r="X92" s="140">
        <v>863</v>
      </c>
      <c r="Y92" s="140">
        <v>4549</v>
      </c>
      <c r="Z92" s="140"/>
      <c r="AA92" s="140">
        <v>479</v>
      </c>
      <c r="AB92" s="140">
        <v>914</v>
      </c>
    </row>
    <row r="93" spans="1:28" s="141" customFormat="1" ht="12">
      <c r="A93" s="144" t="s">
        <v>1735</v>
      </c>
      <c r="B93" s="140">
        <v>18705</v>
      </c>
      <c r="C93" s="140">
        <v>12443</v>
      </c>
      <c r="D93" s="140">
        <v>4037</v>
      </c>
      <c r="E93" s="140">
        <v>1360</v>
      </c>
      <c r="F93" s="140">
        <v>0</v>
      </c>
      <c r="G93" s="140">
        <v>875</v>
      </c>
      <c r="H93" s="140">
        <v>510</v>
      </c>
      <c r="I93" s="140">
        <v>438</v>
      </c>
      <c r="J93" s="140">
        <v>319</v>
      </c>
      <c r="K93" s="140">
        <v>154</v>
      </c>
      <c r="L93" s="140">
        <v>875</v>
      </c>
      <c r="M93" s="140">
        <v>179</v>
      </c>
      <c r="N93" s="140">
        <v>506</v>
      </c>
      <c r="O93" s="140">
        <v>2670</v>
      </c>
      <c r="P93" s="140">
        <v>520</v>
      </c>
      <c r="Q93" s="140"/>
      <c r="R93" s="140"/>
      <c r="S93" s="140"/>
      <c r="T93" s="140">
        <v>6262</v>
      </c>
      <c r="U93" s="140">
        <v>540</v>
      </c>
      <c r="V93" s="140">
        <v>550</v>
      </c>
      <c r="W93" s="140">
        <v>2514</v>
      </c>
      <c r="X93" s="140">
        <v>400</v>
      </c>
      <c r="Y93" s="140">
        <v>1453</v>
      </c>
      <c r="Z93" s="140"/>
      <c r="AA93" s="140">
        <v>122</v>
      </c>
      <c r="AB93" s="140">
        <v>683</v>
      </c>
    </row>
    <row r="94" spans="1:28" s="141" customFormat="1" ht="12">
      <c r="A94" s="144" t="s">
        <v>1736</v>
      </c>
      <c r="B94" s="140">
        <v>18317</v>
      </c>
      <c r="C94" s="140">
        <v>9834</v>
      </c>
      <c r="D94" s="140">
        <v>4337</v>
      </c>
      <c r="E94" s="140">
        <v>488</v>
      </c>
      <c r="F94" s="140"/>
      <c r="G94" s="140">
        <v>553</v>
      </c>
      <c r="H94" s="140">
        <v>59</v>
      </c>
      <c r="I94" s="140">
        <v>358</v>
      </c>
      <c r="J94" s="140">
        <v>909</v>
      </c>
      <c r="K94" s="140">
        <v>131</v>
      </c>
      <c r="L94" s="140">
        <v>270</v>
      </c>
      <c r="M94" s="140">
        <v>56</v>
      </c>
      <c r="N94" s="140">
        <v>196</v>
      </c>
      <c r="O94" s="140">
        <v>2160</v>
      </c>
      <c r="P94" s="140">
        <v>317</v>
      </c>
      <c r="Q94" s="140"/>
      <c r="R94" s="140"/>
      <c r="S94" s="140"/>
      <c r="T94" s="140">
        <v>8483</v>
      </c>
      <c r="U94" s="140">
        <v>347</v>
      </c>
      <c r="V94" s="140">
        <v>1403</v>
      </c>
      <c r="W94" s="140">
        <v>400</v>
      </c>
      <c r="X94" s="140"/>
      <c r="Y94" s="140">
        <v>4705</v>
      </c>
      <c r="Z94" s="140">
        <v>50</v>
      </c>
      <c r="AA94" s="140">
        <v>278</v>
      </c>
      <c r="AB94" s="140">
        <v>1300</v>
      </c>
    </row>
    <row r="95" spans="1:28" s="138" customFormat="1" ht="12">
      <c r="A95" s="145" t="s">
        <v>1737</v>
      </c>
      <c r="B95" s="137">
        <v>1167000</v>
      </c>
      <c r="C95" s="137">
        <v>999569</v>
      </c>
      <c r="D95" s="137">
        <v>519525</v>
      </c>
      <c r="E95" s="137">
        <v>73192</v>
      </c>
      <c r="F95" s="137">
        <v>0</v>
      </c>
      <c r="G95" s="137">
        <v>38078</v>
      </c>
      <c r="H95" s="137">
        <v>95358</v>
      </c>
      <c r="I95" s="137">
        <v>80292</v>
      </c>
      <c r="J95" s="137">
        <v>20760</v>
      </c>
      <c r="K95" s="137">
        <v>10150</v>
      </c>
      <c r="L95" s="137">
        <v>33060</v>
      </c>
      <c r="M95" s="137">
        <v>17370</v>
      </c>
      <c r="N95" s="137">
        <v>11794</v>
      </c>
      <c r="O95" s="137">
        <v>81240</v>
      </c>
      <c r="P95" s="137">
        <v>15550</v>
      </c>
      <c r="Q95" s="137">
        <v>0</v>
      </c>
      <c r="R95" s="137">
        <v>3200</v>
      </c>
      <c r="S95" s="137">
        <v>0</v>
      </c>
      <c r="T95" s="137">
        <v>167431</v>
      </c>
      <c r="U95" s="137">
        <v>69986</v>
      </c>
      <c r="V95" s="137">
        <v>31545</v>
      </c>
      <c r="W95" s="137">
        <v>23380</v>
      </c>
      <c r="X95" s="137">
        <v>0</v>
      </c>
      <c r="Y95" s="137">
        <v>31310</v>
      </c>
      <c r="Z95" s="137">
        <v>2240</v>
      </c>
      <c r="AA95" s="137">
        <v>6470</v>
      </c>
      <c r="AB95" s="137">
        <v>2500</v>
      </c>
    </row>
    <row r="96" spans="1:28" s="141" customFormat="1" ht="12">
      <c r="A96" s="144" t="s">
        <v>1667</v>
      </c>
      <c r="B96" s="140">
        <v>32000</v>
      </c>
      <c r="C96" s="140">
        <v>18550</v>
      </c>
      <c r="D96" s="140">
        <v>4300</v>
      </c>
      <c r="E96" s="140">
        <v>2650</v>
      </c>
      <c r="F96" s="140"/>
      <c r="G96" s="140">
        <v>550</v>
      </c>
      <c r="H96" s="140"/>
      <c r="I96" s="140">
        <v>600</v>
      </c>
      <c r="J96" s="140">
        <v>1500</v>
      </c>
      <c r="K96" s="140">
        <v>650</v>
      </c>
      <c r="L96" s="140">
        <v>3600</v>
      </c>
      <c r="M96" s="140">
        <v>150</v>
      </c>
      <c r="N96" s="140"/>
      <c r="O96" s="140">
        <v>800</v>
      </c>
      <c r="P96" s="140">
        <v>550</v>
      </c>
      <c r="Q96" s="140"/>
      <c r="R96" s="140">
        <v>3200</v>
      </c>
      <c r="S96" s="140"/>
      <c r="T96" s="140">
        <v>13450</v>
      </c>
      <c r="U96" s="140">
        <v>7300</v>
      </c>
      <c r="V96" s="140">
        <v>1210</v>
      </c>
      <c r="W96" s="140">
        <v>1430</v>
      </c>
      <c r="X96" s="140"/>
      <c r="Y96" s="140">
        <v>1010</v>
      </c>
      <c r="Z96" s="140"/>
      <c r="AA96" s="140">
        <v>2500</v>
      </c>
      <c r="AB96" s="140"/>
    </row>
    <row r="97" spans="1:28" s="141" customFormat="1" ht="12">
      <c r="A97" s="144" t="s">
        <v>1668</v>
      </c>
      <c r="B97" s="140">
        <v>1135000</v>
      </c>
      <c r="C97" s="140">
        <v>981019</v>
      </c>
      <c r="D97" s="140">
        <v>515225</v>
      </c>
      <c r="E97" s="140">
        <v>70542</v>
      </c>
      <c r="F97" s="140">
        <v>0</v>
      </c>
      <c r="G97" s="140">
        <v>37528</v>
      </c>
      <c r="H97" s="140">
        <v>95358</v>
      </c>
      <c r="I97" s="140">
        <v>79692</v>
      </c>
      <c r="J97" s="140">
        <v>19260</v>
      </c>
      <c r="K97" s="140">
        <v>9500</v>
      </c>
      <c r="L97" s="140">
        <v>29460</v>
      </c>
      <c r="M97" s="140">
        <v>17220</v>
      </c>
      <c r="N97" s="140">
        <v>11794</v>
      </c>
      <c r="O97" s="140">
        <v>80440</v>
      </c>
      <c r="P97" s="140">
        <v>15000</v>
      </c>
      <c r="Q97" s="140">
        <v>0</v>
      </c>
      <c r="R97" s="140">
        <v>0</v>
      </c>
      <c r="S97" s="140">
        <v>0</v>
      </c>
      <c r="T97" s="140">
        <v>153981</v>
      </c>
      <c r="U97" s="140">
        <v>62686</v>
      </c>
      <c r="V97" s="140">
        <v>30335</v>
      </c>
      <c r="W97" s="140">
        <v>21950</v>
      </c>
      <c r="X97" s="140">
        <v>0</v>
      </c>
      <c r="Y97" s="140">
        <v>30300</v>
      </c>
      <c r="Z97" s="140">
        <v>2240</v>
      </c>
      <c r="AA97" s="140">
        <v>3970</v>
      </c>
      <c r="AB97" s="140">
        <v>2500</v>
      </c>
    </row>
    <row r="98" spans="1:28" s="141" customFormat="1" ht="12">
      <c r="A98" s="144" t="s">
        <v>1738</v>
      </c>
      <c r="B98" s="140">
        <v>223000</v>
      </c>
      <c r="C98" s="140">
        <v>182500</v>
      </c>
      <c r="D98" s="140">
        <v>75000</v>
      </c>
      <c r="E98" s="140">
        <v>20000</v>
      </c>
      <c r="F98" s="140"/>
      <c r="G98" s="140">
        <v>16000</v>
      </c>
      <c r="H98" s="140">
        <v>500</v>
      </c>
      <c r="I98" s="140">
        <v>15000</v>
      </c>
      <c r="J98" s="140">
        <v>9000</v>
      </c>
      <c r="K98" s="140">
        <v>4000</v>
      </c>
      <c r="L98" s="140">
        <v>13000</v>
      </c>
      <c r="M98" s="140">
        <v>10000</v>
      </c>
      <c r="N98" s="140">
        <v>5000</v>
      </c>
      <c r="O98" s="140">
        <v>7000</v>
      </c>
      <c r="P98" s="140">
        <v>8000</v>
      </c>
      <c r="Q98" s="140"/>
      <c r="R98" s="140"/>
      <c r="S98" s="140"/>
      <c r="T98" s="140">
        <v>40500</v>
      </c>
      <c r="U98" s="140">
        <v>8000</v>
      </c>
      <c r="V98" s="140">
        <v>11500</v>
      </c>
      <c r="W98" s="140">
        <v>10500</v>
      </c>
      <c r="X98" s="140"/>
      <c r="Y98" s="140">
        <v>8000</v>
      </c>
      <c r="Z98" s="140">
        <v>2000</v>
      </c>
      <c r="AA98" s="140">
        <v>500</v>
      </c>
      <c r="AB98" s="140"/>
    </row>
    <row r="99" spans="1:28" s="141" customFormat="1" ht="12">
      <c r="A99" s="144" t="s">
        <v>1739</v>
      </c>
      <c r="B99" s="140">
        <v>52000</v>
      </c>
      <c r="C99" s="140">
        <v>46620</v>
      </c>
      <c r="D99" s="140">
        <v>24870</v>
      </c>
      <c r="E99" s="140">
        <v>7000</v>
      </c>
      <c r="F99" s="140"/>
      <c r="G99" s="140">
        <v>2100</v>
      </c>
      <c r="H99" s="140">
        <v>650</v>
      </c>
      <c r="I99" s="140">
        <v>1200</v>
      </c>
      <c r="J99" s="140">
        <v>900</v>
      </c>
      <c r="K99" s="140">
        <v>700</v>
      </c>
      <c r="L99" s="140">
        <v>1800</v>
      </c>
      <c r="M99" s="140">
        <v>1300</v>
      </c>
      <c r="N99" s="140">
        <v>800</v>
      </c>
      <c r="O99" s="140">
        <v>4000</v>
      </c>
      <c r="P99" s="140">
        <v>1300</v>
      </c>
      <c r="Q99" s="140"/>
      <c r="R99" s="140"/>
      <c r="S99" s="140"/>
      <c r="T99" s="140">
        <v>5380</v>
      </c>
      <c r="U99" s="140">
        <v>1380</v>
      </c>
      <c r="V99" s="140">
        <v>1000</v>
      </c>
      <c r="W99" s="140">
        <v>1000</v>
      </c>
      <c r="X99" s="140"/>
      <c r="Y99" s="140">
        <v>1500</v>
      </c>
      <c r="Z99" s="140"/>
      <c r="AA99" s="140">
        <v>500</v>
      </c>
      <c r="AB99" s="140"/>
    </row>
    <row r="100" spans="1:28" s="141" customFormat="1" ht="12">
      <c r="A100" s="144" t="s">
        <v>1740</v>
      </c>
      <c r="B100" s="140">
        <v>425000</v>
      </c>
      <c r="C100" s="140">
        <v>377400</v>
      </c>
      <c r="D100" s="140">
        <v>216460</v>
      </c>
      <c r="E100" s="140">
        <v>28500</v>
      </c>
      <c r="F100" s="140"/>
      <c r="G100" s="140">
        <v>7400</v>
      </c>
      <c r="H100" s="140">
        <v>39200</v>
      </c>
      <c r="I100" s="140">
        <v>39500</v>
      </c>
      <c r="J100" s="140">
        <v>4800</v>
      </c>
      <c r="K100" s="140">
        <v>2100</v>
      </c>
      <c r="L100" s="140">
        <v>8900</v>
      </c>
      <c r="M100" s="140">
        <v>3100</v>
      </c>
      <c r="N100" s="140">
        <v>2500</v>
      </c>
      <c r="O100" s="140">
        <v>21940</v>
      </c>
      <c r="P100" s="140">
        <v>3000</v>
      </c>
      <c r="Q100" s="140"/>
      <c r="R100" s="140"/>
      <c r="S100" s="140"/>
      <c r="T100" s="140">
        <v>47600</v>
      </c>
      <c r="U100" s="140">
        <v>37800</v>
      </c>
      <c r="V100" s="140">
        <v>3600</v>
      </c>
      <c r="W100" s="140">
        <v>1400</v>
      </c>
      <c r="X100" s="140"/>
      <c r="Y100" s="140">
        <v>4800</v>
      </c>
      <c r="Z100" s="140"/>
      <c r="AA100" s="140"/>
      <c r="AB100" s="140"/>
    </row>
    <row r="101" spans="1:28" s="141" customFormat="1" ht="12">
      <c r="A101" s="144" t="s">
        <v>1741</v>
      </c>
      <c r="B101" s="140">
        <v>165000</v>
      </c>
      <c r="C101" s="140">
        <v>146000</v>
      </c>
      <c r="D101" s="140">
        <v>75000</v>
      </c>
      <c r="E101" s="140">
        <v>4220</v>
      </c>
      <c r="F101" s="140"/>
      <c r="G101" s="140">
        <v>3080</v>
      </c>
      <c r="H101" s="140">
        <v>18000</v>
      </c>
      <c r="I101" s="140">
        <v>10000</v>
      </c>
      <c r="J101" s="140">
        <v>1260</v>
      </c>
      <c r="K101" s="140">
        <v>760</v>
      </c>
      <c r="L101" s="140">
        <v>1050</v>
      </c>
      <c r="M101" s="140">
        <v>870</v>
      </c>
      <c r="N101" s="140">
        <v>760</v>
      </c>
      <c r="O101" s="140">
        <v>30000</v>
      </c>
      <c r="P101" s="140">
        <v>1000</v>
      </c>
      <c r="Q101" s="140"/>
      <c r="R101" s="140"/>
      <c r="S101" s="140"/>
      <c r="T101" s="140">
        <v>19000</v>
      </c>
      <c r="U101" s="140">
        <v>5620</v>
      </c>
      <c r="V101" s="140">
        <v>2800</v>
      </c>
      <c r="W101" s="140">
        <v>3000</v>
      </c>
      <c r="X101" s="140"/>
      <c r="Y101" s="140">
        <v>4000</v>
      </c>
      <c r="Z101" s="140">
        <v>0</v>
      </c>
      <c r="AA101" s="140">
        <v>1580</v>
      </c>
      <c r="AB101" s="140">
        <v>2000</v>
      </c>
    </row>
    <row r="102" spans="1:28" s="141" customFormat="1" ht="12">
      <c r="A102" s="144" t="s">
        <v>1742</v>
      </c>
      <c r="B102" s="140">
        <v>54000</v>
      </c>
      <c r="C102" s="140">
        <v>47349</v>
      </c>
      <c r="D102" s="140">
        <v>29495</v>
      </c>
      <c r="E102" s="140">
        <v>1522</v>
      </c>
      <c r="F102" s="140"/>
      <c r="G102" s="140">
        <v>1500</v>
      </c>
      <c r="H102" s="140">
        <v>7000</v>
      </c>
      <c r="I102" s="140">
        <v>2932</v>
      </c>
      <c r="J102" s="140">
        <v>600</v>
      </c>
      <c r="K102" s="140">
        <v>400</v>
      </c>
      <c r="L102" s="140">
        <v>1500</v>
      </c>
      <c r="M102" s="140">
        <v>700</v>
      </c>
      <c r="N102" s="140">
        <v>600</v>
      </c>
      <c r="O102" s="140">
        <v>500</v>
      </c>
      <c r="P102" s="140">
        <v>600</v>
      </c>
      <c r="Q102" s="140"/>
      <c r="R102" s="140"/>
      <c r="S102" s="140"/>
      <c r="T102" s="140">
        <v>6651</v>
      </c>
      <c r="U102" s="140">
        <v>1806</v>
      </c>
      <c r="V102" s="140">
        <v>1435</v>
      </c>
      <c r="W102" s="140">
        <v>0</v>
      </c>
      <c r="X102" s="140"/>
      <c r="Y102" s="140">
        <v>3080</v>
      </c>
      <c r="Z102" s="140">
        <v>240</v>
      </c>
      <c r="AA102" s="140">
        <v>90</v>
      </c>
      <c r="AB102" s="140"/>
    </row>
    <row r="103" spans="1:28" s="141" customFormat="1" ht="12">
      <c r="A103" s="144" t="s">
        <v>1743</v>
      </c>
      <c r="B103" s="140">
        <v>165000</v>
      </c>
      <c r="C103" s="140">
        <v>147200</v>
      </c>
      <c r="D103" s="140">
        <v>80000</v>
      </c>
      <c r="E103" s="140">
        <v>5000</v>
      </c>
      <c r="F103" s="140"/>
      <c r="G103" s="140">
        <v>4000</v>
      </c>
      <c r="H103" s="140">
        <v>30000</v>
      </c>
      <c r="I103" s="140">
        <v>9800</v>
      </c>
      <c r="J103" s="140">
        <v>1800</v>
      </c>
      <c r="K103" s="140">
        <v>900</v>
      </c>
      <c r="L103" s="140">
        <v>1500</v>
      </c>
      <c r="M103" s="140">
        <v>700</v>
      </c>
      <c r="N103" s="140">
        <v>600</v>
      </c>
      <c r="O103" s="140">
        <v>12500</v>
      </c>
      <c r="P103" s="140">
        <v>400</v>
      </c>
      <c r="Q103" s="140"/>
      <c r="R103" s="140"/>
      <c r="S103" s="140"/>
      <c r="T103" s="140">
        <v>17800</v>
      </c>
      <c r="U103" s="140">
        <v>6500</v>
      </c>
      <c r="V103" s="140">
        <v>2000</v>
      </c>
      <c r="W103" s="140">
        <v>3000</v>
      </c>
      <c r="X103" s="140"/>
      <c r="Y103" s="140">
        <v>5000</v>
      </c>
      <c r="Z103" s="140"/>
      <c r="AA103" s="140">
        <v>800</v>
      </c>
      <c r="AB103" s="140">
        <v>500</v>
      </c>
    </row>
    <row r="104" spans="1:28" s="141" customFormat="1" ht="12">
      <c r="A104" s="144" t="s">
        <v>1744</v>
      </c>
      <c r="B104" s="140">
        <v>18000</v>
      </c>
      <c r="C104" s="140">
        <v>13000</v>
      </c>
      <c r="D104" s="140">
        <v>5300</v>
      </c>
      <c r="E104" s="140">
        <v>1550</v>
      </c>
      <c r="F104" s="140"/>
      <c r="G104" s="140">
        <v>1298</v>
      </c>
      <c r="H104" s="140">
        <v>8</v>
      </c>
      <c r="I104" s="140">
        <v>470</v>
      </c>
      <c r="J104" s="140">
        <v>190</v>
      </c>
      <c r="K104" s="140">
        <v>160</v>
      </c>
      <c r="L104" s="140">
        <v>510</v>
      </c>
      <c r="M104" s="140">
        <v>50</v>
      </c>
      <c r="N104" s="140">
        <v>284</v>
      </c>
      <c r="O104" s="140">
        <v>3000</v>
      </c>
      <c r="P104" s="140">
        <v>180</v>
      </c>
      <c r="Q104" s="140"/>
      <c r="R104" s="140"/>
      <c r="S104" s="140"/>
      <c r="T104" s="140">
        <v>5000</v>
      </c>
      <c r="U104" s="140">
        <v>560</v>
      </c>
      <c r="V104" s="140">
        <v>3000</v>
      </c>
      <c r="W104" s="140">
        <v>600</v>
      </c>
      <c r="X104" s="140"/>
      <c r="Y104" s="140">
        <v>840</v>
      </c>
      <c r="Z104" s="140"/>
      <c r="AA104" s="140"/>
      <c r="AB104" s="140"/>
    </row>
    <row r="105" spans="1:28" s="141" customFormat="1" ht="12">
      <c r="A105" s="144" t="s">
        <v>1745</v>
      </c>
      <c r="B105" s="140">
        <v>26000</v>
      </c>
      <c r="C105" s="140">
        <v>15800</v>
      </c>
      <c r="D105" s="140">
        <v>7000</v>
      </c>
      <c r="E105" s="140">
        <v>2400</v>
      </c>
      <c r="F105" s="140"/>
      <c r="G105" s="140">
        <v>1700</v>
      </c>
      <c r="H105" s="140"/>
      <c r="I105" s="140">
        <v>600</v>
      </c>
      <c r="J105" s="140">
        <v>650</v>
      </c>
      <c r="K105" s="140">
        <v>400</v>
      </c>
      <c r="L105" s="140">
        <v>400</v>
      </c>
      <c r="M105" s="140">
        <v>500</v>
      </c>
      <c r="N105" s="140">
        <v>1000</v>
      </c>
      <c r="O105" s="140">
        <v>650</v>
      </c>
      <c r="P105" s="140">
        <v>500</v>
      </c>
      <c r="Q105" s="140"/>
      <c r="R105" s="140"/>
      <c r="S105" s="140"/>
      <c r="T105" s="140">
        <v>10200</v>
      </c>
      <c r="U105" s="140">
        <v>800</v>
      </c>
      <c r="V105" s="140">
        <v>4400</v>
      </c>
      <c r="W105" s="140">
        <v>1900</v>
      </c>
      <c r="X105" s="140"/>
      <c r="Y105" s="140">
        <v>2600</v>
      </c>
      <c r="Z105" s="140"/>
      <c r="AA105" s="140">
        <v>500</v>
      </c>
      <c r="AB105" s="140"/>
    </row>
    <row r="106" spans="1:28" s="141" customFormat="1" ht="12">
      <c r="A106" s="144" t="s">
        <v>1746</v>
      </c>
      <c r="B106" s="140">
        <v>7000</v>
      </c>
      <c r="C106" s="140">
        <v>5150</v>
      </c>
      <c r="D106" s="140">
        <v>2100</v>
      </c>
      <c r="E106" s="140">
        <v>350</v>
      </c>
      <c r="F106" s="140"/>
      <c r="G106" s="140">
        <v>450</v>
      </c>
      <c r="H106" s="140"/>
      <c r="I106" s="140">
        <v>190</v>
      </c>
      <c r="J106" s="140">
        <v>60</v>
      </c>
      <c r="K106" s="140">
        <v>80</v>
      </c>
      <c r="L106" s="140">
        <v>800</v>
      </c>
      <c r="M106" s="140"/>
      <c r="N106" s="140">
        <v>250</v>
      </c>
      <c r="O106" s="140">
        <v>850</v>
      </c>
      <c r="P106" s="140">
        <v>20</v>
      </c>
      <c r="Q106" s="140"/>
      <c r="R106" s="140"/>
      <c r="S106" s="140"/>
      <c r="T106" s="140">
        <v>1850</v>
      </c>
      <c r="U106" s="140">
        <v>220</v>
      </c>
      <c r="V106" s="140">
        <v>600</v>
      </c>
      <c r="W106" s="140">
        <v>550</v>
      </c>
      <c r="X106" s="140"/>
      <c r="Y106" s="140">
        <v>480</v>
      </c>
      <c r="Z106" s="140"/>
      <c r="AA106" s="140"/>
      <c r="AB106" s="140"/>
    </row>
    <row r="107" spans="1:28" s="138" customFormat="1" ht="12">
      <c r="A107" s="145" t="s">
        <v>1747</v>
      </c>
      <c r="B107" s="137">
        <v>147395</v>
      </c>
      <c r="C107" s="137">
        <v>111395</v>
      </c>
      <c r="D107" s="137">
        <v>54395</v>
      </c>
      <c r="E107" s="137">
        <v>16070</v>
      </c>
      <c r="F107" s="137">
        <v>0</v>
      </c>
      <c r="G107" s="137">
        <v>8600</v>
      </c>
      <c r="H107" s="137">
        <v>16800</v>
      </c>
      <c r="I107" s="137">
        <v>4860</v>
      </c>
      <c r="J107" s="137">
        <v>1600</v>
      </c>
      <c r="K107" s="137">
        <v>1200</v>
      </c>
      <c r="L107" s="137">
        <v>700</v>
      </c>
      <c r="M107" s="137">
        <v>1260</v>
      </c>
      <c r="N107" s="137">
        <v>1900</v>
      </c>
      <c r="O107" s="137">
        <v>2300</v>
      </c>
      <c r="P107" s="137">
        <v>1310</v>
      </c>
      <c r="Q107" s="137">
        <v>0</v>
      </c>
      <c r="R107" s="137">
        <v>400</v>
      </c>
      <c r="S107" s="137">
        <v>0</v>
      </c>
      <c r="T107" s="137">
        <v>36000</v>
      </c>
      <c r="U107" s="137">
        <v>6200</v>
      </c>
      <c r="V107" s="137">
        <v>14700</v>
      </c>
      <c r="W107" s="137">
        <v>9600</v>
      </c>
      <c r="X107" s="137">
        <v>0</v>
      </c>
      <c r="Y107" s="137">
        <v>3200</v>
      </c>
      <c r="Z107" s="137">
        <v>500</v>
      </c>
      <c r="AA107" s="137">
        <v>1800</v>
      </c>
      <c r="AB107" s="137">
        <v>0</v>
      </c>
    </row>
    <row r="108" spans="1:28" s="141" customFormat="1" ht="12">
      <c r="A108" s="144" t="s">
        <v>1748</v>
      </c>
      <c r="B108" s="140">
        <v>10000</v>
      </c>
      <c r="C108" s="140">
        <v>1100</v>
      </c>
      <c r="D108" s="140">
        <v>400</v>
      </c>
      <c r="E108" s="140">
        <v>90</v>
      </c>
      <c r="F108" s="140"/>
      <c r="G108" s="140">
        <v>100</v>
      </c>
      <c r="H108" s="140"/>
      <c r="I108" s="140">
        <v>12</v>
      </c>
      <c r="J108" s="140">
        <v>20</v>
      </c>
      <c r="K108" s="140">
        <v>25</v>
      </c>
      <c r="L108" s="140">
        <v>25</v>
      </c>
      <c r="M108" s="140"/>
      <c r="N108" s="140"/>
      <c r="O108" s="140">
        <v>5</v>
      </c>
      <c r="P108" s="140">
        <v>23</v>
      </c>
      <c r="Q108" s="140"/>
      <c r="R108" s="140">
        <v>400</v>
      </c>
      <c r="S108" s="140"/>
      <c r="T108" s="140">
        <v>8900</v>
      </c>
      <c r="U108" s="140">
        <v>400</v>
      </c>
      <c r="V108" s="140">
        <v>2700</v>
      </c>
      <c r="W108" s="140">
        <v>3300</v>
      </c>
      <c r="X108" s="140"/>
      <c r="Y108" s="140">
        <v>700</v>
      </c>
      <c r="Z108" s="140"/>
      <c r="AA108" s="140">
        <v>1800</v>
      </c>
      <c r="AB108" s="140"/>
    </row>
    <row r="109" spans="1:28" s="141" customFormat="1" ht="12">
      <c r="A109" s="144" t="s">
        <v>1749</v>
      </c>
      <c r="B109" s="140">
        <v>137395</v>
      </c>
      <c r="C109" s="140">
        <v>110295</v>
      </c>
      <c r="D109" s="140">
        <v>53995</v>
      </c>
      <c r="E109" s="140">
        <v>15980</v>
      </c>
      <c r="F109" s="140">
        <v>0</v>
      </c>
      <c r="G109" s="140">
        <v>8500</v>
      </c>
      <c r="H109" s="140">
        <v>16800</v>
      </c>
      <c r="I109" s="140">
        <v>4848</v>
      </c>
      <c r="J109" s="140">
        <v>1580</v>
      </c>
      <c r="K109" s="140">
        <v>1175</v>
      </c>
      <c r="L109" s="140">
        <v>675</v>
      </c>
      <c r="M109" s="140">
        <v>1260</v>
      </c>
      <c r="N109" s="140">
        <v>1900</v>
      </c>
      <c r="O109" s="140">
        <v>2295</v>
      </c>
      <c r="P109" s="140">
        <v>1287</v>
      </c>
      <c r="Q109" s="140">
        <v>0</v>
      </c>
      <c r="R109" s="140">
        <v>0</v>
      </c>
      <c r="S109" s="140">
        <v>0</v>
      </c>
      <c r="T109" s="140">
        <v>27100</v>
      </c>
      <c r="U109" s="140">
        <v>5800</v>
      </c>
      <c r="V109" s="140">
        <v>12000</v>
      </c>
      <c r="W109" s="140">
        <v>6300</v>
      </c>
      <c r="X109" s="140">
        <v>0</v>
      </c>
      <c r="Y109" s="140">
        <v>2500</v>
      </c>
      <c r="Z109" s="140">
        <v>500</v>
      </c>
      <c r="AA109" s="140">
        <v>0</v>
      </c>
      <c r="AB109" s="140">
        <v>0</v>
      </c>
    </row>
    <row r="110" spans="1:28" s="141" customFormat="1" ht="12">
      <c r="A110" s="144" t="s">
        <v>1750</v>
      </c>
      <c r="B110" s="140">
        <v>42000</v>
      </c>
      <c r="C110" s="140">
        <v>30727</v>
      </c>
      <c r="D110" s="140">
        <v>16524</v>
      </c>
      <c r="E110" s="140">
        <v>3026</v>
      </c>
      <c r="F110" s="140">
        <v>0</v>
      </c>
      <c r="G110" s="140">
        <v>3002</v>
      </c>
      <c r="H110" s="140">
        <v>420</v>
      </c>
      <c r="I110" s="140">
        <v>1868</v>
      </c>
      <c r="J110" s="140">
        <v>660</v>
      </c>
      <c r="K110" s="140">
        <v>385</v>
      </c>
      <c r="L110" s="140">
        <v>380</v>
      </c>
      <c r="M110" s="140">
        <v>1060</v>
      </c>
      <c r="N110" s="140">
        <v>1000</v>
      </c>
      <c r="O110" s="140">
        <v>1615</v>
      </c>
      <c r="P110" s="140">
        <v>787</v>
      </c>
      <c r="Q110" s="140"/>
      <c r="R110" s="140"/>
      <c r="S110" s="140"/>
      <c r="T110" s="140">
        <v>11273</v>
      </c>
      <c r="U110" s="140">
        <v>2138</v>
      </c>
      <c r="V110" s="140">
        <v>4675</v>
      </c>
      <c r="W110" s="140">
        <v>3160</v>
      </c>
      <c r="X110" s="140"/>
      <c r="Y110" s="140">
        <v>800</v>
      </c>
      <c r="Z110" s="140">
        <v>500</v>
      </c>
      <c r="AA110" s="140"/>
      <c r="AB110" s="140"/>
    </row>
    <row r="111" spans="1:28" s="141" customFormat="1" ht="12">
      <c r="A111" s="144" t="s">
        <v>1751</v>
      </c>
      <c r="B111" s="140">
        <v>36200</v>
      </c>
      <c r="C111" s="140">
        <v>27198</v>
      </c>
      <c r="D111" s="140">
        <v>14300</v>
      </c>
      <c r="E111" s="140">
        <v>3000</v>
      </c>
      <c r="F111" s="140"/>
      <c r="G111" s="140">
        <v>3000</v>
      </c>
      <c r="H111" s="140">
        <v>3548</v>
      </c>
      <c r="I111" s="140">
        <v>1200</v>
      </c>
      <c r="J111" s="140">
        <v>550</v>
      </c>
      <c r="K111" s="140">
        <v>400</v>
      </c>
      <c r="L111" s="140">
        <v>200</v>
      </c>
      <c r="M111" s="140">
        <v>200</v>
      </c>
      <c r="N111" s="140">
        <v>600</v>
      </c>
      <c r="O111" s="140"/>
      <c r="P111" s="140">
        <v>200</v>
      </c>
      <c r="Q111" s="140"/>
      <c r="R111" s="140"/>
      <c r="S111" s="140"/>
      <c r="T111" s="140">
        <v>9002</v>
      </c>
      <c r="U111" s="140">
        <v>1952</v>
      </c>
      <c r="V111" s="140">
        <v>3850</v>
      </c>
      <c r="W111" s="140">
        <v>2300</v>
      </c>
      <c r="X111" s="140"/>
      <c r="Y111" s="140">
        <v>900</v>
      </c>
      <c r="Z111" s="140"/>
      <c r="AA111" s="140"/>
      <c r="AB111" s="140"/>
    </row>
    <row r="112" spans="1:28" s="141" customFormat="1" ht="12">
      <c r="A112" s="144" t="s">
        <v>1752</v>
      </c>
      <c r="B112" s="140">
        <v>49745</v>
      </c>
      <c r="C112" s="140">
        <v>45945</v>
      </c>
      <c r="D112" s="140">
        <v>19015</v>
      </c>
      <c r="E112" s="140">
        <v>9225</v>
      </c>
      <c r="F112" s="140"/>
      <c r="G112" s="140">
        <v>1848</v>
      </c>
      <c r="H112" s="140">
        <v>12832</v>
      </c>
      <c r="I112" s="140">
        <v>1360</v>
      </c>
      <c r="J112" s="140">
        <v>320</v>
      </c>
      <c r="K112" s="140">
        <v>350</v>
      </c>
      <c r="L112" s="140">
        <v>85</v>
      </c>
      <c r="M112" s="140"/>
      <c r="N112" s="140">
        <v>180</v>
      </c>
      <c r="O112" s="140">
        <v>580</v>
      </c>
      <c r="P112" s="140">
        <v>150</v>
      </c>
      <c r="Q112" s="140"/>
      <c r="R112" s="140"/>
      <c r="S112" s="140"/>
      <c r="T112" s="140">
        <v>3800</v>
      </c>
      <c r="U112" s="140">
        <v>1300</v>
      </c>
      <c r="V112" s="140">
        <v>2020</v>
      </c>
      <c r="W112" s="140">
        <v>230</v>
      </c>
      <c r="X112" s="140"/>
      <c r="Y112" s="140">
        <v>250</v>
      </c>
      <c r="Z112" s="140"/>
      <c r="AA112" s="140"/>
      <c r="AB112" s="140"/>
    </row>
    <row r="113" spans="1:28" s="141" customFormat="1" ht="12">
      <c r="A113" s="144" t="s">
        <v>1753</v>
      </c>
      <c r="B113" s="140">
        <v>9450</v>
      </c>
      <c r="C113" s="140">
        <v>6425</v>
      </c>
      <c r="D113" s="140">
        <v>4156</v>
      </c>
      <c r="E113" s="140">
        <v>729</v>
      </c>
      <c r="F113" s="140"/>
      <c r="G113" s="140">
        <v>650</v>
      </c>
      <c r="H113" s="140"/>
      <c r="I113" s="140">
        <v>420</v>
      </c>
      <c r="J113" s="140">
        <v>50</v>
      </c>
      <c r="K113" s="140">
        <v>40</v>
      </c>
      <c r="L113" s="140">
        <v>10</v>
      </c>
      <c r="M113" s="140"/>
      <c r="N113" s="140">
        <v>120</v>
      </c>
      <c r="O113" s="140">
        <v>100</v>
      </c>
      <c r="P113" s="140">
        <v>150</v>
      </c>
      <c r="Q113" s="140"/>
      <c r="R113" s="140"/>
      <c r="S113" s="140"/>
      <c r="T113" s="140">
        <v>3025</v>
      </c>
      <c r="U113" s="140">
        <v>410</v>
      </c>
      <c r="V113" s="140">
        <v>1455</v>
      </c>
      <c r="W113" s="140">
        <v>610</v>
      </c>
      <c r="X113" s="140"/>
      <c r="Y113" s="140">
        <v>550</v>
      </c>
      <c r="Z113" s="140"/>
      <c r="AA113" s="140"/>
      <c r="AB113" s="140"/>
    </row>
    <row r="114" spans="1:28" s="138" customFormat="1" ht="12">
      <c r="A114" s="147" t="s">
        <v>1754</v>
      </c>
      <c r="B114" s="137">
        <v>581097</v>
      </c>
      <c r="C114" s="137">
        <v>377420</v>
      </c>
      <c r="D114" s="137">
        <v>185138</v>
      </c>
      <c r="E114" s="137">
        <v>35593</v>
      </c>
      <c r="F114" s="137">
        <v>0</v>
      </c>
      <c r="G114" s="137">
        <v>31750</v>
      </c>
      <c r="H114" s="137">
        <v>3070</v>
      </c>
      <c r="I114" s="137">
        <v>24962</v>
      </c>
      <c r="J114" s="137">
        <v>14523</v>
      </c>
      <c r="K114" s="137">
        <v>9666</v>
      </c>
      <c r="L114" s="137">
        <v>26463</v>
      </c>
      <c r="M114" s="137">
        <v>11042</v>
      </c>
      <c r="N114" s="137">
        <v>11397</v>
      </c>
      <c r="O114" s="137">
        <v>5377</v>
      </c>
      <c r="P114" s="137">
        <v>17189</v>
      </c>
      <c r="Q114" s="137">
        <v>0</v>
      </c>
      <c r="R114" s="137">
        <v>1240</v>
      </c>
      <c r="S114" s="137">
        <v>10</v>
      </c>
      <c r="T114" s="137">
        <v>203677</v>
      </c>
      <c r="U114" s="137">
        <v>26965</v>
      </c>
      <c r="V114" s="137">
        <v>70450</v>
      </c>
      <c r="W114" s="137">
        <v>32650</v>
      </c>
      <c r="X114" s="137">
        <v>0</v>
      </c>
      <c r="Y114" s="137">
        <v>44604</v>
      </c>
      <c r="Z114" s="137">
        <v>4190</v>
      </c>
      <c r="AA114" s="137">
        <v>8711</v>
      </c>
      <c r="AB114" s="137">
        <v>16107</v>
      </c>
    </row>
    <row r="115" spans="1:28" s="141" customFormat="1" ht="12">
      <c r="A115" s="142" t="s">
        <v>1748</v>
      </c>
      <c r="B115" s="148">
        <v>93688</v>
      </c>
      <c r="C115" s="148">
        <v>65700</v>
      </c>
      <c r="D115" s="148">
        <v>42250</v>
      </c>
      <c r="E115" s="148">
        <v>3600</v>
      </c>
      <c r="F115" s="148">
        <v>0</v>
      </c>
      <c r="G115" s="148">
        <v>6800</v>
      </c>
      <c r="H115" s="148">
        <v>0</v>
      </c>
      <c r="I115" s="148">
        <v>5690</v>
      </c>
      <c r="J115" s="148">
        <v>1280</v>
      </c>
      <c r="K115" s="148">
        <v>1800</v>
      </c>
      <c r="L115" s="148">
        <v>2300</v>
      </c>
      <c r="M115" s="148">
        <v>470</v>
      </c>
      <c r="N115" s="148">
        <v>0</v>
      </c>
      <c r="O115" s="148">
        <v>0</v>
      </c>
      <c r="P115" s="148">
        <v>810</v>
      </c>
      <c r="Q115" s="148">
        <v>0</v>
      </c>
      <c r="R115" s="148">
        <v>700</v>
      </c>
      <c r="S115" s="148">
        <v>0</v>
      </c>
      <c r="T115" s="148">
        <v>27988</v>
      </c>
      <c r="U115" s="148">
        <v>4761</v>
      </c>
      <c r="V115" s="148">
        <v>4910</v>
      </c>
      <c r="W115" s="148">
        <v>5930</v>
      </c>
      <c r="X115" s="148">
        <v>0</v>
      </c>
      <c r="Y115" s="148">
        <v>2762</v>
      </c>
      <c r="Z115" s="148">
        <v>0</v>
      </c>
      <c r="AA115" s="148">
        <v>5000</v>
      </c>
      <c r="AB115" s="148">
        <v>4625</v>
      </c>
    </row>
    <row r="116" spans="1:28" s="141" customFormat="1" ht="12">
      <c r="A116" s="139" t="s">
        <v>1749</v>
      </c>
      <c r="B116" s="148">
        <v>487409</v>
      </c>
      <c r="C116" s="148">
        <v>311720</v>
      </c>
      <c r="D116" s="148">
        <v>142888</v>
      </c>
      <c r="E116" s="148">
        <v>31993</v>
      </c>
      <c r="F116" s="148">
        <v>0</v>
      </c>
      <c r="G116" s="148">
        <v>24950</v>
      </c>
      <c r="H116" s="148">
        <v>3070</v>
      </c>
      <c r="I116" s="148">
        <v>19272</v>
      </c>
      <c r="J116" s="148">
        <v>13243</v>
      </c>
      <c r="K116" s="148">
        <v>7866</v>
      </c>
      <c r="L116" s="148">
        <v>24163</v>
      </c>
      <c r="M116" s="148">
        <v>10572</v>
      </c>
      <c r="N116" s="148">
        <v>11397</v>
      </c>
      <c r="O116" s="148">
        <v>5377</v>
      </c>
      <c r="P116" s="148">
        <v>16379</v>
      </c>
      <c r="Q116" s="148">
        <v>0</v>
      </c>
      <c r="R116" s="148">
        <v>540</v>
      </c>
      <c r="S116" s="148">
        <v>10</v>
      </c>
      <c r="T116" s="148">
        <v>175689</v>
      </c>
      <c r="U116" s="148">
        <v>22204</v>
      </c>
      <c r="V116" s="148">
        <v>65540</v>
      </c>
      <c r="W116" s="148">
        <v>26720</v>
      </c>
      <c r="X116" s="148">
        <v>0</v>
      </c>
      <c r="Y116" s="148">
        <v>41842</v>
      </c>
      <c r="Z116" s="148">
        <v>4190</v>
      </c>
      <c r="AA116" s="148">
        <v>3711</v>
      </c>
      <c r="AB116" s="148">
        <v>11482</v>
      </c>
    </row>
    <row r="117" spans="1:28" s="141" customFormat="1" ht="12">
      <c r="A117" s="139" t="s">
        <v>1755</v>
      </c>
      <c r="B117" s="148">
        <v>144700</v>
      </c>
      <c r="C117" s="148">
        <v>117023</v>
      </c>
      <c r="D117" s="148">
        <v>43871</v>
      </c>
      <c r="E117" s="148">
        <v>10326</v>
      </c>
      <c r="F117" s="148"/>
      <c r="G117" s="148">
        <v>6000</v>
      </c>
      <c r="H117" s="148">
        <v>25</v>
      </c>
      <c r="I117" s="148">
        <v>9865</v>
      </c>
      <c r="J117" s="148">
        <v>7000</v>
      </c>
      <c r="K117" s="148">
        <v>4200</v>
      </c>
      <c r="L117" s="148">
        <v>11000</v>
      </c>
      <c r="M117" s="148">
        <v>6600</v>
      </c>
      <c r="N117" s="148">
        <v>5100</v>
      </c>
      <c r="O117" s="148">
        <v>750</v>
      </c>
      <c r="P117" s="148">
        <v>12286</v>
      </c>
      <c r="Q117" s="148"/>
      <c r="R117" s="148"/>
      <c r="S117" s="148"/>
      <c r="T117" s="148">
        <v>27677</v>
      </c>
      <c r="U117" s="148">
        <v>10000</v>
      </c>
      <c r="V117" s="148">
        <v>10677</v>
      </c>
      <c r="W117" s="148">
        <v>3500</v>
      </c>
      <c r="X117" s="148"/>
      <c r="Y117" s="148">
        <v>3000</v>
      </c>
      <c r="Z117" s="148"/>
      <c r="AA117" s="148">
        <v>500</v>
      </c>
      <c r="AB117" s="148"/>
    </row>
    <row r="118" spans="1:28" s="141" customFormat="1" ht="12">
      <c r="A118" s="139" t="s">
        <v>1756</v>
      </c>
      <c r="B118" s="148">
        <v>24650</v>
      </c>
      <c r="C118" s="148">
        <v>10571</v>
      </c>
      <c r="D118" s="148">
        <v>4240</v>
      </c>
      <c r="E118" s="148">
        <v>900</v>
      </c>
      <c r="F118" s="148"/>
      <c r="G118" s="148">
        <v>1500</v>
      </c>
      <c r="H118" s="148">
        <v>150</v>
      </c>
      <c r="I118" s="148">
        <v>450</v>
      </c>
      <c r="J118" s="148">
        <v>450</v>
      </c>
      <c r="K118" s="148">
        <v>200</v>
      </c>
      <c r="L118" s="148">
        <v>1021</v>
      </c>
      <c r="M118" s="148">
        <v>350</v>
      </c>
      <c r="N118" s="148">
        <v>410</v>
      </c>
      <c r="O118" s="148">
        <v>300</v>
      </c>
      <c r="P118" s="148">
        <v>500</v>
      </c>
      <c r="Q118" s="148"/>
      <c r="R118" s="148">
        <v>100</v>
      </c>
      <c r="S118" s="148"/>
      <c r="T118" s="148">
        <v>14079</v>
      </c>
      <c r="U118" s="148">
        <v>550</v>
      </c>
      <c r="V118" s="148">
        <v>8329</v>
      </c>
      <c r="W118" s="148">
        <v>1700</v>
      </c>
      <c r="X118" s="148"/>
      <c r="Y118" s="148">
        <v>2900</v>
      </c>
      <c r="Z118" s="148"/>
      <c r="AA118" s="148">
        <v>500</v>
      </c>
      <c r="AB118" s="148">
        <v>100</v>
      </c>
    </row>
    <row r="119" spans="1:28" s="141" customFormat="1" ht="12">
      <c r="A119" s="139" t="s">
        <v>1757</v>
      </c>
      <c r="B119" s="148">
        <v>36750</v>
      </c>
      <c r="C119" s="148">
        <v>23300</v>
      </c>
      <c r="D119" s="148">
        <v>10974</v>
      </c>
      <c r="E119" s="148">
        <v>2555</v>
      </c>
      <c r="F119" s="148"/>
      <c r="G119" s="148">
        <v>2109</v>
      </c>
      <c r="H119" s="148">
        <v>40</v>
      </c>
      <c r="I119" s="148">
        <v>1260</v>
      </c>
      <c r="J119" s="148">
        <v>860</v>
      </c>
      <c r="K119" s="148">
        <v>560</v>
      </c>
      <c r="L119" s="148">
        <v>1800</v>
      </c>
      <c r="M119" s="148">
        <v>500</v>
      </c>
      <c r="N119" s="148">
        <v>690</v>
      </c>
      <c r="O119" s="148">
        <v>1260</v>
      </c>
      <c r="P119" s="148">
        <v>642</v>
      </c>
      <c r="Q119" s="148"/>
      <c r="R119" s="148">
        <v>50</v>
      </c>
      <c r="S119" s="148"/>
      <c r="T119" s="148">
        <v>13450</v>
      </c>
      <c r="U119" s="148">
        <v>1236</v>
      </c>
      <c r="V119" s="148">
        <v>3980</v>
      </c>
      <c r="W119" s="148">
        <v>1134</v>
      </c>
      <c r="X119" s="148"/>
      <c r="Y119" s="148">
        <v>3440</v>
      </c>
      <c r="Z119" s="148">
        <v>460</v>
      </c>
      <c r="AA119" s="148">
        <v>230</v>
      </c>
      <c r="AB119" s="148">
        <v>2970</v>
      </c>
    </row>
    <row r="120" spans="1:28" s="141" customFormat="1" ht="12">
      <c r="A120" s="139" t="s">
        <v>1758</v>
      </c>
      <c r="B120" s="148">
        <v>18938</v>
      </c>
      <c r="C120" s="148">
        <v>10587</v>
      </c>
      <c r="D120" s="148">
        <v>4958</v>
      </c>
      <c r="E120" s="148">
        <v>1799</v>
      </c>
      <c r="F120" s="148"/>
      <c r="G120" s="148">
        <v>1050</v>
      </c>
      <c r="H120" s="148">
        <v>450</v>
      </c>
      <c r="I120" s="148">
        <v>460</v>
      </c>
      <c r="J120" s="148">
        <v>450</v>
      </c>
      <c r="K120" s="148">
        <v>120</v>
      </c>
      <c r="L120" s="148">
        <v>280</v>
      </c>
      <c r="M120" s="148">
        <v>330</v>
      </c>
      <c r="N120" s="148">
        <v>370</v>
      </c>
      <c r="O120" s="148">
        <v>70</v>
      </c>
      <c r="P120" s="148">
        <v>150</v>
      </c>
      <c r="Q120" s="148"/>
      <c r="R120" s="148">
        <v>100</v>
      </c>
      <c r="S120" s="148"/>
      <c r="T120" s="148">
        <v>8351</v>
      </c>
      <c r="U120" s="148">
        <v>1351</v>
      </c>
      <c r="V120" s="148">
        <v>4500</v>
      </c>
      <c r="W120" s="148"/>
      <c r="X120" s="148"/>
      <c r="Y120" s="148">
        <v>2500</v>
      </c>
      <c r="Z120" s="148"/>
      <c r="AA120" s="148"/>
      <c r="AB120" s="148"/>
    </row>
    <row r="121" spans="1:28" s="141" customFormat="1" ht="12">
      <c r="A121" s="139" t="s">
        <v>1759</v>
      </c>
      <c r="B121" s="148">
        <v>27047</v>
      </c>
      <c r="C121" s="148">
        <v>20286</v>
      </c>
      <c r="D121" s="148">
        <v>8200</v>
      </c>
      <c r="E121" s="148">
        <v>1800</v>
      </c>
      <c r="F121" s="148"/>
      <c r="G121" s="148">
        <v>2750</v>
      </c>
      <c r="H121" s="148">
        <v>80</v>
      </c>
      <c r="I121" s="148">
        <v>950</v>
      </c>
      <c r="J121" s="148">
        <v>600</v>
      </c>
      <c r="K121" s="148">
        <v>240</v>
      </c>
      <c r="L121" s="148">
        <v>4800</v>
      </c>
      <c r="M121" s="148">
        <v>200</v>
      </c>
      <c r="N121" s="148">
        <v>546</v>
      </c>
      <c r="O121" s="148">
        <v>20</v>
      </c>
      <c r="P121" s="148">
        <v>100</v>
      </c>
      <c r="Q121" s="148"/>
      <c r="R121" s="148"/>
      <c r="S121" s="148"/>
      <c r="T121" s="148">
        <v>6761</v>
      </c>
      <c r="U121" s="148">
        <v>700</v>
      </c>
      <c r="V121" s="148">
        <v>2500</v>
      </c>
      <c r="W121" s="148">
        <v>500</v>
      </c>
      <c r="X121" s="148"/>
      <c r="Y121" s="148">
        <v>1500</v>
      </c>
      <c r="Z121" s="148"/>
      <c r="AA121" s="148">
        <v>761</v>
      </c>
      <c r="AB121" s="148">
        <v>800</v>
      </c>
    </row>
    <row r="122" spans="1:28" s="141" customFormat="1" ht="12">
      <c r="A122" s="139" t="s">
        <v>1760</v>
      </c>
      <c r="B122" s="148">
        <v>57500</v>
      </c>
      <c r="C122" s="148">
        <v>29587</v>
      </c>
      <c r="D122" s="148">
        <v>16081</v>
      </c>
      <c r="E122" s="148">
        <v>2344</v>
      </c>
      <c r="F122" s="148"/>
      <c r="G122" s="148">
        <v>3891</v>
      </c>
      <c r="H122" s="148">
        <v>261</v>
      </c>
      <c r="I122" s="148">
        <v>1332</v>
      </c>
      <c r="J122" s="148">
        <v>917</v>
      </c>
      <c r="K122" s="148">
        <v>497</v>
      </c>
      <c r="L122" s="148">
        <v>1056</v>
      </c>
      <c r="M122" s="148">
        <v>462</v>
      </c>
      <c r="N122" s="148">
        <v>1275</v>
      </c>
      <c r="O122" s="148">
        <v>886</v>
      </c>
      <c r="P122" s="148">
        <v>585</v>
      </c>
      <c r="Q122" s="148"/>
      <c r="R122" s="148"/>
      <c r="S122" s="148"/>
      <c r="T122" s="148">
        <v>27913</v>
      </c>
      <c r="U122" s="148">
        <v>1565</v>
      </c>
      <c r="V122" s="148">
        <v>7689</v>
      </c>
      <c r="W122" s="148">
        <v>10472</v>
      </c>
      <c r="X122" s="148"/>
      <c r="Y122" s="148">
        <v>6393</v>
      </c>
      <c r="Z122" s="148">
        <v>1030</v>
      </c>
      <c r="AA122" s="148">
        <v>764</v>
      </c>
      <c r="AB122" s="148"/>
    </row>
    <row r="123" spans="1:28" s="141" customFormat="1" ht="12">
      <c r="A123" s="139" t="s">
        <v>1761</v>
      </c>
      <c r="B123" s="148">
        <v>54200</v>
      </c>
      <c r="C123" s="148">
        <v>33489</v>
      </c>
      <c r="D123" s="148">
        <v>19378</v>
      </c>
      <c r="E123" s="148">
        <v>4800</v>
      </c>
      <c r="F123" s="148"/>
      <c r="G123" s="148">
        <v>1663</v>
      </c>
      <c r="H123" s="148">
        <v>639</v>
      </c>
      <c r="I123" s="148">
        <v>1779</v>
      </c>
      <c r="J123" s="148">
        <v>792</v>
      </c>
      <c r="K123" s="148">
        <v>448</v>
      </c>
      <c r="L123" s="148">
        <v>1011</v>
      </c>
      <c r="M123" s="148">
        <v>1263</v>
      </c>
      <c r="N123" s="148">
        <v>841</v>
      </c>
      <c r="O123" s="148">
        <v>236</v>
      </c>
      <c r="P123" s="148">
        <v>639</v>
      </c>
      <c r="Q123" s="148"/>
      <c r="R123" s="148"/>
      <c r="S123" s="148"/>
      <c r="T123" s="148">
        <v>20711</v>
      </c>
      <c r="U123" s="148">
        <v>3065</v>
      </c>
      <c r="V123" s="148">
        <v>7621</v>
      </c>
      <c r="W123" s="148">
        <v>1600</v>
      </c>
      <c r="X123" s="148"/>
      <c r="Y123" s="148">
        <v>8200</v>
      </c>
      <c r="Z123" s="148"/>
      <c r="AA123" s="148">
        <v>200</v>
      </c>
      <c r="AB123" s="148">
        <v>25</v>
      </c>
    </row>
    <row r="124" spans="1:28" s="141" customFormat="1" ht="12">
      <c r="A124" s="139" t="s">
        <v>1762</v>
      </c>
      <c r="B124" s="148">
        <v>20600</v>
      </c>
      <c r="C124" s="148">
        <v>10545</v>
      </c>
      <c r="D124" s="148">
        <v>5512</v>
      </c>
      <c r="E124" s="148">
        <v>950</v>
      </c>
      <c r="F124" s="148"/>
      <c r="G124" s="148">
        <v>1100</v>
      </c>
      <c r="H124" s="148">
        <v>3</v>
      </c>
      <c r="I124" s="148">
        <v>440</v>
      </c>
      <c r="J124" s="148">
        <v>450</v>
      </c>
      <c r="K124" s="148">
        <v>240</v>
      </c>
      <c r="L124" s="148">
        <v>610</v>
      </c>
      <c r="M124" s="148">
        <v>100</v>
      </c>
      <c r="N124" s="148">
        <v>420</v>
      </c>
      <c r="O124" s="148">
        <v>340</v>
      </c>
      <c r="P124" s="148">
        <v>380</v>
      </c>
      <c r="Q124" s="148"/>
      <c r="R124" s="148"/>
      <c r="S124" s="148"/>
      <c r="T124" s="148">
        <v>10055</v>
      </c>
      <c r="U124" s="148">
        <v>445</v>
      </c>
      <c r="V124" s="148">
        <v>1441</v>
      </c>
      <c r="W124" s="148">
        <v>1014</v>
      </c>
      <c r="X124" s="148"/>
      <c r="Y124" s="148">
        <v>2955</v>
      </c>
      <c r="Z124" s="148">
        <v>1600</v>
      </c>
      <c r="AA124" s="148">
        <v>400</v>
      </c>
      <c r="AB124" s="148">
        <v>2200</v>
      </c>
    </row>
    <row r="125" spans="1:28" s="141" customFormat="1" ht="12">
      <c r="A125" s="142" t="s">
        <v>1763</v>
      </c>
      <c r="B125" s="149">
        <v>17477</v>
      </c>
      <c r="C125" s="149">
        <v>7860</v>
      </c>
      <c r="D125" s="149">
        <v>4562</v>
      </c>
      <c r="E125" s="149">
        <v>689</v>
      </c>
      <c r="F125" s="149"/>
      <c r="G125" s="149">
        <v>540</v>
      </c>
      <c r="H125" s="149"/>
      <c r="I125" s="149">
        <v>375</v>
      </c>
      <c r="J125" s="149">
        <v>355</v>
      </c>
      <c r="K125" s="149">
        <v>345</v>
      </c>
      <c r="L125" s="149">
        <v>325</v>
      </c>
      <c r="M125" s="149">
        <v>139</v>
      </c>
      <c r="N125" s="149">
        <v>250</v>
      </c>
      <c r="O125" s="149">
        <v>15</v>
      </c>
      <c r="P125" s="149">
        <v>250</v>
      </c>
      <c r="Q125" s="149"/>
      <c r="R125" s="149">
        <v>15</v>
      </c>
      <c r="S125" s="149"/>
      <c r="T125" s="149">
        <v>9617</v>
      </c>
      <c r="U125" s="149">
        <v>620</v>
      </c>
      <c r="V125" s="149">
        <v>2051</v>
      </c>
      <c r="W125" s="149">
        <v>2200</v>
      </c>
      <c r="X125" s="149"/>
      <c r="Y125" s="149">
        <v>3406</v>
      </c>
      <c r="Z125" s="149">
        <v>900</v>
      </c>
      <c r="AA125" s="149"/>
      <c r="AB125" s="149">
        <v>440</v>
      </c>
    </row>
    <row r="126" spans="1:28" s="141" customFormat="1" ht="12">
      <c r="A126" s="142" t="s">
        <v>1764</v>
      </c>
      <c r="B126" s="148">
        <v>37865</v>
      </c>
      <c r="C126" s="148">
        <v>20435</v>
      </c>
      <c r="D126" s="148">
        <v>9312</v>
      </c>
      <c r="E126" s="148">
        <v>3400</v>
      </c>
      <c r="F126" s="148">
        <v>0</v>
      </c>
      <c r="G126" s="148">
        <v>1995</v>
      </c>
      <c r="H126" s="148">
        <v>1157</v>
      </c>
      <c r="I126" s="148">
        <v>711</v>
      </c>
      <c r="J126" s="148">
        <v>389</v>
      </c>
      <c r="K126" s="148">
        <v>296</v>
      </c>
      <c r="L126" s="148">
        <v>685</v>
      </c>
      <c r="M126" s="148">
        <v>358</v>
      </c>
      <c r="N126" s="148">
        <v>615</v>
      </c>
      <c r="O126" s="148">
        <v>1200</v>
      </c>
      <c r="P126" s="148">
        <v>117</v>
      </c>
      <c r="Q126" s="148"/>
      <c r="R126" s="148">
        <v>200</v>
      </c>
      <c r="S126" s="148"/>
      <c r="T126" s="148">
        <v>17430</v>
      </c>
      <c r="U126" s="148">
        <v>872</v>
      </c>
      <c r="V126" s="148">
        <v>8902</v>
      </c>
      <c r="W126" s="148">
        <v>2000</v>
      </c>
      <c r="X126" s="148"/>
      <c r="Y126" s="148">
        <v>5600</v>
      </c>
      <c r="Z126" s="148"/>
      <c r="AA126" s="148">
        <v>56</v>
      </c>
      <c r="AB126" s="148"/>
    </row>
    <row r="127" spans="1:28" s="141" customFormat="1" ht="12">
      <c r="A127" s="142" t="s">
        <v>1765</v>
      </c>
      <c r="B127" s="148">
        <v>33282</v>
      </c>
      <c r="C127" s="148">
        <v>19982</v>
      </c>
      <c r="D127" s="148">
        <v>10100</v>
      </c>
      <c r="E127" s="148">
        <v>1730</v>
      </c>
      <c r="F127" s="148"/>
      <c r="G127" s="148">
        <v>1712</v>
      </c>
      <c r="H127" s="148">
        <v>115</v>
      </c>
      <c r="I127" s="148">
        <v>1150</v>
      </c>
      <c r="J127" s="148">
        <v>850</v>
      </c>
      <c r="K127" s="148">
        <v>620</v>
      </c>
      <c r="L127" s="148">
        <v>1560</v>
      </c>
      <c r="M127" s="148">
        <v>260</v>
      </c>
      <c r="N127" s="148">
        <v>780</v>
      </c>
      <c r="O127" s="148">
        <v>300</v>
      </c>
      <c r="P127" s="148">
        <v>720</v>
      </c>
      <c r="Q127" s="148"/>
      <c r="R127" s="148">
        <v>75</v>
      </c>
      <c r="S127" s="148">
        <v>10</v>
      </c>
      <c r="T127" s="148">
        <v>13300</v>
      </c>
      <c r="U127" s="148">
        <v>1500</v>
      </c>
      <c r="V127" s="148">
        <v>7700</v>
      </c>
      <c r="W127" s="148">
        <v>2500</v>
      </c>
      <c r="X127" s="148"/>
      <c r="Y127" s="148">
        <v>1300</v>
      </c>
      <c r="Z127" s="148">
        <v>200</v>
      </c>
      <c r="AA127" s="148">
        <v>100</v>
      </c>
      <c r="AB127" s="148"/>
    </row>
    <row r="128" spans="1:28" s="141" customFormat="1" ht="12">
      <c r="A128" s="143" t="s">
        <v>1766</v>
      </c>
      <c r="B128" s="148">
        <v>14400</v>
      </c>
      <c r="C128" s="148">
        <v>8055</v>
      </c>
      <c r="D128" s="148">
        <v>5700</v>
      </c>
      <c r="E128" s="148">
        <v>700</v>
      </c>
      <c r="F128" s="148"/>
      <c r="G128" s="148">
        <v>640</v>
      </c>
      <c r="H128" s="148">
        <v>150</v>
      </c>
      <c r="I128" s="148">
        <v>500</v>
      </c>
      <c r="J128" s="148">
        <v>130</v>
      </c>
      <c r="K128" s="148">
        <v>100</v>
      </c>
      <c r="L128" s="148">
        <v>15</v>
      </c>
      <c r="M128" s="148">
        <v>10</v>
      </c>
      <c r="N128" s="148">
        <v>100</v>
      </c>
      <c r="O128" s="148"/>
      <c r="P128" s="148">
        <v>10</v>
      </c>
      <c r="Q128" s="148"/>
      <c r="R128" s="148"/>
      <c r="S128" s="148"/>
      <c r="T128" s="148">
        <v>6345</v>
      </c>
      <c r="U128" s="148">
        <v>300</v>
      </c>
      <c r="V128" s="148">
        <v>150</v>
      </c>
      <c r="W128" s="148">
        <v>100</v>
      </c>
      <c r="X128" s="148"/>
      <c r="Y128" s="148">
        <v>648</v>
      </c>
      <c r="Z128" s="148"/>
      <c r="AA128" s="148">
        <v>200</v>
      </c>
      <c r="AB128" s="148">
        <v>4947</v>
      </c>
    </row>
    <row r="129" spans="1:28" s="138" customFormat="1" ht="12">
      <c r="A129" s="145" t="s">
        <v>1767</v>
      </c>
      <c r="B129" s="137">
        <v>296268</v>
      </c>
      <c r="C129" s="137">
        <v>187423</v>
      </c>
      <c r="D129" s="137">
        <v>100395</v>
      </c>
      <c r="E129" s="137">
        <v>17768</v>
      </c>
      <c r="F129" s="137">
        <v>0</v>
      </c>
      <c r="G129" s="137">
        <v>18928</v>
      </c>
      <c r="H129" s="137">
        <v>3142</v>
      </c>
      <c r="I129" s="137">
        <v>11563</v>
      </c>
      <c r="J129" s="137">
        <v>5799</v>
      </c>
      <c r="K129" s="137">
        <v>3179</v>
      </c>
      <c r="L129" s="137">
        <v>4368</v>
      </c>
      <c r="M129" s="137">
        <v>4989</v>
      </c>
      <c r="N129" s="137">
        <v>8396</v>
      </c>
      <c r="O129" s="137">
        <v>2964</v>
      </c>
      <c r="P129" s="137">
        <v>5143</v>
      </c>
      <c r="Q129" s="137">
        <v>0</v>
      </c>
      <c r="R129" s="137">
        <v>600</v>
      </c>
      <c r="S129" s="137">
        <v>189</v>
      </c>
      <c r="T129" s="137">
        <v>108845</v>
      </c>
      <c r="U129" s="137">
        <v>10272</v>
      </c>
      <c r="V129" s="137">
        <v>44112</v>
      </c>
      <c r="W129" s="137">
        <v>30715</v>
      </c>
      <c r="X129" s="137">
        <v>0</v>
      </c>
      <c r="Y129" s="137">
        <v>18090</v>
      </c>
      <c r="Z129" s="137">
        <v>0</v>
      </c>
      <c r="AA129" s="137">
        <v>5656</v>
      </c>
      <c r="AB129" s="137">
        <v>0</v>
      </c>
    </row>
    <row r="130" spans="1:28" s="141" customFormat="1" ht="12">
      <c r="A130" s="144" t="s">
        <v>1748</v>
      </c>
      <c r="B130" s="140">
        <v>21167</v>
      </c>
      <c r="C130" s="140">
        <v>450</v>
      </c>
      <c r="D130" s="140"/>
      <c r="E130" s="140"/>
      <c r="F130" s="140"/>
      <c r="G130" s="140"/>
      <c r="H130" s="140"/>
      <c r="I130" s="140"/>
      <c r="J130" s="140"/>
      <c r="K130" s="140"/>
      <c r="L130" s="140"/>
      <c r="M130" s="140"/>
      <c r="N130" s="140"/>
      <c r="O130" s="140"/>
      <c r="P130" s="140"/>
      <c r="Q130" s="140"/>
      <c r="R130" s="140">
        <v>450</v>
      </c>
      <c r="S130" s="140"/>
      <c r="T130" s="140">
        <v>20717</v>
      </c>
      <c r="U130" s="140">
        <v>1217</v>
      </c>
      <c r="V130" s="140">
        <v>3200</v>
      </c>
      <c r="W130" s="140">
        <v>13000</v>
      </c>
      <c r="X130" s="140"/>
      <c r="Y130" s="140">
        <v>2000</v>
      </c>
      <c r="Z130" s="140"/>
      <c r="AA130" s="140">
        <v>1300</v>
      </c>
      <c r="AB130" s="140"/>
    </row>
    <row r="131" spans="1:28" s="141" customFormat="1" ht="12">
      <c r="A131" s="144" t="s">
        <v>1749</v>
      </c>
      <c r="B131" s="140">
        <v>275101</v>
      </c>
      <c r="C131" s="140">
        <v>186973</v>
      </c>
      <c r="D131" s="140">
        <v>100395</v>
      </c>
      <c r="E131" s="140">
        <v>17768</v>
      </c>
      <c r="F131" s="140">
        <v>0</v>
      </c>
      <c r="G131" s="140">
        <v>18928</v>
      </c>
      <c r="H131" s="140">
        <v>3142</v>
      </c>
      <c r="I131" s="140">
        <v>11563</v>
      </c>
      <c r="J131" s="140">
        <v>5799</v>
      </c>
      <c r="K131" s="140">
        <v>3179</v>
      </c>
      <c r="L131" s="140">
        <v>4368</v>
      </c>
      <c r="M131" s="140">
        <v>4989</v>
      </c>
      <c r="N131" s="140">
        <v>8396</v>
      </c>
      <c r="O131" s="140">
        <v>2964</v>
      </c>
      <c r="P131" s="140">
        <v>5143</v>
      </c>
      <c r="Q131" s="140">
        <v>0</v>
      </c>
      <c r="R131" s="140">
        <v>150</v>
      </c>
      <c r="S131" s="140">
        <v>189</v>
      </c>
      <c r="T131" s="140">
        <v>88128</v>
      </c>
      <c r="U131" s="140">
        <v>9055</v>
      </c>
      <c r="V131" s="140">
        <v>40912</v>
      </c>
      <c r="W131" s="140">
        <v>17715</v>
      </c>
      <c r="X131" s="140">
        <v>0</v>
      </c>
      <c r="Y131" s="140">
        <v>16090</v>
      </c>
      <c r="Z131" s="140">
        <v>0</v>
      </c>
      <c r="AA131" s="140">
        <v>4356</v>
      </c>
      <c r="AB131" s="140">
        <v>0</v>
      </c>
    </row>
    <row r="132" spans="1:28" s="141" customFormat="1" ht="12">
      <c r="A132" s="144" t="s">
        <v>1768</v>
      </c>
      <c r="B132" s="140">
        <v>80755</v>
      </c>
      <c r="C132" s="140">
        <v>64755</v>
      </c>
      <c r="D132" s="140">
        <v>27406</v>
      </c>
      <c r="E132" s="140">
        <v>5099</v>
      </c>
      <c r="F132" s="140"/>
      <c r="G132" s="140">
        <v>6119</v>
      </c>
      <c r="H132" s="140">
        <v>127</v>
      </c>
      <c r="I132" s="140">
        <v>5864</v>
      </c>
      <c r="J132" s="140">
        <v>3824</v>
      </c>
      <c r="K132" s="140">
        <v>1275</v>
      </c>
      <c r="L132" s="140">
        <v>2932</v>
      </c>
      <c r="M132" s="140">
        <v>4079</v>
      </c>
      <c r="N132" s="140">
        <v>3824</v>
      </c>
      <c r="O132" s="140">
        <v>255</v>
      </c>
      <c r="P132" s="140">
        <v>3824</v>
      </c>
      <c r="Q132" s="140"/>
      <c r="R132" s="140"/>
      <c r="S132" s="140">
        <v>127</v>
      </c>
      <c r="T132" s="140">
        <v>16000</v>
      </c>
      <c r="U132" s="140">
        <v>2341</v>
      </c>
      <c r="V132" s="140">
        <v>9014</v>
      </c>
      <c r="W132" s="140">
        <v>2629</v>
      </c>
      <c r="X132" s="140"/>
      <c r="Y132" s="140">
        <v>1951</v>
      </c>
      <c r="Z132" s="140"/>
      <c r="AA132" s="140">
        <v>65</v>
      </c>
      <c r="AB132" s="140"/>
    </row>
    <row r="133" spans="1:28" s="141" customFormat="1" ht="12">
      <c r="A133" s="144" t="s">
        <v>1769</v>
      </c>
      <c r="B133" s="140">
        <v>31912</v>
      </c>
      <c r="C133" s="140">
        <v>25412</v>
      </c>
      <c r="D133" s="140">
        <v>17732</v>
      </c>
      <c r="E133" s="140">
        <v>2200</v>
      </c>
      <c r="F133" s="140"/>
      <c r="G133" s="140">
        <v>2500</v>
      </c>
      <c r="H133" s="140">
        <v>350</v>
      </c>
      <c r="I133" s="140">
        <v>800</v>
      </c>
      <c r="J133" s="140">
        <v>250</v>
      </c>
      <c r="K133" s="140">
        <v>280</v>
      </c>
      <c r="L133" s="140">
        <v>180</v>
      </c>
      <c r="M133" s="140">
        <v>100</v>
      </c>
      <c r="N133" s="140">
        <v>650</v>
      </c>
      <c r="O133" s="140">
        <v>120</v>
      </c>
      <c r="P133" s="140">
        <v>100</v>
      </c>
      <c r="Q133" s="140"/>
      <c r="R133" s="140">
        <v>150</v>
      </c>
      <c r="S133" s="140"/>
      <c r="T133" s="140">
        <v>6500</v>
      </c>
      <c r="U133" s="140">
        <v>1000</v>
      </c>
      <c r="V133" s="140">
        <v>3000</v>
      </c>
      <c r="W133" s="140">
        <v>2000</v>
      </c>
      <c r="X133" s="140"/>
      <c r="Y133" s="140">
        <v>500</v>
      </c>
      <c r="Z133" s="140"/>
      <c r="AA133" s="140"/>
      <c r="AB133" s="140"/>
    </row>
    <row r="134" spans="1:28" s="141" customFormat="1" ht="12">
      <c r="A134" s="144" t="s">
        <v>1770</v>
      </c>
      <c r="B134" s="140">
        <v>55175</v>
      </c>
      <c r="C134" s="140">
        <v>31498</v>
      </c>
      <c r="D134" s="140">
        <v>18000</v>
      </c>
      <c r="E134" s="140">
        <v>3300</v>
      </c>
      <c r="F134" s="140"/>
      <c r="G134" s="140">
        <v>3100</v>
      </c>
      <c r="H134" s="140">
        <v>320</v>
      </c>
      <c r="I134" s="140">
        <v>1238</v>
      </c>
      <c r="J134" s="140">
        <v>420</v>
      </c>
      <c r="K134" s="140">
        <v>210</v>
      </c>
      <c r="L134" s="140">
        <v>226</v>
      </c>
      <c r="M134" s="140">
        <v>84</v>
      </c>
      <c r="N134" s="140">
        <v>1500</v>
      </c>
      <c r="O134" s="140">
        <v>2500</v>
      </c>
      <c r="P134" s="140">
        <v>600</v>
      </c>
      <c r="Q134" s="140"/>
      <c r="R134" s="140"/>
      <c r="S134" s="140"/>
      <c r="T134" s="140">
        <v>23677</v>
      </c>
      <c r="U134" s="140">
        <v>1010</v>
      </c>
      <c r="V134" s="140">
        <v>15147</v>
      </c>
      <c r="W134" s="140">
        <v>2299</v>
      </c>
      <c r="X134" s="140"/>
      <c r="Y134" s="140">
        <v>2800</v>
      </c>
      <c r="Z134" s="140"/>
      <c r="AA134" s="140">
        <v>2421</v>
      </c>
      <c r="AB134" s="140"/>
    </row>
    <row r="135" spans="1:28" s="141" customFormat="1" ht="12">
      <c r="A135" s="144" t="s">
        <v>1771</v>
      </c>
      <c r="B135" s="140">
        <v>24950</v>
      </c>
      <c r="C135" s="140">
        <v>13450</v>
      </c>
      <c r="D135" s="140">
        <v>7160</v>
      </c>
      <c r="E135" s="140">
        <v>1500</v>
      </c>
      <c r="F135" s="140"/>
      <c r="G135" s="140">
        <v>1700</v>
      </c>
      <c r="H135" s="140">
        <v>500</v>
      </c>
      <c r="I135" s="140">
        <v>900</v>
      </c>
      <c r="J135" s="140">
        <v>300</v>
      </c>
      <c r="K135" s="140">
        <v>500</v>
      </c>
      <c r="L135" s="140">
        <v>180</v>
      </c>
      <c r="M135" s="140">
        <v>30</v>
      </c>
      <c r="N135" s="140">
        <v>600</v>
      </c>
      <c r="O135" s="140"/>
      <c r="P135" s="140">
        <v>80</v>
      </c>
      <c r="Q135" s="140"/>
      <c r="R135" s="140"/>
      <c r="S135" s="140"/>
      <c r="T135" s="140">
        <v>11500</v>
      </c>
      <c r="U135" s="140">
        <v>900</v>
      </c>
      <c r="V135" s="140">
        <v>6400</v>
      </c>
      <c r="W135" s="140">
        <v>2100</v>
      </c>
      <c r="X135" s="140"/>
      <c r="Y135" s="140">
        <v>1500</v>
      </c>
      <c r="Z135" s="140"/>
      <c r="AA135" s="140">
        <v>600</v>
      </c>
      <c r="AB135" s="140"/>
    </row>
    <row r="136" spans="1:28" s="141" customFormat="1" ht="12">
      <c r="A136" s="144" t="s">
        <v>1772</v>
      </c>
      <c r="B136" s="140">
        <v>30442</v>
      </c>
      <c r="C136" s="140">
        <v>17491</v>
      </c>
      <c r="D136" s="140">
        <v>9565</v>
      </c>
      <c r="E136" s="140">
        <v>2518</v>
      </c>
      <c r="F136" s="140"/>
      <c r="G136" s="140">
        <v>1978</v>
      </c>
      <c r="H136" s="140">
        <v>174</v>
      </c>
      <c r="I136" s="140">
        <v>939</v>
      </c>
      <c r="J136" s="140">
        <v>454</v>
      </c>
      <c r="K136" s="140">
        <v>186</v>
      </c>
      <c r="L136" s="140">
        <v>487</v>
      </c>
      <c r="M136" s="140">
        <v>121</v>
      </c>
      <c r="N136" s="140">
        <v>759</v>
      </c>
      <c r="O136" s="140">
        <v>79</v>
      </c>
      <c r="P136" s="140">
        <v>231</v>
      </c>
      <c r="Q136" s="140"/>
      <c r="R136" s="140"/>
      <c r="S136" s="140"/>
      <c r="T136" s="140">
        <v>12951</v>
      </c>
      <c r="U136" s="140">
        <v>1532</v>
      </c>
      <c r="V136" s="140">
        <v>4153</v>
      </c>
      <c r="W136" s="140">
        <v>4175</v>
      </c>
      <c r="X136" s="140">
        <v>0</v>
      </c>
      <c r="Y136" s="140">
        <v>2769</v>
      </c>
      <c r="Z136" s="140"/>
      <c r="AA136" s="140">
        <v>322</v>
      </c>
      <c r="AB136" s="140"/>
    </row>
    <row r="137" spans="1:28" s="141" customFormat="1" ht="12">
      <c r="A137" s="144" t="s">
        <v>1773</v>
      </c>
      <c r="B137" s="140">
        <v>13170</v>
      </c>
      <c r="C137" s="140">
        <v>7836</v>
      </c>
      <c r="D137" s="140">
        <v>4002</v>
      </c>
      <c r="E137" s="140">
        <v>980</v>
      </c>
      <c r="F137" s="140"/>
      <c r="G137" s="140">
        <v>1231</v>
      </c>
      <c r="H137" s="140">
        <v>31</v>
      </c>
      <c r="I137" s="140">
        <v>392</v>
      </c>
      <c r="J137" s="140">
        <v>161</v>
      </c>
      <c r="K137" s="140">
        <v>98</v>
      </c>
      <c r="L137" s="140">
        <v>133</v>
      </c>
      <c r="M137" s="140">
        <v>270</v>
      </c>
      <c r="N137" s="140">
        <v>373</v>
      </c>
      <c r="O137" s="140">
        <v>10</v>
      </c>
      <c r="P137" s="140">
        <v>93</v>
      </c>
      <c r="Q137" s="140"/>
      <c r="R137" s="140"/>
      <c r="S137" s="140">
        <v>62</v>
      </c>
      <c r="T137" s="140">
        <v>5334</v>
      </c>
      <c r="U137" s="140">
        <v>406</v>
      </c>
      <c r="V137" s="140">
        <v>498</v>
      </c>
      <c r="W137" s="140">
        <v>2712</v>
      </c>
      <c r="X137" s="140"/>
      <c r="Y137" s="140">
        <v>1370</v>
      </c>
      <c r="Z137" s="140"/>
      <c r="AA137" s="140">
        <v>348</v>
      </c>
      <c r="AB137" s="140"/>
    </row>
    <row r="138" spans="1:28" s="141" customFormat="1" ht="12">
      <c r="A138" s="144" t="s">
        <v>1774</v>
      </c>
      <c r="B138" s="140">
        <v>26004</v>
      </c>
      <c r="C138" s="140">
        <v>15504</v>
      </c>
      <c r="D138" s="140">
        <v>8614</v>
      </c>
      <c r="E138" s="140">
        <v>1900</v>
      </c>
      <c r="F138" s="140"/>
      <c r="G138" s="140">
        <v>2100</v>
      </c>
      <c r="H138" s="140">
        <v>90</v>
      </c>
      <c r="I138" s="140">
        <v>630</v>
      </c>
      <c r="J138" s="140">
        <v>330</v>
      </c>
      <c r="K138" s="140">
        <v>600</v>
      </c>
      <c r="L138" s="140">
        <v>180</v>
      </c>
      <c r="M138" s="140">
        <v>300</v>
      </c>
      <c r="N138" s="140">
        <v>550</v>
      </c>
      <c r="O138" s="140"/>
      <c r="P138" s="140">
        <v>210</v>
      </c>
      <c r="Q138" s="140"/>
      <c r="R138" s="140"/>
      <c r="S138" s="140"/>
      <c r="T138" s="140">
        <v>10500</v>
      </c>
      <c r="U138" s="140">
        <v>900</v>
      </c>
      <c r="V138" s="140">
        <v>2600</v>
      </c>
      <c r="W138" s="140">
        <v>1600</v>
      </c>
      <c r="X138" s="140"/>
      <c r="Y138" s="140">
        <v>5000</v>
      </c>
      <c r="Z138" s="140"/>
      <c r="AA138" s="140">
        <v>400</v>
      </c>
      <c r="AB138" s="140"/>
    </row>
    <row r="139" spans="1:28" s="141" customFormat="1" ht="12">
      <c r="A139" s="144" t="s">
        <v>1775</v>
      </c>
      <c r="B139" s="140">
        <v>12693</v>
      </c>
      <c r="C139" s="140">
        <v>11027</v>
      </c>
      <c r="D139" s="140">
        <v>7916</v>
      </c>
      <c r="E139" s="140">
        <v>271</v>
      </c>
      <c r="F139" s="140"/>
      <c r="G139" s="140">
        <v>200</v>
      </c>
      <c r="H139" s="140">
        <v>1550</v>
      </c>
      <c r="I139" s="140">
        <v>800</v>
      </c>
      <c r="J139" s="140">
        <v>60</v>
      </c>
      <c r="K139" s="140">
        <v>30</v>
      </c>
      <c r="L139" s="140">
        <v>50</v>
      </c>
      <c r="M139" s="140">
        <v>5</v>
      </c>
      <c r="N139" s="140">
        <v>140</v>
      </c>
      <c r="O139" s="140"/>
      <c r="P139" s="140">
        <v>5</v>
      </c>
      <c r="Q139" s="140"/>
      <c r="R139" s="140"/>
      <c r="S139" s="140"/>
      <c r="T139" s="140">
        <v>1666</v>
      </c>
      <c r="U139" s="140">
        <v>966</v>
      </c>
      <c r="V139" s="140">
        <v>100</v>
      </c>
      <c r="W139" s="140">
        <v>200</v>
      </c>
      <c r="X139" s="140"/>
      <c r="Y139" s="140">
        <v>200</v>
      </c>
      <c r="Z139" s="140"/>
      <c r="AA139" s="140">
        <v>200</v>
      </c>
      <c r="AB139" s="140"/>
    </row>
    <row r="140" spans="1:28" s="138" customFormat="1" ht="12">
      <c r="A140" s="145" t="s">
        <v>1776</v>
      </c>
      <c r="B140" s="137">
        <v>461569</v>
      </c>
      <c r="C140" s="137">
        <v>337966</v>
      </c>
      <c r="D140" s="137">
        <v>151540</v>
      </c>
      <c r="E140" s="137">
        <v>25391</v>
      </c>
      <c r="F140" s="137">
        <v>0</v>
      </c>
      <c r="G140" s="137">
        <v>17287</v>
      </c>
      <c r="H140" s="137">
        <v>31221</v>
      </c>
      <c r="I140" s="137">
        <v>17008</v>
      </c>
      <c r="J140" s="137">
        <v>10958</v>
      </c>
      <c r="K140" s="137">
        <v>4510</v>
      </c>
      <c r="L140" s="137">
        <v>55693</v>
      </c>
      <c r="M140" s="137">
        <v>4044</v>
      </c>
      <c r="N140" s="137">
        <v>4395</v>
      </c>
      <c r="O140" s="137">
        <v>9142</v>
      </c>
      <c r="P140" s="137">
        <v>3880</v>
      </c>
      <c r="Q140" s="137">
        <v>0</v>
      </c>
      <c r="R140" s="137">
        <v>2897</v>
      </c>
      <c r="S140" s="137">
        <v>0</v>
      </c>
      <c r="T140" s="137">
        <v>123603</v>
      </c>
      <c r="U140" s="137">
        <v>17370</v>
      </c>
      <c r="V140" s="137">
        <v>42409</v>
      </c>
      <c r="W140" s="137">
        <v>22260</v>
      </c>
      <c r="X140" s="137">
        <v>36</v>
      </c>
      <c r="Y140" s="137">
        <v>24710</v>
      </c>
      <c r="Z140" s="137">
        <v>451</v>
      </c>
      <c r="AA140" s="137">
        <v>900</v>
      </c>
      <c r="AB140" s="137">
        <v>15467</v>
      </c>
    </row>
    <row r="141" spans="1:28" s="141" customFormat="1" ht="12">
      <c r="A141" s="144" t="s">
        <v>1777</v>
      </c>
      <c r="B141" s="140">
        <v>22190</v>
      </c>
      <c r="C141" s="140">
        <v>2897</v>
      </c>
      <c r="D141" s="140"/>
      <c r="E141" s="140"/>
      <c r="F141" s="140"/>
      <c r="G141" s="140"/>
      <c r="H141" s="140"/>
      <c r="I141" s="140"/>
      <c r="J141" s="140"/>
      <c r="K141" s="140"/>
      <c r="L141" s="140"/>
      <c r="M141" s="140"/>
      <c r="N141" s="140"/>
      <c r="O141" s="140"/>
      <c r="P141" s="140"/>
      <c r="Q141" s="140"/>
      <c r="R141" s="140">
        <v>2897</v>
      </c>
      <c r="S141" s="140"/>
      <c r="T141" s="140">
        <v>19293</v>
      </c>
      <c r="U141" s="140">
        <v>488</v>
      </c>
      <c r="V141" s="140">
        <v>6445</v>
      </c>
      <c r="W141" s="140">
        <v>3416</v>
      </c>
      <c r="X141" s="140"/>
      <c r="Y141" s="140">
        <v>5596</v>
      </c>
      <c r="Z141" s="140"/>
      <c r="AA141" s="140"/>
      <c r="AB141" s="140">
        <v>3348</v>
      </c>
    </row>
    <row r="142" spans="1:28" s="141" customFormat="1" ht="12">
      <c r="A142" s="144" t="s">
        <v>1778</v>
      </c>
      <c r="B142" s="140">
        <v>439379</v>
      </c>
      <c r="C142" s="140">
        <v>335069</v>
      </c>
      <c r="D142" s="140">
        <v>151540</v>
      </c>
      <c r="E142" s="140">
        <v>25391</v>
      </c>
      <c r="F142" s="140">
        <v>0</v>
      </c>
      <c r="G142" s="140">
        <v>17287</v>
      </c>
      <c r="H142" s="140">
        <v>31221</v>
      </c>
      <c r="I142" s="140">
        <v>17008</v>
      </c>
      <c r="J142" s="140">
        <v>10958</v>
      </c>
      <c r="K142" s="140">
        <v>4510</v>
      </c>
      <c r="L142" s="140">
        <v>55693</v>
      </c>
      <c r="M142" s="140">
        <v>4044</v>
      </c>
      <c r="N142" s="140">
        <v>4395</v>
      </c>
      <c r="O142" s="140">
        <v>9142</v>
      </c>
      <c r="P142" s="140">
        <v>3880</v>
      </c>
      <c r="Q142" s="140">
        <v>0</v>
      </c>
      <c r="R142" s="140">
        <v>0</v>
      </c>
      <c r="S142" s="140">
        <v>0</v>
      </c>
      <c r="T142" s="140">
        <v>104310</v>
      </c>
      <c r="U142" s="140">
        <v>16882</v>
      </c>
      <c r="V142" s="140">
        <v>35964</v>
      </c>
      <c r="W142" s="140">
        <v>18844</v>
      </c>
      <c r="X142" s="140">
        <v>36</v>
      </c>
      <c r="Y142" s="140">
        <v>19114</v>
      </c>
      <c r="Z142" s="140">
        <v>451</v>
      </c>
      <c r="AA142" s="140">
        <v>900</v>
      </c>
      <c r="AB142" s="140">
        <v>12119</v>
      </c>
    </row>
    <row r="143" spans="1:28" s="141" customFormat="1" ht="12">
      <c r="A143" s="144" t="s">
        <v>1779</v>
      </c>
      <c r="B143" s="140">
        <v>105084</v>
      </c>
      <c r="C143" s="140">
        <v>74014</v>
      </c>
      <c r="D143" s="140">
        <v>32265</v>
      </c>
      <c r="E143" s="140">
        <v>4420</v>
      </c>
      <c r="F143" s="140"/>
      <c r="G143" s="140">
        <v>3245</v>
      </c>
      <c r="H143" s="140">
        <v>3250</v>
      </c>
      <c r="I143" s="140">
        <v>4650</v>
      </c>
      <c r="J143" s="140">
        <v>2770</v>
      </c>
      <c r="K143" s="140">
        <v>980</v>
      </c>
      <c r="L143" s="140">
        <v>16734</v>
      </c>
      <c r="M143" s="140">
        <v>2060</v>
      </c>
      <c r="N143" s="140">
        <v>1830</v>
      </c>
      <c r="O143" s="140">
        <v>150</v>
      </c>
      <c r="P143" s="140">
        <v>1660</v>
      </c>
      <c r="Q143" s="140"/>
      <c r="R143" s="140"/>
      <c r="S143" s="140"/>
      <c r="T143" s="140">
        <v>31070</v>
      </c>
      <c r="U143" s="140">
        <v>4550</v>
      </c>
      <c r="V143" s="140">
        <v>3750</v>
      </c>
      <c r="W143" s="140">
        <v>6450</v>
      </c>
      <c r="X143" s="140"/>
      <c r="Y143" s="140">
        <v>3950</v>
      </c>
      <c r="Z143" s="140"/>
      <c r="AA143" s="140">
        <v>650</v>
      </c>
      <c r="AB143" s="140">
        <v>11720</v>
      </c>
    </row>
    <row r="144" spans="1:28" s="141" customFormat="1" ht="12">
      <c r="A144" s="144" t="s">
        <v>1780</v>
      </c>
      <c r="B144" s="140">
        <v>169638</v>
      </c>
      <c r="C144" s="140">
        <v>140041</v>
      </c>
      <c r="D144" s="140">
        <v>57927</v>
      </c>
      <c r="E144" s="140">
        <v>8843</v>
      </c>
      <c r="F144" s="140"/>
      <c r="G144" s="140">
        <v>8293</v>
      </c>
      <c r="H144" s="140">
        <v>15726</v>
      </c>
      <c r="I144" s="140">
        <v>6269</v>
      </c>
      <c r="J144" s="140">
        <v>3344</v>
      </c>
      <c r="K144" s="140">
        <v>2082</v>
      </c>
      <c r="L144" s="140">
        <v>32754</v>
      </c>
      <c r="M144" s="140">
        <v>1500</v>
      </c>
      <c r="N144" s="140">
        <v>1797</v>
      </c>
      <c r="O144" s="140">
        <v>424</v>
      </c>
      <c r="P144" s="140">
        <v>1082</v>
      </c>
      <c r="Q144" s="140"/>
      <c r="R144" s="140"/>
      <c r="S144" s="140"/>
      <c r="T144" s="140">
        <v>29597</v>
      </c>
      <c r="U144" s="140">
        <v>6612</v>
      </c>
      <c r="V144" s="140">
        <v>3114</v>
      </c>
      <c r="W144" s="140">
        <v>6744</v>
      </c>
      <c r="X144" s="140"/>
      <c r="Y144" s="140">
        <v>12727</v>
      </c>
      <c r="Z144" s="140">
        <v>1</v>
      </c>
      <c r="AA144" s="140"/>
      <c r="AB144" s="140">
        <v>399</v>
      </c>
    </row>
    <row r="145" spans="1:28" s="141" customFormat="1" ht="12">
      <c r="A145" s="144" t="s">
        <v>1781</v>
      </c>
      <c r="B145" s="140">
        <v>164657</v>
      </c>
      <c r="C145" s="140">
        <v>121014</v>
      </c>
      <c r="D145" s="140">
        <v>61348</v>
      </c>
      <c r="E145" s="140">
        <v>12128</v>
      </c>
      <c r="F145" s="140">
        <v>0</v>
      </c>
      <c r="G145" s="140">
        <v>5749</v>
      </c>
      <c r="H145" s="140">
        <v>12245</v>
      </c>
      <c r="I145" s="140">
        <v>6089</v>
      </c>
      <c r="J145" s="140">
        <v>4844</v>
      </c>
      <c r="K145" s="140">
        <v>1448</v>
      </c>
      <c r="L145" s="140">
        <v>6205</v>
      </c>
      <c r="M145" s="140">
        <v>484</v>
      </c>
      <c r="N145" s="140">
        <v>768</v>
      </c>
      <c r="O145" s="140">
        <v>8568</v>
      </c>
      <c r="P145" s="140">
        <v>1138</v>
      </c>
      <c r="Q145" s="140"/>
      <c r="R145" s="140"/>
      <c r="S145" s="140"/>
      <c r="T145" s="140">
        <v>43643</v>
      </c>
      <c r="U145" s="140">
        <v>5720</v>
      </c>
      <c r="V145" s="140">
        <v>29100</v>
      </c>
      <c r="W145" s="140">
        <v>5650</v>
      </c>
      <c r="X145" s="140">
        <v>36</v>
      </c>
      <c r="Y145" s="140">
        <v>2437</v>
      </c>
      <c r="Z145" s="140">
        <v>450</v>
      </c>
      <c r="AA145" s="140">
        <v>250</v>
      </c>
      <c r="AB145" s="140"/>
    </row>
    <row r="146" spans="1:28" s="138" customFormat="1" ht="12">
      <c r="A146" s="145" t="s">
        <v>1782</v>
      </c>
      <c r="B146" s="137">
        <v>490841</v>
      </c>
      <c r="C146" s="137">
        <v>417871</v>
      </c>
      <c r="D146" s="137">
        <v>200567</v>
      </c>
      <c r="E146" s="137">
        <v>48985</v>
      </c>
      <c r="F146" s="137">
        <v>0</v>
      </c>
      <c r="G146" s="137">
        <v>19937</v>
      </c>
      <c r="H146" s="137">
        <v>39410</v>
      </c>
      <c r="I146" s="137">
        <v>22632</v>
      </c>
      <c r="J146" s="137">
        <v>14090</v>
      </c>
      <c r="K146" s="137">
        <v>6227</v>
      </c>
      <c r="L146" s="137">
        <v>26317</v>
      </c>
      <c r="M146" s="137">
        <v>3712</v>
      </c>
      <c r="N146" s="137">
        <v>5949</v>
      </c>
      <c r="O146" s="137">
        <v>13197</v>
      </c>
      <c r="P146" s="137">
        <v>8836</v>
      </c>
      <c r="Q146" s="137">
        <v>0</v>
      </c>
      <c r="R146" s="137">
        <v>8012</v>
      </c>
      <c r="S146" s="137">
        <v>0</v>
      </c>
      <c r="T146" s="137">
        <v>72970</v>
      </c>
      <c r="U146" s="137">
        <v>16131</v>
      </c>
      <c r="V146" s="137">
        <v>10274</v>
      </c>
      <c r="W146" s="137">
        <v>10878</v>
      </c>
      <c r="X146" s="137">
        <v>9550</v>
      </c>
      <c r="Y146" s="137">
        <v>17463</v>
      </c>
      <c r="Z146" s="137">
        <v>3110</v>
      </c>
      <c r="AA146" s="137">
        <v>1672</v>
      </c>
      <c r="AB146" s="137">
        <v>3892</v>
      </c>
    </row>
    <row r="147" spans="1:28" s="141" customFormat="1" ht="12">
      <c r="A147" s="144" t="s">
        <v>1777</v>
      </c>
      <c r="B147" s="140">
        <v>20507</v>
      </c>
      <c r="C147" s="140">
        <v>8012</v>
      </c>
      <c r="D147" s="140"/>
      <c r="E147" s="140"/>
      <c r="F147" s="140"/>
      <c r="G147" s="140"/>
      <c r="H147" s="140"/>
      <c r="I147" s="140"/>
      <c r="J147" s="140"/>
      <c r="K147" s="140"/>
      <c r="L147" s="140"/>
      <c r="M147" s="140"/>
      <c r="N147" s="140"/>
      <c r="O147" s="140"/>
      <c r="P147" s="140"/>
      <c r="Q147" s="140"/>
      <c r="R147" s="140">
        <v>8012</v>
      </c>
      <c r="S147" s="140"/>
      <c r="T147" s="140">
        <v>12495</v>
      </c>
      <c r="U147" s="140">
        <v>2845</v>
      </c>
      <c r="V147" s="140">
        <v>2361</v>
      </c>
      <c r="W147" s="140">
        <v>1926</v>
      </c>
      <c r="X147" s="140"/>
      <c r="Y147" s="140">
        <v>2874</v>
      </c>
      <c r="Z147" s="140"/>
      <c r="AA147" s="140"/>
      <c r="AB147" s="140">
        <v>2489</v>
      </c>
    </row>
    <row r="148" spans="1:28" s="141" customFormat="1" ht="12">
      <c r="A148" s="144" t="s">
        <v>1778</v>
      </c>
      <c r="B148" s="140">
        <v>470334</v>
      </c>
      <c r="C148" s="140">
        <v>409859</v>
      </c>
      <c r="D148" s="140">
        <v>200567</v>
      </c>
      <c r="E148" s="140">
        <v>48985</v>
      </c>
      <c r="F148" s="140">
        <v>0</v>
      </c>
      <c r="G148" s="140">
        <v>19937</v>
      </c>
      <c r="H148" s="140">
        <v>39410</v>
      </c>
      <c r="I148" s="140">
        <v>22632</v>
      </c>
      <c r="J148" s="140">
        <v>14090</v>
      </c>
      <c r="K148" s="140">
        <v>6227</v>
      </c>
      <c r="L148" s="140">
        <v>26317</v>
      </c>
      <c r="M148" s="140">
        <v>3712</v>
      </c>
      <c r="N148" s="140">
        <v>5949</v>
      </c>
      <c r="O148" s="140">
        <v>13197</v>
      </c>
      <c r="P148" s="140">
        <v>8836</v>
      </c>
      <c r="Q148" s="140">
        <v>0</v>
      </c>
      <c r="R148" s="140">
        <v>0</v>
      </c>
      <c r="S148" s="140">
        <v>0</v>
      </c>
      <c r="T148" s="140">
        <v>60475</v>
      </c>
      <c r="U148" s="140">
        <v>13286</v>
      </c>
      <c r="V148" s="140">
        <v>7913</v>
      </c>
      <c r="W148" s="140">
        <v>8952</v>
      </c>
      <c r="X148" s="140">
        <v>9550</v>
      </c>
      <c r="Y148" s="140">
        <v>14589</v>
      </c>
      <c r="Z148" s="140">
        <v>3110</v>
      </c>
      <c r="AA148" s="140">
        <v>1672</v>
      </c>
      <c r="AB148" s="140">
        <v>1403</v>
      </c>
    </row>
    <row r="149" spans="1:28" s="141" customFormat="1" ht="12">
      <c r="A149" s="144" t="s">
        <v>1783</v>
      </c>
      <c r="B149" s="140">
        <v>306396</v>
      </c>
      <c r="C149" s="140">
        <v>258016</v>
      </c>
      <c r="D149" s="140">
        <v>117688</v>
      </c>
      <c r="E149" s="140">
        <v>28363</v>
      </c>
      <c r="F149" s="140"/>
      <c r="G149" s="140">
        <v>16637</v>
      </c>
      <c r="H149" s="140">
        <v>21900</v>
      </c>
      <c r="I149" s="140">
        <v>13722</v>
      </c>
      <c r="J149" s="140">
        <v>10990</v>
      </c>
      <c r="K149" s="140">
        <v>4597</v>
      </c>
      <c r="L149" s="140">
        <v>16767</v>
      </c>
      <c r="M149" s="140">
        <v>3416</v>
      </c>
      <c r="N149" s="140">
        <v>5553</v>
      </c>
      <c r="O149" s="140">
        <v>10197</v>
      </c>
      <c r="P149" s="140">
        <v>8186</v>
      </c>
      <c r="Q149" s="140"/>
      <c r="R149" s="140"/>
      <c r="S149" s="140"/>
      <c r="T149" s="140">
        <v>48380</v>
      </c>
      <c r="U149" s="140">
        <v>9991</v>
      </c>
      <c r="V149" s="140">
        <v>5413</v>
      </c>
      <c r="W149" s="140">
        <v>7252</v>
      </c>
      <c r="X149" s="140">
        <v>9550</v>
      </c>
      <c r="Y149" s="140">
        <v>11089</v>
      </c>
      <c r="Z149" s="140">
        <v>2610</v>
      </c>
      <c r="AA149" s="140">
        <v>1072</v>
      </c>
      <c r="AB149" s="140">
        <v>1403</v>
      </c>
    </row>
    <row r="150" spans="1:28" s="141" customFormat="1" ht="12">
      <c r="A150" s="144" t="s">
        <v>1784</v>
      </c>
      <c r="B150" s="140">
        <v>57000</v>
      </c>
      <c r="C150" s="140">
        <v>49000</v>
      </c>
      <c r="D150" s="140">
        <v>21000</v>
      </c>
      <c r="E150" s="140">
        <v>5000</v>
      </c>
      <c r="F150" s="140"/>
      <c r="G150" s="140">
        <v>1800</v>
      </c>
      <c r="H150" s="140">
        <v>5510</v>
      </c>
      <c r="I150" s="140">
        <v>2200</v>
      </c>
      <c r="J150" s="140">
        <v>1100</v>
      </c>
      <c r="K150" s="140">
        <v>430</v>
      </c>
      <c r="L150" s="140">
        <v>8000</v>
      </c>
      <c r="M150" s="140">
        <v>260</v>
      </c>
      <c r="N150" s="140">
        <v>350</v>
      </c>
      <c r="O150" s="140">
        <v>3000</v>
      </c>
      <c r="P150" s="140">
        <v>350</v>
      </c>
      <c r="Q150" s="140"/>
      <c r="R150" s="140"/>
      <c r="S150" s="140"/>
      <c r="T150" s="140">
        <v>8000</v>
      </c>
      <c r="U150" s="140">
        <v>2200</v>
      </c>
      <c r="V150" s="140">
        <v>2000</v>
      </c>
      <c r="W150" s="140">
        <v>1500</v>
      </c>
      <c r="X150" s="140"/>
      <c r="Y150" s="140">
        <v>2000</v>
      </c>
      <c r="Z150" s="140"/>
      <c r="AA150" s="140">
        <v>300</v>
      </c>
      <c r="AB150" s="140"/>
    </row>
    <row r="151" spans="1:28" s="141" customFormat="1" ht="12">
      <c r="A151" s="144" t="s">
        <v>1785</v>
      </c>
      <c r="B151" s="140">
        <v>106938</v>
      </c>
      <c r="C151" s="140">
        <v>102843</v>
      </c>
      <c r="D151" s="140">
        <v>61879</v>
      </c>
      <c r="E151" s="140">
        <v>15622</v>
      </c>
      <c r="F151" s="140"/>
      <c r="G151" s="140">
        <v>1500</v>
      </c>
      <c r="H151" s="140">
        <v>12000</v>
      </c>
      <c r="I151" s="140">
        <v>6710</v>
      </c>
      <c r="J151" s="140">
        <v>2000</v>
      </c>
      <c r="K151" s="140">
        <v>1200</v>
      </c>
      <c r="L151" s="140">
        <v>1550</v>
      </c>
      <c r="M151" s="140">
        <v>36</v>
      </c>
      <c r="N151" s="140">
        <v>46</v>
      </c>
      <c r="O151" s="140"/>
      <c r="P151" s="140">
        <v>300</v>
      </c>
      <c r="Q151" s="140"/>
      <c r="R151" s="140"/>
      <c r="S151" s="140"/>
      <c r="T151" s="140">
        <v>4095</v>
      </c>
      <c r="U151" s="140">
        <v>1095</v>
      </c>
      <c r="V151" s="140">
        <v>500</v>
      </c>
      <c r="W151" s="140">
        <v>200</v>
      </c>
      <c r="X151" s="140"/>
      <c r="Y151" s="140">
        <v>1500</v>
      </c>
      <c r="Z151" s="140">
        <v>500</v>
      </c>
      <c r="AA151" s="140">
        <v>300</v>
      </c>
      <c r="AB151" s="140"/>
    </row>
  </sheetData>
  <mergeCells count="5">
    <mergeCell ref="C5:S5"/>
    <mergeCell ref="T5:AB5"/>
    <mergeCell ref="A4:A6"/>
    <mergeCell ref="B5:B6"/>
    <mergeCell ref="A2:Z2"/>
  </mergeCells>
  <printOptions horizontalCentered="1"/>
  <pageMargins left="0" right="0" top="0.5905511811023623" bottom="0.4724409448818898" header="0.31496062992125984" footer="0.31496062992125984"/>
  <pageSetup fitToHeight="10"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蔡兵</cp:lastModifiedBy>
  <cp:lastPrinted>2019-03-26T11:01:03Z</cp:lastPrinted>
  <dcterms:created xsi:type="dcterms:W3CDTF">2006-02-13T05:15:25Z</dcterms:created>
  <dcterms:modified xsi:type="dcterms:W3CDTF">2019-09-17T09:52:11Z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